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H:\Wniosek 3.04.25\"/>
    </mc:Choice>
  </mc:AlternateContent>
  <bookViews>
    <workbookView xWindow="-120" yWindow="-120" windowWidth="29040" windowHeight="15840" tabRatio="500"/>
  </bookViews>
  <sheets>
    <sheet name="Harmonogram studiów - wzór" sheetId="1" r:id="rId1"/>
    <sheet name="Arkusz1" sheetId="2" r:id="rId2"/>
  </sheets>
  <definedNames>
    <definedName name="_xlnm.Print_Area" localSheetId="0">'Harmonogram studiów - wzór'!$A$3:$BJ$88</definedName>
    <definedName name="_xlnm.Print_Titles" localSheetId="0">'Harmonogram studiów - wzór'!$A:$L,'Harmonogram studiów - wzór'!$10:$14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H13" i="2" l="1"/>
  <c r="BG13" i="2"/>
  <c r="BF13" i="2"/>
  <c r="BE13" i="2"/>
  <c r="BD13" i="2"/>
  <c r="BC13" i="2"/>
  <c r="BB13" i="2"/>
  <c r="BA13" i="2"/>
  <c r="AZ13" i="2"/>
  <c r="AY13" i="2"/>
  <c r="AX13" i="2"/>
  <c r="AW13" i="2"/>
  <c r="AV13" i="2"/>
  <c r="AU13" i="2"/>
  <c r="AT13" i="2"/>
  <c r="AS13" i="2"/>
  <c r="AR13" i="2"/>
  <c r="AQ13" i="2"/>
  <c r="AP13" i="2"/>
  <c r="AO13" i="2"/>
  <c r="AN13" i="2"/>
  <c r="AM13" i="2"/>
  <c r="AL13" i="2"/>
  <c r="AK13" i="2"/>
  <c r="AJ13" i="2"/>
  <c r="AI13" i="2"/>
  <c r="AH13" i="2"/>
  <c r="AG13" i="2"/>
  <c r="AF13" i="2"/>
  <c r="AE13" i="2"/>
  <c r="AD13" i="2"/>
  <c r="AC13" i="2"/>
  <c r="AB13" i="2"/>
  <c r="AA13" i="2"/>
  <c r="Z13" i="2"/>
  <c r="Y13" i="2"/>
  <c r="X13" i="2"/>
  <c r="W13" i="2"/>
  <c r="V13" i="2"/>
  <c r="U13" i="2"/>
  <c r="T13" i="2"/>
  <c r="S13" i="2"/>
  <c r="R13" i="2"/>
  <c r="Q13" i="2"/>
  <c r="P13" i="2"/>
  <c r="O13" i="2"/>
  <c r="N13" i="2"/>
  <c r="M13" i="2"/>
  <c r="L13" i="2"/>
  <c r="BH11" i="2"/>
  <c r="BG11" i="2"/>
  <c r="BF11" i="2"/>
  <c r="BE11" i="2"/>
  <c r="BD11" i="2"/>
  <c r="BC11" i="2"/>
  <c r="BB11" i="2"/>
  <c r="BA11" i="2"/>
  <c r="AZ11" i="2"/>
  <c r="AY11" i="2"/>
  <c r="AX11" i="2"/>
  <c r="AW11" i="2"/>
  <c r="AV11" i="2"/>
  <c r="AU11" i="2"/>
  <c r="AT11" i="2"/>
  <c r="AS11" i="2"/>
  <c r="AR11" i="2"/>
  <c r="AQ11" i="2"/>
  <c r="AP11" i="2"/>
  <c r="AO11" i="2"/>
  <c r="AN11" i="2"/>
  <c r="AM11" i="2"/>
  <c r="AL11" i="2"/>
  <c r="AK11" i="2"/>
  <c r="AJ11" i="2"/>
  <c r="AI11" i="2"/>
  <c r="AH11" i="2"/>
  <c r="AG11" i="2"/>
  <c r="AF11" i="2"/>
  <c r="AE11" i="2"/>
  <c r="AD11" i="2"/>
  <c r="AC11" i="2"/>
  <c r="AB11" i="2"/>
  <c r="AA11" i="2"/>
  <c r="Z11" i="2"/>
  <c r="Y11" i="2"/>
  <c r="X11" i="2"/>
  <c r="W11" i="2"/>
  <c r="V11" i="2"/>
  <c r="U11" i="2"/>
  <c r="T11" i="2"/>
  <c r="S11" i="2"/>
  <c r="R11" i="2"/>
  <c r="Q11" i="2"/>
  <c r="P11" i="2"/>
  <c r="O11" i="2"/>
  <c r="N11" i="2"/>
  <c r="M11" i="2"/>
  <c r="L11" i="2"/>
  <c r="BH9" i="2"/>
  <c r="BG9" i="2"/>
  <c r="BF9" i="2"/>
  <c r="BE9" i="2"/>
  <c r="BD9" i="2"/>
  <c r="BC9" i="2"/>
  <c r="BB9" i="2"/>
  <c r="BA9" i="2"/>
  <c r="AZ9" i="2"/>
  <c r="AY9" i="2"/>
  <c r="AX9" i="2"/>
  <c r="AW9" i="2"/>
  <c r="AV9" i="2"/>
  <c r="AU9" i="2"/>
  <c r="AT9" i="2"/>
  <c r="AS9" i="2"/>
  <c r="AR9" i="2"/>
  <c r="AQ9" i="2"/>
  <c r="AP9" i="2"/>
  <c r="AO9" i="2"/>
  <c r="AN9" i="2"/>
  <c r="AM9" i="2"/>
  <c r="AL9" i="2"/>
  <c r="AK9" i="2"/>
  <c r="AJ9" i="2"/>
  <c r="AI9" i="2"/>
  <c r="AH9" i="2"/>
  <c r="AG9" i="2"/>
  <c r="AF9" i="2"/>
  <c r="AE9" i="2"/>
  <c r="AD9" i="2"/>
  <c r="AC9" i="2"/>
  <c r="AB9" i="2"/>
  <c r="AA9" i="2"/>
  <c r="Z9" i="2"/>
  <c r="Y9" i="2"/>
  <c r="X9" i="2"/>
  <c r="W9" i="2"/>
  <c r="V9" i="2"/>
  <c r="U9" i="2"/>
  <c r="T9" i="2"/>
  <c r="S9" i="2"/>
  <c r="R9" i="2"/>
  <c r="Q9" i="2"/>
  <c r="P9" i="2"/>
  <c r="O9" i="2"/>
  <c r="N9" i="2"/>
  <c r="M9" i="2"/>
  <c r="L9" i="2"/>
  <c r="BJ7" i="2"/>
  <c r="BH7" i="2"/>
  <c r="BG7" i="2"/>
  <c r="BF7" i="2"/>
  <c r="BE7" i="2"/>
  <c r="BD7" i="2"/>
  <c r="BC7" i="2"/>
  <c r="BB7" i="2"/>
  <c r="BA7" i="2"/>
  <c r="AZ7" i="2"/>
  <c r="AY7" i="2"/>
  <c r="AX7" i="2"/>
  <c r="AW7" i="2"/>
  <c r="AV7" i="2"/>
  <c r="AU7" i="2"/>
  <c r="AT7" i="2"/>
  <c r="AS7" i="2"/>
  <c r="AR7" i="2"/>
  <c r="AQ7" i="2"/>
  <c r="AP7" i="2"/>
  <c r="AO7" i="2"/>
  <c r="AN7" i="2"/>
  <c r="AM7" i="2"/>
  <c r="AL7" i="2"/>
  <c r="AK7" i="2"/>
  <c r="AJ7" i="2"/>
  <c r="AI7" i="2"/>
  <c r="AH7" i="2"/>
  <c r="AG7" i="2"/>
  <c r="AF7" i="2"/>
  <c r="AE7" i="2"/>
  <c r="AD7" i="2"/>
  <c r="AC7" i="2"/>
  <c r="AB7" i="2"/>
  <c r="AA7" i="2"/>
  <c r="Z7" i="2"/>
  <c r="Y7" i="2"/>
  <c r="X7" i="2"/>
  <c r="W7" i="2"/>
  <c r="V7" i="2"/>
  <c r="U7" i="2"/>
  <c r="T7" i="2"/>
  <c r="S7" i="2"/>
  <c r="R7" i="2"/>
  <c r="Q7" i="2"/>
  <c r="P7" i="2"/>
  <c r="O7" i="2"/>
  <c r="N7" i="2"/>
  <c r="M7" i="2"/>
  <c r="L7" i="2"/>
  <c r="BG69" i="1"/>
  <c r="BG70" i="1" s="1"/>
  <c r="BF69" i="1"/>
  <c r="BF70" i="1" s="1"/>
  <c r="BE69" i="1"/>
  <c r="BE70" i="1" s="1"/>
  <c r="BD69" i="1"/>
  <c r="BD70" i="1" s="1"/>
  <c r="BC69" i="1"/>
  <c r="BC70" i="1" s="1"/>
  <c r="BB69" i="1"/>
  <c r="BB70" i="1" s="1"/>
  <c r="BA69" i="1"/>
  <c r="BA70" i="1" s="1"/>
  <c r="AY69" i="1"/>
  <c r="AY70" i="1" s="1"/>
  <c r="AX69" i="1"/>
  <c r="AX70" i="1" s="1"/>
  <c r="AW69" i="1"/>
  <c r="AW70" i="1" s="1"/>
  <c r="AV69" i="1"/>
  <c r="AV70" i="1" s="1"/>
  <c r="AU69" i="1"/>
  <c r="AU70" i="1" s="1"/>
  <c r="AT69" i="1"/>
  <c r="AT70" i="1" s="1"/>
  <c r="AS69" i="1"/>
  <c r="AS70" i="1" s="1"/>
  <c r="AR69" i="1"/>
  <c r="AR70" i="1" s="1"/>
  <c r="AP69" i="1"/>
  <c r="AP70" i="1" s="1"/>
  <c r="AO69" i="1"/>
  <c r="AO70" i="1" s="1"/>
  <c r="AN69" i="1"/>
  <c r="AN70" i="1" s="1"/>
  <c r="AM69" i="1"/>
  <c r="AM70" i="1" s="1"/>
  <c r="AL69" i="1"/>
  <c r="AL70" i="1" s="1"/>
  <c r="AK69" i="1"/>
  <c r="AK70" i="1" s="1"/>
  <c r="AI69" i="1"/>
  <c r="AI70" i="1" s="1"/>
  <c r="AH69" i="1"/>
  <c r="AH70" i="1" s="1"/>
  <c r="AG69" i="1"/>
  <c r="AG70" i="1" s="1"/>
  <c r="AF69" i="1"/>
  <c r="AF70" i="1" s="1"/>
  <c r="AE69" i="1"/>
  <c r="AE70" i="1" s="1"/>
  <c r="AD69" i="1"/>
  <c r="AD70" i="1" s="1"/>
  <c r="AC69" i="1"/>
  <c r="AC70" i="1" s="1"/>
  <c r="AB69" i="1"/>
  <c r="AB70" i="1" s="1"/>
  <c r="Z69" i="1"/>
  <c r="Z70" i="1" s="1"/>
  <c r="Y69" i="1"/>
  <c r="Y70" i="1" s="1"/>
  <c r="X69" i="1"/>
  <c r="X70" i="1" s="1"/>
  <c r="W69" i="1"/>
  <c r="W70" i="1" s="1"/>
  <c r="V69" i="1"/>
  <c r="V70" i="1" s="1"/>
  <c r="U69" i="1"/>
  <c r="U70" i="1" s="1"/>
  <c r="T69" i="1"/>
  <c r="T70" i="1" s="1"/>
  <c r="R69" i="1"/>
  <c r="R70" i="1" s="1"/>
  <c r="Q69" i="1"/>
  <c r="P69" i="1"/>
  <c r="O69" i="1"/>
  <c r="O70" i="1" s="1"/>
  <c r="N69" i="1"/>
  <c r="N70" i="1" s="1"/>
  <c r="M69" i="1"/>
  <c r="M70" i="1" s="1"/>
  <c r="L69" i="1"/>
  <c r="BI68" i="1"/>
  <c r="BJ68" i="1" s="1"/>
  <c r="L68" i="1"/>
  <c r="D68" i="1"/>
  <c r="BI66" i="1"/>
  <c r="K66" i="1"/>
  <c r="J66" i="1"/>
  <c r="I66" i="1"/>
  <c r="H66" i="1"/>
  <c r="G66" i="1"/>
  <c r="F66" i="1"/>
  <c r="E66" i="1"/>
  <c r="BI65" i="1"/>
  <c r="K65" i="1"/>
  <c r="J65" i="1"/>
  <c r="I65" i="1"/>
  <c r="H65" i="1"/>
  <c r="G65" i="1"/>
  <c r="F65" i="1"/>
  <c r="E65" i="1"/>
  <c r="BI64" i="1"/>
  <c r="K64" i="1"/>
  <c r="J64" i="1"/>
  <c r="I64" i="1"/>
  <c r="H64" i="1"/>
  <c r="G64" i="1"/>
  <c r="F64" i="1"/>
  <c r="E64" i="1"/>
  <c r="BI63" i="1"/>
  <c r="K63" i="1"/>
  <c r="J63" i="1"/>
  <c r="I63" i="1"/>
  <c r="H63" i="1"/>
  <c r="G63" i="1"/>
  <c r="F63" i="1"/>
  <c r="E63" i="1"/>
  <c r="BI61" i="1"/>
  <c r="K61" i="1"/>
  <c r="J61" i="1"/>
  <c r="I61" i="1"/>
  <c r="H61" i="1"/>
  <c r="G61" i="1"/>
  <c r="F61" i="1"/>
  <c r="E61" i="1"/>
  <c r="BI60" i="1"/>
  <c r="K60" i="1"/>
  <c r="J60" i="1"/>
  <c r="I60" i="1"/>
  <c r="H60" i="1"/>
  <c r="G60" i="1"/>
  <c r="F60" i="1"/>
  <c r="E60" i="1"/>
  <c r="BI59" i="1"/>
  <c r="BJ59" i="1" s="1"/>
  <c r="K59" i="1"/>
  <c r="J59" i="1"/>
  <c r="I59" i="1"/>
  <c r="H59" i="1"/>
  <c r="G59" i="1"/>
  <c r="F59" i="1"/>
  <c r="E59" i="1"/>
  <c r="BI58" i="1"/>
  <c r="K58" i="1"/>
  <c r="J58" i="1"/>
  <c r="I58" i="1"/>
  <c r="H58" i="1"/>
  <c r="G58" i="1"/>
  <c r="F58" i="1"/>
  <c r="E58" i="1"/>
  <c r="BI57" i="1"/>
  <c r="K57" i="1"/>
  <c r="J57" i="1"/>
  <c r="I57" i="1"/>
  <c r="H57" i="1"/>
  <c r="G57" i="1"/>
  <c r="F57" i="1"/>
  <c r="E57" i="1"/>
  <c r="BI55" i="1"/>
  <c r="K55" i="1"/>
  <c r="J55" i="1"/>
  <c r="I55" i="1"/>
  <c r="H55" i="1"/>
  <c r="G55" i="1"/>
  <c r="F55" i="1"/>
  <c r="E55" i="1"/>
  <c r="BI54" i="1"/>
  <c r="K54" i="1"/>
  <c r="J54" i="1"/>
  <c r="I54" i="1"/>
  <c r="H54" i="1"/>
  <c r="G54" i="1"/>
  <c r="F54" i="1"/>
  <c r="E54" i="1"/>
  <c r="BI53" i="1"/>
  <c r="K53" i="1"/>
  <c r="J53" i="1"/>
  <c r="I53" i="1"/>
  <c r="H53" i="1"/>
  <c r="G53" i="1"/>
  <c r="F53" i="1"/>
  <c r="E53" i="1"/>
  <c r="BI52" i="1"/>
  <c r="K52" i="1"/>
  <c r="J52" i="1"/>
  <c r="I52" i="1"/>
  <c r="H52" i="1"/>
  <c r="G52" i="1"/>
  <c r="F52" i="1"/>
  <c r="E52" i="1"/>
  <c r="BI51" i="1"/>
  <c r="K51" i="1"/>
  <c r="J51" i="1"/>
  <c r="I51" i="1"/>
  <c r="H51" i="1"/>
  <c r="G51" i="1"/>
  <c r="F51" i="1"/>
  <c r="E51" i="1"/>
  <c r="BI50" i="1"/>
  <c r="K50" i="1"/>
  <c r="J50" i="1"/>
  <c r="I50" i="1"/>
  <c r="H50" i="1"/>
  <c r="G50" i="1"/>
  <c r="F50" i="1"/>
  <c r="E50" i="1"/>
  <c r="D50" i="1" s="1"/>
  <c r="BI49" i="1"/>
  <c r="K49" i="1"/>
  <c r="J49" i="1"/>
  <c r="I49" i="1"/>
  <c r="H49" i="1"/>
  <c r="G49" i="1"/>
  <c r="F49" i="1"/>
  <c r="E49" i="1"/>
  <c r="BI48" i="1"/>
  <c r="K48" i="1"/>
  <c r="J48" i="1"/>
  <c r="I48" i="1"/>
  <c r="H48" i="1"/>
  <c r="G48" i="1"/>
  <c r="F48" i="1"/>
  <c r="E48" i="1"/>
  <c r="BI47" i="1"/>
  <c r="K47" i="1"/>
  <c r="J47" i="1"/>
  <c r="I47" i="1"/>
  <c r="H47" i="1"/>
  <c r="G47" i="1"/>
  <c r="F47" i="1"/>
  <c r="E47" i="1"/>
  <c r="BI46" i="1"/>
  <c r="BJ46" i="1" s="1"/>
  <c r="K46" i="1"/>
  <c r="J46" i="1"/>
  <c r="I46" i="1"/>
  <c r="H46" i="1"/>
  <c r="G46" i="1"/>
  <c r="F46" i="1"/>
  <c r="E46" i="1"/>
  <c r="BI45" i="1"/>
  <c r="BJ45" i="1" s="1"/>
  <c r="K45" i="1"/>
  <c r="J45" i="1"/>
  <c r="I45" i="1"/>
  <c r="H45" i="1"/>
  <c r="G45" i="1"/>
  <c r="F45" i="1"/>
  <c r="E45" i="1"/>
  <c r="BI44" i="1"/>
  <c r="BJ44" i="1" s="1"/>
  <c r="K44" i="1"/>
  <c r="J44" i="1"/>
  <c r="I44" i="1"/>
  <c r="H44" i="1"/>
  <c r="G44" i="1"/>
  <c r="F44" i="1"/>
  <c r="E44" i="1"/>
  <c r="BI43" i="1"/>
  <c r="K43" i="1"/>
  <c r="J43" i="1"/>
  <c r="I43" i="1"/>
  <c r="H43" i="1"/>
  <c r="G43" i="1"/>
  <c r="F43" i="1"/>
  <c r="E43" i="1"/>
  <c r="BI42" i="1"/>
  <c r="K42" i="1"/>
  <c r="J42" i="1"/>
  <c r="I42" i="1"/>
  <c r="H42" i="1"/>
  <c r="G42" i="1"/>
  <c r="F42" i="1"/>
  <c r="E42" i="1"/>
  <c r="BI41" i="1"/>
  <c r="K41" i="1"/>
  <c r="J41" i="1"/>
  <c r="I41" i="1"/>
  <c r="H41" i="1"/>
  <c r="G41" i="1"/>
  <c r="F41" i="1"/>
  <c r="E41" i="1"/>
  <c r="BI40" i="1"/>
  <c r="K40" i="1"/>
  <c r="J40" i="1"/>
  <c r="I40" i="1"/>
  <c r="H40" i="1"/>
  <c r="G40" i="1"/>
  <c r="F40" i="1"/>
  <c r="E40" i="1"/>
  <c r="BI39" i="1"/>
  <c r="K39" i="1"/>
  <c r="J39" i="1"/>
  <c r="I39" i="1"/>
  <c r="H39" i="1"/>
  <c r="G39" i="1"/>
  <c r="F39" i="1"/>
  <c r="E39" i="1"/>
  <c r="BI37" i="1"/>
  <c r="K37" i="1"/>
  <c r="J37" i="1"/>
  <c r="I37" i="1"/>
  <c r="H37" i="1"/>
  <c r="G37" i="1"/>
  <c r="F37" i="1"/>
  <c r="E37" i="1"/>
  <c r="BI36" i="1"/>
  <c r="BJ36" i="1" s="1"/>
  <c r="K36" i="1"/>
  <c r="J36" i="1"/>
  <c r="I36" i="1"/>
  <c r="H36" i="1"/>
  <c r="G36" i="1"/>
  <c r="F36" i="1"/>
  <c r="E36" i="1"/>
  <c r="BI35" i="1"/>
  <c r="K35" i="1"/>
  <c r="J35" i="1"/>
  <c r="I35" i="1"/>
  <c r="H35" i="1"/>
  <c r="G35" i="1"/>
  <c r="F35" i="1"/>
  <c r="E35" i="1"/>
  <c r="BI34" i="1"/>
  <c r="K34" i="1"/>
  <c r="J34" i="1"/>
  <c r="I34" i="1"/>
  <c r="H34" i="1"/>
  <c r="G34" i="1"/>
  <c r="F34" i="1"/>
  <c r="E34" i="1"/>
  <c r="BI33" i="1"/>
  <c r="K33" i="1"/>
  <c r="J33" i="1"/>
  <c r="I33" i="1"/>
  <c r="H33" i="1"/>
  <c r="G33" i="1"/>
  <c r="F33" i="1"/>
  <c r="E33" i="1"/>
  <c r="BI32" i="1"/>
  <c r="BJ32" i="1" s="1"/>
  <c r="K32" i="1"/>
  <c r="J32" i="1"/>
  <c r="I32" i="1"/>
  <c r="H32" i="1"/>
  <c r="G32" i="1"/>
  <c r="F32" i="1"/>
  <c r="E32" i="1"/>
  <c r="BI31" i="1"/>
  <c r="K31" i="1"/>
  <c r="J31" i="1"/>
  <c r="I31" i="1"/>
  <c r="H31" i="1"/>
  <c r="G31" i="1"/>
  <c r="F31" i="1"/>
  <c r="E31" i="1"/>
  <c r="BI30" i="1"/>
  <c r="K30" i="1"/>
  <c r="J30" i="1"/>
  <c r="I30" i="1"/>
  <c r="H30" i="1"/>
  <c r="G30" i="1"/>
  <c r="F30" i="1"/>
  <c r="E30" i="1"/>
  <c r="BI29" i="1"/>
  <c r="BJ29" i="1" s="1"/>
  <c r="K29" i="1"/>
  <c r="J29" i="1"/>
  <c r="I29" i="1"/>
  <c r="H29" i="1"/>
  <c r="G29" i="1"/>
  <c r="F29" i="1"/>
  <c r="E29" i="1"/>
  <c r="BI28" i="1"/>
  <c r="BJ28" i="1" s="1"/>
  <c r="K28" i="1"/>
  <c r="J28" i="1"/>
  <c r="I28" i="1"/>
  <c r="H28" i="1"/>
  <c r="G28" i="1"/>
  <c r="F28" i="1"/>
  <c r="E28" i="1"/>
  <c r="BI27" i="1"/>
  <c r="BJ27" i="1" s="1"/>
  <c r="K27" i="1"/>
  <c r="J27" i="1"/>
  <c r="I27" i="1"/>
  <c r="H27" i="1"/>
  <c r="G27" i="1"/>
  <c r="F27" i="1"/>
  <c r="E27" i="1"/>
  <c r="BI26" i="1"/>
  <c r="K26" i="1"/>
  <c r="J26" i="1"/>
  <c r="I26" i="1"/>
  <c r="H26" i="1"/>
  <c r="G26" i="1"/>
  <c r="F26" i="1"/>
  <c r="E26" i="1"/>
  <c r="BI25" i="1"/>
  <c r="BJ25" i="1" s="1"/>
  <c r="K25" i="1"/>
  <c r="J25" i="1"/>
  <c r="I25" i="1"/>
  <c r="H25" i="1"/>
  <c r="G25" i="1"/>
  <c r="F25" i="1"/>
  <c r="E25" i="1"/>
  <c r="BI24" i="1"/>
  <c r="BJ24" i="1" s="1"/>
  <c r="K24" i="1"/>
  <c r="J24" i="1"/>
  <c r="I24" i="1"/>
  <c r="H24" i="1"/>
  <c r="G24" i="1"/>
  <c r="F24" i="1"/>
  <c r="E24" i="1"/>
  <c r="BI22" i="1"/>
  <c r="K22" i="1"/>
  <c r="J22" i="1"/>
  <c r="I22" i="1"/>
  <c r="H22" i="1"/>
  <c r="G22" i="1"/>
  <c r="F22" i="1"/>
  <c r="E22" i="1"/>
  <c r="BI21" i="1"/>
  <c r="K21" i="1"/>
  <c r="J21" i="1"/>
  <c r="I21" i="1"/>
  <c r="H21" i="1"/>
  <c r="G21" i="1"/>
  <c r="F21" i="1"/>
  <c r="E21" i="1"/>
  <c r="BI20" i="1"/>
  <c r="K20" i="1"/>
  <c r="J20" i="1"/>
  <c r="I20" i="1"/>
  <c r="H20" i="1"/>
  <c r="G20" i="1"/>
  <c r="F20" i="1"/>
  <c r="E20" i="1"/>
  <c r="BI19" i="1"/>
  <c r="K19" i="1"/>
  <c r="J19" i="1"/>
  <c r="I19" i="1"/>
  <c r="H19" i="1"/>
  <c r="G19" i="1"/>
  <c r="F19" i="1"/>
  <c r="E19" i="1"/>
  <c r="BI18" i="1"/>
  <c r="K18" i="1"/>
  <c r="J18" i="1"/>
  <c r="I18" i="1"/>
  <c r="H18" i="1"/>
  <c r="G18" i="1"/>
  <c r="F18" i="1"/>
  <c r="E18" i="1"/>
  <c r="BI17" i="1"/>
  <c r="K17" i="1"/>
  <c r="J17" i="1"/>
  <c r="I17" i="1"/>
  <c r="H17" i="1"/>
  <c r="G17" i="1"/>
  <c r="F17" i="1"/>
  <c r="E17" i="1"/>
  <c r="BI16" i="1"/>
  <c r="K16" i="1"/>
  <c r="K7" i="2" s="1"/>
  <c r="J16" i="1"/>
  <c r="J7" i="2" s="1"/>
  <c r="I16" i="1"/>
  <c r="H16" i="1"/>
  <c r="H7" i="2" s="1"/>
  <c r="G16" i="1"/>
  <c r="G7" i="2" s="1"/>
  <c r="F16" i="1"/>
  <c r="F7" i="2" s="1"/>
  <c r="E16" i="1"/>
  <c r="D37" i="1" l="1"/>
  <c r="D31" i="1"/>
  <c r="D48" i="1"/>
  <c r="D49" i="1"/>
  <c r="D42" i="1"/>
  <c r="D63" i="1"/>
  <c r="D65" i="1"/>
  <c r="D66" i="1"/>
  <c r="D32" i="1"/>
  <c r="D24" i="1"/>
  <c r="D26" i="1"/>
  <c r="D28" i="1"/>
  <c r="F9" i="2"/>
  <c r="J9" i="2"/>
  <c r="D25" i="1"/>
  <c r="D34" i="1"/>
  <c r="H11" i="2"/>
  <c r="BI11" i="2"/>
  <c r="H13" i="2"/>
  <c r="BI13" i="2"/>
  <c r="D59" i="1"/>
  <c r="D54" i="1"/>
  <c r="H69" i="1"/>
  <c r="H70" i="1" s="1"/>
  <c r="G9" i="2"/>
  <c r="K9" i="2"/>
  <c r="D30" i="1"/>
  <c r="D35" i="1"/>
  <c r="E11" i="2"/>
  <c r="I11" i="2"/>
  <c r="D40" i="1"/>
  <c r="D41" i="1"/>
  <c r="I13" i="2"/>
  <c r="BJ41" i="1"/>
  <c r="BJ13" i="2" s="1"/>
  <c r="D45" i="1"/>
  <c r="D52" i="1"/>
  <c r="D53" i="1"/>
  <c r="L70" i="1"/>
  <c r="I69" i="1"/>
  <c r="I70" i="1" s="1"/>
  <c r="D18" i="1"/>
  <c r="D22" i="1"/>
  <c r="H9" i="2"/>
  <c r="D27" i="1"/>
  <c r="D33" i="1"/>
  <c r="F11" i="2"/>
  <c r="J11" i="2"/>
  <c r="F13" i="2"/>
  <c r="J13" i="2"/>
  <c r="D43" i="1"/>
  <c r="D44" i="1"/>
  <c r="D47" i="1"/>
  <c r="E13" i="2"/>
  <c r="D58" i="1"/>
  <c r="D64" i="1"/>
  <c r="D55" i="1"/>
  <c r="D17" i="1"/>
  <c r="D21" i="1"/>
  <c r="E9" i="2"/>
  <c r="I9" i="2"/>
  <c r="D29" i="1"/>
  <c r="D36" i="1"/>
  <c r="G11" i="2"/>
  <c r="K11" i="2"/>
  <c r="G13" i="2"/>
  <c r="K13" i="2"/>
  <c r="D46" i="1"/>
  <c r="D51" i="1"/>
  <c r="D60" i="1"/>
  <c r="D61" i="1"/>
  <c r="D20" i="1"/>
  <c r="E69" i="1"/>
  <c r="E70" i="1" s="1"/>
  <c r="BI7" i="2"/>
  <c r="BJ9" i="2"/>
  <c r="D19" i="1"/>
  <c r="D57" i="1"/>
  <c r="F69" i="1"/>
  <c r="F70" i="1" s="1"/>
  <c r="J69" i="1"/>
  <c r="J70" i="1" s="1"/>
  <c r="BI9" i="2"/>
  <c r="BJ11" i="2"/>
  <c r="D39" i="1"/>
  <c r="G69" i="1"/>
  <c r="G70" i="1" s="1"/>
  <c r="K69" i="1"/>
  <c r="K70" i="1" s="1"/>
  <c r="E7" i="2"/>
  <c r="I7" i="2"/>
  <c r="D13" i="2" l="1"/>
  <c r="D9" i="2"/>
  <c r="BJ69" i="1"/>
  <c r="BJ70" i="1" s="1"/>
  <c r="D11" i="2"/>
  <c r="D7" i="2"/>
  <c r="D69" i="1"/>
  <c r="D70" i="1" s="1"/>
</calcChain>
</file>

<file path=xl/sharedStrings.xml><?xml version="1.0" encoding="utf-8"?>
<sst xmlns="http://schemas.openxmlformats.org/spreadsheetml/2006/main" count="367" uniqueCount="154">
  <si>
    <t>Harmonogram studiów</t>
  </si>
  <si>
    <t>L.p.</t>
  </si>
  <si>
    <t>Kod przedmiotu</t>
  </si>
  <si>
    <t>Przedmiot</t>
  </si>
  <si>
    <t>Forma zajęć</t>
  </si>
  <si>
    <t>I ROK</t>
  </si>
  <si>
    <t>II ROK</t>
  </si>
  <si>
    <t>III ROK</t>
  </si>
  <si>
    <t xml:space="preserve">Łączna liczba punktów ECTS </t>
  </si>
  <si>
    <t>Punkty ECTS powiązane z działalnością naukową</t>
  </si>
  <si>
    <t>1 semestr</t>
  </si>
  <si>
    <t>2 semestr</t>
  </si>
  <si>
    <t>3 semestr</t>
  </si>
  <si>
    <t>4 semestr</t>
  </si>
  <si>
    <t>5 semestr</t>
  </si>
  <si>
    <t>6 semestr</t>
  </si>
  <si>
    <t>Razem</t>
  </si>
  <si>
    <t>wykłady</t>
  </si>
  <si>
    <t>ćw. audytoryjne</t>
  </si>
  <si>
    <t>laboratoria</t>
  </si>
  <si>
    <t>zajęcia projektowe</t>
  </si>
  <si>
    <t>seminarium</t>
  </si>
  <si>
    <t>lektoraty j. obcych</t>
  </si>
  <si>
    <t>zajęcia z wych. fiz.</t>
  </si>
  <si>
    <t>praktyki zawodowe</t>
  </si>
  <si>
    <t>ECTS</t>
  </si>
  <si>
    <t>forma zaliczenia</t>
  </si>
  <si>
    <t>Praktyka estradowo-studyjna</t>
  </si>
  <si>
    <t>Przedmioty ogólne</t>
  </si>
  <si>
    <t>Przedmiot ogólnouczelniany</t>
  </si>
  <si>
    <t>Z</t>
  </si>
  <si>
    <t>Wychowanie fizyczne</t>
  </si>
  <si>
    <t>ZO</t>
  </si>
  <si>
    <t>ZO/E</t>
  </si>
  <si>
    <t>Z/E</t>
  </si>
  <si>
    <t>Technologia informacyjna / Informatyka stosowana</t>
  </si>
  <si>
    <t>Przedmioty podstawowe</t>
  </si>
  <si>
    <t>Podstawy akustyki</t>
  </si>
  <si>
    <t>Z/ZO/E</t>
  </si>
  <si>
    <t>Akustyka wnętrz</t>
  </si>
  <si>
    <t>Z/ZO</t>
  </si>
  <si>
    <t>Hałas i tworzenie klimatu akustycznego</t>
  </si>
  <si>
    <t>Fotometria i kolorymetria</t>
  </si>
  <si>
    <t>Podstawy elektroniki / Mikroelektronika</t>
  </si>
  <si>
    <t>Elementy fizyki i matematyki w procesie realizacji dźwięku</t>
  </si>
  <si>
    <t>Kształcenie słuchu</t>
  </si>
  <si>
    <t>Czytanie partytur w kontekście  realizacji nagrań studyjnych</t>
  </si>
  <si>
    <t>Praktyka instrumentalna w  realizacji dzwięku</t>
  </si>
  <si>
    <t>Analiza dzieła muzycznego</t>
  </si>
  <si>
    <t>Instrumentoznawstwo</t>
  </si>
  <si>
    <t>Metodologia pracy naukowej</t>
  </si>
  <si>
    <t>Pracownia kierunkowa</t>
  </si>
  <si>
    <t>Seminarium dyplomowe</t>
  </si>
  <si>
    <t>Przedmioty kierunkowe</t>
  </si>
  <si>
    <t>Symulacje komputerowe w akustyce i optyce</t>
  </si>
  <si>
    <t>Akwizycja i przetwarzanie sygnałów akustycznych</t>
  </si>
  <si>
    <t>Elementy optyki</t>
  </si>
  <si>
    <t>Urządzenia elektroakustyczne</t>
  </si>
  <si>
    <t>Techniki pracy w studio</t>
  </si>
  <si>
    <t>Techniki nagłośnienia estradowego</t>
  </si>
  <si>
    <t>Reżyseria muzyczna</t>
  </si>
  <si>
    <t>Podstawy miksu studyjnego</t>
  </si>
  <si>
    <t>Miks koncertowy</t>
  </si>
  <si>
    <t>Mastering</t>
  </si>
  <si>
    <t>Programy w realizacji nagrań</t>
  </si>
  <si>
    <t>Techniki pracy z oświetleniem scenicznym</t>
  </si>
  <si>
    <t>Wizualizacje estradowe</t>
  </si>
  <si>
    <t>Multimedia Video - projekcja, rejestracja / Integracja intermedialna w  realizacji, produkcj i rejestracji</t>
  </si>
  <si>
    <t>Dźwięk w instalacjach multi i intermedialnych /Dźwięk w realizacjach video</t>
  </si>
  <si>
    <t>Warsztaty estradowo-studyjne</t>
  </si>
  <si>
    <t>Przedmioty swobodnego wyboru</t>
  </si>
  <si>
    <t>Historia odkryć naukowych / Historia odkryć astronomicznych</t>
  </si>
  <si>
    <t>Chór</t>
  </si>
  <si>
    <t>Współczesna muzyka rozrywkowa</t>
  </si>
  <si>
    <t>Wykład monograficzny</t>
  </si>
  <si>
    <t>Animacja kulturalna</t>
  </si>
  <si>
    <t>Harmonia</t>
  </si>
  <si>
    <t>Zasady muzyki</t>
  </si>
  <si>
    <t>Estetyka muzyki</t>
  </si>
  <si>
    <t>Razem przedmioty:</t>
  </si>
  <si>
    <t>Ogółem:</t>
  </si>
  <si>
    <t xml:space="preserve">Łączna liczba  punktów ECTS uzyskanych: </t>
  </si>
  <si>
    <t>1: Za zajęcia z dziedziny nauk humanistycznych lub nauk społecznych nie mniejsza niż 5 punktów ECTS</t>
  </si>
  <si>
    <t>…………………………………….</t>
  </si>
  <si>
    <t>IV ROK</t>
  </si>
  <si>
    <t>7 semestr</t>
  </si>
  <si>
    <t>s+AU11+AI9:A+AS9:AU13</t>
  </si>
  <si>
    <t>Język obcy</t>
  </si>
  <si>
    <r>
      <t>W bloku przedmiotów swobodnego wyboru jest do zrealizowania min.</t>
    </r>
    <r>
      <rPr>
        <b/>
        <sz val="10"/>
        <color theme="1"/>
        <rFont val="Calibri"/>
        <family val="2"/>
      </rPr>
      <t>10 ECTS</t>
    </r>
    <r>
      <rPr>
        <sz val="10"/>
        <color theme="1"/>
        <rFont val="Calibri"/>
        <family val="2"/>
      </rPr>
      <t xml:space="preserve">  (</t>
    </r>
    <r>
      <rPr>
        <b/>
        <sz val="10"/>
        <color theme="1"/>
        <rFont val="Calibri"/>
        <family val="2"/>
      </rPr>
      <t>w semestrze I i II po 3 ECTS</t>
    </r>
    <r>
      <rPr>
        <sz val="10"/>
        <color theme="1"/>
        <rFont val="Calibri"/>
        <family val="2"/>
      </rPr>
      <t xml:space="preserve">, natomiast </t>
    </r>
    <r>
      <rPr>
        <b/>
        <sz val="10"/>
        <color theme="1"/>
        <rFont val="Calibri"/>
        <family val="2"/>
      </rPr>
      <t xml:space="preserve">w semestrze III i IV po 2 ECTS </t>
    </r>
    <r>
      <rPr>
        <sz val="10"/>
        <color theme="1"/>
        <rFont val="Calibri"/>
        <family val="2"/>
      </rPr>
      <t>)  przy minimalnej liczbie</t>
    </r>
    <r>
      <rPr>
        <b/>
        <sz val="10"/>
        <color theme="1"/>
        <rFont val="Calibri"/>
        <family val="2"/>
      </rPr>
      <t xml:space="preserve"> 90 godzin </t>
    </r>
  </si>
  <si>
    <t>Student zobowiązany jest do odbycia szkolenia BHP oraz szkolenia bibliotecznego na zasadach określonych w Uczelni</t>
  </si>
  <si>
    <t>Oprogramowanie i systemy sterowania oświetleniem scenicznym</t>
  </si>
  <si>
    <t>Poziom studiów: Studia I stopnia</t>
  </si>
  <si>
    <t>Profil: Ogólnoakademicki</t>
  </si>
  <si>
    <t>Forma studiów: Stacjonarne</t>
  </si>
  <si>
    <t>Kierunek: Realizacja dźwięku i światła scenicznego</t>
  </si>
  <si>
    <t>A1/RI</t>
  </si>
  <si>
    <t>A2/RI</t>
  </si>
  <si>
    <t>A3/RI</t>
  </si>
  <si>
    <t>A4/RI</t>
  </si>
  <si>
    <t>A5/RI</t>
  </si>
  <si>
    <t>A6/RI</t>
  </si>
  <si>
    <t>A7/RI</t>
  </si>
  <si>
    <t>B1/RI</t>
  </si>
  <si>
    <t>B2/RI</t>
  </si>
  <si>
    <t>B3/RI</t>
  </si>
  <si>
    <t>B4/RI</t>
  </si>
  <si>
    <t>B5/RI</t>
  </si>
  <si>
    <t>B6/RI</t>
  </si>
  <si>
    <t>B7/RI</t>
  </si>
  <si>
    <t>B8/RI</t>
  </si>
  <si>
    <t>B9/RI</t>
  </si>
  <si>
    <t>B10/RI</t>
  </si>
  <si>
    <t>B11/RI</t>
  </si>
  <si>
    <t>B12/RI</t>
  </si>
  <si>
    <t>B13/RI</t>
  </si>
  <si>
    <t>B14/RI</t>
  </si>
  <si>
    <t>C1/RI</t>
  </si>
  <si>
    <t>C2/RI</t>
  </si>
  <si>
    <t>C3/RI</t>
  </si>
  <si>
    <t>C4/RI</t>
  </si>
  <si>
    <t>C5/RI</t>
  </si>
  <si>
    <t>C6/RI</t>
  </si>
  <si>
    <t>C7/RI</t>
  </si>
  <si>
    <t>C8/RI</t>
  </si>
  <si>
    <t>C9/RI</t>
  </si>
  <si>
    <t>C10/RI</t>
  </si>
  <si>
    <t>C11/RI</t>
  </si>
  <si>
    <t>C12/RI</t>
  </si>
  <si>
    <t>C13/RI</t>
  </si>
  <si>
    <t>C14/RI</t>
  </si>
  <si>
    <t>C15/RI</t>
  </si>
  <si>
    <t>C16/RI</t>
  </si>
  <si>
    <t>C17/RI</t>
  </si>
  <si>
    <t>E1/RI</t>
  </si>
  <si>
    <t>E2/RI</t>
  </si>
  <si>
    <t>E3/RI</t>
  </si>
  <si>
    <t>E4/RI</t>
  </si>
  <si>
    <t>E5/RI</t>
  </si>
  <si>
    <t>E6/RI</t>
  </si>
  <si>
    <t>E7/RI</t>
  </si>
  <si>
    <t>E8/RI</t>
  </si>
  <si>
    <t>E9/RI</t>
  </si>
  <si>
    <t>E10/RI</t>
  </si>
  <si>
    <t>P1/RI</t>
  </si>
  <si>
    <r>
      <rPr>
        <sz val="10"/>
        <color theme="1"/>
        <rFont val="Calibr"/>
        <charset val="238"/>
      </rPr>
      <t xml:space="preserve">Ochrona własności intelektualnej </t>
    </r>
    <r>
      <rPr>
        <sz val="10"/>
        <color rgb="FF000000"/>
        <rFont val="Calibr"/>
        <charset val="238"/>
      </rPr>
      <t xml:space="preserve"> /Konstruowanie umów w działalności artystycznej</t>
    </r>
  </si>
  <si>
    <t>Podstawy programowania w języku C# / Podstawy programowania w Matlab</t>
  </si>
  <si>
    <t>Promocja i marketing dóbr kultury/Zarządzanie projektami</t>
  </si>
  <si>
    <t>Literatura jazzu i muzyki rozrywkowej z analizą</t>
  </si>
  <si>
    <t xml:space="preserve">Muzyka i media w komunikacji społecznej/Historia kultury </t>
  </si>
  <si>
    <t>Realizacja od roku akademickiego 2025/2026</t>
  </si>
  <si>
    <t>Dziekan Wydziału</t>
  </si>
  <si>
    <t xml:space="preserve">Zał. Nr 2 - Przewidywany harmonogram realizacji programu studiów w poszczególnych semestrach i 
latach cyklu kształcenia. </t>
  </si>
  <si>
    <t xml:space="preserve">Zatwierdzono na posiedzeniu Rady Wydziału Muzyki w dniu 3.04.2025 r. </t>
  </si>
  <si>
    <t xml:space="preserve">Praktyka zawodowa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</si>
</sst>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>
    <font>
      <sz val="11"/>
      <color rgb="FF000000"/>
      <name val="Calibri"/>
      <family val="2"/>
      <charset val="1"/>
    </font>
    <font>
      <sz val="10"/>
      <color rgb="FF000000"/>
      <name val="Calibri"/>
      <family val="2"/>
      <charset val="238"/>
    </font>
    <font>
      <sz val="10"/>
      <color rgb="FFC00000"/>
      <name val="Calibri"/>
      <family val="2"/>
      <charset val="238"/>
    </font>
    <font>
      <b/>
      <sz val="10"/>
      <color rgb="FF000000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sz val="10"/>
      <name val="Calibri"/>
      <family val="2"/>
      <charset val="238"/>
    </font>
    <font>
      <sz val="10"/>
      <name val="Calibri"/>
      <family val="2"/>
      <charset val="238"/>
    </font>
    <font>
      <sz val="10"/>
      <color rgb="FFFF0000"/>
      <name val="Calibri"/>
      <family val="2"/>
      <charset val="238"/>
    </font>
    <font>
      <sz val="12"/>
      <name val="Calibri"/>
      <family val="2"/>
      <charset val="238"/>
    </font>
    <font>
      <sz val="10"/>
      <color rgb="FFFF0000"/>
      <name val="Calibri (Tekst podstawowy)"/>
      <charset val="238"/>
    </font>
    <font>
      <sz val="10"/>
      <color theme="1"/>
      <name val="Calibri"/>
      <family val="2"/>
    </font>
    <font>
      <b/>
      <sz val="10"/>
      <color theme="1"/>
      <name val="Calibri"/>
      <family val="2"/>
    </font>
    <font>
      <b/>
      <sz val="10"/>
      <color rgb="FF000000"/>
      <name val="Calibr"/>
      <charset val="238"/>
    </font>
    <font>
      <sz val="10"/>
      <color rgb="FF000000"/>
      <name val="Calibr"/>
      <charset val="238"/>
    </font>
    <font>
      <b/>
      <sz val="10"/>
      <name val="Calibr"/>
      <charset val="238"/>
    </font>
    <font>
      <sz val="10"/>
      <name val="Calibr"/>
      <charset val="238"/>
    </font>
    <font>
      <sz val="10"/>
      <color theme="1"/>
      <name val="Calibr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41">
    <border>
      <left/>
      <right/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 style="thick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07">
    <xf numFmtId="0" fontId="0" fillId="0" borderId="0" xfId="0"/>
    <xf numFmtId="0" fontId="6" fillId="0" borderId="39" xfId="0" applyFont="1" applyBorder="1" applyAlignment="1">
      <alignment horizontal="center" vertical="center" wrapText="1"/>
    </xf>
    <xf numFmtId="0" fontId="5" fillId="0" borderId="39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3" fillId="2" borderId="3" xfId="0" applyFont="1" applyFill="1" applyBorder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1" fillId="2" borderId="4" xfId="0" applyFont="1" applyFill="1" applyBorder="1" applyAlignment="1">
      <alignment horizontal="left" vertical="center"/>
    </xf>
    <xf numFmtId="0" fontId="1" fillId="2" borderId="5" xfId="0" applyFont="1" applyFill="1" applyBorder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12" xfId="0" applyFont="1" applyBorder="1" applyAlignment="1">
      <alignment horizontal="center" vertical="center" textRotation="90" wrapText="1"/>
    </xf>
    <xf numFmtId="49" fontId="6" fillId="0" borderId="12" xfId="0" applyNumberFormat="1" applyFont="1" applyBorder="1" applyAlignment="1">
      <alignment horizontal="center" vertical="center" textRotation="90" wrapText="1"/>
    </xf>
    <xf numFmtId="0" fontId="6" fillId="0" borderId="13" xfId="0" applyFont="1" applyBorder="1" applyAlignment="1">
      <alignment horizontal="center" vertical="center" textRotation="90" wrapText="1"/>
    </xf>
    <xf numFmtId="0" fontId="6" fillId="0" borderId="14" xfId="0" applyFont="1" applyBorder="1" applyAlignment="1">
      <alignment horizontal="center" vertical="center" textRotation="90" wrapText="1"/>
    </xf>
    <xf numFmtId="0" fontId="5" fillId="0" borderId="16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7" fillId="0" borderId="23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25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27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 wrapText="1"/>
    </xf>
    <xf numFmtId="0" fontId="6" fillId="0" borderId="30" xfId="0" applyFont="1" applyBorder="1" applyAlignment="1">
      <alignment horizontal="center" vertical="center" wrapText="1"/>
    </xf>
    <xf numFmtId="0" fontId="6" fillId="0" borderId="31" xfId="0" applyFont="1" applyBorder="1" applyAlignment="1">
      <alignment horizontal="center" vertical="center" wrapText="1"/>
    </xf>
    <xf numFmtId="0" fontId="6" fillId="0" borderId="32" xfId="0" applyFont="1" applyBorder="1" applyAlignment="1">
      <alignment horizontal="center" vertical="center"/>
    </xf>
    <xf numFmtId="0" fontId="6" fillId="0" borderId="33" xfId="0" applyFont="1" applyBorder="1" applyAlignment="1">
      <alignment horizontal="center" vertical="center" wrapText="1"/>
    </xf>
    <xf numFmtId="0" fontId="6" fillId="0" borderId="34" xfId="0" applyFont="1" applyBorder="1" applyAlignment="1">
      <alignment horizontal="center" vertical="center" wrapText="1"/>
    </xf>
    <xf numFmtId="0" fontId="6" fillId="0" borderId="35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25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 vertical="center" wrapText="1"/>
    </xf>
    <xf numFmtId="0" fontId="6" fillId="0" borderId="37" xfId="0" applyFont="1" applyBorder="1" applyAlignment="1">
      <alignment horizontal="center" vertical="center" wrapText="1"/>
    </xf>
    <xf numFmtId="0" fontId="6" fillId="0" borderId="38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7" fillId="0" borderId="21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wrapText="1"/>
    </xf>
    <xf numFmtId="0" fontId="6" fillId="0" borderId="32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40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1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vertical="center" wrapText="1"/>
    </xf>
    <xf numFmtId="0" fontId="8" fillId="2" borderId="0" xfId="0" applyFont="1" applyFill="1" applyAlignment="1">
      <alignment horizontal="left" vertical="center" wrapText="1"/>
    </xf>
    <xf numFmtId="0" fontId="9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left" vertical="center"/>
    </xf>
    <xf numFmtId="0" fontId="6" fillId="0" borderId="15" xfId="0" applyFont="1" applyBorder="1" applyAlignment="1">
      <alignment horizontal="center" vertical="center" wrapText="1"/>
    </xf>
    <xf numFmtId="0" fontId="10" fillId="2" borderId="0" xfId="0" applyFont="1" applyFill="1" applyAlignment="1">
      <alignment horizontal="left" vertical="center"/>
    </xf>
    <xf numFmtId="0" fontId="10" fillId="2" borderId="0" xfId="0" applyFont="1" applyFill="1" applyAlignment="1">
      <alignment horizontal="left" vertical="center" wrapText="1"/>
    </xf>
    <xf numFmtId="0" fontId="10" fillId="2" borderId="0" xfId="0" applyFont="1" applyFill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2" fillId="2" borderId="2" xfId="0" applyFont="1" applyFill="1" applyBorder="1" applyAlignment="1">
      <alignment horizontal="left" vertical="center"/>
    </xf>
    <xf numFmtId="0" fontId="12" fillId="2" borderId="0" xfId="0" applyFont="1" applyFill="1" applyAlignment="1">
      <alignment horizontal="left" vertical="center"/>
    </xf>
    <xf numFmtId="0" fontId="13" fillId="2" borderId="5" xfId="0" applyFont="1" applyFill="1" applyBorder="1" applyAlignment="1">
      <alignment horizontal="left" vertical="center"/>
    </xf>
    <xf numFmtId="0" fontId="13" fillId="0" borderId="20" xfId="0" applyFont="1" applyBorder="1" applyAlignment="1">
      <alignment horizontal="left" vertical="center" wrapText="1"/>
    </xf>
    <xf numFmtId="0" fontId="15" fillId="0" borderId="24" xfId="0" applyFont="1" applyBorder="1" applyAlignment="1">
      <alignment horizontal="left" vertical="center" wrapText="1"/>
    </xf>
    <xf numFmtId="0" fontId="13" fillId="0" borderId="26" xfId="0" applyFont="1" applyBorder="1" applyAlignment="1">
      <alignment horizontal="left" vertical="center" wrapText="1"/>
    </xf>
    <xf numFmtId="0" fontId="15" fillId="2" borderId="28" xfId="0" applyFont="1" applyFill="1" applyBorder="1" applyAlignment="1">
      <alignment horizontal="left" vertical="center" wrapText="1"/>
    </xf>
    <xf numFmtId="0" fontId="16" fillId="2" borderId="28" xfId="0" applyFont="1" applyFill="1" applyBorder="1" applyAlignment="1">
      <alignment horizontal="left" vertical="center" wrapText="1"/>
    </xf>
    <xf numFmtId="0" fontId="13" fillId="0" borderId="24" xfId="0" applyFont="1" applyBorder="1" applyAlignment="1">
      <alignment horizontal="left" vertical="center" wrapText="1"/>
    </xf>
    <xf numFmtId="0" fontId="13" fillId="0" borderId="0" xfId="0" applyFont="1" applyAlignment="1">
      <alignment vertical="center"/>
    </xf>
    <xf numFmtId="0" fontId="13" fillId="0" borderId="28" xfId="0" applyFont="1" applyBorder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15" fillId="0" borderId="26" xfId="0" applyFont="1" applyBorder="1" applyAlignment="1">
      <alignment horizontal="left" vertical="center" wrapText="1"/>
    </xf>
    <xf numFmtId="0" fontId="15" fillId="0" borderId="20" xfId="0" applyFont="1" applyBorder="1" applyAlignment="1">
      <alignment horizontal="left" vertical="center" wrapText="1"/>
    </xf>
    <xf numFmtId="0" fontId="16" fillId="0" borderId="28" xfId="0" applyFont="1" applyBorder="1" applyAlignment="1">
      <alignment horizontal="left" vertical="center"/>
    </xf>
    <xf numFmtId="0" fontId="13" fillId="2" borderId="0" xfId="0" applyFont="1" applyFill="1" applyAlignment="1">
      <alignment horizontal="left" vertical="center"/>
    </xf>
    <xf numFmtId="0" fontId="15" fillId="2" borderId="0" xfId="0" applyFont="1" applyFill="1" applyAlignment="1">
      <alignment horizontal="left" vertical="center" wrapText="1"/>
    </xf>
    <xf numFmtId="0" fontId="16" fillId="2" borderId="0" xfId="0" applyFont="1" applyFill="1" applyAlignment="1">
      <alignment horizontal="left" vertical="center" wrapText="1"/>
    </xf>
    <xf numFmtId="0" fontId="1" fillId="0" borderId="0" xfId="0" applyFont="1"/>
    <xf numFmtId="0" fontId="4" fillId="0" borderId="0" xfId="0" applyFont="1" applyAlignment="1">
      <alignment vertical="center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left" vertical="center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textRotation="90" wrapText="1"/>
    </xf>
    <xf numFmtId="0" fontId="14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textRotation="90" wrapText="1"/>
    </xf>
    <xf numFmtId="0" fontId="6" fillId="0" borderId="8" xfId="0" applyFont="1" applyBorder="1" applyAlignment="1">
      <alignment horizontal="center" vertical="center" textRotation="90" wrapText="1"/>
    </xf>
    <xf numFmtId="0" fontId="5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39" xfId="0" applyFont="1" applyBorder="1" applyAlignment="1">
      <alignment horizontal="center" vertical="center" wrapText="1"/>
    </xf>
    <xf numFmtId="0" fontId="5" fillId="0" borderId="36" xfId="0" applyFont="1" applyBorder="1" applyAlignment="1">
      <alignment horizontal="center" vertical="center" wrapText="1"/>
    </xf>
    <xf numFmtId="0" fontId="6" fillId="0" borderId="39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C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C9211E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T88"/>
  <sheetViews>
    <sheetView tabSelected="1" view="pageBreakPreview" zoomScale="98" zoomScaleNormal="98" zoomScaleSheetLayoutView="98" zoomScalePageLayoutView="98" workbookViewId="0">
      <pane xSplit="3" ySplit="15" topLeftCell="D64" activePane="bottomRight" state="frozen"/>
      <selection pane="topRight" activeCell="AP1" sqref="AP1"/>
      <selection pane="bottomLeft" activeCell="A62" sqref="A62"/>
      <selection pane="bottomRight" activeCell="C68" sqref="C68"/>
    </sheetView>
  </sheetViews>
  <sheetFormatPr defaultColWidth="9.140625" defaultRowHeight="12.75"/>
  <cols>
    <col min="1" max="1" width="4.140625" style="3" customWidth="1"/>
    <col min="2" max="2" width="7.7109375" style="3" customWidth="1"/>
    <col min="3" max="3" width="30.85546875" style="83" customWidth="1"/>
    <col min="4" max="4" width="8.42578125" style="3" customWidth="1"/>
    <col min="5" max="5" width="4" style="3" customWidth="1"/>
    <col min="6" max="6" width="5" style="3" customWidth="1"/>
    <col min="7" max="7" width="4" style="3" customWidth="1"/>
    <col min="8" max="9" width="3.140625" style="3" customWidth="1"/>
    <col min="10" max="10" width="3.85546875" style="3" customWidth="1"/>
    <col min="11" max="11" width="3.140625" style="3" customWidth="1"/>
    <col min="12" max="17" width="4" style="3" customWidth="1"/>
    <col min="18" max="18" width="3.140625" style="3" customWidth="1"/>
    <col min="19" max="19" width="4.140625" style="3" customWidth="1"/>
    <col min="20" max="21" width="4" style="3" customWidth="1"/>
    <col min="22" max="26" width="3.140625" style="3" customWidth="1"/>
    <col min="27" max="27" width="5" style="3" customWidth="1"/>
    <col min="28" max="29" width="4" style="3" customWidth="1"/>
    <col min="30" max="33" width="3.140625" style="3" customWidth="1"/>
    <col min="34" max="34" width="6" style="3" customWidth="1"/>
    <col min="35" max="35" width="3.140625" style="3" customWidth="1"/>
    <col min="36" max="36" width="4.7109375" style="3" customWidth="1"/>
    <col min="37" max="39" width="4" style="3" customWidth="1"/>
    <col min="40" max="40" width="3.140625" style="3" customWidth="1"/>
    <col min="41" max="41" width="6" style="3" customWidth="1"/>
    <col min="42" max="42" width="3.140625" style="3" customWidth="1"/>
    <col min="43" max="43" width="4.42578125" style="3" customWidth="1"/>
    <col min="44" max="44" width="3.42578125" style="3" customWidth="1"/>
    <col min="45" max="46" width="4" style="3" customWidth="1"/>
    <col min="47" max="49" width="3.140625" style="3" customWidth="1"/>
    <col min="50" max="50" width="6" style="3" customWidth="1"/>
    <col min="51" max="51" width="3.140625" style="3" customWidth="1"/>
    <col min="52" max="52" width="4" style="3" customWidth="1"/>
    <col min="53" max="53" width="3.140625" style="3" customWidth="1"/>
    <col min="54" max="54" width="4" style="3" customWidth="1"/>
    <col min="55" max="57" width="3.140625" style="3" customWidth="1"/>
    <col min="58" max="58" width="6" style="3" customWidth="1"/>
    <col min="59" max="59" width="3.140625" style="3" customWidth="1"/>
    <col min="60" max="60" width="4.7109375" style="3" customWidth="1"/>
    <col min="61" max="61" width="7.28515625" style="3" customWidth="1"/>
    <col min="62" max="62" width="7.5703125" style="4" customWidth="1"/>
    <col min="63" max="16384" width="9.140625" style="3"/>
  </cols>
  <sheetData>
    <row r="1" spans="1:63" s="93" customFormat="1" ht="27.75" customHeight="1">
      <c r="A1" s="92" t="s">
        <v>151</v>
      </c>
    </row>
    <row r="2" spans="1:63" s="93" customFormat="1" ht="30.75" customHeight="1" thickBot="1"/>
    <row r="3" spans="1:63" ht="13.5" thickTop="1">
      <c r="A3" s="5" t="s">
        <v>0</v>
      </c>
      <c r="B3" s="6"/>
      <c r="C3" s="72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8"/>
      <c r="BK3" s="9"/>
    </row>
    <row r="4" spans="1:63" ht="15">
      <c r="A4" s="10" t="s">
        <v>94</v>
      </c>
      <c r="B4" s="11"/>
      <c r="C4" s="73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91"/>
      <c r="AA4" s="8"/>
      <c r="AB4" s="8"/>
      <c r="AC4" s="8"/>
      <c r="AD4" s="8"/>
      <c r="AE4" s="8"/>
      <c r="AF4" s="91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9"/>
    </row>
    <row r="5" spans="1:63" ht="15">
      <c r="A5" s="10" t="s">
        <v>91</v>
      </c>
      <c r="B5" s="11"/>
      <c r="C5" s="73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91"/>
      <c r="AA5" s="8"/>
      <c r="AB5" s="8"/>
      <c r="AC5" s="8"/>
      <c r="AD5" s="8"/>
      <c r="AE5" s="8"/>
      <c r="AF5" s="91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9"/>
    </row>
    <row r="6" spans="1:63" ht="15">
      <c r="A6" s="10" t="s">
        <v>92</v>
      </c>
      <c r="B6" s="11"/>
      <c r="C6" s="73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91"/>
      <c r="AA6" s="8"/>
      <c r="AB6" s="8"/>
      <c r="AC6" s="8"/>
      <c r="AD6" s="8"/>
      <c r="AE6" s="8"/>
      <c r="AF6" s="91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9"/>
    </row>
    <row r="7" spans="1:63" ht="15">
      <c r="A7" s="10" t="s">
        <v>93</v>
      </c>
      <c r="B7" s="11"/>
      <c r="C7" s="73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91"/>
      <c r="AA7" s="8"/>
      <c r="AB7" s="8"/>
      <c r="AC7" s="8"/>
      <c r="AD7" s="8"/>
      <c r="AE7" s="8"/>
      <c r="AF7" s="91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9"/>
    </row>
    <row r="8" spans="1:63">
      <c r="A8" s="10" t="s">
        <v>149</v>
      </c>
      <c r="B8" s="11"/>
      <c r="C8" s="73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9"/>
    </row>
    <row r="9" spans="1:63" ht="13.5" thickBot="1">
      <c r="A9" s="12"/>
      <c r="B9" s="13"/>
      <c r="C9" s="7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  <c r="BE9" s="14"/>
      <c r="BF9" s="14"/>
      <c r="BG9" s="14"/>
      <c r="BH9" s="14"/>
      <c r="BI9" s="14"/>
      <c r="BJ9" s="8"/>
      <c r="BK9" s="9"/>
    </row>
    <row r="10" spans="1:63" s="15" customFormat="1" ht="15.75" customHeight="1">
      <c r="A10" s="94" t="s">
        <v>1</v>
      </c>
      <c r="B10" s="95" t="s">
        <v>2</v>
      </c>
      <c r="C10" s="96" t="s">
        <v>3</v>
      </c>
      <c r="D10" s="97" t="s">
        <v>4</v>
      </c>
      <c r="E10" s="97"/>
      <c r="F10" s="97"/>
      <c r="G10" s="97"/>
      <c r="H10" s="97"/>
      <c r="I10" s="97"/>
      <c r="J10" s="97"/>
      <c r="K10" s="97"/>
      <c r="L10" s="97"/>
      <c r="M10" s="97" t="s">
        <v>5</v>
      </c>
      <c r="N10" s="97"/>
      <c r="O10" s="97"/>
      <c r="P10" s="97"/>
      <c r="Q10" s="97"/>
      <c r="R10" s="97"/>
      <c r="S10" s="97"/>
      <c r="T10" s="97"/>
      <c r="U10" s="97"/>
      <c r="V10" s="97"/>
      <c r="W10" s="97"/>
      <c r="X10" s="97"/>
      <c r="Y10" s="97"/>
      <c r="Z10" s="97"/>
      <c r="AA10" s="97"/>
      <c r="AB10" s="97" t="s">
        <v>6</v>
      </c>
      <c r="AC10" s="97"/>
      <c r="AD10" s="97"/>
      <c r="AE10" s="97"/>
      <c r="AF10" s="97"/>
      <c r="AG10" s="97"/>
      <c r="AH10" s="97"/>
      <c r="AI10" s="97"/>
      <c r="AJ10" s="97"/>
      <c r="AK10" s="97"/>
      <c r="AL10" s="97"/>
      <c r="AM10" s="97"/>
      <c r="AN10" s="97"/>
      <c r="AO10" s="97"/>
      <c r="AP10" s="97"/>
      <c r="AQ10" s="97"/>
      <c r="AR10" s="97" t="s">
        <v>7</v>
      </c>
      <c r="AS10" s="97"/>
      <c r="AT10" s="97"/>
      <c r="AU10" s="97"/>
      <c r="AV10" s="97"/>
      <c r="AW10" s="97"/>
      <c r="AX10" s="97"/>
      <c r="AY10" s="97"/>
      <c r="AZ10" s="97"/>
      <c r="BA10" s="97"/>
      <c r="BB10" s="97"/>
      <c r="BC10" s="97"/>
      <c r="BD10" s="97"/>
      <c r="BE10" s="97"/>
      <c r="BF10" s="97"/>
      <c r="BG10" s="97"/>
      <c r="BH10" s="97"/>
      <c r="BI10" s="98" t="s">
        <v>8</v>
      </c>
      <c r="BJ10" s="99" t="s">
        <v>9</v>
      </c>
    </row>
    <row r="11" spans="1:63" s="15" customFormat="1" ht="8.25" customHeight="1">
      <c r="A11" s="94"/>
      <c r="B11" s="95"/>
      <c r="C11" s="96"/>
      <c r="D11" s="97"/>
      <c r="E11" s="97"/>
      <c r="F11" s="97"/>
      <c r="G11" s="97"/>
      <c r="H11" s="97"/>
      <c r="I11" s="97"/>
      <c r="J11" s="97"/>
      <c r="K11" s="97"/>
      <c r="L11" s="97"/>
      <c r="M11" s="97"/>
      <c r="N11" s="97"/>
      <c r="O11" s="97"/>
      <c r="P11" s="97"/>
      <c r="Q11" s="97"/>
      <c r="R11" s="97"/>
      <c r="S11" s="97"/>
      <c r="T11" s="97"/>
      <c r="U11" s="97"/>
      <c r="V11" s="97"/>
      <c r="W11" s="97"/>
      <c r="X11" s="97"/>
      <c r="Y11" s="97"/>
      <c r="Z11" s="97"/>
      <c r="AA11" s="97"/>
      <c r="AB11" s="97"/>
      <c r="AC11" s="97"/>
      <c r="AD11" s="97"/>
      <c r="AE11" s="97"/>
      <c r="AF11" s="97"/>
      <c r="AG11" s="97"/>
      <c r="AH11" s="97"/>
      <c r="AI11" s="97"/>
      <c r="AJ11" s="97"/>
      <c r="AK11" s="97"/>
      <c r="AL11" s="97"/>
      <c r="AM11" s="97"/>
      <c r="AN11" s="97"/>
      <c r="AO11" s="97"/>
      <c r="AP11" s="97"/>
      <c r="AQ11" s="97"/>
      <c r="AR11" s="97"/>
      <c r="AS11" s="97"/>
      <c r="AT11" s="97"/>
      <c r="AU11" s="97"/>
      <c r="AV11" s="97"/>
      <c r="AW11" s="97"/>
      <c r="AX11" s="97"/>
      <c r="AY11" s="97"/>
      <c r="AZ11" s="97"/>
      <c r="BA11" s="97"/>
      <c r="BB11" s="97"/>
      <c r="BC11" s="97"/>
      <c r="BD11" s="97"/>
      <c r="BE11" s="97"/>
      <c r="BF11" s="97"/>
      <c r="BG11" s="97"/>
      <c r="BH11" s="97"/>
      <c r="BI11" s="98"/>
      <c r="BJ11" s="99"/>
    </row>
    <row r="12" spans="1:63" s="15" customFormat="1" ht="15.75" customHeight="1">
      <c r="A12" s="94"/>
      <c r="B12" s="95"/>
      <c r="C12" s="96"/>
      <c r="D12" s="97"/>
      <c r="E12" s="97"/>
      <c r="F12" s="97"/>
      <c r="G12" s="97"/>
      <c r="H12" s="97"/>
      <c r="I12" s="97"/>
      <c r="J12" s="97"/>
      <c r="K12" s="97"/>
      <c r="L12" s="97"/>
      <c r="M12" s="100" t="s">
        <v>10</v>
      </c>
      <c r="N12" s="100"/>
      <c r="O12" s="100"/>
      <c r="P12" s="100"/>
      <c r="Q12" s="100"/>
      <c r="R12" s="100"/>
      <c r="S12" s="100"/>
      <c r="T12" s="101" t="s">
        <v>11</v>
      </c>
      <c r="U12" s="101"/>
      <c r="V12" s="101"/>
      <c r="W12" s="101"/>
      <c r="X12" s="101"/>
      <c r="Y12" s="101"/>
      <c r="Z12" s="101"/>
      <c r="AA12" s="101"/>
      <c r="AB12" s="100" t="s">
        <v>12</v>
      </c>
      <c r="AC12" s="100"/>
      <c r="AD12" s="100"/>
      <c r="AE12" s="100"/>
      <c r="AF12" s="100"/>
      <c r="AG12" s="100"/>
      <c r="AH12" s="100"/>
      <c r="AI12" s="100"/>
      <c r="AJ12" s="100"/>
      <c r="AK12" s="101" t="s">
        <v>13</v>
      </c>
      <c r="AL12" s="101"/>
      <c r="AM12" s="101"/>
      <c r="AN12" s="101"/>
      <c r="AO12" s="101"/>
      <c r="AP12" s="101"/>
      <c r="AQ12" s="101"/>
      <c r="AR12" s="100" t="s">
        <v>14</v>
      </c>
      <c r="AS12" s="100"/>
      <c r="AT12" s="100"/>
      <c r="AU12" s="100"/>
      <c r="AV12" s="100"/>
      <c r="AW12" s="100"/>
      <c r="AX12" s="100"/>
      <c r="AY12" s="100"/>
      <c r="AZ12" s="100"/>
      <c r="BA12" s="101" t="s">
        <v>15</v>
      </c>
      <c r="BB12" s="101"/>
      <c r="BC12" s="101"/>
      <c r="BD12" s="101"/>
      <c r="BE12" s="101"/>
      <c r="BF12" s="101"/>
      <c r="BG12" s="101"/>
      <c r="BH12" s="101"/>
      <c r="BI12" s="98"/>
      <c r="BJ12" s="99"/>
    </row>
    <row r="13" spans="1:63" s="15" customFormat="1" ht="9" customHeight="1">
      <c r="A13" s="94"/>
      <c r="B13" s="95"/>
      <c r="C13" s="96"/>
      <c r="D13" s="97"/>
      <c r="E13" s="97"/>
      <c r="F13" s="97"/>
      <c r="G13" s="97"/>
      <c r="H13" s="97"/>
      <c r="I13" s="97"/>
      <c r="J13" s="97"/>
      <c r="K13" s="97"/>
      <c r="L13" s="97"/>
      <c r="M13" s="100"/>
      <c r="N13" s="100"/>
      <c r="O13" s="100"/>
      <c r="P13" s="100"/>
      <c r="Q13" s="100"/>
      <c r="R13" s="100"/>
      <c r="S13" s="100"/>
      <c r="T13" s="101"/>
      <c r="U13" s="101"/>
      <c r="V13" s="101"/>
      <c r="W13" s="101"/>
      <c r="X13" s="101"/>
      <c r="Y13" s="101"/>
      <c r="Z13" s="101"/>
      <c r="AA13" s="101"/>
      <c r="AB13" s="100"/>
      <c r="AC13" s="100"/>
      <c r="AD13" s="100"/>
      <c r="AE13" s="100"/>
      <c r="AF13" s="100"/>
      <c r="AG13" s="100"/>
      <c r="AH13" s="100"/>
      <c r="AI13" s="100"/>
      <c r="AJ13" s="100"/>
      <c r="AK13" s="101"/>
      <c r="AL13" s="101"/>
      <c r="AM13" s="101"/>
      <c r="AN13" s="101"/>
      <c r="AO13" s="101"/>
      <c r="AP13" s="101"/>
      <c r="AQ13" s="101"/>
      <c r="AR13" s="100"/>
      <c r="AS13" s="100"/>
      <c r="AT13" s="100"/>
      <c r="AU13" s="100"/>
      <c r="AV13" s="100"/>
      <c r="AW13" s="100"/>
      <c r="AX13" s="100"/>
      <c r="AY13" s="100"/>
      <c r="AZ13" s="100"/>
      <c r="BA13" s="101"/>
      <c r="BB13" s="101"/>
      <c r="BC13" s="101"/>
      <c r="BD13" s="101"/>
      <c r="BE13" s="101"/>
      <c r="BF13" s="101"/>
      <c r="BG13" s="101"/>
      <c r="BH13" s="101"/>
      <c r="BI13" s="98"/>
      <c r="BJ13" s="99"/>
    </row>
    <row r="14" spans="1:63" s="15" customFormat="1" ht="121.5" customHeight="1">
      <c r="A14" s="94"/>
      <c r="B14" s="95"/>
      <c r="C14" s="96"/>
      <c r="D14" s="16" t="s">
        <v>16</v>
      </c>
      <c r="E14" s="17" t="s">
        <v>17</v>
      </c>
      <c r="F14" s="18" t="s">
        <v>18</v>
      </c>
      <c r="G14" s="18" t="s">
        <v>19</v>
      </c>
      <c r="H14" s="18" t="s">
        <v>20</v>
      </c>
      <c r="I14" s="18" t="s">
        <v>21</v>
      </c>
      <c r="J14" s="18" t="s">
        <v>22</v>
      </c>
      <c r="K14" s="18" t="s">
        <v>23</v>
      </c>
      <c r="L14" s="19" t="s">
        <v>24</v>
      </c>
      <c r="M14" s="17" t="s">
        <v>17</v>
      </c>
      <c r="N14" s="18" t="s">
        <v>18</v>
      </c>
      <c r="O14" s="18" t="s">
        <v>19</v>
      </c>
      <c r="P14" s="18" t="s">
        <v>22</v>
      </c>
      <c r="Q14" s="18" t="s">
        <v>23</v>
      </c>
      <c r="R14" s="18" t="s">
        <v>25</v>
      </c>
      <c r="S14" s="18" t="s">
        <v>26</v>
      </c>
      <c r="T14" s="17" t="s">
        <v>17</v>
      </c>
      <c r="U14" s="18" t="s">
        <v>18</v>
      </c>
      <c r="V14" s="18" t="s">
        <v>19</v>
      </c>
      <c r="W14" s="18" t="s">
        <v>20</v>
      </c>
      <c r="X14" s="18" t="s">
        <v>22</v>
      </c>
      <c r="Y14" s="18" t="s">
        <v>23</v>
      </c>
      <c r="Z14" s="18" t="s">
        <v>25</v>
      </c>
      <c r="AA14" s="18" t="s">
        <v>26</v>
      </c>
      <c r="AB14" s="17" t="s">
        <v>17</v>
      </c>
      <c r="AC14" s="18" t="s">
        <v>18</v>
      </c>
      <c r="AD14" s="18" t="s">
        <v>19</v>
      </c>
      <c r="AE14" s="18" t="s">
        <v>20</v>
      </c>
      <c r="AF14" s="18" t="s">
        <v>22</v>
      </c>
      <c r="AG14" s="18" t="s">
        <v>23</v>
      </c>
      <c r="AH14" s="18" t="s">
        <v>27</v>
      </c>
      <c r="AI14" s="18" t="s">
        <v>25</v>
      </c>
      <c r="AJ14" s="18" t="s">
        <v>26</v>
      </c>
      <c r="AK14" s="17" t="s">
        <v>17</v>
      </c>
      <c r="AL14" s="18" t="s">
        <v>18</v>
      </c>
      <c r="AM14" s="18" t="s">
        <v>19</v>
      </c>
      <c r="AN14" s="18" t="s">
        <v>22</v>
      </c>
      <c r="AO14" s="18" t="s">
        <v>27</v>
      </c>
      <c r="AP14" s="18" t="s">
        <v>25</v>
      </c>
      <c r="AQ14" s="18" t="s">
        <v>26</v>
      </c>
      <c r="AR14" s="17" t="s">
        <v>17</v>
      </c>
      <c r="AS14" s="18" t="s">
        <v>18</v>
      </c>
      <c r="AT14" s="18" t="s">
        <v>19</v>
      </c>
      <c r="AU14" s="18" t="s">
        <v>20</v>
      </c>
      <c r="AV14" s="18" t="s">
        <v>22</v>
      </c>
      <c r="AW14" s="18" t="s">
        <v>21</v>
      </c>
      <c r="AX14" s="18" t="s">
        <v>27</v>
      </c>
      <c r="AY14" s="18" t="s">
        <v>25</v>
      </c>
      <c r="AZ14" s="18" t="s">
        <v>26</v>
      </c>
      <c r="BA14" s="17" t="s">
        <v>17</v>
      </c>
      <c r="BB14" s="18" t="s">
        <v>18</v>
      </c>
      <c r="BC14" s="18" t="s">
        <v>19</v>
      </c>
      <c r="BD14" s="18" t="s">
        <v>20</v>
      </c>
      <c r="BE14" s="18" t="s">
        <v>21</v>
      </c>
      <c r="BF14" s="18" t="s">
        <v>27</v>
      </c>
      <c r="BG14" s="18" t="s">
        <v>25</v>
      </c>
      <c r="BH14" s="18" t="s">
        <v>26</v>
      </c>
      <c r="BI14" s="98"/>
      <c r="BJ14" s="99"/>
    </row>
    <row r="15" spans="1:63" s="22" customFormat="1" ht="18" customHeight="1">
      <c r="A15" s="102" t="s">
        <v>28</v>
      </c>
      <c r="B15" s="102"/>
      <c r="C15" s="102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20"/>
      <c r="AQ15" s="20"/>
      <c r="AR15" s="20"/>
      <c r="AS15" s="20"/>
      <c r="AT15" s="20"/>
      <c r="AU15" s="20"/>
      <c r="AV15" s="20"/>
      <c r="AW15" s="20"/>
      <c r="AX15" s="20"/>
      <c r="AY15" s="20"/>
      <c r="AZ15" s="20"/>
      <c r="BA15" s="20"/>
      <c r="BB15" s="20"/>
      <c r="BC15" s="20"/>
      <c r="BD15" s="20"/>
      <c r="BE15" s="20"/>
      <c r="BF15" s="20"/>
      <c r="BG15" s="20"/>
      <c r="BH15" s="20"/>
      <c r="BI15" s="20"/>
      <c r="BJ15" s="21"/>
    </row>
    <row r="16" spans="1:63" ht="15.75" customHeight="1">
      <c r="A16" s="23">
        <v>1</v>
      </c>
      <c r="B16" s="24" t="s">
        <v>95</v>
      </c>
      <c r="C16" s="75" t="s">
        <v>29</v>
      </c>
      <c r="D16" s="25">
        <v>30</v>
      </c>
      <c r="E16" s="23">
        <f t="shared" ref="E16:G22" si="0">M16+T16+AB16+AK16+AR16+BA16</f>
        <v>30</v>
      </c>
      <c r="F16" s="24">
        <f t="shared" si="0"/>
        <v>0</v>
      </c>
      <c r="G16" s="24">
        <f t="shared" si="0"/>
        <v>0</v>
      </c>
      <c r="H16" s="24">
        <f t="shared" ref="H16:H22" si="1">W16+AE16+AU16+BD16</f>
        <v>0</v>
      </c>
      <c r="I16" s="24">
        <f t="shared" ref="I16:I22" si="2">BE16</f>
        <v>0</v>
      </c>
      <c r="J16" s="24">
        <f>X16+AF16+AN16+AV16</f>
        <v>0</v>
      </c>
      <c r="K16" s="24">
        <f>Y16+AG16</f>
        <v>0</v>
      </c>
      <c r="L16" s="26"/>
      <c r="M16" s="23"/>
      <c r="N16" s="24"/>
      <c r="O16" s="24"/>
      <c r="P16" s="24"/>
      <c r="Q16" s="24"/>
      <c r="R16" s="24"/>
      <c r="S16" s="26"/>
      <c r="T16" s="23"/>
      <c r="U16" s="24"/>
      <c r="V16" s="24"/>
      <c r="W16" s="24"/>
      <c r="X16" s="24"/>
      <c r="Y16" s="24"/>
      <c r="Z16" s="24"/>
      <c r="AA16" s="26"/>
      <c r="AB16" s="23"/>
      <c r="AC16" s="24"/>
      <c r="AD16" s="24"/>
      <c r="AE16" s="24"/>
      <c r="AF16" s="24"/>
      <c r="AG16" s="24"/>
      <c r="AH16" s="24"/>
      <c r="AI16" s="24"/>
      <c r="AJ16" s="26"/>
      <c r="AK16" s="23"/>
      <c r="AL16" s="24"/>
      <c r="AM16" s="24"/>
      <c r="AN16" s="24"/>
      <c r="AO16" s="24"/>
      <c r="AP16" s="24"/>
      <c r="AQ16" s="26"/>
      <c r="AR16" s="23">
        <v>30</v>
      </c>
      <c r="AS16" s="24"/>
      <c r="AT16" s="24"/>
      <c r="AU16" s="24"/>
      <c r="AV16" s="24"/>
      <c r="AW16" s="24"/>
      <c r="AX16" s="24"/>
      <c r="AY16" s="24">
        <v>2</v>
      </c>
      <c r="AZ16" s="26" t="s">
        <v>30</v>
      </c>
      <c r="BA16" s="23"/>
      <c r="BB16" s="24"/>
      <c r="BC16" s="24"/>
      <c r="BD16" s="24"/>
      <c r="BE16" s="24"/>
      <c r="BF16" s="24"/>
      <c r="BG16" s="24"/>
      <c r="BH16" s="26"/>
      <c r="BI16" s="25">
        <f t="shared" ref="BI16:BI22" si="3">R16+Z16+AI16+AP16+AY16+BG16</f>
        <v>2</v>
      </c>
      <c r="BJ16" s="27"/>
    </row>
    <row r="17" spans="1:62" ht="49.5" customHeight="1">
      <c r="A17" s="28">
        <v>2</v>
      </c>
      <c r="B17" s="29" t="s">
        <v>96</v>
      </c>
      <c r="C17" s="76" t="s">
        <v>31</v>
      </c>
      <c r="D17" s="25">
        <f t="shared" ref="D17:D22" si="4">SUM(E17:L17)</f>
        <v>60</v>
      </c>
      <c r="E17" s="23">
        <f t="shared" si="0"/>
        <v>0</v>
      </c>
      <c r="F17" s="24">
        <f t="shared" si="0"/>
        <v>0</v>
      </c>
      <c r="G17" s="24">
        <f t="shared" si="0"/>
        <v>0</v>
      </c>
      <c r="H17" s="24">
        <f t="shared" si="1"/>
        <v>0</v>
      </c>
      <c r="I17" s="24">
        <f t="shared" si="2"/>
        <v>0</v>
      </c>
      <c r="J17" s="24">
        <f>X17+AF17+AN17+AV17</f>
        <v>0</v>
      </c>
      <c r="K17" s="24">
        <f>Q17+Y17+AG17</f>
        <v>60</v>
      </c>
      <c r="L17" s="26"/>
      <c r="M17" s="28"/>
      <c r="N17" s="30"/>
      <c r="O17" s="29"/>
      <c r="P17" s="29"/>
      <c r="Q17" s="29">
        <v>30</v>
      </c>
      <c r="R17" s="29">
        <v>0</v>
      </c>
      <c r="S17" s="31" t="s">
        <v>32</v>
      </c>
      <c r="T17" s="28"/>
      <c r="U17" s="29"/>
      <c r="V17" s="29"/>
      <c r="W17" s="29"/>
      <c r="X17" s="29"/>
      <c r="Y17" s="29">
        <v>30</v>
      </c>
      <c r="Z17" s="29">
        <v>0</v>
      </c>
      <c r="AA17" s="31" t="s">
        <v>32</v>
      </c>
      <c r="AB17" s="28"/>
      <c r="AC17" s="29"/>
      <c r="AD17" s="29"/>
      <c r="AE17" s="29"/>
      <c r="AF17" s="29"/>
      <c r="AG17" s="29"/>
      <c r="AH17" s="29"/>
      <c r="AI17" s="29"/>
      <c r="AJ17" s="31"/>
      <c r="AK17" s="28"/>
      <c r="AL17" s="29"/>
      <c r="AM17" s="29"/>
      <c r="AN17" s="29"/>
      <c r="AO17" s="29"/>
      <c r="AP17" s="29"/>
      <c r="AQ17" s="31"/>
      <c r="AR17" s="28"/>
      <c r="AS17" s="29"/>
      <c r="AT17" s="29"/>
      <c r="AU17" s="29"/>
      <c r="AV17" s="29"/>
      <c r="AW17" s="29"/>
      <c r="AX17" s="29"/>
      <c r="AY17" s="29"/>
      <c r="AZ17" s="31"/>
      <c r="BA17" s="28"/>
      <c r="BB17" s="29"/>
      <c r="BC17" s="29"/>
      <c r="BD17" s="29"/>
      <c r="BE17" s="29"/>
      <c r="BF17" s="29"/>
      <c r="BG17" s="29"/>
      <c r="BH17" s="31"/>
      <c r="BI17" s="25">
        <f t="shared" si="3"/>
        <v>0</v>
      </c>
      <c r="BJ17" s="32"/>
    </row>
    <row r="18" spans="1:62" ht="34.5" customHeight="1">
      <c r="A18" s="33">
        <v>3</v>
      </c>
      <c r="B18" s="34" t="s">
        <v>97</v>
      </c>
      <c r="C18" s="77" t="s">
        <v>87</v>
      </c>
      <c r="D18" s="25">
        <f t="shared" si="4"/>
        <v>120</v>
      </c>
      <c r="E18" s="23">
        <f t="shared" si="0"/>
        <v>0</v>
      </c>
      <c r="F18" s="24">
        <f t="shared" si="0"/>
        <v>0</v>
      </c>
      <c r="G18" s="24">
        <f t="shared" si="0"/>
        <v>0</v>
      </c>
      <c r="H18" s="24">
        <f t="shared" si="1"/>
        <v>0</v>
      </c>
      <c r="I18" s="24">
        <f t="shared" si="2"/>
        <v>0</v>
      </c>
      <c r="J18" s="24">
        <f>P18+X18+AF18+AN18+AV18</f>
        <v>120</v>
      </c>
      <c r="K18" s="24">
        <f>Y18+AG18</f>
        <v>0</v>
      </c>
      <c r="L18" s="26"/>
      <c r="M18" s="33"/>
      <c r="N18" s="35"/>
      <c r="O18" s="34"/>
      <c r="P18" s="34">
        <v>30</v>
      </c>
      <c r="Q18" s="34"/>
      <c r="R18" s="34">
        <v>2</v>
      </c>
      <c r="S18" s="36" t="s">
        <v>32</v>
      </c>
      <c r="T18" s="33"/>
      <c r="U18" s="34"/>
      <c r="V18" s="34"/>
      <c r="W18" s="34"/>
      <c r="X18" s="34">
        <v>30</v>
      </c>
      <c r="Y18" s="34"/>
      <c r="Z18" s="34">
        <v>2</v>
      </c>
      <c r="AA18" s="36" t="s">
        <v>32</v>
      </c>
      <c r="AB18" s="33"/>
      <c r="AC18" s="34"/>
      <c r="AD18" s="34"/>
      <c r="AE18" s="34"/>
      <c r="AF18" s="34">
        <v>30</v>
      </c>
      <c r="AG18" s="34"/>
      <c r="AH18" s="34"/>
      <c r="AI18" s="34">
        <v>2</v>
      </c>
      <c r="AJ18" s="36" t="s">
        <v>32</v>
      </c>
      <c r="AK18" s="33"/>
      <c r="AL18" s="34"/>
      <c r="AM18" s="34"/>
      <c r="AN18" s="34">
        <v>30</v>
      </c>
      <c r="AO18" s="34"/>
      <c r="AP18" s="34">
        <v>2</v>
      </c>
      <c r="AQ18" s="36" t="s">
        <v>33</v>
      </c>
      <c r="AR18" s="33"/>
      <c r="AS18" s="34"/>
      <c r="AT18" s="34"/>
      <c r="AU18" s="34"/>
      <c r="AV18" s="34"/>
      <c r="AW18" s="34"/>
      <c r="AX18" s="34"/>
      <c r="AY18" s="34"/>
      <c r="AZ18" s="36"/>
      <c r="BA18" s="33"/>
      <c r="BB18" s="34"/>
      <c r="BC18" s="34"/>
      <c r="BD18" s="34"/>
      <c r="BE18" s="34"/>
      <c r="BF18" s="34"/>
      <c r="BG18" s="34"/>
      <c r="BH18" s="36"/>
      <c r="BI18" s="25">
        <f t="shared" si="3"/>
        <v>8</v>
      </c>
      <c r="BJ18" s="37"/>
    </row>
    <row r="19" spans="1:62" s="38" customFormat="1" ht="54.75" customHeight="1">
      <c r="A19" s="29">
        <v>4</v>
      </c>
      <c r="B19" s="29" t="s">
        <v>98</v>
      </c>
      <c r="C19" s="78" t="s">
        <v>148</v>
      </c>
      <c r="D19" s="25">
        <f t="shared" si="4"/>
        <v>30</v>
      </c>
      <c r="E19" s="23">
        <f t="shared" si="0"/>
        <v>30</v>
      </c>
      <c r="F19" s="24">
        <f t="shared" si="0"/>
        <v>0</v>
      </c>
      <c r="G19" s="24">
        <f t="shared" si="0"/>
        <v>0</v>
      </c>
      <c r="H19" s="24">
        <f t="shared" si="1"/>
        <v>0</v>
      </c>
      <c r="I19" s="24">
        <f t="shared" si="2"/>
        <v>0</v>
      </c>
      <c r="J19" s="24">
        <f>X19+AF19+AN19+AV19</f>
        <v>0</v>
      </c>
      <c r="K19" s="24">
        <f>Y19+AG19</f>
        <v>0</v>
      </c>
      <c r="L19" s="26"/>
      <c r="M19" s="28">
        <v>30</v>
      </c>
      <c r="N19" s="29"/>
      <c r="O19" s="29"/>
      <c r="P19" s="29"/>
      <c r="Q19" s="29"/>
      <c r="R19" s="29">
        <v>3</v>
      </c>
      <c r="S19" s="31" t="s">
        <v>34</v>
      </c>
      <c r="T19" s="28"/>
      <c r="U19" s="29"/>
      <c r="V19" s="29"/>
      <c r="W19" s="29"/>
      <c r="X19" s="29"/>
      <c r="Y19" s="29"/>
      <c r="Z19" s="29"/>
      <c r="AA19" s="31"/>
      <c r="AB19" s="28"/>
      <c r="AC19" s="29"/>
      <c r="AD19" s="29"/>
      <c r="AE19" s="29"/>
      <c r="AF19" s="29"/>
      <c r="AG19" s="29"/>
      <c r="AH19" s="29"/>
      <c r="AI19" s="29"/>
      <c r="AJ19" s="31"/>
      <c r="AK19" s="28"/>
      <c r="AL19" s="29"/>
      <c r="AM19" s="29"/>
      <c r="AN19" s="29"/>
      <c r="AO19" s="29"/>
      <c r="AP19" s="29"/>
      <c r="AQ19" s="31"/>
      <c r="AR19" s="28"/>
      <c r="AS19" s="29"/>
      <c r="AT19" s="29"/>
      <c r="AU19" s="29"/>
      <c r="AV19" s="29"/>
      <c r="AW19" s="29"/>
      <c r="AX19" s="29"/>
      <c r="AY19" s="29"/>
      <c r="AZ19" s="31"/>
      <c r="BA19" s="28"/>
      <c r="BB19" s="29"/>
      <c r="BC19" s="29"/>
      <c r="BD19" s="29"/>
      <c r="BE19" s="29"/>
      <c r="BF19" s="29"/>
      <c r="BG19" s="29"/>
      <c r="BH19" s="31"/>
      <c r="BI19" s="25">
        <f t="shared" si="3"/>
        <v>3</v>
      </c>
      <c r="BJ19" s="32"/>
    </row>
    <row r="20" spans="1:62" s="38" customFormat="1" ht="40.5" customHeight="1">
      <c r="A20" s="29">
        <v>5</v>
      </c>
      <c r="B20" s="29" t="s">
        <v>99</v>
      </c>
      <c r="C20" s="79" t="s">
        <v>146</v>
      </c>
      <c r="D20" s="25">
        <f t="shared" si="4"/>
        <v>15</v>
      </c>
      <c r="E20" s="23">
        <f t="shared" si="0"/>
        <v>0</v>
      </c>
      <c r="F20" s="24">
        <f t="shared" si="0"/>
        <v>15</v>
      </c>
      <c r="G20" s="24">
        <f t="shared" si="0"/>
        <v>0</v>
      </c>
      <c r="H20" s="24">
        <f t="shared" si="1"/>
        <v>0</v>
      </c>
      <c r="I20" s="24">
        <f t="shared" si="2"/>
        <v>0</v>
      </c>
      <c r="J20" s="24">
        <f>X20+AF20+AN20+AV20</f>
        <v>0</v>
      </c>
      <c r="K20" s="24">
        <f>Y20+AG20</f>
        <v>0</v>
      </c>
      <c r="L20" s="26"/>
      <c r="M20" s="28"/>
      <c r="N20" s="29">
        <v>15</v>
      </c>
      <c r="O20" s="29"/>
      <c r="P20" s="29"/>
      <c r="Q20" s="29"/>
      <c r="R20" s="29">
        <v>2</v>
      </c>
      <c r="S20" s="31" t="s">
        <v>32</v>
      </c>
      <c r="T20" s="28"/>
      <c r="U20" s="29"/>
      <c r="V20" s="29"/>
      <c r="W20" s="29"/>
      <c r="X20" s="29"/>
      <c r="Y20" s="29"/>
      <c r="Z20" s="29"/>
      <c r="AA20" s="31"/>
      <c r="AB20" s="28"/>
      <c r="AC20" s="29"/>
      <c r="AD20" s="29"/>
      <c r="AE20" s="29"/>
      <c r="AF20" s="29"/>
      <c r="AG20" s="29"/>
      <c r="AH20" s="29"/>
      <c r="AI20" s="29"/>
      <c r="AJ20" s="31"/>
      <c r="AK20" s="28"/>
      <c r="AL20" s="29"/>
      <c r="AM20" s="29"/>
      <c r="AN20" s="29"/>
      <c r="AO20" s="29"/>
      <c r="AP20" s="29"/>
      <c r="AQ20" s="31"/>
      <c r="AR20" s="28"/>
      <c r="AS20" s="29"/>
      <c r="AT20" s="29"/>
      <c r="AU20" s="29"/>
      <c r="AV20" s="29"/>
      <c r="AW20" s="29"/>
      <c r="AX20" s="29"/>
      <c r="AY20" s="29"/>
      <c r="AZ20" s="31"/>
      <c r="BA20" s="28"/>
      <c r="BB20" s="29"/>
      <c r="BC20" s="29"/>
      <c r="BD20" s="29"/>
      <c r="BE20" s="29"/>
      <c r="BF20" s="29"/>
      <c r="BG20" s="29"/>
      <c r="BH20" s="31"/>
      <c r="BI20" s="25">
        <f t="shared" si="3"/>
        <v>2</v>
      </c>
      <c r="BJ20" s="32"/>
    </row>
    <row r="21" spans="1:62" ht="26.25" customHeight="1">
      <c r="A21" s="23">
        <v>6</v>
      </c>
      <c r="B21" s="24" t="s">
        <v>100</v>
      </c>
      <c r="C21" s="75" t="s">
        <v>35</v>
      </c>
      <c r="D21" s="25">
        <f t="shared" si="4"/>
        <v>30</v>
      </c>
      <c r="E21" s="23">
        <f t="shared" si="0"/>
        <v>15</v>
      </c>
      <c r="F21" s="24">
        <f t="shared" si="0"/>
        <v>0</v>
      </c>
      <c r="G21" s="24">
        <f t="shared" si="0"/>
        <v>15</v>
      </c>
      <c r="H21" s="24">
        <f t="shared" si="1"/>
        <v>0</v>
      </c>
      <c r="I21" s="24">
        <f t="shared" si="2"/>
        <v>0</v>
      </c>
      <c r="J21" s="24">
        <f>X21+AF21+AN21+AV21</f>
        <v>0</v>
      </c>
      <c r="K21" s="24">
        <f>Y21+AG21</f>
        <v>0</v>
      </c>
      <c r="L21" s="26"/>
      <c r="M21" s="39">
        <v>15</v>
      </c>
      <c r="N21" s="40"/>
      <c r="O21" s="40">
        <v>15</v>
      </c>
      <c r="P21" s="40"/>
      <c r="Q21" s="40"/>
      <c r="R21" s="40">
        <v>2</v>
      </c>
      <c r="S21" s="41" t="s">
        <v>32</v>
      </c>
      <c r="T21" s="39"/>
      <c r="U21" s="40"/>
      <c r="V21" s="40"/>
      <c r="W21" s="40"/>
      <c r="X21" s="40"/>
      <c r="Y21" s="40"/>
      <c r="Z21" s="40"/>
      <c r="AA21" s="41"/>
      <c r="AB21" s="39"/>
      <c r="AC21" s="40"/>
      <c r="AD21" s="40"/>
      <c r="AE21" s="40"/>
      <c r="AF21" s="40"/>
      <c r="AG21" s="40"/>
      <c r="AH21" s="40"/>
      <c r="AI21" s="40"/>
      <c r="AJ21" s="41"/>
      <c r="AK21" s="39"/>
      <c r="AL21" s="40"/>
      <c r="AM21" s="40"/>
      <c r="AN21" s="40"/>
      <c r="AO21" s="40"/>
      <c r="AP21" s="40"/>
      <c r="AQ21" s="41"/>
      <c r="AR21" s="39"/>
      <c r="AS21" s="40"/>
      <c r="AT21" s="40"/>
      <c r="AU21" s="40"/>
      <c r="AV21" s="40"/>
      <c r="AW21" s="40"/>
      <c r="AX21" s="40"/>
      <c r="AY21" s="40"/>
      <c r="AZ21" s="41"/>
      <c r="BA21" s="39"/>
      <c r="BB21" s="40"/>
      <c r="BC21" s="40"/>
      <c r="BD21" s="40"/>
      <c r="BE21" s="40"/>
      <c r="BF21" s="40"/>
      <c r="BG21" s="40"/>
      <c r="BH21" s="41"/>
      <c r="BI21" s="25">
        <f t="shared" si="3"/>
        <v>2</v>
      </c>
      <c r="BJ21" s="42"/>
    </row>
    <row r="22" spans="1:62" ht="45.75" customHeight="1" thickBot="1">
      <c r="A22" s="28">
        <v>7</v>
      </c>
      <c r="B22" s="29" t="s">
        <v>101</v>
      </c>
      <c r="C22" s="80" t="s">
        <v>144</v>
      </c>
      <c r="D22" s="25">
        <f t="shared" si="4"/>
        <v>15</v>
      </c>
      <c r="E22" s="23">
        <f t="shared" si="0"/>
        <v>15</v>
      </c>
      <c r="F22" s="24">
        <f t="shared" si="0"/>
        <v>0</v>
      </c>
      <c r="G22" s="24">
        <f t="shared" si="0"/>
        <v>0</v>
      </c>
      <c r="H22" s="24">
        <f t="shared" si="1"/>
        <v>0</v>
      </c>
      <c r="I22" s="24">
        <f t="shared" si="2"/>
        <v>0</v>
      </c>
      <c r="J22" s="24">
        <f>X22+AF22+AN22+AV22</f>
        <v>0</v>
      </c>
      <c r="K22" s="24">
        <f>Y22+AG22</f>
        <v>0</v>
      </c>
      <c r="L22" s="26"/>
      <c r="M22" s="43"/>
      <c r="N22" s="44"/>
      <c r="O22" s="44"/>
      <c r="P22" s="44"/>
      <c r="Q22" s="44"/>
      <c r="R22" s="44"/>
      <c r="S22" s="45"/>
      <c r="T22" s="43"/>
      <c r="U22" s="34"/>
      <c r="V22" s="34"/>
      <c r="W22" s="34"/>
      <c r="X22" s="34"/>
      <c r="Y22" s="34"/>
      <c r="Z22" s="34"/>
      <c r="AA22" s="36"/>
      <c r="AB22" s="33"/>
      <c r="AC22" s="34"/>
      <c r="AD22" s="34"/>
      <c r="AE22" s="34"/>
      <c r="AF22" s="34"/>
      <c r="AG22" s="34"/>
      <c r="AH22" s="34"/>
      <c r="AI22" s="34"/>
      <c r="AJ22" s="36"/>
      <c r="AK22" s="33"/>
      <c r="AL22" s="34"/>
      <c r="AM22" s="34"/>
      <c r="AN22" s="34"/>
      <c r="AO22" s="34"/>
      <c r="AP22" s="34"/>
      <c r="AQ22" s="36"/>
      <c r="AR22" s="33"/>
      <c r="AS22" s="34"/>
      <c r="AT22" s="34"/>
      <c r="AU22" s="34"/>
      <c r="AV22" s="34"/>
      <c r="AW22" s="34"/>
      <c r="AX22" s="34"/>
      <c r="AY22" s="34"/>
      <c r="AZ22" s="36"/>
      <c r="BA22" s="33">
        <v>15</v>
      </c>
      <c r="BB22" s="34"/>
      <c r="BC22" s="34"/>
      <c r="BD22" s="34"/>
      <c r="BE22" s="34"/>
      <c r="BF22" s="34"/>
      <c r="BG22" s="34">
        <v>1</v>
      </c>
      <c r="BH22" s="36" t="s">
        <v>30</v>
      </c>
      <c r="BI22" s="25">
        <f t="shared" si="3"/>
        <v>1</v>
      </c>
      <c r="BJ22" s="37"/>
    </row>
    <row r="23" spans="1:62" s="22" customFormat="1" ht="15.75" customHeight="1">
      <c r="A23" s="102" t="s">
        <v>36</v>
      </c>
      <c r="B23" s="102"/>
      <c r="C23" s="102"/>
      <c r="D23" s="46"/>
      <c r="E23" s="46"/>
      <c r="F23" s="46"/>
      <c r="G23" s="46"/>
      <c r="H23" s="46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0"/>
      <c r="AE23" s="20"/>
      <c r="AF23" s="20"/>
      <c r="AG23" s="20"/>
      <c r="AH23" s="20"/>
      <c r="AI23" s="20"/>
      <c r="AJ23" s="20"/>
      <c r="AK23" s="20"/>
      <c r="AL23" s="20"/>
      <c r="AM23" s="20"/>
      <c r="AN23" s="20"/>
      <c r="AO23" s="20"/>
      <c r="AP23" s="20"/>
      <c r="AQ23" s="20"/>
      <c r="AR23" s="20"/>
      <c r="AS23" s="20"/>
      <c r="AT23" s="20"/>
      <c r="AU23" s="20"/>
      <c r="AV23" s="20"/>
      <c r="AW23" s="20"/>
      <c r="AX23" s="20"/>
      <c r="AY23" s="20"/>
      <c r="AZ23" s="20"/>
      <c r="BA23" s="20"/>
      <c r="BB23" s="20"/>
      <c r="BC23" s="20"/>
      <c r="BD23" s="20"/>
      <c r="BE23" s="20"/>
      <c r="BF23" s="20"/>
      <c r="BG23" s="20"/>
      <c r="BH23" s="20"/>
      <c r="BI23" s="20"/>
      <c r="BJ23" s="20"/>
    </row>
    <row r="24" spans="1:62" ht="39" customHeight="1">
      <c r="A24" s="28">
        <v>8</v>
      </c>
      <c r="B24" s="29" t="s">
        <v>102</v>
      </c>
      <c r="C24" s="81" t="s">
        <v>37</v>
      </c>
      <c r="D24" s="47">
        <f t="shared" ref="D24:D37" si="5">SUM(E24:L24)</f>
        <v>90</v>
      </c>
      <c r="E24" s="28">
        <f t="shared" ref="E24:E37" si="6">M24+T24+AB24+AK24+AR24+BA24</f>
        <v>45</v>
      </c>
      <c r="F24" s="29">
        <f t="shared" ref="F24:F37" si="7">N24+U24+AC24+AL24+AS24+BB24</f>
        <v>45</v>
      </c>
      <c r="G24" s="29">
        <f t="shared" ref="G24:G37" si="8">O24+V24+AD24+AM24+AT24+BC24</f>
        <v>0</v>
      </c>
      <c r="H24" s="29">
        <f t="shared" ref="H24:H37" si="9">W24+AE24+AU24+BD24</f>
        <v>0</v>
      </c>
      <c r="I24" s="29">
        <f t="shared" ref="I24:I37" si="10">AW24+BE24</f>
        <v>0</v>
      </c>
      <c r="J24" s="29">
        <f t="shared" ref="J24:J37" si="11">X24+AF24+AN24+AV24</f>
        <v>0</v>
      </c>
      <c r="K24" s="29">
        <f t="shared" ref="K24:K37" si="12">Y24+AG24</f>
        <v>0</v>
      </c>
      <c r="L24" s="31"/>
      <c r="M24" s="48"/>
      <c r="N24" s="49"/>
      <c r="O24" s="49"/>
      <c r="P24" s="49"/>
      <c r="Q24" s="49"/>
      <c r="R24" s="49"/>
      <c r="S24" s="50"/>
      <c r="T24" s="48">
        <v>45</v>
      </c>
      <c r="U24" s="29">
        <v>45</v>
      </c>
      <c r="V24" s="29"/>
      <c r="W24" s="29"/>
      <c r="X24" s="29"/>
      <c r="Y24" s="29"/>
      <c r="Z24" s="29">
        <v>6</v>
      </c>
      <c r="AA24" s="31" t="s">
        <v>38</v>
      </c>
      <c r="AB24" s="28"/>
      <c r="AC24" s="29"/>
      <c r="AD24" s="29"/>
      <c r="AE24" s="29"/>
      <c r="AF24" s="29"/>
      <c r="AG24" s="29"/>
      <c r="AH24" s="29"/>
      <c r="AI24" s="29"/>
      <c r="AJ24" s="31"/>
      <c r="AK24" s="28"/>
      <c r="AL24" s="29"/>
      <c r="AM24" s="29"/>
      <c r="AN24" s="29"/>
      <c r="AO24" s="29"/>
      <c r="AP24" s="29"/>
      <c r="AQ24" s="31"/>
      <c r="AR24" s="28"/>
      <c r="AS24" s="29"/>
      <c r="AT24" s="29"/>
      <c r="AU24" s="29"/>
      <c r="AV24" s="29"/>
      <c r="AW24" s="29"/>
      <c r="AX24" s="29"/>
      <c r="AY24" s="29"/>
      <c r="AZ24" s="31"/>
      <c r="BA24" s="28"/>
      <c r="BB24" s="29"/>
      <c r="BC24" s="29"/>
      <c r="BD24" s="29"/>
      <c r="BE24" s="29"/>
      <c r="BF24" s="29"/>
      <c r="BG24" s="29"/>
      <c r="BH24" s="31"/>
      <c r="BI24" s="47">
        <f t="shared" ref="BI24:BI37" si="13">R24+Z24+AI24+AP24+AY24+BG24</f>
        <v>6</v>
      </c>
      <c r="BJ24" s="32">
        <f>BI24</f>
        <v>6</v>
      </c>
    </row>
    <row r="25" spans="1:62" ht="15.75" customHeight="1">
      <c r="A25" s="28">
        <v>9</v>
      </c>
      <c r="B25" s="29" t="s">
        <v>103</v>
      </c>
      <c r="C25" s="76" t="s">
        <v>39</v>
      </c>
      <c r="D25" s="47">
        <f t="shared" si="5"/>
        <v>30</v>
      </c>
      <c r="E25" s="28">
        <f t="shared" si="6"/>
        <v>15</v>
      </c>
      <c r="F25" s="29">
        <f t="shared" si="7"/>
        <v>0</v>
      </c>
      <c r="G25" s="29">
        <f t="shared" si="8"/>
        <v>15</v>
      </c>
      <c r="H25" s="29">
        <f t="shared" si="9"/>
        <v>0</v>
      </c>
      <c r="I25" s="29">
        <f t="shared" si="10"/>
        <v>0</v>
      </c>
      <c r="J25" s="29">
        <f t="shared" si="11"/>
        <v>0</v>
      </c>
      <c r="K25" s="29">
        <f t="shared" si="12"/>
        <v>0</v>
      </c>
      <c r="L25" s="31"/>
      <c r="M25" s="28"/>
      <c r="N25" s="29"/>
      <c r="O25" s="29"/>
      <c r="P25" s="29"/>
      <c r="Q25" s="29"/>
      <c r="R25" s="29"/>
      <c r="S25" s="31"/>
      <c r="T25" s="28"/>
      <c r="U25" s="29"/>
      <c r="V25" s="29"/>
      <c r="W25" s="29"/>
      <c r="X25" s="29"/>
      <c r="Y25" s="29"/>
      <c r="Z25" s="29"/>
      <c r="AA25" s="31"/>
      <c r="AB25" s="28">
        <v>15</v>
      </c>
      <c r="AC25" s="29"/>
      <c r="AD25" s="29">
        <v>15</v>
      </c>
      <c r="AE25" s="29"/>
      <c r="AF25" s="29"/>
      <c r="AG25" s="29"/>
      <c r="AH25" s="29"/>
      <c r="AI25" s="29">
        <v>3</v>
      </c>
      <c r="AJ25" s="31" t="s">
        <v>40</v>
      </c>
      <c r="AK25" s="28"/>
      <c r="AL25" s="29"/>
      <c r="AM25" s="29"/>
      <c r="AN25" s="29"/>
      <c r="AO25" s="29"/>
      <c r="AP25" s="29"/>
      <c r="AQ25" s="31"/>
      <c r="AR25" s="28"/>
      <c r="AS25" s="29"/>
      <c r="AT25" s="29"/>
      <c r="AU25" s="29"/>
      <c r="AV25" s="29"/>
      <c r="AW25" s="29"/>
      <c r="AX25" s="29"/>
      <c r="AY25" s="29"/>
      <c r="AZ25" s="31"/>
      <c r="BA25" s="28"/>
      <c r="BB25" s="29"/>
      <c r="BC25" s="29"/>
      <c r="BD25" s="29"/>
      <c r="BE25" s="29"/>
      <c r="BF25" s="29"/>
      <c r="BG25" s="29"/>
      <c r="BH25" s="31"/>
      <c r="BI25" s="47">
        <f t="shared" si="13"/>
        <v>3</v>
      </c>
      <c r="BJ25" s="32">
        <f>BI25</f>
        <v>3</v>
      </c>
    </row>
    <row r="26" spans="1:62" ht="27" customHeight="1">
      <c r="A26" s="28">
        <v>10</v>
      </c>
      <c r="B26" s="29" t="s">
        <v>104</v>
      </c>
      <c r="C26" s="81" t="s">
        <v>41</v>
      </c>
      <c r="D26" s="47">
        <f t="shared" si="5"/>
        <v>30</v>
      </c>
      <c r="E26" s="28">
        <f t="shared" si="6"/>
        <v>15</v>
      </c>
      <c r="F26" s="29">
        <f t="shared" si="7"/>
        <v>15</v>
      </c>
      <c r="G26" s="29">
        <f t="shared" si="8"/>
        <v>0</v>
      </c>
      <c r="H26" s="29">
        <f t="shared" si="9"/>
        <v>0</v>
      </c>
      <c r="I26" s="29">
        <f t="shared" si="10"/>
        <v>0</v>
      </c>
      <c r="J26" s="29">
        <f t="shared" si="11"/>
        <v>0</v>
      </c>
      <c r="K26" s="29">
        <f t="shared" si="12"/>
        <v>0</v>
      </c>
      <c r="L26" s="31"/>
      <c r="M26" s="28"/>
      <c r="N26" s="29"/>
      <c r="O26" s="29"/>
      <c r="P26" s="29"/>
      <c r="Q26" s="29"/>
      <c r="R26" s="29"/>
      <c r="S26" s="31"/>
      <c r="T26" s="28"/>
      <c r="U26" s="29"/>
      <c r="V26" s="29"/>
      <c r="W26" s="29"/>
      <c r="X26" s="29"/>
      <c r="Y26" s="29"/>
      <c r="Z26" s="29"/>
      <c r="AA26" s="31"/>
      <c r="AB26" s="28">
        <v>15</v>
      </c>
      <c r="AC26" s="29">
        <v>15</v>
      </c>
      <c r="AD26" s="29"/>
      <c r="AE26" s="29"/>
      <c r="AF26" s="29"/>
      <c r="AG26" s="29"/>
      <c r="AH26" s="29"/>
      <c r="AI26" s="29">
        <v>2</v>
      </c>
      <c r="AJ26" s="31" t="s">
        <v>40</v>
      </c>
      <c r="AK26" s="28"/>
      <c r="AL26" s="29"/>
      <c r="AM26" s="29"/>
      <c r="AN26" s="29"/>
      <c r="AO26" s="29"/>
      <c r="AP26" s="29"/>
      <c r="AQ26" s="31"/>
      <c r="AR26" s="28"/>
      <c r="AS26" s="29"/>
      <c r="AT26" s="29"/>
      <c r="AU26" s="29"/>
      <c r="AV26" s="29"/>
      <c r="AW26" s="29"/>
      <c r="AX26" s="29"/>
      <c r="AY26" s="29"/>
      <c r="AZ26" s="31"/>
      <c r="BA26" s="28"/>
      <c r="BB26" s="29"/>
      <c r="BC26" s="29"/>
      <c r="BD26" s="29"/>
      <c r="BE26" s="29"/>
      <c r="BF26" s="29"/>
      <c r="BG26" s="29"/>
      <c r="BH26" s="31"/>
      <c r="BI26" s="47">
        <f t="shared" si="13"/>
        <v>2</v>
      </c>
      <c r="BJ26" s="32">
        <v>2</v>
      </c>
    </row>
    <row r="27" spans="1:62" ht="15.75" customHeight="1">
      <c r="A27" s="28">
        <v>11</v>
      </c>
      <c r="B27" s="29" t="s">
        <v>105</v>
      </c>
      <c r="C27" s="76" t="s">
        <v>42</v>
      </c>
      <c r="D27" s="47">
        <f t="shared" si="5"/>
        <v>30</v>
      </c>
      <c r="E27" s="28">
        <f t="shared" si="6"/>
        <v>15</v>
      </c>
      <c r="F27" s="29">
        <f t="shared" si="7"/>
        <v>15</v>
      </c>
      <c r="G27" s="29">
        <f t="shared" si="8"/>
        <v>0</v>
      </c>
      <c r="H27" s="29">
        <f t="shared" si="9"/>
        <v>0</v>
      </c>
      <c r="I27" s="29">
        <f t="shared" si="10"/>
        <v>0</v>
      </c>
      <c r="J27" s="29">
        <f t="shared" si="11"/>
        <v>0</v>
      </c>
      <c r="K27" s="29">
        <f t="shared" si="12"/>
        <v>0</v>
      </c>
      <c r="L27" s="31"/>
      <c r="M27" s="28"/>
      <c r="N27" s="29"/>
      <c r="O27" s="29"/>
      <c r="P27" s="29"/>
      <c r="Q27" s="29"/>
      <c r="R27" s="29"/>
      <c r="S27" s="31"/>
      <c r="T27" s="28"/>
      <c r="U27" s="29"/>
      <c r="V27" s="29"/>
      <c r="W27" s="29"/>
      <c r="X27" s="29"/>
      <c r="Y27" s="29"/>
      <c r="Z27" s="29"/>
      <c r="AA27" s="31"/>
      <c r="AB27" s="28">
        <v>15</v>
      </c>
      <c r="AC27" s="29">
        <v>15</v>
      </c>
      <c r="AD27" s="29"/>
      <c r="AE27" s="29"/>
      <c r="AF27" s="29"/>
      <c r="AG27" s="29"/>
      <c r="AH27" s="29"/>
      <c r="AI27" s="29">
        <v>2</v>
      </c>
      <c r="AJ27" s="31" t="s">
        <v>40</v>
      </c>
      <c r="AK27" s="28"/>
      <c r="AL27" s="29"/>
      <c r="AM27" s="29"/>
      <c r="AN27" s="29"/>
      <c r="AO27" s="29"/>
      <c r="AP27" s="29"/>
      <c r="AQ27" s="31"/>
      <c r="AR27" s="28"/>
      <c r="AS27" s="29"/>
      <c r="AT27" s="29"/>
      <c r="AU27" s="29"/>
      <c r="AV27" s="29"/>
      <c r="AW27" s="29"/>
      <c r="AX27" s="29"/>
      <c r="AY27" s="29"/>
      <c r="AZ27" s="31"/>
      <c r="BA27" s="28"/>
      <c r="BB27" s="29"/>
      <c r="BC27" s="29"/>
      <c r="BD27" s="29"/>
      <c r="BE27" s="29"/>
      <c r="BF27" s="29"/>
      <c r="BG27" s="29"/>
      <c r="BH27" s="31"/>
      <c r="BI27" s="47">
        <f t="shared" si="13"/>
        <v>2</v>
      </c>
      <c r="BJ27" s="32">
        <f>BI27</f>
        <v>2</v>
      </c>
    </row>
    <row r="28" spans="1:62" ht="26.25" customHeight="1">
      <c r="A28" s="33">
        <v>12</v>
      </c>
      <c r="B28" s="34" t="s">
        <v>106</v>
      </c>
      <c r="C28" s="77" t="s">
        <v>43</v>
      </c>
      <c r="D28" s="47">
        <f t="shared" si="5"/>
        <v>45</v>
      </c>
      <c r="E28" s="28">
        <f t="shared" si="6"/>
        <v>15</v>
      </c>
      <c r="F28" s="29">
        <f t="shared" si="7"/>
        <v>0</v>
      </c>
      <c r="G28" s="29">
        <f t="shared" si="8"/>
        <v>20</v>
      </c>
      <c r="H28" s="29">
        <f t="shared" si="9"/>
        <v>10</v>
      </c>
      <c r="I28" s="29">
        <f t="shared" si="10"/>
        <v>0</v>
      </c>
      <c r="J28" s="29">
        <f t="shared" si="11"/>
        <v>0</v>
      </c>
      <c r="K28" s="29">
        <f t="shared" si="12"/>
        <v>0</v>
      </c>
      <c r="L28" s="31"/>
      <c r="M28" s="33"/>
      <c r="N28" s="34"/>
      <c r="O28" s="34"/>
      <c r="P28" s="34"/>
      <c r="Q28" s="34"/>
      <c r="R28" s="34"/>
      <c r="S28" s="36"/>
      <c r="T28" s="51">
        <v>15</v>
      </c>
      <c r="U28" s="52"/>
      <c r="V28" s="52">
        <v>20</v>
      </c>
      <c r="W28" s="52">
        <v>10</v>
      </c>
      <c r="X28" s="52"/>
      <c r="Y28" s="52"/>
      <c r="Z28" s="52">
        <v>3</v>
      </c>
      <c r="AA28" s="53" t="s">
        <v>40</v>
      </c>
      <c r="AB28" s="33"/>
      <c r="AC28" s="34"/>
      <c r="AD28" s="34"/>
      <c r="AE28" s="34"/>
      <c r="AF28" s="34"/>
      <c r="AG28" s="34"/>
      <c r="AH28" s="34"/>
      <c r="AI28" s="34"/>
      <c r="AJ28" s="36"/>
      <c r="AK28" s="33"/>
      <c r="AL28" s="34"/>
      <c r="AM28" s="34"/>
      <c r="AN28" s="34"/>
      <c r="AO28" s="34"/>
      <c r="AP28" s="34"/>
      <c r="AQ28" s="36"/>
      <c r="AR28" s="33"/>
      <c r="AS28" s="34"/>
      <c r="AT28" s="34"/>
      <c r="AU28" s="34"/>
      <c r="AV28" s="34"/>
      <c r="AW28" s="34"/>
      <c r="AX28" s="34"/>
      <c r="AY28" s="34"/>
      <c r="AZ28" s="36"/>
      <c r="BA28" s="33"/>
      <c r="BB28" s="34"/>
      <c r="BC28" s="34"/>
      <c r="BD28" s="34"/>
      <c r="BE28" s="34"/>
      <c r="BF28" s="34"/>
      <c r="BG28" s="34"/>
      <c r="BH28" s="36"/>
      <c r="BI28" s="47">
        <f t="shared" si="13"/>
        <v>3</v>
      </c>
      <c r="BJ28" s="37">
        <f>BI28</f>
        <v>3</v>
      </c>
    </row>
    <row r="29" spans="1:62" s="38" customFormat="1" ht="25.5">
      <c r="A29" s="29">
        <v>13</v>
      </c>
      <c r="B29" s="29" t="s">
        <v>107</v>
      </c>
      <c r="C29" s="76" t="s">
        <v>44</v>
      </c>
      <c r="D29" s="47">
        <f t="shared" si="5"/>
        <v>135</v>
      </c>
      <c r="E29" s="28">
        <f t="shared" si="6"/>
        <v>60</v>
      </c>
      <c r="F29" s="29">
        <f t="shared" si="7"/>
        <v>45</v>
      </c>
      <c r="G29" s="29">
        <f t="shared" si="8"/>
        <v>30</v>
      </c>
      <c r="H29" s="29">
        <f t="shared" si="9"/>
        <v>0</v>
      </c>
      <c r="I29" s="29">
        <f t="shared" si="10"/>
        <v>0</v>
      </c>
      <c r="J29" s="29">
        <f t="shared" si="11"/>
        <v>0</v>
      </c>
      <c r="K29" s="29">
        <f t="shared" si="12"/>
        <v>0</v>
      </c>
      <c r="L29" s="31"/>
      <c r="M29" s="28">
        <v>30</v>
      </c>
      <c r="N29" s="29">
        <v>30</v>
      </c>
      <c r="O29" s="29">
        <v>15</v>
      </c>
      <c r="P29" s="29"/>
      <c r="Q29" s="29"/>
      <c r="R29" s="29">
        <v>6</v>
      </c>
      <c r="S29" s="31" t="s">
        <v>40</v>
      </c>
      <c r="T29" s="28">
        <v>30</v>
      </c>
      <c r="U29" s="29">
        <v>15</v>
      </c>
      <c r="V29" s="29">
        <v>15</v>
      </c>
      <c r="W29" s="29"/>
      <c r="X29" s="29"/>
      <c r="Y29" s="29"/>
      <c r="Z29" s="29">
        <v>4</v>
      </c>
      <c r="AA29" s="31" t="s">
        <v>38</v>
      </c>
      <c r="AB29" s="28"/>
      <c r="AC29" s="29"/>
      <c r="AD29" s="29"/>
      <c r="AE29" s="29"/>
      <c r="AF29" s="29"/>
      <c r="AG29" s="29"/>
      <c r="AH29" s="29"/>
      <c r="AI29" s="29"/>
      <c r="AJ29" s="31"/>
      <c r="AK29" s="28"/>
      <c r="AL29" s="29"/>
      <c r="AM29" s="29"/>
      <c r="AN29" s="29"/>
      <c r="AO29" s="29"/>
      <c r="AP29" s="29"/>
      <c r="AQ29" s="31"/>
      <c r="AR29" s="28"/>
      <c r="AS29" s="29"/>
      <c r="AT29" s="29"/>
      <c r="AU29" s="29"/>
      <c r="AV29" s="29"/>
      <c r="AW29" s="29"/>
      <c r="AX29" s="29"/>
      <c r="AY29" s="29"/>
      <c r="AZ29" s="31"/>
      <c r="BA29" s="28"/>
      <c r="BB29" s="29"/>
      <c r="BC29" s="29"/>
      <c r="BD29" s="29"/>
      <c r="BE29" s="29"/>
      <c r="BF29" s="29"/>
      <c r="BG29" s="29"/>
      <c r="BH29" s="31"/>
      <c r="BI29" s="47">
        <f t="shared" si="13"/>
        <v>10</v>
      </c>
      <c r="BJ29" s="32">
        <f>BI29</f>
        <v>10</v>
      </c>
    </row>
    <row r="30" spans="1:62" s="38" customFormat="1" ht="22.5" customHeight="1">
      <c r="A30" s="29">
        <v>14</v>
      </c>
      <c r="B30" s="29" t="s">
        <v>108</v>
      </c>
      <c r="C30" s="82" t="s">
        <v>45</v>
      </c>
      <c r="D30" s="47">
        <f t="shared" si="5"/>
        <v>60</v>
      </c>
      <c r="E30" s="28">
        <f t="shared" si="6"/>
        <v>0</v>
      </c>
      <c r="F30" s="29">
        <f t="shared" si="7"/>
        <v>60</v>
      </c>
      <c r="G30" s="29">
        <f t="shared" si="8"/>
        <v>0</v>
      </c>
      <c r="H30" s="29">
        <f t="shared" si="9"/>
        <v>0</v>
      </c>
      <c r="I30" s="29">
        <f t="shared" si="10"/>
        <v>0</v>
      </c>
      <c r="J30" s="29">
        <f t="shared" si="11"/>
        <v>0</v>
      </c>
      <c r="K30" s="29">
        <f t="shared" si="12"/>
        <v>0</v>
      </c>
      <c r="L30" s="31"/>
      <c r="M30" s="28"/>
      <c r="N30" s="29">
        <v>15</v>
      </c>
      <c r="O30" s="29"/>
      <c r="P30" s="29"/>
      <c r="Q30" s="29"/>
      <c r="R30" s="29">
        <v>1</v>
      </c>
      <c r="S30" s="31" t="s">
        <v>32</v>
      </c>
      <c r="T30" s="28"/>
      <c r="U30" s="29">
        <v>15</v>
      </c>
      <c r="V30" s="29"/>
      <c r="W30" s="29"/>
      <c r="X30" s="29"/>
      <c r="Y30" s="29"/>
      <c r="Z30" s="29">
        <v>2</v>
      </c>
      <c r="AA30" s="31" t="s">
        <v>32</v>
      </c>
      <c r="AB30" s="28"/>
      <c r="AC30" s="29">
        <v>15</v>
      </c>
      <c r="AD30" s="29"/>
      <c r="AE30" s="29"/>
      <c r="AF30" s="29"/>
      <c r="AG30" s="29"/>
      <c r="AH30" s="29"/>
      <c r="AI30" s="29">
        <v>2</v>
      </c>
      <c r="AJ30" s="31" t="s">
        <v>32</v>
      </c>
      <c r="AK30" s="28"/>
      <c r="AL30" s="29">
        <v>15</v>
      </c>
      <c r="AM30" s="29"/>
      <c r="AN30" s="29"/>
      <c r="AO30" s="29"/>
      <c r="AP30" s="29">
        <v>2</v>
      </c>
      <c r="AQ30" s="31" t="s">
        <v>33</v>
      </c>
      <c r="AR30" s="28"/>
      <c r="AS30" s="29"/>
      <c r="AT30" s="29"/>
      <c r="AU30" s="29"/>
      <c r="AV30" s="29"/>
      <c r="AW30" s="29"/>
      <c r="AX30" s="29"/>
      <c r="AY30" s="29"/>
      <c r="AZ30" s="31"/>
      <c r="BA30" s="28"/>
      <c r="BB30" s="29"/>
      <c r="BC30" s="29"/>
      <c r="BD30" s="29"/>
      <c r="BE30" s="29"/>
      <c r="BF30" s="29"/>
      <c r="BG30" s="29"/>
      <c r="BH30" s="31"/>
      <c r="BI30" s="47">
        <f t="shared" si="13"/>
        <v>7</v>
      </c>
      <c r="BJ30" s="32"/>
    </row>
    <row r="31" spans="1:62" ht="26.25" customHeight="1">
      <c r="A31" s="28">
        <v>15</v>
      </c>
      <c r="B31" s="29" t="s">
        <v>109</v>
      </c>
      <c r="C31" s="76" t="s">
        <v>46</v>
      </c>
      <c r="D31" s="47">
        <f t="shared" si="5"/>
        <v>15</v>
      </c>
      <c r="E31" s="28">
        <f t="shared" si="6"/>
        <v>0</v>
      </c>
      <c r="F31" s="29">
        <f t="shared" si="7"/>
        <v>15</v>
      </c>
      <c r="G31" s="29">
        <f t="shared" si="8"/>
        <v>0</v>
      </c>
      <c r="H31" s="29">
        <f t="shared" si="9"/>
        <v>0</v>
      </c>
      <c r="I31" s="29">
        <f t="shared" si="10"/>
        <v>0</v>
      </c>
      <c r="J31" s="29">
        <f t="shared" si="11"/>
        <v>0</v>
      </c>
      <c r="K31" s="29">
        <f t="shared" si="12"/>
        <v>0</v>
      </c>
      <c r="L31" s="31"/>
      <c r="M31" s="33"/>
      <c r="N31" s="34"/>
      <c r="O31" s="34"/>
      <c r="P31" s="34"/>
      <c r="Q31" s="34"/>
      <c r="R31" s="34"/>
      <c r="S31" s="36"/>
      <c r="T31" s="33"/>
      <c r="U31" s="34"/>
      <c r="V31" s="34"/>
      <c r="W31" s="34"/>
      <c r="X31" s="34"/>
      <c r="Y31" s="34"/>
      <c r="Z31" s="34"/>
      <c r="AA31" s="36"/>
      <c r="AB31" s="33"/>
      <c r="AC31" s="34">
        <v>15</v>
      </c>
      <c r="AD31" s="34"/>
      <c r="AE31" s="34"/>
      <c r="AF31" s="34"/>
      <c r="AG31" s="34"/>
      <c r="AH31" s="34"/>
      <c r="AI31" s="34">
        <v>1</v>
      </c>
      <c r="AJ31" s="36" t="s">
        <v>32</v>
      </c>
      <c r="AK31" s="33"/>
      <c r="AL31" s="34"/>
      <c r="AM31" s="34"/>
      <c r="AN31" s="34"/>
      <c r="AO31" s="34"/>
      <c r="AP31" s="34"/>
      <c r="AQ31" s="36"/>
      <c r="AR31" s="33"/>
      <c r="AS31" s="34"/>
      <c r="AT31" s="34"/>
      <c r="AU31" s="34"/>
      <c r="AV31" s="34"/>
      <c r="AW31" s="34"/>
      <c r="AX31" s="34"/>
      <c r="AY31" s="34"/>
      <c r="AZ31" s="36"/>
      <c r="BA31" s="33"/>
      <c r="BB31" s="34"/>
      <c r="BC31" s="34"/>
      <c r="BD31" s="34"/>
      <c r="BE31" s="34"/>
      <c r="BF31" s="34"/>
      <c r="BG31" s="34"/>
      <c r="BH31" s="36"/>
      <c r="BI31" s="47">
        <f t="shared" si="13"/>
        <v>1</v>
      </c>
      <c r="BJ31" s="37"/>
    </row>
    <row r="32" spans="1:62" ht="26.25" customHeight="1">
      <c r="A32" s="28">
        <v>16</v>
      </c>
      <c r="B32" s="29" t="s">
        <v>110</v>
      </c>
      <c r="C32" s="76" t="s">
        <v>47</v>
      </c>
      <c r="D32" s="47">
        <f t="shared" si="5"/>
        <v>15</v>
      </c>
      <c r="E32" s="28">
        <f t="shared" si="6"/>
        <v>0</v>
      </c>
      <c r="F32" s="29">
        <f t="shared" si="7"/>
        <v>15</v>
      </c>
      <c r="G32" s="29">
        <f t="shared" si="8"/>
        <v>0</v>
      </c>
      <c r="H32" s="29">
        <f t="shared" si="9"/>
        <v>0</v>
      </c>
      <c r="I32" s="29">
        <f t="shared" si="10"/>
        <v>0</v>
      </c>
      <c r="J32" s="29">
        <f t="shared" si="11"/>
        <v>0</v>
      </c>
      <c r="K32" s="29">
        <f t="shared" si="12"/>
        <v>0</v>
      </c>
      <c r="L32" s="31"/>
      <c r="M32" s="33"/>
      <c r="N32" s="34">
        <v>15</v>
      </c>
      <c r="O32" s="34"/>
      <c r="P32" s="34"/>
      <c r="Q32" s="34"/>
      <c r="R32" s="34">
        <v>2</v>
      </c>
      <c r="S32" s="36" t="s">
        <v>32</v>
      </c>
      <c r="T32" s="33"/>
      <c r="U32" s="34"/>
      <c r="V32" s="34"/>
      <c r="W32" s="34"/>
      <c r="X32" s="34"/>
      <c r="Y32" s="34"/>
      <c r="Z32" s="34"/>
      <c r="AA32" s="36"/>
      <c r="AB32" s="33"/>
      <c r="AC32" s="34"/>
      <c r="AD32" s="34"/>
      <c r="AE32" s="34"/>
      <c r="AF32" s="34"/>
      <c r="AG32" s="34"/>
      <c r="AH32" s="34"/>
      <c r="AI32" s="34"/>
      <c r="AJ32" s="36"/>
      <c r="AK32" s="33"/>
      <c r="AL32" s="34"/>
      <c r="AM32" s="34"/>
      <c r="AN32" s="34"/>
      <c r="AO32" s="34"/>
      <c r="AP32" s="34"/>
      <c r="AQ32" s="36"/>
      <c r="AR32" s="33"/>
      <c r="AS32" s="34"/>
      <c r="AT32" s="34"/>
      <c r="AU32" s="34"/>
      <c r="AV32" s="34"/>
      <c r="AW32" s="34"/>
      <c r="AX32" s="34"/>
      <c r="AY32" s="34"/>
      <c r="AZ32" s="36"/>
      <c r="BA32" s="33"/>
      <c r="BB32" s="34"/>
      <c r="BC32" s="34"/>
      <c r="BD32" s="34"/>
      <c r="BE32" s="34"/>
      <c r="BF32" s="34"/>
      <c r="BG32" s="34"/>
      <c r="BH32" s="36"/>
      <c r="BI32" s="47">
        <f t="shared" si="13"/>
        <v>2</v>
      </c>
      <c r="BJ32" s="37">
        <f>BI32</f>
        <v>2</v>
      </c>
    </row>
    <row r="33" spans="1:62" s="38" customFormat="1" ht="15.75" customHeight="1">
      <c r="A33" s="29">
        <v>17</v>
      </c>
      <c r="B33" s="29" t="s">
        <v>111</v>
      </c>
      <c r="C33" s="82" t="s">
        <v>48</v>
      </c>
      <c r="D33" s="47">
        <f t="shared" si="5"/>
        <v>30</v>
      </c>
      <c r="E33" s="28">
        <f t="shared" si="6"/>
        <v>0</v>
      </c>
      <c r="F33" s="29">
        <f t="shared" si="7"/>
        <v>30</v>
      </c>
      <c r="G33" s="29">
        <f t="shared" si="8"/>
        <v>0</v>
      </c>
      <c r="H33" s="29">
        <f t="shared" si="9"/>
        <v>0</v>
      </c>
      <c r="I33" s="29">
        <f t="shared" si="10"/>
        <v>0</v>
      </c>
      <c r="J33" s="29">
        <f t="shared" si="11"/>
        <v>0</v>
      </c>
      <c r="K33" s="29">
        <f t="shared" si="12"/>
        <v>0</v>
      </c>
      <c r="L33" s="31"/>
      <c r="M33" s="28"/>
      <c r="N33" s="29"/>
      <c r="O33" s="29"/>
      <c r="P33" s="29"/>
      <c r="Q33" s="29"/>
      <c r="R33" s="29"/>
      <c r="S33" s="31"/>
      <c r="T33" s="28"/>
      <c r="U33" s="29"/>
      <c r="V33" s="29"/>
      <c r="W33" s="29"/>
      <c r="X33" s="29"/>
      <c r="Y33" s="29"/>
      <c r="Z33" s="29"/>
      <c r="AA33" s="31"/>
      <c r="AB33" s="28"/>
      <c r="AC33" s="29"/>
      <c r="AD33" s="29"/>
      <c r="AE33" s="29"/>
      <c r="AF33" s="29"/>
      <c r="AG33" s="29"/>
      <c r="AH33" s="29"/>
      <c r="AI33" s="29"/>
      <c r="AJ33" s="31"/>
      <c r="AK33" s="28"/>
      <c r="AL33" s="29"/>
      <c r="AM33" s="29"/>
      <c r="AN33" s="29"/>
      <c r="AO33" s="29"/>
      <c r="AP33" s="29"/>
      <c r="AQ33" s="31"/>
      <c r="AR33" s="28"/>
      <c r="AS33" s="29">
        <v>15</v>
      </c>
      <c r="AT33" s="29"/>
      <c r="AU33" s="29"/>
      <c r="AV33" s="29"/>
      <c r="AW33" s="29"/>
      <c r="AX33" s="29"/>
      <c r="AY33" s="29">
        <v>1</v>
      </c>
      <c r="AZ33" s="31" t="s">
        <v>32</v>
      </c>
      <c r="BA33" s="28"/>
      <c r="BB33" s="29">
        <v>15</v>
      </c>
      <c r="BC33" s="29"/>
      <c r="BD33" s="29"/>
      <c r="BE33" s="29"/>
      <c r="BF33" s="29"/>
      <c r="BG33" s="29">
        <v>2</v>
      </c>
      <c r="BH33" s="31" t="s">
        <v>32</v>
      </c>
      <c r="BI33" s="47">
        <f t="shared" si="13"/>
        <v>3</v>
      </c>
      <c r="BJ33" s="32">
        <v>3</v>
      </c>
    </row>
    <row r="34" spans="1:62" ht="15.75" customHeight="1">
      <c r="A34" s="34">
        <v>18</v>
      </c>
      <c r="B34" s="40" t="s">
        <v>112</v>
      </c>
      <c r="C34" s="83" t="s">
        <v>49</v>
      </c>
      <c r="D34" s="47">
        <f t="shared" si="5"/>
        <v>15</v>
      </c>
      <c r="E34" s="28">
        <f t="shared" si="6"/>
        <v>15</v>
      </c>
      <c r="F34" s="29">
        <f t="shared" si="7"/>
        <v>0</v>
      </c>
      <c r="G34" s="29">
        <f t="shared" si="8"/>
        <v>0</v>
      </c>
      <c r="H34" s="29">
        <f t="shared" si="9"/>
        <v>0</v>
      </c>
      <c r="I34" s="29">
        <f t="shared" si="10"/>
        <v>0</v>
      </c>
      <c r="J34" s="29">
        <f t="shared" si="11"/>
        <v>0</v>
      </c>
      <c r="K34" s="29">
        <f t="shared" si="12"/>
        <v>0</v>
      </c>
      <c r="L34" s="31"/>
      <c r="M34" s="39">
        <v>15</v>
      </c>
      <c r="N34" s="40"/>
      <c r="O34" s="40"/>
      <c r="P34" s="40"/>
      <c r="Q34" s="40"/>
      <c r="R34" s="40">
        <v>1</v>
      </c>
      <c r="S34" s="41" t="s">
        <v>34</v>
      </c>
      <c r="T34" s="39"/>
      <c r="U34" s="40"/>
      <c r="V34" s="40"/>
      <c r="W34" s="40"/>
      <c r="X34" s="40"/>
      <c r="Y34" s="40"/>
      <c r="Z34" s="40"/>
      <c r="AA34" s="41"/>
      <c r="AB34" s="39"/>
      <c r="AC34" s="40"/>
      <c r="AD34" s="40"/>
      <c r="AE34" s="40"/>
      <c r="AF34" s="40"/>
      <c r="AG34" s="40"/>
      <c r="AH34" s="40"/>
      <c r="AI34" s="40"/>
      <c r="AJ34" s="41"/>
      <c r="AK34" s="39"/>
      <c r="AL34" s="40"/>
      <c r="AM34" s="40"/>
      <c r="AN34" s="40"/>
      <c r="AO34" s="40"/>
      <c r="AP34" s="40"/>
      <c r="AQ34" s="41"/>
      <c r="AR34" s="39"/>
      <c r="AS34" s="40"/>
      <c r="AT34" s="40"/>
      <c r="AU34" s="40"/>
      <c r="AV34" s="40"/>
      <c r="AW34" s="40"/>
      <c r="AX34" s="40"/>
      <c r="AY34" s="40"/>
      <c r="AZ34" s="41"/>
      <c r="BA34" s="39"/>
      <c r="BB34" s="40"/>
      <c r="BC34" s="40"/>
      <c r="BD34" s="40"/>
      <c r="BE34" s="40"/>
      <c r="BF34" s="40"/>
      <c r="BG34" s="40"/>
      <c r="BH34" s="41"/>
      <c r="BI34" s="47">
        <f t="shared" si="13"/>
        <v>1</v>
      </c>
      <c r="BJ34" s="42"/>
    </row>
    <row r="35" spans="1:62" ht="18" customHeight="1">
      <c r="A35" s="28">
        <v>19</v>
      </c>
      <c r="B35" s="29" t="s">
        <v>113</v>
      </c>
      <c r="C35" s="76" t="s">
        <v>50</v>
      </c>
      <c r="D35" s="47">
        <f t="shared" si="5"/>
        <v>15</v>
      </c>
      <c r="E35" s="28">
        <f t="shared" si="6"/>
        <v>0</v>
      </c>
      <c r="F35" s="29">
        <f t="shared" si="7"/>
        <v>15</v>
      </c>
      <c r="G35" s="29">
        <f t="shared" si="8"/>
        <v>0</v>
      </c>
      <c r="H35" s="29">
        <f t="shared" si="9"/>
        <v>0</v>
      </c>
      <c r="I35" s="29">
        <f t="shared" si="10"/>
        <v>0</v>
      </c>
      <c r="J35" s="29">
        <f t="shared" si="11"/>
        <v>0</v>
      </c>
      <c r="K35" s="29">
        <f t="shared" si="12"/>
        <v>0</v>
      </c>
      <c r="L35" s="31"/>
      <c r="M35" s="33"/>
      <c r="N35" s="34"/>
      <c r="O35" s="34"/>
      <c r="P35" s="34"/>
      <c r="Q35" s="34"/>
      <c r="R35" s="34"/>
      <c r="S35" s="36"/>
      <c r="T35" s="33"/>
      <c r="U35" s="34"/>
      <c r="V35" s="34"/>
      <c r="W35" s="34"/>
      <c r="X35" s="34"/>
      <c r="Y35" s="34"/>
      <c r="Z35" s="34"/>
      <c r="AA35" s="36"/>
      <c r="AB35" s="33"/>
      <c r="AC35" s="34"/>
      <c r="AD35" s="34"/>
      <c r="AE35" s="34"/>
      <c r="AF35" s="34"/>
      <c r="AG35" s="34"/>
      <c r="AH35" s="34"/>
      <c r="AI35" s="34"/>
      <c r="AJ35" s="36"/>
      <c r="AK35" s="33"/>
      <c r="AL35" s="34">
        <v>15</v>
      </c>
      <c r="AM35" s="34"/>
      <c r="AN35" s="34"/>
      <c r="AO35" s="34"/>
      <c r="AP35" s="34">
        <v>1</v>
      </c>
      <c r="AQ35" s="36" t="s">
        <v>32</v>
      </c>
      <c r="AR35" s="33"/>
      <c r="AS35" s="34"/>
      <c r="AT35" s="34"/>
      <c r="AU35" s="34"/>
      <c r="AV35" s="34"/>
      <c r="AW35" s="34"/>
      <c r="AX35" s="34"/>
      <c r="AY35" s="34"/>
      <c r="AZ35" s="36"/>
      <c r="BA35" s="33"/>
      <c r="BB35" s="34"/>
      <c r="BC35" s="34"/>
      <c r="BD35" s="34"/>
      <c r="BE35" s="34"/>
      <c r="BF35" s="34"/>
      <c r="BG35" s="34"/>
      <c r="BH35" s="36"/>
      <c r="BI35" s="47">
        <f t="shared" si="13"/>
        <v>1</v>
      </c>
      <c r="BJ35" s="37"/>
    </row>
    <row r="36" spans="1:62" ht="16.5" customHeight="1">
      <c r="A36" s="28">
        <v>20</v>
      </c>
      <c r="B36" s="29" t="s">
        <v>114</v>
      </c>
      <c r="C36" s="76" t="s">
        <v>51</v>
      </c>
      <c r="D36" s="47">
        <f t="shared" si="5"/>
        <v>30</v>
      </c>
      <c r="E36" s="28">
        <f t="shared" si="6"/>
        <v>0</v>
      </c>
      <c r="F36" s="29">
        <f t="shared" si="7"/>
        <v>0</v>
      </c>
      <c r="G36" s="29">
        <f t="shared" si="8"/>
        <v>30</v>
      </c>
      <c r="H36" s="29">
        <f t="shared" si="9"/>
        <v>0</v>
      </c>
      <c r="I36" s="29">
        <f t="shared" si="10"/>
        <v>0</v>
      </c>
      <c r="J36" s="29">
        <f t="shared" si="11"/>
        <v>0</v>
      </c>
      <c r="K36" s="29">
        <f t="shared" si="12"/>
        <v>0</v>
      </c>
      <c r="L36" s="31"/>
      <c r="M36" s="33"/>
      <c r="N36" s="34"/>
      <c r="O36" s="34"/>
      <c r="P36" s="34"/>
      <c r="Q36" s="34"/>
      <c r="R36" s="34"/>
      <c r="S36" s="36"/>
      <c r="T36" s="33"/>
      <c r="U36" s="34"/>
      <c r="V36" s="34"/>
      <c r="W36" s="34"/>
      <c r="X36" s="34"/>
      <c r="Y36" s="34"/>
      <c r="Z36" s="34"/>
      <c r="AA36" s="36"/>
      <c r="AB36" s="33"/>
      <c r="AC36" s="34"/>
      <c r="AD36" s="34"/>
      <c r="AE36" s="34"/>
      <c r="AF36" s="34"/>
      <c r="AG36" s="34"/>
      <c r="AH36" s="34"/>
      <c r="AI36" s="34"/>
      <c r="AJ36" s="36"/>
      <c r="AK36" s="33"/>
      <c r="AL36" s="34"/>
      <c r="AM36" s="34"/>
      <c r="AN36" s="34"/>
      <c r="AO36" s="34"/>
      <c r="AP36" s="34"/>
      <c r="AQ36" s="36"/>
      <c r="AR36" s="33"/>
      <c r="AS36" s="34"/>
      <c r="AT36" s="34">
        <v>15</v>
      </c>
      <c r="AU36" s="34"/>
      <c r="AV36" s="34"/>
      <c r="AW36" s="34"/>
      <c r="AX36" s="34"/>
      <c r="AY36" s="34">
        <v>4</v>
      </c>
      <c r="AZ36" s="36" t="s">
        <v>32</v>
      </c>
      <c r="BA36" s="33"/>
      <c r="BB36" s="34"/>
      <c r="BC36" s="34">
        <v>15</v>
      </c>
      <c r="BD36" s="34"/>
      <c r="BE36" s="34"/>
      <c r="BF36" s="34"/>
      <c r="BG36" s="34">
        <v>4</v>
      </c>
      <c r="BH36" s="36" t="s">
        <v>33</v>
      </c>
      <c r="BI36" s="47">
        <f t="shared" si="13"/>
        <v>8</v>
      </c>
      <c r="BJ36" s="37">
        <f>BI36</f>
        <v>8</v>
      </c>
    </row>
    <row r="37" spans="1:62">
      <c r="A37" s="33">
        <v>21</v>
      </c>
      <c r="B37" s="34" t="s">
        <v>115</v>
      </c>
      <c r="C37" s="84" t="s">
        <v>52</v>
      </c>
      <c r="D37" s="47">
        <f t="shared" si="5"/>
        <v>45</v>
      </c>
      <c r="E37" s="28">
        <f t="shared" si="6"/>
        <v>0</v>
      </c>
      <c r="F37" s="29">
        <f t="shared" si="7"/>
        <v>0</v>
      </c>
      <c r="G37" s="29">
        <f t="shared" si="8"/>
        <v>0</v>
      </c>
      <c r="H37" s="29">
        <f t="shared" si="9"/>
        <v>0</v>
      </c>
      <c r="I37" s="29">
        <f t="shared" si="10"/>
        <v>45</v>
      </c>
      <c r="J37" s="29">
        <f t="shared" si="11"/>
        <v>0</v>
      </c>
      <c r="K37" s="29">
        <f t="shared" si="12"/>
        <v>0</v>
      </c>
      <c r="L37" s="31"/>
      <c r="M37" s="33"/>
      <c r="N37" s="34"/>
      <c r="O37" s="34"/>
      <c r="P37" s="34"/>
      <c r="Q37" s="34"/>
      <c r="R37" s="34"/>
      <c r="S37" s="36"/>
      <c r="T37" s="33"/>
      <c r="U37" s="34"/>
      <c r="V37" s="34"/>
      <c r="W37" s="34"/>
      <c r="X37" s="34"/>
      <c r="Y37" s="34"/>
      <c r="Z37" s="34"/>
      <c r="AA37" s="36"/>
      <c r="AB37" s="33"/>
      <c r="AC37" s="34"/>
      <c r="AD37" s="34"/>
      <c r="AE37" s="34"/>
      <c r="AF37" s="34"/>
      <c r="AG37" s="34"/>
      <c r="AH37" s="34"/>
      <c r="AI37" s="34"/>
      <c r="AJ37" s="36"/>
      <c r="AK37" s="33"/>
      <c r="AL37" s="34"/>
      <c r="AM37" s="34"/>
      <c r="AN37" s="34"/>
      <c r="AO37" s="34"/>
      <c r="AP37" s="34"/>
      <c r="AQ37" s="36"/>
      <c r="AR37" s="33"/>
      <c r="AS37" s="34"/>
      <c r="AT37" s="34"/>
      <c r="AU37" s="34"/>
      <c r="AV37" s="34"/>
      <c r="AW37" s="34">
        <v>15</v>
      </c>
      <c r="AX37" s="34"/>
      <c r="AY37" s="34">
        <v>4</v>
      </c>
      <c r="AZ37" s="36" t="s">
        <v>30</v>
      </c>
      <c r="BA37" s="33"/>
      <c r="BB37" s="34"/>
      <c r="BC37" s="34"/>
      <c r="BD37" s="34"/>
      <c r="BE37" s="34">
        <v>30</v>
      </c>
      <c r="BF37" s="34"/>
      <c r="BG37" s="34">
        <v>6</v>
      </c>
      <c r="BH37" s="36" t="s">
        <v>30</v>
      </c>
      <c r="BI37" s="47">
        <f t="shared" si="13"/>
        <v>10</v>
      </c>
      <c r="BJ37" s="37"/>
    </row>
    <row r="38" spans="1:62" s="22" customFormat="1" ht="15.75" customHeight="1">
      <c r="A38" s="102" t="s">
        <v>53</v>
      </c>
      <c r="B38" s="102"/>
      <c r="C38" s="102"/>
      <c r="D38" s="47"/>
      <c r="E38" s="28"/>
      <c r="F38" s="29"/>
      <c r="G38" s="29"/>
      <c r="H38" s="29"/>
      <c r="I38" s="29"/>
      <c r="J38" s="29"/>
      <c r="K38" s="29"/>
      <c r="L38" s="31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  <c r="AC38" s="20"/>
      <c r="AD38" s="20"/>
      <c r="AE38" s="20"/>
      <c r="AF38" s="20"/>
      <c r="AG38" s="20"/>
      <c r="AH38" s="20"/>
      <c r="AI38" s="20"/>
      <c r="AJ38" s="20"/>
      <c r="AK38" s="20"/>
      <c r="AL38" s="20"/>
      <c r="AM38" s="20"/>
      <c r="AN38" s="20"/>
      <c r="AO38" s="20"/>
      <c r="AP38" s="20"/>
      <c r="AQ38" s="20"/>
      <c r="AR38" s="20"/>
      <c r="AS38" s="20"/>
      <c r="AT38" s="20"/>
      <c r="AU38" s="20"/>
      <c r="AV38" s="20"/>
      <c r="AW38" s="20"/>
      <c r="AX38" s="20"/>
      <c r="AY38" s="20"/>
      <c r="AZ38" s="20"/>
      <c r="BA38" s="20"/>
      <c r="BB38" s="20"/>
      <c r="BC38" s="20"/>
      <c r="BD38" s="20"/>
      <c r="BE38" s="20"/>
      <c r="BF38" s="20"/>
      <c r="BG38" s="20"/>
      <c r="BH38" s="20"/>
      <c r="BI38" s="20"/>
      <c r="BJ38" s="21"/>
    </row>
    <row r="39" spans="1:62" ht="25.5">
      <c r="A39" s="23">
        <v>22</v>
      </c>
      <c r="B39" s="24" t="s">
        <v>116</v>
      </c>
      <c r="C39" s="85" t="s">
        <v>54</v>
      </c>
      <c r="D39" s="47">
        <f t="shared" ref="D39:D55" si="14">SUM(E39:L39)</f>
        <v>45</v>
      </c>
      <c r="E39" s="28">
        <f t="shared" ref="E39:E55" si="15">M39+T39+AB39+AK39+AR39+BA39</f>
        <v>15</v>
      </c>
      <c r="F39" s="29">
        <f t="shared" ref="F39:F55" si="16">N39+U39+AC39+AL39+AS39+BB39</f>
        <v>0</v>
      </c>
      <c r="G39" s="29">
        <f t="shared" ref="G39:G55" si="17">O39+V39+AD39+AM39+AT39+BC39</f>
        <v>30</v>
      </c>
      <c r="H39" s="29">
        <f t="shared" ref="H39:H55" si="18">W39+AE39+AU39+BD39</f>
        <v>0</v>
      </c>
      <c r="I39" s="29">
        <f t="shared" ref="I39:I55" si="19">AW39+BE39</f>
        <v>0</v>
      </c>
      <c r="J39" s="29">
        <f t="shared" ref="J39:J55" si="20">X39+AF39+AN39+AV39</f>
        <v>0</v>
      </c>
      <c r="K39" s="29">
        <f t="shared" ref="K39:K55" si="21">Y39+AG39</f>
        <v>0</v>
      </c>
      <c r="L39" s="31"/>
      <c r="M39" s="23"/>
      <c r="N39" s="24"/>
      <c r="O39" s="24"/>
      <c r="P39" s="24"/>
      <c r="Q39" s="24"/>
      <c r="R39" s="24"/>
      <c r="S39" s="26"/>
      <c r="T39" s="23"/>
      <c r="U39" s="24"/>
      <c r="V39" s="24"/>
      <c r="W39" s="24"/>
      <c r="X39" s="24"/>
      <c r="Y39" s="24"/>
      <c r="Z39" s="24"/>
      <c r="AA39" s="26"/>
      <c r="AB39" s="23"/>
      <c r="AC39" s="24"/>
      <c r="AD39" s="24"/>
      <c r="AE39" s="24"/>
      <c r="AF39" s="24"/>
      <c r="AG39" s="24"/>
      <c r="AH39" s="24"/>
      <c r="AI39" s="24"/>
      <c r="AJ39" s="26"/>
      <c r="AK39" s="23">
        <v>15</v>
      </c>
      <c r="AL39" s="24"/>
      <c r="AM39" s="24">
        <v>30</v>
      </c>
      <c r="AN39" s="24"/>
      <c r="AO39" s="24"/>
      <c r="AP39" s="24">
        <v>3</v>
      </c>
      <c r="AQ39" s="26" t="s">
        <v>40</v>
      </c>
      <c r="AR39" s="23"/>
      <c r="AS39" s="24"/>
      <c r="AT39" s="24"/>
      <c r="AU39" s="24"/>
      <c r="AV39" s="24"/>
      <c r="AW39" s="24"/>
      <c r="AX39" s="24"/>
      <c r="AY39" s="24"/>
      <c r="AZ39" s="26"/>
      <c r="BA39" s="23"/>
      <c r="BB39" s="24"/>
      <c r="BC39" s="24"/>
      <c r="BD39" s="24"/>
      <c r="BE39" s="24"/>
      <c r="BF39" s="24"/>
      <c r="BG39" s="24"/>
      <c r="BH39" s="26"/>
      <c r="BI39" s="25">
        <f t="shared" ref="BI39:BI55" si="22">R39+Z39+AI39+AP39+AY39+BG39</f>
        <v>3</v>
      </c>
      <c r="BJ39" s="54">
        <v>3</v>
      </c>
    </row>
    <row r="40" spans="1:62" ht="25.5">
      <c r="A40" s="28">
        <v>23</v>
      </c>
      <c r="B40" s="29" t="s">
        <v>117</v>
      </c>
      <c r="C40" s="76" t="s">
        <v>55</v>
      </c>
      <c r="D40" s="47">
        <f t="shared" si="14"/>
        <v>45</v>
      </c>
      <c r="E40" s="28">
        <f t="shared" si="15"/>
        <v>15</v>
      </c>
      <c r="F40" s="29">
        <f t="shared" si="16"/>
        <v>0</v>
      </c>
      <c r="G40" s="29">
        <f t="shared" si="17"/>
        <v>30</v>
      </c>
      <c r="H40" s="29">
        <f t="shared" si="18"/>
        <v>0</v>
      </c>
      <c r="I40" s="29">
        <f t="shared" si="19"/>
        <v>0</v>
      </c>
      <c r="J40" s="29">
        <f t="shared" si="20"/>
        <v>0</v>
      </c>
      <c r="K40" s="29">
        <f t="shared" si="21"/>
        <v>0</v>
      </c>
      <c r="L40" s="31"/>
      <c r="M40" s="23"/>
      <c r="N40" s="24"/>
      <c r="O40" s="24"/>
      <c r="P40" s="24"/>
      <c r="Q40" s="24"/>
      <c r="R40" s="24"/>
      <c r="S40" s="26"/>
      <c r="T40" s="23"/>
      <c r="U40" s="24"/>
      <c r="V40" s="24"/>
      <c r="W40" s="24"/>
      <c r="X40" s="24"/>
      <c r="Y40" s="24"/>
      <c r="Z40" s="24"/>
      <c r="AA40" s="26"/>
      <c r="AB40" s="23">
        <v>15</v>
      </c>
      <c r="AC40" s="24"/>
      <c r="AD40" s="24">
        <v>30</v>
      </c>
      <c r="AE40" s="24"/>
      <c r="AF40" s="24"/>
      <c r="AG40" s="24"/>
      <c r="AH40" s="24"/>
      <c r="AI40" s="24">
        <v>3</v>
      </c>
      <c r="AJ40" s="26" t="s">
        <v>40</v>
      </c>
      <c r="AK40" s="23"/>
      <c r="AL40" s="24"/>
      <c r="AM40" s="24"/>
      <c r="AN40" s="24"/>
      <c r="AO40" s="24"/>
      <c r="AP40" s="24"/>
      <c r="AQ40" s="26"/>
      <c r="AR40" s="23"/>
      <c r="AS40" s="24"/>
      <c r="AT40" s="24"/>
      <c r="AU40" s="24"/>
      <c r="AV40" s="24"/>
      <c r="AW40" s="24"/>
      <c r="AX40" s="24"/>
      <c r="AY40" s="24"/>
      <c r="AZ40" s="26"/>
      <c r="BA40" s="23"/>
      <c r="BB40" s="24"/>
      <c r="BC40" s="24"/>
      <c r="BD40" s="24"/>
      <c r="BE40" s="24"/>
      <c r="BF40" s="24"/>
      <c r="BG40" s="24"/>
      <c r="BH40" s="26"/>
      <c r="BI40" s="25">
        <f t="shared" si="22"/>
        <v>3</v>
      </c>
      <c r="BJ40" s="54">
        <v>3</v>
      </c>
    </row>
    <row r="41" spans="1:62" ht="25.7" customHeight="1">
      <c r="A41" s="28">
        <v>24</v>
      </c>
      <c r="B41" s="29" t="s">
        <v>118</v>
      </c>
      <c r="C41" s="76" t="s">
        <v>56</v>
      </c>
      <c r="D41" s="47">
        <f t="shared" si="14"/>
        <v>45</v>
      </c>
      <c r="E41" s="28">
        <f t="shared" si="15"/>
        <v>15</v>
      </c>
      <c r="F41" s="29">
        <f t="shared" si="16"/>
        <v>15</v>
      </c>
      <c r="G41" s="29">
        <f t="shared" si="17"/>
        <v>15</v>
      </c>
      <c r="H41" s="29">
        <f t="shared" si="18"/>
        <v>0</v>
      </c>
      <c r="I41" s="29">
        <f t="shared" si="19"/>
        <v>0</v>
      </c>
      <c r="J41" s="29">
        <f t="shared" si="20"/>
        <v>0</v>
      </c>
      <c r="K41" s="29">
        <f t="shared" si="21"/>
        <v>0</v>
      </c>
      <c r="L41" s="31"/>
      <c r="M41" s="23"/>
      <c r="N41" s="24"/>
      <c r="O41" s="24"/>
      <c r="P41" s="24"/>
      <c r="Q41" s="24"/>
      <c r="R41" s="24"/>
      <c r="S41" s="26"/>
      <c r="T41" s="23">
        <v>15</v>
      </c>
      <c r="U41" s="24">
        <v>15</v>
      </c>
      <c r="V41" s="24">
        <v>15</v>
      </c>
      <c r="W41" s="24"/>
      <c r="X41" s="24"/>
      <c r="Y41" s="24"/>
      <c r="Z41" s="24">
        <v>3</v>
      </c>
      <c r="AA41" s="26" t="s">
        <v>40</v>
      </c>
      <c r="AB41" s="23"/>
      <c r="AC41" s="24"/>
      <c r="AD41" s="24"/>
      <c r="AE41" s="24"/>
      <c r="AF41" s="24"/>
      <c r="AG41" s="24"/>
      <c r="AH41" s="24"/>
      <c r="AI41" s="24"/>
      <c r="AJ41" s="26"/>
      <c r="AK41" s="23"/>
      <c r="AL41" s="24"/>
      <c r="AM41" s="24"/>
      <c r="AN41" s="24"/>
      <c r="AO41" s="24"/>
      <c r="AP41" s="24"/>
      <c r="AQ41" s="26"/>
      <c r="AR41" s="23"/>
      <c r="AS41" s="24"/>
      <c r="AT41" s="24"/>
      <c r="AU41" s="24"/>
      <c r="AV41" s="24"/>
      <c r="AW41" s="24"/>
      <c r="AX41" s="24"/>
      <c r="AY41" s="24"/>
      <c r="AZ41" s="26"/>
      <c r="BA41" s="23"/>
      <c r="BB41" s="24"/>
      <c r="BC41" s="24"/>
      <c r="BD41" s="24"/>
      <c r="BE41" s="24"/>
      <c r="BF41" s="24"/>
      <c r="BG41" s="24"/>
      <c r="BH41" s="26"/>
      <c r="BI41" s="25">
        <f t="shared" si="22"/>
        <v>3</v>
      </c>
      <c r="BJ41" s="27">
        <f>BI41</f>
        <v>3</v>
      </c>
    </row>
    <row r="42" spans="1:62" ht="15.75" customHeight="1">
      <c r="A42" s="28">
        <v>25</v>
      </c>
      <c r="B42" s="29" t="s">
        <v>119</v>
      </c>
      <c r="C42" s="76" t="s">
        <v>57</v>
      </c>
      <c r="D42" s="47">
        <f t="shared" si="14"/>
        <v>45</v>
      </c>
      <c r="E42" s="28">
        <f t="shared" si="15"/>
        <v>30</v>
      </c>
      <c r="F42" s="29">
        <f t="shared" si="16"/>
        <v>0</v>
      </c>
      <c r="G42" s="29">
        <f t="shared" si="17"/>
        <v>15</v>
      </c>
      <c r="H42" s="29">
        <f t="shared" si="18"/>
        <v>0</v>
      </c>
      <c r="I42" s="29">
        <f t="shared" si="19"/>
        <v>0</v>
      </c>
      <c r="J42" s="29">
        <f t="shared" si="20"/>
        <v>0</v>
      </c>
      <c r="K42" s="29">
        <f t="shared" si="21"/>
        <v>0</v>
      </c>
      <c r="L42" s="31"/>
      <c r="M42" s="23"/>
      <c r="N42" s="24"/>
      <c r="O42" s="24"/>
      <c r="P42" s="24"/>
      <c r="Q42" s="24"/>
      <c r="R42" s="24"/>
      <c r="S42" s="26"/>
      <c r="T42" s="23"/>
      <c r="U42" s="24"/>
      <c r="V42" s="24"/>
      <c r="W42" s="24"/>
      <c r="X42" s="24"/>
      <c r="Y42" s="24"/>
      <c r="Z42" s="24"/>
      <c r="AA42" s="26"/>
      <c r="AB42" s="23">
        <v>30</v>
      </c>
      <c r="AC42" s="24"/>
      <c r="AD42" s="24">
        <v>15</v>
      </c>
      <c r="AE42" s="24"/>
      <c r="AF42" s="24"/>
      <c r="AG42" s="24"/>
      <c r="AH42" s="24"/>
      <c r="AI42" s="24">
        <v>3</v>
      </c>
      <c r="AJ42" s="26" t="s">
        <v>40</v>
      </c>
      <c r="AK42" s="23"/>
      <c r="AL42" s="24"/>
      <c r="AM42" s="24"/>
      <c r="AN42" s="24"/>
      <c r="AO42" s="24"/>
      <c r="AP42" s="24"/>
      <c r="AQ42" s="26"/>
      <c r="AR42" s="23"/>
      <c r="AS42" s="24"/>
      <c r="AT42" s="24"/>
      <c r="AU42" s="24"/>
      <c r="AV42" s="24"/>
      <c r="AW42" s="24"/>
      <c r="AX42" s="24"/>
      <c r="AY42" s="24"/>
      <c r="AZ42" s="26"/>
      <c r="BA42" s="23"/>
      <c r="BB42" s="24"/>
      <c r="BC42" s="24"/>
      <c r="BD42" s="24"/>
      <c r="BE42" s="24"/>
      <c r="BF42" s="24"/>
      <c r="BG42" s="24"/>
      <c r="BH42" s="26"/>
      <c r="BI42" s="25">
        <f t="shared" si="22"/>
        <v>3</v>
      </c>
      <c r="BJ42" s="27"/>
    </row>
    <row r="43" spans="1:62" ht="27" customHeight="1">
      <c r="A43" s="28">
        <v>26</v>
      </c>
      <c r="B43" s="29" t="s">
        <v>120</v>
      </c>
      <c r="C43" s="76" t="s">
        <v>58</v>
      </c>
      <c r="D43" s="47">
        <f t="shared" si="14"/>
        <v>90</v>
      </c>
      <c r="E43" s="28">
        <f t="shared" si="15"/>
        <v>0</v>
      </c>
      <c r="F43" s="29">
        <f t="shared" si="16"/>
        <v>90</v>
      </c>
      <c r="G43" s="29">
        <f t="shared" si="17"/>
        <v>0</v>
      </c>
      <c r="H43" s="29">
        <f t="shared" si="18"/>
        <v>0</v>
      </c>
      <c r="I43" s="29">
        <f t="shared" si="19"/>
        <v>0</v>
      </c>
      <c r="J43" s="29">
        <f t="shared" si="20"/>
        <v>0</v>
      </c>
      <c r="K43" s="29">
        <f t="shared" si="21"/>
        <v>0</v>
      </c>
      <c r="L43" s="31"/>
      <c r="M43" s="23"/>
      <c r="N43" s="24">
        <v>15</v>
      </c>
      <c r="O43" s="24"/>
      <c r="P43" s="24"/>
      <c r="Q43" s="24"/>
      <c r="R43" s="24">
        <v>1</v>
      </c>
      <c r="S43" s="26" t="s">
        <v>32</v>
      </c>
      <c r="T43" s="23"/>
      <c r="U43" s="24">
        <v>15</v>
      </c>
      <c r="V43" s="24"/>
      <c r="W43" s="24"/>
      <c r="X43" s="24"/>
      <c r="Y43" s="24"/>
      <c r="Z43" s="24">
        <v>1</v>
      </c>
      <c r="AA43" s="26" t="s">
        <v>32</v>
      </c>
      <c r="AB43" s="23"/>
      <c r="AC43" s="24">
        <v>15</v>
      </c>
      <c r="AD43" s="24"/>
      <c r="AE43" s="24"/>
      <c r="AF43" s="24"/>
      <c r="AG43" s="24"/>
      <c r="AH43" s="24"/>
      <c r="AI43" s="24">
        <v>1</v>
      </c>
      <c r="AJ43" s="26" t="s">
        <v>32</v>
      </c>
      <c r="AK43" s="23"/>
      <c r="AL43" s="24">
        <v>15</v>
      </c>
      <c r="AM43" s="24"/>
      <c r="AN43" s="24"/>
      <c r="AO43" s="24"/>
      <c r="AP43" s="24">
        <v>2</v>
      </c>
      <c r="AQ43" s="26" t="s">
        <v>32</v>
      </c>
      <c r="AR43" s="23"/>
      <c r="AS43" s="24">
        <v>15</v>
      </c>
      <c r="AT43" s="24"/>
      <c r="AU43" s="24"/>
      <c r="AV43" s="24"/>
      <c r="AW43" s="24"/>
      <c r="AX43" s="24"/>
      <c r="AY43" s="24">
        <v>2</v>
      </c>
      <c r="AZ43" s="26" t="s">
        <v>32</v>
      </c>
      <c r="BA43" s="23"/>
      <c r="BB43" s="24">
        <v>15</v>
      </c>
      <c r="BC43" s="24"/>
      <c r="BD43" s="24"/>
      <c r="BE43" s="24"/>
      <c r="BF43" s="24"/>
      <c r="BG43" s="24">
        <v>3</v>
      </c>
      <c r="BH43" s="26" t="s">
        <v>33</v>
      </c>
      <c r="BI43" s="25">
        <f t="shared" si="22"/>
        <v>10</v>
      </c>
      <c r="BJ43" s="27">
        <v>10</v>
      </c>
    </row>
    <row r="44" spans="1:62" ht="30.75" customHeight="1">
      <c r="A44" s="28">
        <v>27</v>
      </c>
      <c r="B44" s="29" t="s">
        <v>121</v>
      </c>
      <c r="C44" s="76" t="s">
        <v>59</v>
      </c>
      <c r="D44" s="47">
        <f t="shared" si="14"/>
        <v>90</v>
      </c>
      <c r="E44" s="28">
        <f t="shared" si="15"/>
        <v>0</v>
      </c>
      <c r="F44" s="29">
        <f t="shared" si="16"/>
        <v>90</v>
      </c>
      <c r="G44" s="29">
        <f t="shared" si="17"/>
        <v>0</v>
      </c>
      <c r="H44" s="29">
        <f t="shared" si="18"/>
        <v>0</v>
      </c>
      <c r="I44" s="29">
        <f t="shared" si="19"/>
        <v>0</v>
      </c>
      <c r="J44" s="29">
        <f t="shared" si="20"/>
        <v>0</v>
      </c>
      <c r="K44" s="29">
        <f t="shared" si="21"/>
        <v>0</v>
      </c>
      <c r="L44" s="31"/>
      <c r="M44" s="23"/>
      <c r="N44" s="24">
        <v>15</v>
      </c>
      <c r="O44" s="24"/>
      <c r="P44" s="24"/>
      <c r="Q44" s="24"/>
      <c r="R44" s="24">
        <v>1</v>
      </c>
      <c r="S44" s="26" t="s">
        <v>32</v>
      </c>
      <c r="T44" s="23"/>
      <c r="U44" s="24">
        <v>15</v>
      </c>
      <c r="V44" s="24"/>
      <c r="W44" s="24"/>
      <c r="X44" s="24"/>
      <c r="Y44" s="24"/>
      <c r="Z44" s="24">
        <v>1</v>
      </c>
      <c r="AA44" s="26" t="s">
        <v>32</v>
      </c>
      <c r="AB44" s="23"/>
      <c r="AC44" s="24">
        <v>15</v>
      </c>
      <c r="AD44" s="24"/>
      <c r="AE44" s="24"/>
      <c r="AF44" s="24"/>
      <c r="AG44" s="24"/>
      <c r="AH44" s="24"/>
      <c r="AI44" s="24">
        <v>1</v>
      </c>
      <c r="AJ44" s="26" t="s">
        <v>32</v>
      </c>
      <c r="AK44" s="23"/>
      <c r="AL44" s="24">
        <v>15</v>
      </c>
      <c r="AM44" s="24"/>
      <c r="AN44" s="24"/>
      <c r="AO44" s="24"/>
      <c r="AP44" s="24">
        <v>2</v>
      </c>
      <c r="AQ44" s="26" t="s">
        <v>32</v>
      </c>
      <c r="AR44" s="23"/>
      <c r="AS44" s="24">
        <v>15</v>
      </c>
      <c r="AT44" s="24"/>
      <c r="AU44" s="24"/>
      <c r="AV44" s="24"/>
      <c r="AW44" s="24"/>
      <c r="AX44" s="24"/>
      <c r="AY44" s="24">
        <v>2</v>
      </c>
      <c r="AZ44" s="26" t="s">
        <v>32</v>
      </c>
      <c r="BA44" s="23"/>
      <c r="BB44" s="24">
        <v>15</v>
      </c>
      <c r="BC44" s="24"/>
      <c r="BD44" s="24"/>
      <c r="BE44" s="24"/>
      <c r="BF44" s="24"/>
      <c r="BG44" s="24">
        <v>3</v>
      </c>
      <c r="BH44" s="26" t="s">
        <v>33</v>
      </c>
      <c r="BI44" s="25">
        <f t="shared" si="22"/>
        <v>10</v>
      </c>
      <c r="BJ44" s="27">
        <f>BI44</f>
        <v>10</v>
      </c>
    </row>
    <row r="45" spans="1:62" ht="15.75" customHeight="1">
      <c r="A45" s="28">
        <v>28</v>
      </c>
      <c r="B45" s="29" t="s">
        <v>122</v>
      </c>
      <c r="C45" s="76" t="s">
        <v>60</v>
      </c>
      <c r="D45" s="47">
        <f t="shared" si="14"/>
        <v>120</v>
      </c>
      <c r="E45" s="28">
        <f t="shared" si="15"/>
        <v>0</v>
      </c>
      <c r="F45" s="29">
        <f t="shared" si="16"/>
        <v>120</v>
      </c>
      <c r="G45" s="29">
        <f t="shared" si="17"/>
        <v>0</v>
      </c>
      <c r="H45" s="29">
        <f t="shared" si="18"/>
        <v>0</v>
      </c>
      <c r="I45" s="29">
        <f t="shared" si="19"/>
        <v>0</v>
      </c>
      <c r="J45" s="29">
        <f t="shared" si="20"/>
        <v>0</v>
      </c>
      <c r="K45" s="29">
        <f t="shared" si="21"/>
        <v>0</v>
      </c>
      <c r="L45" s="31"/>
      <c r="M45" s="28"/>
      <c r="N45" s="29"/>
      <c r="O45" s="29"/>
      <c r="P45" s="29"/>
      <c r="Q45" s="29"/>
      <c r="R45" s="29"/>
      <c r="S45" s="31"/>
      <c r="T45" s="28"/>
      <c r="U45" s="29">
        <v>15</v>
      </c>
      <c r="V45" s="29"/>
      <c r="W45" s="29"/>
      <c r="X45" s="29"/>
      <c r="Y45" s="29"/>
      <c r="Z45" s="29">
        <v>2</v>
      </c>
      <c r="AA45" s="31" t="s">
        <v>32</v>
      </c>
      <c r="AB45" s="28"/>
      <c r="AC45" s="29">
        <v>15</v>
      </c>
      <c r="AD45" s="29"/>
      <c r="AE45" s="29"/>
      <c r="AF45" s="29"/>
      <c r="AG45" s="29"/>
      <c r="AH45" s="29"/>
      <c r="AI45" s="29">
        <v>2</v>
      </c>
      <c r="AJ45" s="31" t="s">
        <v>32</v>
      </c>
      <c r="AK45" s="28"/>
      <c r="AL45" s="29">
        <v>30</v>
      </c>
      <c r="AM45" s="29"/>
      <c r="AN45" s="29"/>
      <c r="AO45" s="24"/>
      <c r="AP45" s="24">
        <v>3</v>
      </c>
      <c r="AQ45" s="31" t="s">
        <v>32</v>
      </c>
      <c r="AR45" s="28"/>
      <c r="AS45" s="29">
        <v>30</v>
      </c>
      <c r="AT45" s="29"/>
      <c r="AU45" s="29"/>
      <c r="AV45" s="29"/>
      <c r="AW45" s="29"/>
      <c r="AX45" s="29"/>
      <c r="AY45" s="29">
        <v>3</v>
      </c>
      <c r="AZ45" s="31" t="s">
        <v>32</v>
      </c>
      <c r="BA45" s="28"/>
      <c r="BB45" s="29">
        <v>30</v>
      </c>
      <c r="BC45" s="29"/>
      <c r="BD45" s="29"/>
      <c r="BE45" s="29"/>
      <c r="BF45" s="24"/>
      <c r="BG45" s="24">
        <v>4</v>
      </c>
      <c r="BH45" s="31" t="s">
        <v>33</v>
      </c>
      <c r="BI45" s="25">
        <f t="shared" si="22"/>
        <v>14</v>
      </c>
      <c r="BJ45" s="32">
        <f>BI45</f>
        <v>14</v>
      </c>
    </row>
    <row r="46" spans="1:62" ht="15.75" customHeight="1">
      <c r="A46" s="28">
        <v>29</v>
      </c>
      <c r="B46" s="29" t="s">
        <v>123</v>
      </c>
      <c r="C46" s="76" t="s">
        <v>61</v>
      </c>
      <c r="D46" s="47">
        <f t="shared" si="14"/>
        <v>60</v>
      </c>
      <c r="E46" s="28">
        <f t="shared" si="15"/>
        <v>0</v>
      </c>
      <c r="F46" s="29">
        <f t="shared" si="16"/>
        <v>60</v>
      </c>
      <c r="G46" s="29">
        <f t="shared" si="17"/>
        <v>0</v>
      </c>
      <c r="H46" s="29">
        <f t="shared" si="18"/>
        <v>0</v>
      </c>
      <c r="I46" s="29">
        <f t="shared" si="19"/>
        <v>0</v>
      </c>
      <c r="J46" s="29">
        <f t="shared" si="20"/>
        <v>0</v>
      </c>
      <c r="K46" s="29">
        <f t="shared" si="21"/>
        <v>0</v>
      </c>
      <c r="L46" s="31"/>
      <c r="M46" s="28"/>
      <c r="N46" s="29">
        <v>30</v>
      </c>
      <c r="O46" s="29"/>
      <c r="P46" s="29"/>
      <c r="Q46" s="29"/>
      <c r="R46" s="29">
        <v>2</v>
      </c>
      <c r="S46" s="31" t="s">
        <v>32</v>
      </c>
      <c r="T46" s="28"/>
      <c r="U46" s="29">
        <v>30</v>
      </c>
      <c r="V46" s="29"/>
      <c r="W46" s="29"/>
      <c r="X46" s="29"/>
      <c r="Y46" s="29"/>
      <c r="Z46" s="29">
        <v>2</v>
      </c>
      <c r="AA46" s="31" t="s">
        <v>32</v>
      </c>
      <c r="AB46" s="28"/>
      <c r="AC46" s="29"/>
      <c r="AD46" s="29"/>
      <c r="AE46" s="29"/>
      <c r="AF46" s="29"/>
      <c r="AG46" s="29"/>
      <c r="AH46" s="29"/>
      <c r="AI46" s="29"/>
      <c r="AJ46" s="31"/>
      <c r="AK46" s="28"/>
      <c r="AL46" s="29"/>
      <c r="AM46" s="29"/>
      <c r="AN46" s="29"/>
      <c r="AO46" s="29"/>
      <c r="AP46" s="29"/>
      <c r="AQ46" s="31"/>
      <c r="AR46" s="28"/>
      <c r="AS46" s="29"/>
      <c r="AT46" s="29"/>
      <c r="AU46" s="29"/>
      <c r="AV46" s="29"/>
      <c r="AW46" s="29"/>
      <c r="AX46" s="29"/>
      <c r="AY46" s="29"/>
      <c r="AZ46" s="31"/>
      <c r="BA46" s="28"/>
      <c r="BB46" s="29"/>
      <c r="BC46" s="29"/>
      <c r="BD46" s="29"/>
      <c r="BE46" s="29"/>
      <c r="BF46" s="29"/>
      <c r="BG46" s="29"/>
      <c r="BH46" s="31"/>
      <c r="BI46" s="25">
        <f t="shared" si="22"/>
        <v>4</v>
      </c>
      <c r="BJ46" s="32">
        <f>BI46</f>
        <v>4</v>
      </c>
    </row>
    <row r="47" spans="1:62" ht="15.75" customHeight="1">
      <c r="A47" s="28">
        <v>30</v>
      </c>
      <c r="B47" s="29" t="s">
        <v>124</v>
      </c>
      <c r="C47" s="76" t="s">
        <v>62</v>
      </c>
      <c r="D47" s="47">
        <f t="shared" si="14"/>
        <v>45</v>
      </c>
      <c r="E47" s="28">
        <f t="shared" si="15"/>
        <v>0</v>
      </c>
      <c r="F47" s="29">
        <f t="shared" si="16"/>
        <v>45</v>
      </c>
      <c r="G47" s="29">
        <f t="shared" si="17"/>
        <v>0</v>
      </c>
      <c r="H47" s="29">
        <f t="shared" si="18"/>
        <v>0</v>
      </c>
      <c r="I47" s="29">
        <f t="shared" si="19"/>
        <v>0</v>
      </c>
      <c r="J47" s="29">
        <f t="shared" si="20"/>
        <v>0</v>
      </c>
      <c r="K47" s="29">
        <f t="shared" si="21"/>
        <v>0</v>
      </c>
      <c r="L47" s="31"/>
      <c r="M47" s="28"/>
      <c r="N47" s="29"/>
      <c r="O47" s="29"/>
      <c r="P47" s="29"/>
      <c r="Q47" s="29"/>
      <c r="R47" s="29"/>
      <c r="S47" s="31"/>
      <c r="T47" s="28"/>
      <c r="U47" s="29"/>
      <c r="V47" s="29"/>
      <c r="W47" s="29"/>
      <c r="X47" s="29"/>
      <c r="Y47" s="29"/>
      <c r="Z47" s="29"/>
      <c r="AA47" s="31"/>
      <c r="AB47" s="28"/>
      <c r="AC47" s="29">
        <v>15</v>
      </c>
      <c r="AD47" s="29"/>
      <c r="AE47" s="29"/>
      <c r="AF47" s="29"/>
      <c r="AG47" s="29"/>
      <c r="AH47" s="29"/>
      <c r="AI47" s="29">
        <v>2</v>
      </c>
      <c r="AJ47" s="31" t="s">
        <v>32</v>
      </c>
      <c r="AK47" s="28"/>
      <c r="AL47" s="29">
        <v>30</v>
      </c>
      <c r="AM47" s="29"/>
      <c r="AN47" s="29"/>
      <c r="AO47" s="29"/>
      <c r="AP47" s="29">
        <v>3</v>
      </c>
      <c r="AQ47" s="31" t="s">
        <v>33</v>
      </c>
      <c r="AR47" s="28"/>
      <c r="AS47" s="29"/>
      <c r="AT47" s="29"/>
      <c r="AU47" s="29"/>
      <c r="AV47" s="29"/>
      <c r="AW47" s="29"/>
      <c r="AX47" s="29"/>
      <c r="AY47" s="29"/>
      <c r="AZ47" s="31"/>
      <c r="BA47" s="28"/>
      <c r="BB47" s="29"/>
      <c r="BC47" s="29"/>
      <c r="BD47" s="29"/>
      <c r="BE47" s="29"/>
      <c r="BF47" s="29"/>
      <c r="BG47" s="29"/>
      <c r="BH47" s="31"/>
      <c r="BI47" s="25">
        <f t="shared" si="22"/>
        <v>5</v>
      </c>
      <c r="BJ47" s="32">
        <v>5</v>
      </c>
    </row>
    <row r="48" spans="1:62" ht="15" customHeight="1">
      <c r="A48" s="28">
        <v>31</v>
      </c>
      <c r="B48" s="29" t="s">
        <v>125</v>
      </c>
      <c r="C48" s="76" t="s">
        <v>63</v>
      </c>
      <c r="D48" s="47">
        <f t="shared" si="14"/>
        <v>60</v>
      </c>
      <c r="E48" s="28">
        <f t="shared" si="15"/>
        <v>0</v>
      </c>
      <c r="F48" s="29">
        <f t="shared" si="16"/>
        <v>60</v>
      </c>
      <c r="G48" s="29">
        <f t="shared" si="17"/>
        <v>0</v>
      </c>
      <c r="H48" s="29">
        <f t="shared" si="18"/>
        <v>0</v>
      </c>
      <c r="I48" s="29">
        <f t="shared" si="19"/>
        <v>0</v>
      </c>
      <c r="J48" s="29">
        <f t="shared" si="20"/>
        <v>0</v>
      </c>
      <c r="K48" s="29">
        <f t="shared" si="21"/>
        <v>0</v>
      </c>
      <c r="L48" s="31"/>
      <c r="M48" s="28"/>
      <c r="N48" s="29"/>
      <c r="O48" s="29"/>
      <c r="P48" s="29"/>
      <c r="Q48" s="29"/>
      <c r="R48" s="29"/>
      <c r="S48" s="31"/>
      <c r="T48" s="28"/>
      <c r="U48" s="29"/>
      <c r="V48" s="29"/>
      <c r="W48" s="29"/>
      <c r="X48" s="29"/>
      <c r="Y48" s="29"/>
      <c r="Z48" s="29"/>
      <c r="AA48" s="31"/>
      <c r="AB48" s="28"/>
      <c r="AC48" s="29"/>
      <c r="AD48" s="29"/>
      <c r="AE48" s="29"/>
      <c r="AF48" s="29"/>
      <c r="AG48" s="29"/>
      <c r="AH48" s="29"/>
      <c r="AI48" s="29"/>
      <c r="AJ48" s="31"/>
      <c r="AK48" s="28"/>
      <c r="AL48" s="29"/>
      <c r="AM48" s="29"/>
      <c r="AN48" s="29"/>
      <c r="AO48" s="29"/>
      <c r="AP48" s="29"/>
      <c r="AQ48" s="31"/>
      <c r="AR48" s="28"/>
      <c r="AS48" s="29">
        <v>30</v>
      </c>
      <c r="AT48" s="29"/>
      <c r="AU48" s="29"/>
      <c r="AV48" s="29"/>
      <c r="AW48" s="29"/>
      <c r="AX48" s="29"/>
      <c r="AY48" s="29">
        <v>3</v>
      </c>
      <c r="AZ48" s="31" t="s">
        <v>32</v>
      </c>
      <c r="BA48" s="28"/>
      <c r="BB48" s="29">
        <v>30</v>
      </c>
      <c r="BC48" s="29"/>
      <c r="BD48" s="29"/>
      <c r="BE48" s="29"/>
      <c r="BF48" s="29"/>
      <c r="BG48" s="29">
        <v>3</v>
      </c>
      <c r="BH48" s="31" t="s">
        <v>33</v>
      </c>
      <c r="BI48" s="25">
        <f t="shared" si="22"/>
        <v>6</v>
      </c>
      <c r="BJ48" s="37"/>
    </row>
    <row r="49" spans="1:62" ht="27" customHeight="1">
      <c r="A49" s="28">
        <v>32</v>
      </c>
      <c r="B49" s="29" t="s">
        <v>126</v>
      </c>
      <c r="C49" s="76" t="s">
        <v>64</v>
      </c>
      <c r="D49" s="47">
        <f t="shared" si="14"/>
        <v>60</v>
      </c>
      <c r="E49" s="28">
        <f t="shared" si="15"/>
        <v>0</v>
      </c>
      <c r="F49" s="29">
        <f t="shared" si="16"/>
        <v>60</v>
      </c>
      <c r="G49" s="29">
        <f t="shared" si="17"/>
        <v>0</v>
      </c>
      <c r="H49" s="29">
        <f t="shared" si="18"/>
        <v>0</v>
      </c>
      <c r="I49" s="29">
        <f t="shared" si="19"/>
        <v>0</v>
      </c>
      <c r="J49" s="29">
        <f t="shared" si="20"/>
        <v>0</v>
      </c>
      <c r="K49" s="29">
        <f t="shared" si="21"/>
        <v>0</v>
      </c>
      <c r="L49" s="31"/>
      <c r="M49" s="33"/>
      <c r="N49" s="34">
        <v>15</v>
      </c>
      <c r="O49" s="34"/>
      <c r="P49" s="34"/>
      <c r="Q49" s="34"/>
      <c r="R49" s="34">
        <v>1</v>
      </c>
      <c r="S49" s="36" t="s">
        <v>32</v>
      </c>
      <c r="T49" s="33"/>
      <c r="U49" s="34">
        <v>15</v>
      </c>
      <c r="V49" s="34"/>
      <c r="W49" s="34"/>
      <c r="X49" s="34"/>
      <c r="Y49" s="34"/>
      <c r="Z49" s="34">
        <v>1</v>
      </c>
      <c r="AA49" s="36" t="s">
        <v>32</v>
      </c>
      <c r="AB49" s="33"/>
      <c r="AC49" s="34">
        <v>15</v>
      </c>
      <c r="AD49" s="34"/>
      <c r="AE49" s="34"/>
      <c r="AF49" s="34"/>
      <c r="AG49" s="34"/>
      <c r="AH49" s="34"/>
      <c r="AI49" s="34">
        <v>1</v>
      </c>
      <c r="AJ49" s="36" t="s">
        <v>32</v>
      </c>
      <c r="AK49" s="33"/>
      <c r="AL49" s="34">
        <v>15</v>
      </c>
      <c r="AM49" s="34"/>
      <c r="AN49" s="34"/>
      <c r="AO49" s="34"/>
      <c r="AP49" s="34">
        <v>2</v>
      </c>
      <c r="AQ49" s="36" t="s">
        <v>33</v>
      </c>
      <c r="AR49" s="33"/>
      <c r="AS49" s="34"/>
      <c r="AT49" s="34"/>
      <c r="AU49" s="34"/>
      <c r="AV49" s="34"/>
      <c r="AW49" s="34"/>
      <c r="AX49" s="34"/>
      <c r="AY49" s="34"/>
      <c r="AZ49" s="36"/>
      <c r="BA49" s="33"/>
      <c r="BB49" s="34"/>
      <c r="BC49" s="34"/>
      <c r="BD49" s="34"/>
      <c r="BE49" s="34"/>
      <c r="BF49" s="34"/>
      <c r="BG49" s="34"/>
      <c r="BH49" s="36"/>
      <c r="BI49" s="25">
        <f t="shared" si="22"/>
        <v>5</v>
      </c>
      <c r="BJ49" s="37"/>
    </row>
    <row r="50" spans="1:62" ht="30" customHeight="1">
      <c r="A50" s="28">
        <v>33</v>
      </c>
      <c r="B50" s="29" t="s">
        <v>127</v>
      </c>
      <c r="C50" s="76" t="s">
        <v>65</v>
      </c>
      <c r="D50" s="47">
        <f t="shared" si="14"/>
        <v>60</v>
      </c>
      <c r="E50" s="28">
        <f t="shared" si="15"/>
        <v>0</v>
      </c>
      <c r="F50" s="29">
        <f t="shared" si="16"/>
        <v>60</v>
      </c>
      <c r="G50" s="29">
        <f t="shared" si="17"/>
        <v>0</v>
      </c>
      <c r="H50" s="29">
        <f t="shared" si="18"/>
        <v>0</v>
      </c>
      <c r="I50" s="29">
        <f t="shared" si="19"/>
        <v>0</v>
      </c>
      <c r="J50" s="29">
        <f t="shared" si="20"/>
        <v>0</v>
      </c>
      <c r="K50" s="29">
        <f t="shared" si="21"/>
        <v>0</v>
      </c>
      <c r="L50" s="31"/>
      <c r="M50" s="39"/>
      <c r="N50" s="40">
        <v>15</v>
      </c>
      <c r="O50" s="40"/>
      <c r="P50" s="40"/>
      <c r="Q50" s="40"/>
      <c r="R50" s="40">
        <v>1</v>
      </c>
      <c r="S50" s="41" t="s">
        <v>32</v>
      </c>
      <c r="T50" s="39"/>
      <c r="U50" s="40">
        <v>15</v>
      </c>
      <c r="V50" s="40"/>
      <c r="W50" s="40"/>
      <c r="X50" s="40"/>
      <c r="Y50" s="40"/>
      <c r="Z50" s="40">
        <v>2</v>
      </c>
      <c r="AA50" s="41" t="s">
        <v>32</v>
      </c>
      <c r="AB50" s="39"/>
      <c r="AC50" s="40">
        <v>15</v>
      </c>
      <c r="AD50" s="40"/>
      <c r="AE50" s="40"/>
      <c r="AF50" s="40"/>
      <c r="AG50" s="40"/>
      <c r="AH50" s="40"/>
      <c r="AI50" s="40">
        <v>2</v>
      </c>
      <c r="AJ50" s="41" t="s">
        <v>32</v>
      </c>
      <c r="AK50" s="39"/>
      <c r="AL50" s="40">
        <v>15</v>
      </c>
      <c r="AM50" s="40"/>
      <c r="AN50" s="40"/>
      <c r="AO50" s="40"/>
      <c r="AP50" s="40">
        <v>3</v>
      </c>
      <c r="AQ50" s="41" t="s">
        <v>33</v>
      </c>
      <c r="AR50" s="39"/>
      <c r="AS50" s="40"/>
      <c r="AT50" s="40"/>
      <c r="AU50" s="40"/>
      <c r="AV50" s="40"/>
      <c r="AW50" s="40"/>
      <c r="AX50" s="40"/>
      <c r="AY50" s="40"/>
      <c r="AZ50" s="41"/>
      <c r="BA50" s="39"/>
      <c r="BB50" s="40"/>
      <c r="BC50" s="40"/>
      <c r="BD50" s="40"/>
      <c r="BE50" s="40"/>
      <c r="BF50" s="40"/>
      <c r="BG50" s="40"/>
      <c r="BH50" s="41"/>
      <c r="BI50" s="25">
        <f t="shared" si="22"/>
        <v>8</v>
      </c>
      <c r="BJ50" s="37"/>
    </row>
    <row r="51" spans="1:62" ht="37.5" customHeight="1">
      <c r="A51" s="28">
        <v>34</v>
      </c>
      <c r="B51" s="29" t="s">
        <v>128</v>
      </c>
      <c r="C51" s="76" t="s">
        <v>90</v>
      </c>
      <c r="D51" s="47">
        <f t="shared" si="14"/>
        <v>30</v>
      </c>
      <c r="E51" s="28">
        <f t="shared" si="15"/>
        <v>0</v>
      </c>
      <c r="F51" s="29">
        <f t="shared" si="16"/>
        <v>30</v>
      </c>
      <c r="G51" s="29">
        <f t="shared" si="17"/>
        <v>0</v>
      </c>
      <c r="H51" s="29">
        <f t="shared" si="18"/>
        <v>0</v>
      </c>
      <c r="I51" s="29">
        <f t="shared" si="19"/>
        <v>0</v>
      </c>
      <c r="J51" s="29">
        <f t="shared" si="20"/>
        <v>0</v>
      </c>
      <c r="K51" s="29">
        <f t="shared" si="21"/>
        <v>0</v>
      </c>
      <c r="L51" s="31"/>
      <c r="M51" s="33"/>
      <c r="N51" s="34"/>
      <c r="O51" s="34"/>
      <c r="P51" s="34"/>
      <c r="Q51" s="34"/>
      <c r="R51" s="34"/>
      <c r="S51" s="36"/>
      <c r="T51" s="33"/>
      <c r="U51" s="34"/>
      <c r="V51" s="34"/>
      <c r="W51" s="34"/>
      <c r="X51" s="34"/>
      <c r="Y51" s="34"/>
      <c r="Z51" s="34"/>
      <c r="AA51" s="36"/>
      <c r="AB51" s="33"/>
      <c r="AC51" s="34">
        <v>15</v>
      </c>
      <c r="AD51" s="34"/>
      <c r="AE51" s="34"/>
      <c r="AF51" s="34"/>
      <c r="AG51" s="34"/>
      <c r="AH51" s="34"/>
      <c r="AI51" s="34">
        <v>1</v>
      </c>
      <c r="AJ51" s="36" t="s">
        <v>32</v>
      </c>
      <c r="AK51" s="33"/>
      <c r="AL51" s="34">
        <v>15</v>
      </c>
      <c r="AM51" s="34"/>
      <c r="AN51" s="34"/>
      <c r="AO51" s="34"/>
      <c r="AP51" s="34">
        <v>2</v>
      </c>
      <c r="AQ51" s="36" t="s">
        <v>33</v>
      </c>
      <c r="AR51" s="33"/>
      <c r="AS51" s="34"/>
      <c r="AT51" s="34"/>
      <c r="AU51" s="34"/>
      <c r="AV51" s="34"/>
      <c r="AW51" s="34"/>
      <c r="AX51" s="34"/>
      <c r="AY51" s="34"/>
      <c r="AZ51" s="36"/>
      <c r="BA51" s="33"/>
      <c r="BB51" s="34"/>
      <c r="BC51" s="34"/>
      <c r="BD51" s="34"/>
      <c r="BE51" s="34"/>
      <c r="BF51" s="34"/>
      <c r="BG51" s="34"/>
      <c r="BH51" s="36"/>
      <c r="BI51" s="25">
        <f t="shared" si="22"/>
        <v>3</v>
      </c>
      <c r="BJ51" s="37"/>
    </row>
    <row r="52" spans="1:62" ht="27" customHeight="1">
      <c r="A52" s="33">
        <v>35</v>
      </c>
      <c r="B52" s="34" t="s">
        <v>129</v>
      </c>
      <c r="C52" s="84" t="s">
        <v>66</v>
      </c>
      <c r="D52" s="47">
        <f t="shared" si="14"/>
        <v>30</v>
      </c>
      <c r="E52" s="28">
        <f t="shared" si="15"/>
        <v>0</v>
      </c>
      <c r="F52" s="29">
        <f t="shared" si="16"/>
        <v>30</v>
      </c>
      <c r="G52" s="29">
        <f t="shared" si="17"/>
        <v>0</v>
      </c>
      <c r="H52" s="29">
        <f t="shared" si="18"/>
        <v>0</v>
      </c>
      <c r="I52" s="29">
        <f t="shared" si="19"/>
        <v>0</v>
      </c>
      <c r="J52" s="29">
        <f t="shared" si="20"/>
        <v>0</v>
      </c>
      <c r="K52" s="29">
        <f t="shared" si="21"/>
        <v>0</v>
      </c>
      <c r="L52" s="31"/>
      <c r="M52" s="33"/>
      <c r="N52" s="34"/>
      <c r="O52" s="34"/>
      <c r="P52" s="34"/>
      <c r="Q52" s="34"/>
      <c r="R52" s="34"/>
      <c r="S52" s="36"/>
      <c r="T52" s="33"/>
      <c r="U52" s="34"/>
      <c r="V52" s="34"/>
      <c r="W52" s="34"/>
      <c r="X52" s="34"/>
      <c r="Y52" s="34"/>
      <c r="Z52" s="34"/>
      <c r="AA52" s="36"/>
      <c r="AB52" s="33"/>
      <c r="AC52" s="34"/>
      <c r="AD52" s="34"/>
      <c r="AE52" s="34"/>
      <c r="AF52" s="34"/>
      <c r="AG52" s="34"/>
      <c r="AH52" s="34"/>
      <c r="AI52" s="34"/>
      <c r="AJ52" s="36"/>
      <c r="AK52" s="33"/>
      <c r="AL52" s="34"/>
      <c r="AM52" s="34"/>
      <c r="AN52" s="34"/>
      <c r="AO52" s="34"/>
      <c r="AP52" s="34"/>
      <c r="AQ52" s="36"/>
      <c r="AR52" s="33"/>
      <c r="AS52" s="34">
        <v>15</v>
      </c>
      <c r="AT52" s="34"/>
      <c r="AU52" s="34"/>
      <c r="AV52" s="34"/>
      <c r="AW52" s="34"/>
      <c r="AX52" s="34"/>
      <c r="AY52" s="34">
        <v>2</v>
      </c>
      <c r="AZ52" s="36" t="s">
        <v>32</v>
      </c>
      <c r="BA52" s="33"/>
      <c r="BB52" s="34">
        <v>15</v>
      </c>
      <c r="BC52" s="34"/>
      <c r="BD52" s="34"/>
      <c r="BE52" s="34"/>
      <c r="BF52" s="34"/>
      <c r="BG52" s="34">
        <v>2</v>
      </c>
      <c r="BH52" s="36" t="s">
        <v>33</v>
      </c>
      <c r="BI52" s="25">
        <f t="shared" si="22"/>
        <v>4</v>
      </c>
      <c r="BJ52" s="37"/>
    </row>
    <row r="53" spans="1:62" ht="51">
      <c r="A53" s="28">
        <v>36</v>
      </c>
      <c r="B53" s="34" t="s">
        <v>130</v>
      </c>
      <c r="C53" s="84" t="s">
        <v>67</v>
      </c>
      <c r="D53" s="47">
        <f t="shared" si="14"/>
        <v>30</v>
      </c>
      <c r="E53" s="28">
        <f t="shared" si="15"/>
        <v>0</v>
      </c>
      <c r="F53" s="29">
        <f t="shared" si="16"/>
        <v>30</v>
      </c>
      <c r="G53" s="29">
        <f t="shared" si="17"/>
        <v>0</v>
      </c>
      <c r="H53" s="29">
        <f t="shared" si="18"/>
        <v>0</v>
      </c>
      <c r="I53" s="29">
        <f t="shared" si="19"/>
        <v>0</v>
      </c>
      <c r="J53" s="29">
        <f t="shared" si="20"/>
        <v>0</v>
      </c>
      <c r="K53" s="29">
        <f t="shared" si="21"/>
        <v>0</v>
      </c>
      <c r="L53" s="31"/>
      <c r="M53" s="33"/>
      <c r="N53" s="34"/>
      <c r="O53" s="34"/>
      <c r="P53" s="34"/>
      <c r="Q53" s="34"/>
      <c r="R53" s="34"/>
      <c r="S53" s="36"/>
      <c r="T53" s="33"/>
      <c r="U53" s="34"/>
      <c r="V53" s="34"/>
      <c r="W53" s="34"/>
      <c r="X53" s="34"/>
      <c r="Y53" s="34"/>
      <c r="Z53" s="34"/>
      <c r="AA53" s="36"/>
      <c r="AB53" s="33"/>
      <c r="AC53" s="34"/>
      <c r="AD53" s="34"/>
      <c r="AE53" s="34"/>
      <c r="AF53" s="34"/>
      <c r="AG53" s="34"/>
      <c r="AH53" s="34"/>
      <c r="AI53" s="34"/>
      <c r="AJ53" s="36"/>
      <c r="AK53" s="33"/>
      <c r="AL53" s="34"/>
      <c r="AM53" s="34"/>
      <c r="AN53" s="34"/>
      <c r="AO53" s="34"/>
      <c r="AP53" s="34"/>
      <c r="AQ53" s="36"/>
      <c r="AR53" s="33"/>
      <c r="AS53" s="34">
        <v>30</v>
      </c>
      <c r="AT53" s="34"/>
      <c r="AU53" s="34"/>
      <c r="AV53" s="34"/>
      <c r="AW53" s="34"/>
      <c r="AX53" s="34"/>
      <c r="AY53" s="34">
        <v>3</v>
      </c>
      <c r="AZ53" s="36" t="s">
        <v>32</v>
      </c>
      <c r="BA53" s="33"/>
      <c r="BB53" s="34"/>
      <c r="BC53" s="34"/>
      <c r="BD53" s="34"/>
      <c r="BE53" s="34"/>
      <c r="BF53" s="34"/>
      <c r="BG53" s="34"/>
      <c r="BH53" s="36"/>
      <c r="BI53" s="25">
        <f t="shared" si="22"/>
        <v>3</v>
      </c>
      <c r="BJ53" s="37"/>
    </row>
    <row r="54" spans="1:62" ht="42.75" customHeight="1">
      <c r="A54" s="28">
        <v>37</v>
      </c>
      <c r="B54" s="34" t="s">
        <v>131</v>
      </c>
      <c r="C54" s="84" t="s">
        <v>68</v>
      </c>
      <c r="D54" s="47">
        <f t="shared" si="14"/>
        <v>30</v>
      </c>
      <c r="E54" s="28">
        <f t="shared" si="15"/>
        <v>0</v>
      </c>
      <c r="F54" s="29">
        <f t="shared" si="16"/>
        <v>30</v>
      </c>
      <c r="G54" s="29">
        <f t="shared" si="17"/>
        <v>0</v>
      </c>
      <c r="H54" s="29">
        <f t="shared" si="18"/>
        <v>0</v>
      </c>
      <c r="I54" s="29">
        <f t="shared" si="19"/>
        <v>0</v>
      </c>
      <c r="J54" s="29">
        <f t="shared" si="20"/>
        <v>0</v>
      </c>
      <c r="K54" s="29">
        <f t="shared" si="21"/>
        <v>0</v>
      </c>
      <c r="L54" s="31"/>
      <c r="M54" s="33"/>
      <c r="N54" s="34"/>
      <c r="O54" s="34"/>
      <c r="P54" s="34"/>
      <c r="Q54" s="34"/>
      <c r="R54" s="34"/>
      <c r="S54" s="36"/>
      <c r="T54" s="33"/>
      <c r="U54" s="34"/>
      <c r="V54" s="34"/>
      <c r="W54" s="34"/>
      <c r="X54" s="34"/>
      <c r="Y54" s="34"/>
      <c r="Z54" s="34"/>
      <c r="AA54" s="36"/>
      <c r="AB54" s="33"/>
      <c r="AC54" s="34"/>
      <c r="AD54" s="34"/>
      <c r="AE54" s="34"/>
      <c r="AF54" s="34"/>
      <c r="AG54" s="34"/>
      <c r="AH54" s="34"/>
      <c r="AI54" s="34"/>
      <c r="AJ54" s="36"/>
      <c r="AK54" s="33"/>
      <c r="AL54" s="34"/>
      <c r="AM54" s="34"/>
      <c r="AN54" s="34"/>
      <c r="AO54" s="34"/>
      <c r="AP54" s="34"/>
      <c r="AQ54" s="36"/>
      <c r="AR54" s="33"/>
      <c r="AS54" s="34">
        <v>30</v>
      </c>
      <c r="AT54" s="34"/>
      <c r="AU54" s="34"/>
      <c r="AV54" s="34"/>
      <c r="AW54" s="34"/>
      <c r="AX54" s="34"/>
      <c r="AY54" s="34">
        <v>3</v>
      </c>
      <c r="AZ54" s="36" t="s">
        <v>32</v>
      </c>
      <c r="BA54" s="33"/>
      <c r="BB54" s="34"/>
      <c r="BC54" s="34"/>
      <c r="BD54" s="34"/>
      <c r="BE54" s="34"/>
      <c r="BF54" s="34"/>
      <c r="BG54" s="34"/>
      <c r="BH54" s="36"/>
      <c r="BI54" s="25">
        <f t="shared" si="22"/>
        <v>3</v>
      </c>
      <c r="BJ54" s="37">
        <v>3</v>
      </c>
    </row>
    <row r="55" spans="1:62" ht="27" customHeight="1">
      <c r="A55" s="33">
        <v>38</v>
      </c>
      <c r="B55" s="34" t="s">
        <v>132</v>
      </c>
      <c r="C55" s="84" t="s">
        <v>69</v>
      </c>
      <c r="D55" s="47">
        <f t="shared" si="14"/>
        <v>30</v>
      </c>
      <c r="E55" s="28">
        <f t="shared" si="15"/>
        <v>0</v>
      </c>
      <c r="F55" s="29">
        <f t="shared" si="16"/>
        <v>30</v>
      </c>
      <c r="G55" s="29">
        <f t="shared" si="17"/>
        <v>0</v>
      </c>
      <c r="H55" s="29">
        <f t="shared" si="18"/>
        <v>0</v>
      </c>
      <c r="I55" s="29">
        <f t="shared" si="19"/>
        <v>0</v>
      </c>
      <c r="J55" s="29">
        <f t="shared" si="20"/>
        <v>0</v>
      </c>
      <c r="K55" s="29">
        <f t="shared" si="21"/>
        <v>0</v>
      </c>
      <c r="L55" s="31"/>
      <c r="M55" s="33"/>
      <c r="N55" s="34"/>
      <c r="O55" s="34"/>
      <c r="P55" s="34"/>
      <c r="Q55" s="34"/>
      <c r="R55" s="34"/>
      <c r="S55" s="36"/>
      <c r="T55" s="33"/>
      <c r="U55" s="34"/>
      <c r="V55" s="34"/>
      <c r="W55" s="34"/>
      <c r="X55" s="34"/>
      <c r="Y55" s="34"/>
      <c r="Z55" s="34"/>
      <c r="AA55" s="36"/>
      <c r="AB55" s="33"/>
      <c r="AC55" s="34"/>
      <c r="AD55" s="34"/>
      <c r="AE55" s="34"/>
      <c r="AF55" s="34"/>
      <c r="AG55" s="34"/>
      <c r="AH55" s="34"/>
      <c r="AI55" s="34"/>
      <c r="AJ55" s="36"/>
      <c r="AK55" s="33"/>
      <c r="AL55" s="34">
        <v>15</v>
      </c>
      <c r="AM55" s="34"/>
      <c r="AN55" s="34"/>
      <c r="AO55" s="34"/>
      <c r="AP55" s="34">
        <v>1</v>
      </c>
      <c r="AQ55" s="36" t="s">
        <v>32</v>
      </c>
      <c r="AR55" s="33"/>
      <c r="AS55" s="34"/>
      <c r="AT55" s="34"/>
      <c r="AU55" s="34"/>
      <c r="AV55" s="34"/>
      <c r="AW55" s="34"/>
      <c r="AX55" s="34"/>
      <c r="AY55" s="34"/>
      <c r="AZ55" s="36"/>
      <c r="BA55" s="33"/>
      <c r="BB55" s="34">
        <v>15</v>
      </c>
      <c r="BC55" s="34"/>
      <c r="BD55" s="34"/>
      <c r="BE55" s="34"/>
      <c r="BF55" s="34"/>
      <c r="BG55" s="34">
        <v>1</v>
      </c>
      <c r="BH55" s="36" t="s">
        <v>33</v>
      </c>
      <c r="BI55" s="25">
        <f t="shared" si="22"/>
        <v>2</v>
      </c>
      <c r="BJ55" s="37">
        <v>2</v>
      </c>
    </row>
    <row r="56" spans="1:62" ht="15.75" customHeight="1">
      <c r="A56" s="103" t="s">
        <v>70</v>
      </c>
      <c r="B56" s="103"/>
      <c r="C56" s="103"/>
      <c r="D56" s="47"/>
      <c r="E56" s="28"/>
      <c r="F56" s="29"/>
      <c r="G56" s="29"/>
      <c r="H56" s="29"/>
      <c r="I56" s="29"/>
      <c r="J56" s="29"/>
      <c r="K56" s="29"/>
      <c r="L56" s="31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  <c r="AA56" s="20"/>
      <c r="AB56" s="20"/>
      <c r="AC56" s="20"/>
      <c r="AD56" s="20"/>
      <c r="AE56" s="20"/>
      <c r="AF56" s="20"/>
      <c r="AG56" s="20"/>
      <c r="AH56" s="20"/>
      <c r="AI56" s="20"/>
      <c r="AJ56" s="20"/>
      <c r="AK56" s="20"/>
      <c r="AL56" s="20"/>
      <c r="AM56" s="20"/>
      <c r="AN56" s="20"/>
      <c r="AO56" s="20"/>
      <c r="AP56" s="20"/>
      <c r="AQ56" s="20"/>
      <c r="AR56" s="20"/>
      <c r="AS56" s="20"/>
      <c r="AT56" s="20"/>
      <c r="AU56" s="20"/>
      <c r="AV56" s="20"/>
      <c r="AW56" s="20"/>
      <c r="AX56" s="20"/>
      <c r="AY56" s="20"/>
      <c r="AZ56" s="20"/>
      <c r="BA56" s="20"/>
      <c r="BB56" s="20"/>
      <c r="BC56" s="20"/>
      <c r="BD56" s="20"/>
      <c r="BE56" s="20"/>
      <c r="BF56" s="20"/>
      <c r="BG56" s="20"/>
      <c r="BH56" s="20"/>
      <c r="BI56" s="20"/>
      <c r="BJ56" s="21"/>
    </row>
    <row r="57" spans="1:62" ht="29.25" customHeight="1">
      <c r="A57" s="23">
        <v>39</v>
      </c>
      <c r="B57" s="24" t="s">
        <v>133</v>
      </c>
      <c r="C57" s="75" t="s">
        <v>71</v>
      </c>
      <c r="D57" s="47">
        <f>SUM(E57:L57)</f>
        <v>30</v>
      </c>
      <c r="E57" s="28">
        <f t="shared" ref="E57:G61" si="23">M57+T57+AB57+AK57+AR57+BA57</f>
        <v>30</v>
      </c>
      <c r="F57" s="29">
        <f t="shared" si="23"/>
        <v>0</v>
      </c>
      <c r="G57" s="29">
        <f t="shared" si="23"/>
        <v>0</v>
      </c>
      <c r="H57" s="29">
        <f>W57+AE57+AU57+BD57</f>
        <v>0</v>
      </c>
      <c r="I57" s="29">
        <f>AW57+BE57</f>
        <v>0</v>
      </c>
      <c r="J57" s="29">
        <f>X57+AF57+AN57+AV57</f>
        <v>0</v>
      </c>
      <c r="K57" s="29">
        <f>Y57+AG57</f>
        <v>0</v>
      </c>
      <c r="L57" s="31"/>
      <c r="M57" s="28"/>
      <c r="N57" s="29"/>
      <c r="O57" s="29"/>
      <c r="P57" s="29"/>
      <c r="Q57" s="29"/>
      <c r="R57" s="29"/>
      <c r="S57" s="31"/>
      <c r="T57" s="28">
        <v>30</v>
      </c>
      <c r="U57" s="29"/>
      <c r="V57" s="29"/>
      <c r="W57" s="29"/>
      <c r="X57" s="29"/>
      <c r="Y57" s="29"/>
      <c r="Z57" s="29">
        <v>2</v>
      </c>
      <c r="AA57" s="31" t="s">
        <v>30</v>
      </c>
      <c r="AB57" s="28"/>
      <c r="AC57" s="29"/>
      <c r="AD57" s="29"/>
      <c r="AE57" s="29"/>
      <c r="AF57" s="29"/>
      <c r="AG57" s="29"/>
      <c r="AH57" s="29"/>
      <c r="AI57" s="29"/>
      <c r="AJ57" s="31"/>
      <c r="AK57" s="28"/>
      <c r="AL57" s="29"/>
      <c r="AM57" s="29"/>
      <c r="AN57" s="29"/>
      <c r="AO57" s="29"/>
      <c r="AP57" s="29"/>
      <c r="AQ57" s="31"/>
      <c r="AR57" s="28"/>
      <c r="AS57" s="29"/>
      <c r="AT57" s="29"/>
      <c r="AU57" s="29"/>
      <c r="AV57" s="29"/>
      <c r="AW57" s="29"/>
      <c r="AX57" s="29"/>
      <c r="AY57" s="29"/>
      <c r="AZ57" s="31"/>
      <c r="BA57" s="28"/>
      <c r="BB57" s="29"/>
      <c r="BC57" s="29"/>
      <c r="BD57" s="29"/>
      <c r="BE57" s="29"/>
      <c r="BF57" s="29"/>
      <c r="BG57" s="29"/>
      <c r="BH57" s="31"/>
      <c r="BI57" s="47">
        <f>R57+Z57+AI57+AP57+AY57+BG57</f>
        <v>2</v>
      </c>
      <c r="BJ57" s="32"/>
    </row>
    <row r="58" spans="1:62" ht="38.25">
      <c r="A58" s="28">
        <v>40</v>
      </c>
      <c r="B58" s="29" t="s">
        <v>134</v>
      </c>
      <c r="C58" s="76" t="s">
        <v>145</v>
      </c>
      <c r="D58" s="47">
        <f>SUM(E58:L58)</f>
        <v>30</v>
      </c>
      <c r="E58" s="28">
        <f t="shared" si="23"/>
        <v>0</v>
      </c>
      <c r="F58" s="29">
        <f t="shared" si="23"/>
        <v>30</v>
      </c>
      <c r="G58" s="29">
        <f t="shared" si="23"/>
        <v>0</v>
      </c>
      <c r="H58" s="29">
        <f>W58+AE58+AU58+BD58</f>
        <v>0</v>
      </c>
      <c r="I58" s="29">
        <f>AW58+BE58</f>
        <v>0</v>
      </c>
      <c r="J58" s="29">
        <f>X58+AF58+AN58+AV58</f>
        <v>0</v>
      </c>
      <c r="K58" s="29">
        <f>Y58+AG58</f>
        <v>0</v>
      </c>
      <c r="L58" s="31"/>
      <c r="M58" s="28"/>
      <c r="N58" s="29"/>
      <c r="O58" s="29"/>
      <c r="P58" s="29"/>
      <c r="Q58" s="29"/>
      <c r="R58" s="29"/>
      <c r="S58" s="31"/>
      <c r="T58" s="28"/>
      <c r="U58" s="29"/>
      <c r="V58" s="29"/>
      <c r="W58" s="29"/>
      <c r="X58" s="29"/>
      <c r="Y58" s="29"/>
      <c r="Z58" s="29"/>
      <c r="AA58" s="31"/>
      <c r="AB58" s="28"/>
      <c r="AC58" s="29">
        <v>30</v>
      </c>
      <c r="AD58" s="29"/>
      <c r="AE58" s="29"/>
      <c r="AF58" s="29"/>
      <c r="AG58" s="29"/>
      <c r="AH58" s="29"/>
      <c r="AI58" s="29">
        <v>2</v>
      </c>
      <c r="AJ58" s="31" t="s">
        <v>32</v>
      </c>
      <c r="AK58" s="28"/>
      <c r="AL58" s="29"/>
      <c r="AM58" s="29"/>
      <c r="AN58" s="29"/>
      <c r="AO58" s="29"/>
      <c r="AP58" s="29"/>
      <c r="AQ58" s="31"/>
      <c r="AR58" s="28"/>
      <c r="AS58" s="29"/>
      <c r="AT58" s="29"/>
      <c r="AU58" s="29"/>
      <c r="AV58" s="29"/>
      <c r="AW58" s="29"/>
      <c r="AX58" s="29"/>
      <c r="AY58" s="29"/>
      <c r="AZ58" s="31"/>
      <c r="BA58" s="28"/>
      <c r="BB58" s="29"/>
      <c r="BC58" s="29"/>
      <c r="BD58" s="29"/>
      <c r="BE58" s="29"/>
      <c r="BF58" s="29"/>
      <c r="BG58" s="29"/>
      <c r="BH58" s="31"/>
      <c r="BI58" s="47">
        <f>R58+Z58+AI58+AP58+AY58+BG58</f>
        <v>2</v>
      </c>
      <c r="BJ58" s="32"/>
    </row>
    <row r="59" spans="1:62" ht="15" customHeight="1">
      <c r="A59" s="28">
        <v>41</v>
      </c>
      <c r="B59" s="29" t="s">
        <v>135</v>
      </c>
      <c r="C59" s="76" t="s">
        <v>72</v>
      </c>
      <c r="D59" s="47">
        <f>SUM(E59:L59)</f>
        <v>120</v>
      </c>
      <c r="E59" s="28">
        <f t="shared" si="23"/>
        <v>0</v>
      </c>
      <c r="F59" s="29">
        <f t="shared" si="23"/>
        <v>120</v>
      </c>
      <c r="G59" s="29">
        <f t="shared" si="23"/>
        <v>0</v>
      </c>
      <c r="H59" s="29">
        <f>W59+AE59+AU59+BD59</f>
        <v>0</v>
      </c>
      <c r="I59" s="29">
        <f>AW59+BE59</f>
        <v>0</v>
      </c>
      <c r="J59" s="29">
        <f>X59+AF59+AN59+AV59</f>
        <v>0</v>
      </c>
      <c r="K59" s="29">
        <f>Y59+AG59</f>
        <v>0</v>
      </c>
      <c r="L59" s="31"/>
      <c r="M59" s="33"/>
      <c r="N59" s="34">
        <v>30</v>
      </c>
      <c r="O59" s="34"/>
      <c r="P59" s="34"/>
      <c r="Q59" s="34"/>
      <c r="R59" s="34">
        <v>3</v>
      </c>
      <c r="S59" s="36" t="s">
        <v>32</v>
      </c>
      <c r="T59" s="33"/>
      <c r="U59" s="34">
        <v>30</v>
      </c>
      <c r="V59" s="34"/>
      <c r="W59" s="34"/>
      <c r="X59" s="34"/>
      <c r="Y59" s="34"/>
      <c r="Z59" s="34">
        <v>3</v>
      </c>
      <c r="AA59" s="36" t="s">
        <v>32</v>
      </c>
      <c r="AB59" s="33"/>
      <c r="AC59" s="34">
        <v>30</v>
      </c>
      <c r="AD59" s="34"/>
      <c r="AE59" s="34"/>
      <c r="AF59" s="34"/>
      <c r="AG59" s="34"/>
      <c r="AH59" s="34"/>
      <c r="AI59" s="34">
        <v>2</v>
      </c>
      <c r="AJ59" s="36" t="s">
        <v>32</v>
      </c>
      <c r="AK59" s="33"/>
      <c r="AL59" s="34">
        <v>30</v>
      </c>
      <c r="AM59" s="34"/>
      <c r="AN59" s="34"/>
      <c r="AO59" s="34"/>
      <c r="AP59" s="34">
        <v>2</v>
      </c>
      <c r="AQ59" s="36" t="s">
        <v>32</v>
      </c>
      <c r="AR59" s="33"/>
      <c r="AS59" s="34"/>
      <c r="AT59" s="34"/>
      <c r="AU59" s="34"/>
      <c r="AV59" s="34"/>
      <c r="AW59" s="34"/>
      <c r="AX59" s="34"/>
      <c r="AY59" s="34"/>
      <c r="AZ59" s="36"/>
      <c r="BA59" s="33"/>
      <c r="BB59" s="34"/>
      <c r="BC59" s="34"/>
      <c r="BD59" s="34"/>
      <c r="BE59" s="34"/>
      <c r="BF59" s="34"/>
      <c r="BG59" s="34"/>
      <c r="BH59" s="36"/>
      <c r="BI59" s="47">
        <f>R59+Z59+AI59+AP59+AY59+BG59</f>
        <v>10</v>
      </c>
      <c r="BJ59" s="37">
        <f>BI59</f>
        <v>10</v>
      </c>
    </row>
    <row r="60" spans="1:62" ht="15" customHeight="1">
      <c r="A60" s="28">
        <v>42</v>
      </c>
      <c r="B60" s="29" t="s">
        <v>136</v>
      </c>
      <c r="C60" s="76" t="s">
        <v>73</v>
      </c>
      <c r="D60" s="47">
        <f>SUM(E60:L60)</f>
        <v>60</v>
      </c>
      <c r="E60" s="28">
        <f t="shared" si="23"/>
        <v>60</v>
      </c>
      <c r="F60" s="29">
        <f t="shared" si="23"/>
        <v>0</v>
      </c>
      <c r="G60" s="29">
        <f t="shared" si="23"/>
        <v>0</v>
      </c>
      <c r="H60" s="29">
        <f>W60+AE60+AU60+BD60</f>
        <v>0</v>
      </c>
      <c r="I60" s="29">
        <f>AW60+BE60</f>
        <v>0</v>
      </c>
      <c r="J60" s="29">
        <f>X60+AF60+AN60+AV60</f>
        <v>0</v>
      </c>
      <c r="K60" s="29">
        <f>Y60+AG60</f>
        <v>0</v>
      </c>
      <c r="L60" s="31"/>
      <c r="M60" s="33"/>
      <c r="N60" s="34"/>
      <c r="O60" s="34"/>
      <c r="P60" s="34"/>
      <c r="Q60" s="34"/>
      <c r="R60" s="34"/>
      <c r="S60" s="36"/>
      <c r="T60" s="33"/>
      <c r="U60" s="34"/>
      <c r="V60" s="34"/>
      <c r="W60" s="34"/>
      <c r="X60" s="34"/>
      <c r="Y60" s="34"/>
      <c r="Z60" s="34"/>
      <c r="AA60" s="36"/>
      <c r="AB60" s="33">
        <v>30</v>
      </c>
      <c r="AC60" s="34"/>
      <c r="AD60" s="34"/>
      <c r="AE60" s="34"/>
      <c r="AF60" s="34"/>
      <c r="AG60" s="34"/>
      <c r="AH60" s="34"/>
      <c r="AI60" s="34">
        <v>2</v>
      </c>
      <c r="AJ60" s="36" t="s">
        <v>30</v>
      </c>
      <c r="AK60" s="33">
        <v>30</v>
      </c>
      <c r="AL60" s="34"/>
      <c r="AM60" s="34"/>
      <c r="AN60" s="34"/>
      <c r="AO60" s="34"/>
      <c r="AP60" s="34">
        <v>2</v>
      </c>
      <c r="AQ60" s="36" t="s">
        <v>34</v>
      </c>
      <c r="AR60" s="33"/>
      <c r="AS60" s="34"/>
      <c r="AT60" s="34"/>
      <c r="AU60" s="34"/>
      <c r="AV60" s="34"/>
      <c r="AW60" s="34"/>
      <c r="AX60" s="34"/>
      <c r="AY60" s="34"/>
      <c r="AZ60" s="36"/>
      <c r="BA60" s="33"/>
      <c r="BB60" s="34"/>
      <c r="BC60" s="34"/>
      <c r="BD60" s="34"/>
      <c r="BE60" s="34"/>
      <c r="BF60" s="34"/>
      <c r="BG60" s="34"/>
      <c r="BH60" s="36"/>
      <c r="BI60" s="47">
        <f>R60+Z60+AI60+AP60+AY60+BG60</f>
        <v>4</v>
      </c>
      <c r="BJ60" s="32"/>
    </row>
    <row r="61" spans="1:62" s="38" customFormat="1" ht="21" customHeight="1">
      <c r="A61" s="29">
        <v>43</v>
      </c>
      <c r="B61" s="29" t="s">
        <v>137</v>
      </c>
      <c r="C61" s="86" t="s">
        <v>74</v>
      </c>
      <c r="D61" s="47">
        <f>SUM(E61:L61)</f>
        <v>30</v>
      </c>
      <c r="E61" s="28">
        <f t="shared" si="23"/>
        <v>30</v>
      </c>
      <c r="F61" s="29">
        <f t="shared" si="23"/>
        <v>0</v>
      </c>
      <c r="G61" s="29">
        <f t="shared" si="23"/>
        <v>0</v>
      </c>
      <c r="H61" s="29">
        <f>W61+AE61+AU61+BD61</f>
        <v>0</v>
      </c>
      <c r="I61" s="29">
        <f>AW61+BE61</f>
        <v>0</v>
      </c>
      <c r="J61" s="29">
        <f>X61+AF61+AN61+AV61</f>
        <v>0</v>
      </c>
      <c r="K61" s="29">
        <f>Y61+AG61</f>
        <v>0</v>
      </c>
      <c r="L61" s="31"/>
      <c r="M61" s="28">
        <v>30</v>
      </c>
      <c r="N61" s="28"/>
      <c r="O61" s="29"/>
      <c r="P61" s="29"/>
      <c r="Q61" s="29"/>
      <c r="R61" s="29">
        <v>3</v>
      </c>
      <c r="S61" s="31" t="s">
        <v>34</v>
      </c>
      <c r="T61" s="28"/>
      <c r="U61" s="29"/>
      <c r="V61" s="29"/>
      <c r="W61" s="29"/>
      <c r="X61" s="29"/>
      <c r="Y61" s="29"/>
      <c r="Z61" s="29"/>
      <c r="AA61" s="31"/>
      <c r="AB61" s="28"/>
      <c r="AC61" s="29"/>
      <c r="AD61" s="29"/>
      <c r="AE61" s="29"/>
      <c r="AF61" s="29"/>
      <c r="AG61" s="29"/>
      <c r="AH61" s="29"/>
      <c r="AI61" s="29"/>
      <c r="AJ61" s="31"/>
      <c r="AK61" s="28"/>
      <c r="AL61" s="29"/>
      <c r="AM61" s="29"/>
      <c r="AN61" s="29"/>
      <c r="AO61" s="29"/>
      <c r="AP61" s="29"/>
      <c r="AQ61" s="31"/>
      <c r="AR61" s="28"/>
      <c r="AS61" s="29"/>
      <c r="AT61" s="29"/>
      <c r="AU61" s="29"/>
      <c r="AV61" s="29"/>
      <c r="AW61" s="29"/>
      <c r="AX61" s="29"/>
      <c r="AY61" s="29"/>
      <c r="AZ61" s="31"/>
      <c r="BA61" s="28"/>
      <c r="BB61" s="29"/>
      <c r="BC61" s="29"/>
      <c r="BD61" s="29"/>
      <c r="BE61" s="29"/>
      <c r="BF61" s="29"/>
      <c r="BG61" s="29"/>
      <c r="BH61" s="31"/>
      <c r="BI61" s="47">
        <f>R61+Z61+AI61+AP61+AY61+BG61</f>
        <v>3</v>
      </c>
      <c r="BJ61" s="32"/>
    </row>
    <row r="62" spans="1:62" s="38" customFormat="1" ht="24.75" customHeight="1">
      <c r="A62" s="29">
        <v>44</v>
      </c>
      <c r="B62" s="29" t="s">
        <v>138</v>
      </c>
      <c r="C62" s="86" t="s">
        <v>75</v>
      </c>
      <c r="D62" s="47">
        <v>30</v>
      </c>
      <c r="E62" s="28">
        <v>15</v>
      </c>
      <c r="F62" s="29">
        <v>15</v>
      </c>
      <c r="G62" s="29"/>
      <c r="H62" s="29"/>
      <c r="I62" s="29"/>
      <c r="J62" s="29"/>
      <c r="K62" s="29"/>
      <c r="L62" s="31"/>
      <c r="M62" s="28"/>
      <c r="N62" s="28"/>
      <c r="O62" s="29"/>
      <c r="P62" s="29"/>
      <c r="Q62" s="29"/>
      <c r="R62" s="29"/>
      <c r="S62" s="31"/>
      <c r="T62" s="28">
        <v>15</v>
      </c>
      <c r="U62" s="29">
        <v>15</v>
      </c>
      <c r="V62" s="29"/>
      <c r="W62" s="29"/>
      <c r="X62" s="29"/>
      <c r="Y62" s="29"/>
      <c r="Z62" s="29">
        <v>3</v>
      </c>
      <c r="AA62" s="31" t="s">
        <v>38</v>
      </c>
      <c r="AB62" s="28"/>
      <c r="AC62" s="29"/>
      <c r="AD62" s="29"/>
      <c r="AE62" s="29"/>
      <c r="AF62" s="29"/>
      <c r="AG62" s="29"/>
      <c r="AH62" s="29"/>
      <c r="AI62" s="29"/>
      <c r="AJ62" s="31"/>
      <c r="AK62" s="28"/>
      <c r="AL62" s="29"/>
      <c r="AM62" s="29"/>
      <c r="AN62" s="29"/>
      <c r="AO62" s="29"/>
      <c r="AP62" s="29"/>
      <c r="AQ62" s="31"/>
      <c r="AR62" s="28"/>
      <c r="AS62" s="29"/>
      <c r="AT62" s="29"/>
      <c r="AU62" s="29"/>
      <c r="AV62" s="29"/>
      <c r="AW62" s="29"/>
      <c r="AX62" s="29"/>
      <c r="AY62" s="29"/>
      <c r="AZ62" s="31"/>
      <c r="BA62" s="28"/>
      <c r="BB62" s="29"/>
      <c r="BC62" s="29"/>
      <c r="BD62" s="29"/>
      <c r="BE62" s="29"/>
      <c r="BF62" s="29"/>
      <c r="BG62" s="29"/>
      <c r="BH62" s="31"/>
      <c r="BI62" s="47">
        <v>3</v>
      </c>
      <c r="BJ62" s="32"/>
    </row>
    <row r="63" spans="1:62" s="38" customFormat="1" ht="15.75" customHeight="1">
      <c r="A63" s="29">
        <v>45</v>
      </c>
      <c r="B63" s="29" t="s">
        <v>139</v>
      </c>
      <c r="C63" s="82" t="s">
        <v>76</v>
      </c>
      <c r="D63" s="47">
        <f>SUM(E63:L63)</f>
        <v>30</v>
      </c>
      <c r="E63" s="28">
        <f t="shared" ref="E63:G66" si="24">M63+T63+AB63+AK63+AR63+BA63</f>
        <v>0</v>
      </c>
      <c r="F63" s="29">
        <f t="shared" si="24"/>
        <v>30</v>
      </c>
      <c r="G63" s="29">
        <f t="shared" si="24"/>
        <v>0</v>
      </c>
      <c r="H63" s="29">
        <f>W63+AE63+AU63+BD63</f>
        <v>0</v>
      </c>
      <c r="I63" s="29">
        <f>AW63+BE63</f>
        <v>0</v>
      </c>
      <c r="J63" s="29">
        <f>X63+AF63+AN63+AV63</f>
        <v>0</v>
      </c>
      <c r="K63" s="29">
        <f>Y63+AG63</f>
        <v>0</v>
      </c>
      <c r="L63" s="31"/>
      <c r="M63" s="28"/>
      <c r="N63" s="29"/>
      <c r="O63" s="29"/>
      <c r="P63" s="29"/>
      <c r="Q63" s="29"/>
      <c r="R63" s="29"/>
      <c r="S63" s="31"/>
      <c r="T63" s="28"/>
      <c r="U63" s="29"/>
      <c r="V63" s="29"/>
      <c r="W63" s="29"/>
      <c r="X63" s="29"/>
      <c r="Y63" s="29"/>
      <c r="Z63" s="29"/>
      <c r="AA63" s="31"/>
      <c r="AB63" s="28"/>
      <c r="AC63" s="29">
        <v>15</v>
      </c>
      <c r="AD63" s="29"/>
      <c r="AE63" s="29"/>
      <c r="AF63" s="29"/>
      <c r="AG63" s="29"/>
      <c r="AH63" s="29"/>
      <c r="AI63" s="29">
        <v>2</v>
      </c>
      <c r="AJ63" s="31" t="s">
        <v>32</v>
      </c>
      <c r="AK63" s="28"/>
      <c r="AL63" s="29">
        <v>15</v>
      </c>
      <c r="AM63" s="29"/>
      <c r="AN63" s="29"/>
      <c r="AO63" s="29"/>
      <c r="AP63" s="29">
        <v>2</v>
      </c>
      <c r="AQ63" s="31" t="s">
        <v>32</v>
      </c>
      <c r="AR63" s="28"/>
      <c r="AS63" s="29"/>
      <c r="AT63" s="29"/>
      <c r="AU63" s="29"/>
      <c r="AV63" s="29"/>
      <c r="AW63" s="29"/>
      <c r="AX63" s="29"/>
      <c r="AY63" s="29"/>
      <c r="AZ63" s="31"/>
      <c r="BA63" s="28"/>
      <c r="BB63" s="29"/>
      <c r="BC63" s="29"/>
      <c r="BD63" s="29"/>
      <c r="BE63" s="29"/>
      <c r="BF63" s="29"/>
      <c r="BG63" s="29"/>
      <c r="BH63" s="31"/>
      <c r="BI63" s="47">
        <f>R63+Z63+AI63+AP63+AY63+BG63</f>
        <v>4</v>
      </c>
      <c r="BJ63" s="32"/>
    </row>
    <row r="64" spans="1:62" s="38" customFormat="1" ht="15.75" customHeight="1">
      <c r="A64" s="29">
        <v>46</v>
      </c>
      <c r="B64" s="29" t="s">
        <v>140</v>
      </c>
      <c r="C64" s="82" t="s">
        <v>77</v>
      </c>
      <c r="D64" s="47">
        <f>SUM(E64:L64)</f>
        <v>15</v>
      </c>
      <c r="E64" s="28">
        <f t="shared" si="24"/>
        <v>0</v>
      </c>
      <c r="F64" s="29">
        <f t="shared" si="24"/>
        <v>15</v>
      </c>
      <c r="G64" s="29">
        <f t="shared" si="24"/>
        <v>0</v>
      </c>
      <c r="H64" s="29">
        <f>W64+AE64+AU64+BD64</f>
        <v>0</v>
      </c>
      <c r="I64" s="29">
        <f>AW64+BE64</f>
        <v>0</v>
      </c>
      <c r="J64" s="29">
        <f>X64+AF64+AN64+AV64</f>
        <v>0</v>
      </c>
      <c r="K64" s="29">
        <f>Y64+AG64</f>
        <v>0</v>
      </c>
      <c r="L64" s="31"/>
      <c r="M64" s="28"/>
      <c r="N64" s="29">
        <v>15</v>
      </c>
      <c r="O64" s="29"/>
      <c r="P64" s="29"/>
      <c r="Q64" s="29"/>
      <c r="R64" s="29">
        <v>2</v>
      </c>
      <c r="S64" s="31" t="s">
        <v>32</v>
      </c>
      <c r="T64" s="28"/>
      <c r="U64" s="29"/>
      <c r="V64" s="29"/>
      <c r="W64" s="29"/>
      <c r="X64" s="29"/>
      <c r="Y64" s="29"/>
      <c r="Z64" s="29"/>
      <c r="AA64" s="31"/>
      <c r="AB64" s="28"/>
      <c r="AC64" s="29"/>
      <c r="AD64" s="29"/>
      <c r="AE64" s="29"/>
      <c r="AF64" s="29"/>
      <c r="AG64" s="29"/>
      <c r="AH64" s="29"/>
      <c r="AI64" s="29"/>
      <c r="AJ64" s="31"/>
      <c r="AK64" s="28"/>
      <c r="AL64" s="29"/>
      <c r="AM64" s="29"/>
      <c r="AN64" s="29"/>
      <c r="AO64" s="29"/>
      <c r="AP64" s="29"/>
      <c r="AQ64" s="31"/>
      <c r="AR64" s="28"/>
      <c r="AS64" s="29"/>
      <c r="AT64" s="29"/>
      <c r="AU64" s="29"/>
      <c r="AV64" s="29"/>
      <c r="AW64" s="29"/>
      <c r="AX64" s="29"/>
      <c r="AY64" s="29"/>
      <c r="AZ64" s="31"/>
      <c r="BA64" s="28"/>
      <c r="BB64" s="29"/>
      <c r="BC64" s="29"/>
      <c r="BD64" s="29"/>
      <c r="BE64" s="29"/>
      <c r="BF64" s="29"/>
      <c r="BG64" s="29"/>
      <c r="BH64" s="31"/>
      <c r="BI64" s="47">
        <f>R64+Z64+AI64+AP64+AY64+BG64</f>
        <v>2</v>
      </c>
      <c r="BJ64" s="32"/>
    </row>
    <row r="65" spans="1:62" ht="27.75" customHeight="1">
      <c r="A65" s="29">
        <v>47</v>
      </c>
      <c r="B65" s="34" t="s">
        <v>141</v>
      </c>
      <c r="C65" s="84" t="s">
        <v>147</v>
      </c>
      <c r="D65" s="47">
        <f>SUM(E65:L65)</f>
        <v>15</v>
      </c>
      <c r="E65" s="28">
        <f t="shared" si="24"/>
        <v>0</v>
      </c>
      <c r="F65" s="29">
        <f t="shared" si="24"/>
        <v>15</v>
      </c>
      <c r="G65" s="29">
        <f t="shared" si="24"/>
        <v>0</v>
      </c>
      <c r="H65" s="29">
        <f>W65+AE65+AU65+BD65</f>
        <v>0</v>
      </c>
      <c r="I65" s="29">
        <f>AW65+BE65</f>
        <v>0</v>
      </c>
      <c r="J65" s="29">
        <f>X65+AF65+AN65+AV65</f>
        <v>0</v>
      </c>
      <c r="K65" s="29">
        <f>Y65+AG65</f>
        <v>0</v>
      </c>
      <c r="L65" s="31"/>
      <c r="M65" s="33"/>
      <c r="N65" s="34"/>
      <c r="O65" s="34"/>
      <c r="P65" s="34"/>
      <c r="Q65" s="34"/>
      <c r="R65" s="34"/>
      <c r="S65" s="36"/>
      <c r="T65" s="33"/>
      <c r="U65" s="34"/>
      <c r="V65" s="34"/>
      <c r="W65" s="34"/>
      <c r="X65" s="34"/>
      <c r="Y65" s="34"/>
      <c r="Z65" s="34"/>
      <c r="AA65" s="36"/>
      <c r="AB65" s="33"/>
      <c r="AC65" s="34"/>
      <c r="AD65" s="34"/>
      <c r="AE65" s="34"/>
      <c r="AF65" s="34"/>
      <c r="AG65" s="34"/>
      <c r="AH65" s="34"/>
      <c r="AI65" s="34"/>
      <c r="AJ65" s="36"/>
      <c r="AK65" s="33"/>
      <c r="AL65" s="34">
        <v>15</v>
      </c>
      <c r="AM65" s="34"/>
      <c r="AN65" s="34"/>
      <c r="AO65" s="34"/>
      <c r="AP65" s="34">
        <v>2</v>
      </c>
      <c r="AQ65" s="36" t="s">
        <v>32</v>
      </c>
      <c r="AR65" s="33"/>
      <c r="AS65" s="34"/>
      <c r="AT65" s="34"/>
      <c r="AU65" s="34"/>
      <c r="AV65" s="34"/>
      <c r="AW65" s="34"/>
      <c r="AX65" s="34"/>
      <c r="AY65" s="34"/>
      <c r="AZ65" s="36"/>
      <c r="BA65" s="33"/>
      <c r="BB65" s="34"/>
      <c r="BC65" s="34"/>
      <c r="BD65" s="34"/>
      <c r="BE65" s="34"/>
      <c r="BF65" s="34"/>
      <c r="BG65" s="34"/>
      <c r="BH65" s="36"/>
      <c r="BI65" s="47">
        <f>R65+Z65+AI65+AP65+AY65+BG65</f>
        <v>2</v>
      </c>
      <c r="BJ65" s="37"/>
    </row>
    <row r="66" spans="1:62" ht="19.5" customHeight="1">
      <c r="A66" s="55">
        <v>48</v>
      </c>
      <c r="B66" s="34" t="s">
        <v>142</v>
      </c>
      <c r="C66" s="84" t="s">
        <v>78</v>
      </c>
      <c r="D66" s="47">
        <f>SUM(E66:L66)</f>
        <v>30</v>
      </c>
      <c r="E66" s="28">
        <f t="shared" si="24"/>
        <v>0</v>
      </c>
      <c r="F66" s="29">
        <f t="shared" si="24"/>
        <v>30</v>
      </c>
      <c r="G66" s="29">
        <f t="shared" si="24"/>
        <v>0</v>
      </c>
      <c r="H66" s="29">
        <f>W66+AE66+AU66+BD66</f>
        <v>0</v>
      </c>
      <c r="I66" s="29">
        <f>AW66+BE66</f>
        <v>0</v>
      </c>
      <c r="J66" s="29">
        <f>X66+AF66+AN66+AV66</f>
        <v>0</v>
      </c>
      <c r="K66" s="29">
        <f>Y66+AG66</f>
        <v>0</v>
      </c>
      <c r="L66" s="31"/>
      <c r="M66" s="33"/>
      <c r="N66" s="34">
        <v>15</v>
      </c>
      <c r="O66" s="34"/>
      <c r="P66" s="34"/>
      <c r="Q66" s="34"/>
      <c r="R66" s="34">
        <v>1</v>
      </c>
      <c r="S66" s="36" t="s">
        <v>32</v>
      </c>
      <c r="T66" s="33"/>
      <c r="U66" s="34">
        <v>15</v>
      </c>
      <c r="V66" s="34"/>
      <c r="W66" s="34"/>
      <c r="X66" s="34"/>
      <c r="Y66" s="34"/>
      <c r="Z66" s="34">
        <v>1</v>
      </c>
      <c r="AA66" s="36" t="s">
        <v>32</v>
      </c>
      <c r="AB66" s="33"/>
      <c r="AC66" s="34"/>
      <c r="AD66" s="34"/>
      <c r="AE66" s="34"/>
      <c r="AF66" s="34"/>
      <c r="AG66" s="34"/>
      <c r="AH66" s="34"/>
      <c r="AI66" s="34"/>
      <c r="AJ66" s="36"/>
      <c r="AK66" s="33"/>
      <c r="AL66" s="34"/>
      <c r="AM66" s="34"/>
      <c r="AN66" s="34"/>
      <c r="AO66" s="34"/>
      <c r="AP66" s="34"/>
      <c r="AQ66" s="36"/>
      <c r="AR66" s="33"/>
      <c r="AS66" s="34"/>
      <c r="AT66" s="34"/>
      <c r="AU66" s="34"/>
      <c r="AV66" s="34"/>
      <c r="AW66" s="34"/>
      <c r="AX66" s="34"/>
      <c r="AY66" s="34"/>
      <c r="AZ66" s="36"/>
      <c r="BA66" s="33"/>
      <c r="BB66" s="34"/>
      <c r="BC66" s="34"/>
      <c r="BD66" s="34"/>
      <c r="BE66" s="34"/>
      <c r="BF66" s="34"/>
      <c r="BG66" s="34"/>
      <c r="BH66" s="36"/>
      <c r="BI66" s="47">
        <f>R66+Z66+AI66+AP66+AY66+BG66</f>
        <v>2</v>
      </c>
      <c r="BJ66" s="37"/>
    </row>
    <row r="67" spans="1:62" s="22" customFormat="1" ht="15.75" customHeight="1">
      <c r="A67" s="102"/>
      <c r="B67" s="102"/>
      <c r="C67" s="102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  <c r="AA67" s="20"/>
      <c r="AB67" s="20"/>
      <c r="AC67" s="20"/>
      <c r="AD67" s="20"/>
      <c r="AE67" s="20"/>
      <c r="AF67" s="20"/>
      <c r="AG67" s="20"/>
      <c r="AH67" s="20"/>
      <c r="AI67" s="20"/>
      <c r="AJ67" s="20"/>
      <c r="AK67" s="20"/>
      <c r="AL67" s="20"/>
      <c r="AM67" s="20"/>
      <c r="AN67" s="20"/>
      <c r="AO67" s="20"/>
      <c r="AP67" s="20"/>
      <c r="AQ67" s="20"/>
      <c r="AR67" s="20"/>
      <c r="AS67" s="20"/>
      <c r="AT67" s="20"/>
      <c r="AU67" s="20"/>
      <c r="AV67" s="20"/>
      <c r="AW67" s="20"/>
      <c r="AX67" s="20"/>
      <c r="AY67" s="20"/>
      <c r="AZ67" s="20"/>
      <c r="BA67" s="20"/>
      <c r="BB67" s="20"/>
      <c r="BC67" s="20"/>
      <c r="BD67" s="20"/>
      <c r="BE67" s="20"/>
      <c r="BF67" s="20"/>
      <c r="BG67" s="20"/>
      <c r="BH67" s="20"/>
      <c r="BI67" s="20"/>
      <c r="BJ67" s="21"/>
    </row>
    <row r="68" spans="1:62" ht="15.75" customHeight="1">
      <c r="A68" s="23">
        <v>49</v>
      </c>
      <c r="B68" s="24" t="s">
        <v>143</v>
      </c>
      <c r="C68" s="85" t="s">
        <v>153</v>
      </c>
      <c r="D68" s="25">
        <f>SUM(E68:L68)</f>
        <v>120</v>
      </c>
      <c r="E68" s="23"/>
      <c r="F68" s="24"/>
      <c r="G68" s="24"/>
      <c r="H68" s="24"/>
      <c r="I68" s="24"/>
      <c r="J68" s="24"/>
      <c r="K68" s="24"/>
      <c r="L68" s="26">
        <f>AH68+AO68+AX68+BF68</f>
        <v>120</v>
      </c>
      <c r="M68" s="23"/>
      <c r="N68" s="24"/>
      <c r="O68" s="24"/>
      <c r="P68" s="24"/>
      <c r="Q68" s="24"/>
      <c r="R68" s="24"/>
      <c r="S68" s="26"/>
      <c r="T68" s="23"/>
      <c r="U68" s="24"/>
      <c r="V68" s="24"/>
      <c r="W68" s="24"/>
      <c r="X68" s="24"/>
      <c r="Y68" s="24"/>
      <c r="Z68" s="24"/>
      <c r="AA68" s="26"/>
      <c r="AB68" s="23"/>
      <c r="AC68" s="24"/>
      <c r="AD68" s="24"/>
      <c r="AE68" s="24"/>
      <c r="AF68" s="24"/>
      <c r="AG68" s="24"/>
      <c r="AH68" s="24">
        <v>30</v>
      </c>
      <c r="AI68" s="24">
        <v>1</v>
      </c>
      <c r="AJ68" s="26" t="s">
        <v>32</v>
      </c>
      <c r="AK68" s="23"/>
      <c r="AL68" s="24"/>
      <c r="AM68" s="24"/>
      <c r="AN68" s="24"/>
      <c r="AO68" s="24">
        <v>30</v>
      </c>
      <c r="AP68" s="24">
        <v>1</v>
      </c>
      <c r="AQ68" s="26" t="s">
        <v>32</v>
      </c>
      <c r="AR68" s="23"/>
      <c r="AS68" s="24"/>
      <c r="AT68" s="24"/>
      <c r="AU68" s="24"/>
      <c r="AV68" s="24"/>
      <c r="AW68" s="24"/>
      <c r="AX68" s="24">
        <v>30</v>
      </c>
      <c r="AY68" s="24">
        <v>1</v>
      </c>
      <c r="AZ68" s="26" t="s">
        <v>32</v>
      </c>
      <c r="BA68" s="23"/>
      <c r="BB68" s="24"/>
      <c r="BC68" s="24"/>
      <c r="BD68" s="24"/>
      <c r="BE68" s="24"/>
      <c r="BF68" s="24">
        <v>30</v>
      </c>
      <c r="BG68" s="24">
        <v>1</v>
      </c>
      <c r="BH68" s="26" t="s">
        <v>32</v>
      </c>
      <c r="BI68" s="56">
        <f>R68+Z68+AI68+AP68+AY68+BG68</f>
        <v>4</v>
      </c>
      <c r="BJ68" s="42">
        <f>BI68</f>
        <v>4</v>
      </c>
    </row>
    <row r="69" spans="1:62" ht="15.75" customHeight="1">
      <c r="A69" s="102" t="s">
        <v>79</v>
      </c>
      <c r="B69" s="102"/>
      <c r="C69" s="102"/>
      <c r="D69" s="2">
        <f t="shared" ref="D69:R69" si="25">SUM(D16:D22)+SUM(D24:D37)+SUM(D39:D55)</f>
        <v>1800</v>
      </c>
      <c r="E69" s="57">
        <f t="shared" si="25"/>
        <v>345</v>
      </c>
      <c r="F69" s="57">
        <f t="shared" si="25"/>
        <v>1020</v>
      </c>
      <c r="G69" s="57">
        <f t="shared" si="25"/>
        <v>200</v>
      </c>
      <c r="H69" s="57">
        <f t="shared" si="25"/>
        <v>10</v>
      </c>
      <c r="I69" s="57">
        <f t="shared" si="25"/>
        <v>45</v>
      </c>
      <c r="J69" s="57">
        <f t="shared" si="25"/>
        <v>120</v>
      </c>
      <c r="K69" s="57">
        <f t="shared" si="25"/>
        <v>60</v>
      </c>
      <c r="L69" s="57">
        <f t="shared" si="25"/>
        <v>0</v>
      </c>
      <c r="M69" s="57">
        <f t="shared" si="25"/>
        <v>90</v>
      </c>
      <c r="N69" s="57">
        <f t="shared" si="25"/>
        <v>165</v>
      </c>
      <c r="O69" s="57">
        <f t="shared" si="25"/>
        <v>30</v>
      </c>
      <c r="P69" s="57">
        <f t="shared" si="25"/>
        <v>30</v>
      </c>
      <c r="Q69" s="57">
        <f t="shared" si="25"/>
        <v>30</v>
      </c>
      <c r="R69" s="57">
        <f t="shared" si="25"/>
        <v>25</v>
      </c>
      <c r="S69" s="57"/>
      <c r="T69" s="2">
        <f t="shared" ref="T69:Z69" si="26">SUM(T16:T22)+SUM(T24:T37)+SUM(T39:T55)</f>
        <v>105</v>
      </c>
      <c r="U69" s="2">
        <f t="shared" si="26"/>
        <v>195</v>
      </c>
      <c r="V69" s="2">
        <f t="shared" si="26"/>
        <v>50</v>
      </c>
      <c r="W69" s="2">
        <f t="shared" si="26"/>
        <v>10</v>
      </c>
      <c r="X69" s="2">
        <f t="shared" si="26"/>
        <v>30</v>
      </c>
      <c r="Y69" s="2">
        <f t="shared" si="26"/>
        <v>30</v>
      </c>
      <c r="Z69" s="2">
        <f t="shared" si="26"/>
        <v>29</v>
      </c>
      <c r="AA69" s="57"/>
      <c r="AB69" s="2">
        <f t="shared" ref="AB69:AI69" si="27">SUM(AB16:AB22)+SUM(AB24:AB37)+SUM(AB39:AB55)</f>
        <v>90</v>
      </c>
      <c r="AC69" s="2">
        <f t="shared" si="27"/>
        <v>165</v>
      </c>
      <c r="AD69" s="2">
        <f t="shared" si="27"/>
        <v>60</v>
      </c>
      <c r="AE69" s="2">
        <f t="shared" si="27"/>
        <v>0</v>
      </c>
      <c r="AF69" s="2">
        <f t="shared" si="27"/>
        <v>30</v>
      </c>
      <c r="AG69" s="2">
        <f t="shared" si="27"/>
        <v>0</v>
      </c>
      <c r="AH69" s="2">
        <f t="shared" si="27"/>
        <v>0</v>
      </c>
      <c r="AI69" s="2">
        <f t="shared" si="27"/>
        <v>28</v>
      </c>
      <c r="AJ69" s="57"/>
      <c r="AK69" s="2">
        <f t="shared" ref="AK69:AP69" si="28">SUM(AK16:AK22)+SUM(AK24:AK37)+SUM(AK39:AK55)</f>
        <v>15</v>
      </c>
      <c r="AL69" s="2">
        <f t="shared" si="28"/>
        <v>180</v>
      </c>
      <c r="AM69" s="2">
        <f t="shared" si="28"/>
        <v>30</v>
      </c>
      <c r="AN69" s="2">
        <f t="shared" si="28"/>
        <v>30</v>
      </c>
      <c r="AO69" s="2">
        <f t="shared" si="28"/>
        <v>0</v>
      </c>
      <c r="AP69" s="2">
        <f t="shared" si="28"/>
        <v>26</v>
      </c>
      <c r="AQ69" s="57"/>
      <c r="AR69" s="2">
        <f t="shared" ref="AR69:AY69" si="29">SUM(AR16:AR22)+SUM(AR24:AR37)+SUM(AR39:AR55)</f>
        <v>30</v>
      </c>
      <c r="AS69" s="2">
        <f t="shared" si="29"/>
        <v>180</v>
      </c>
      <c r="AT69" s="2">
        <f t="shared" si="29"/>
        <v>15</v>
      </c>
      <c r="AU69" s="2">
        <f t="shared" si="29"/>
        <v>0</v>
      </c>
      <c r="AV69" s="2">
        <f t="shared" si="29"/>
        <v>0</v>
      </c>
      <c r="AW69" s="2">
        <f t="shared" si="29"/>
        <v>15</v>
      </c>
      <c r="AX69" s="2">
        <f t="shared" si="29"/>
        <v>0</v>
      </c>
      <c r="AY69" s="2">
        <f t="shared" si="29"/>
        <v>29</v>
      </c>
      <c r="AZ69" s="57"/>
      <c r="BA69" s="2">
        <f t="shared" ref="BA69:BG69" si="30">SUM(BA16:BA22)+SUM(BA24:BA37)+SUM(BA39:BA55)</f>
        <v>15</v>
      </c>
      <c r="BB69" s="2">
        <f t="shared" si="30"/>
        <v>135</v>
      </c>
      <c r="BC69" s="2">
        <f t="shared" si="30"/>
        <v>15</v>
      </c>
      <c r="BD69" s="2">
        <f t="shared" si="30"/>
        <v>0</v>
      </c>
      <c r="BE69" s="2">
        <f t="shared" si="30"/>
        <v>30</v>
      </c>
      <c r="BF69" s="2">
        <f t="shared" si="30"/>
        <v>0</v>
      </c>
      <c r="BG69" s="2">
        <f t="shared" si="30"/>
        <v>29</v>
      </c>
      <c r="BH69" s="2"/>
      <c r="BI69" s="57">
        <v>168</v>
      </c>
      <c r="BJ69" s="2">
        <f>SUM(BJ16:BJ22)+SUM(BJ24:BJ37)+SUM(BJ39:BJ55)</f>
        <v>96</v>
      </c>
    </row>
    <row r="70" spans="1:62" ht="15.75" customHeight="1">
      <c r="A70" s="102" t="s">
        <v>80</v>
      </c>
      <c r="B70" s="102"/>
      <c r="C70" s="102"/>
      <c r="D70" s="58">
        <f>90+D69</f>
        <v>1890</v>
      </c>
      <c r="E70" s="58">
        <f t="shared" ref="E70:L70" si="31">E68+E69</f>
        <v>345</v>
      </c>
      <c r="F70" s="58">
        <f t="shared" si="31"/>
        <v>1020</v>
      </c>
      <c r="G70" s="58">
        <f t="shared" si="31"/>
        <v>200</v>
      </c>
      <c r="H70" s="58">
        <f t="shared" si="31"/>
        <v>10</v>
      </c>
      <c r="I70" s="58">
        <f t="shared" si="31"/>
        <v>45</v>
      </c>
      <c r="J70" s="58">
        <f t="shared" si="31"/>
        <v>120</v>
      </c>
      <c r="K70" s="58">
        <f t="shared" si="31"/>
        <v>60</v>
      </c>
      <c r="L70" s="58">
        <f t="shared" si="31"/>
        <v>120</v>
      </c>
      <c r="M70" s="59">
        <f>M69+M68</f>
        <v>90</v>
      </c>
      <c r="N70" s="59">
        <f>N69+N68</f>
        <v>165</v>
      </c>
      <c r="O70" s="59">
        <f>O69+O68</f>
        <v>30</v>
      </c>
      <c r="P70" s="59"/>
      <c r="Q70" s="59"/>
      <c r="R70" s="59">
        <f>R69+R68</f>
        <v>25</v>
      </c>
      <c r="S70" s="58"/>
      <c r="T70" s="59">
        <f t="shared" ref="T70:Z70" si="32">T69+T68</f>
        <v>105</v>
      </c>
      <c r="U70" s="59">
        <f t="shared" si="32"/>
        <v>195</v>
      </c>
      <c r="V70" s="59">
        <f t="shared" si="32"/>
        <v>50</v>
      </c>
      <c r="W70" s="59">
        <f t="shared" si="32"/>
        <v>10</v>
      </c>
      <c r="X70" s="59">
        <f t="shared" si="32"/>
        <v>30</v>
      </c>
      <c r="Y70" s="59">
        <f t="shared" si="32"/>
        <v>30</v>
      </c>
      <c r="Z70" s="59">
        <f t="shared" si="32"/>
        <v>29</v>
      </c>
      <c r="AA70" s="58"/>
      <c r="AB70" s="59">
        <f t="shared" ref="AB70:AI70" si="33">AB69+AB68</f>
        <v>90</v>
      </c>
      <c r="AC70" s="59">
        <f t="shared" si="33"/>
        <v>165</v>
      </c>
      <c r="AD70" s="59">
        <f t="shared" si="33"/>
        <v>60</v>
      </c>
      <c r="AE70" s="59">
        <f t="shared" si="33"/>
        <v>0</v>
      </c>
      <c r="AF70" s="59">
        <f t="shared" si="33"/>
        <v>30</v>
      </c>
      <c r="AG70" s="59">
        <f t="shared" si="33"/>
        <v>0</v>
      </c>
      <c r="AH70" s="59">
        <f t="shared" si="33"/>
        <v>30</v>
      </c>
      <c r="AI70" s="59">
        <f t="shared" si="33"/>
        <v>29</v>
      </c>
      <c r="AJ70" s="58"/>
      <c r="AK70" s="59">
        <f t="shared" ref="AK70:AP70" si="34">AK69+AK68</f>
        <v>15</v>
      </c>
      <c r="AL70" s="59">
        <f t="shared" si="34"/>
        <v>180</v>
      </c>
      <c r="AM70" s="59">
        <f t="shared" si="34"/>
        <v>30</v>
      </c>
      <c r="AN70" s="59">
        <f t="shared" si="34"/>
        <v>30</v>
      </c>
      <c r="AO70" s="59">
        <f t="shared" si="34"/>
        <v>30</v>
      </c>
      <c r="AP70" s="59">
        <f t="shared" si="34"/>
        <v>27</v>
      </c>
      <c r="AQ70" s="58"/>
      <c r="AR70" s="59">
        <f t="shared" ref="AR70:AY70" si="35">AR69+AR68</f>
        <v>30</v>
      </c>
      <c r="AS70" s="59">
        <f t="shared" si="35"/>
        <v>180</v>
      </c>
      <c r="AT70" s="59">
        <f t="shared" si="35"/>
        <v>15</v>
      </c>
      <c r="AU70" s="59">
        <f t="shared" si="35"/>
        <v>0</v>
      </c>
      <c r="AV70" s="59">
        <f t="shared" si="35"/>
        <v>0</v>
      </c>
      <c r="AW70" s="59">
        <f t="shared" si="35"/>
        <v>15</v>
      </c>
      <c r="AX70" s="59">
        <f t="shared" si="35"/>
        <v>30</v>
      </c>
      <c r="AY70" s="59">
        <f t="shared" si="35"/>
        <v>30</v>
      </c>
      <c r="AZ70" s="58"/>
      <c r="BA70" s="59">
        <f t="shared" ref="BA70:BG70" si="36">BA69+BA68</f>
        <v>15</v>
      </c>
      <c r="BB70" s="59">
        <f t="shared" si="36"/>
        <v>135</v>
      </c>
      <c r="BC70" s="59">
        <f t="shared" si="36"/>
        <v>15</v>
      </c>
      <c r="BD70" s="59">
        <f t="shared" si="36"/>
        <v>0</v>
      </c>
      <c r="BE70" s="59">
        <f t="shared" si="36"/>
        <v>30</v>
      </c>
      <c r="BF70" s="59">
        <f t="shared" si="36"/>
        <v>30</v>
      </c>
      <c r="BG70" s="59">
        <f t="shared" si="36"/>
        <v>30</v>
      </c>
      <c r="BH70" s="59"/>
      <c r="BI70" s="60">
        <v>178</v>
      </c>
      <c r="BJ70" s="60">
        <f>BJ69+BJ68</f>
        <v>100</v>
      </c>
    </row>
    <row r="71" spans="1:62">
      <c r="A71" s="61"/>
      <c r="B71" s="61"/>
      <c r="C71" s="87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  <c r="AJ71" s="14"/>
      <c r="AK71" s="14"/>
      <c r="AL71" s="14"/>
      <c r="AM71" s="14"/>
      <c r="AN71" s="14"/>
      <c r="AO71" s="14"/>
      <c r="AP71" s="14"/>
      <c r="AQ71" s="14"/>
      <c r="AR71" s="14"/>
      <c r="AS71" s="14"/>
      <c r="AT71" s="14"/>
      <c r="AU71" s="14"/>
      <c r="AV71" s="14"/>
      <c r="AW71" s="14"/>
      <c r="AX71" s="14"/>
      <c r="AY71" s="14"/>
      <c r="AZ71" s="14"/>
      <c r="BA71" s="14"/>
      <c r="BB71" s="14"/>
      <c r="BC71" s="14"/>
      <c r="BD71" s="14"/>
      <c r="BE71" s="14"/>
      <c r="BF71" s="14"/>
      <c r="BG71" s="14"/>
      <c r="BH71" s="14"/>
      <c r="BI71" s="14"/>
      <c r="BJ71" s="14"/>
    </row>
    <row r="72" spans="1:62">
      <c r="A72" s="90" t="s">
        <v>89</v>
      </c>
      <c r="B72" s="71"/>
      <c r="C72" s="71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  <c r="AK72" s="14"/>
      <c r="AL72" s="14"/>
      <c r="AM72" s="14"/>
      <c r="AN72" s="14"/>
      <c r="AO72" s="14"/>
      <c r="AP72" s="14"/>
      <c r="AQ72" s="14"/>
      <c r="AR72" s="14"/>
      <c r="AS72" s="14"/>
      <c r="AT72" s="14"/>
      <c r="AU72" s="14"/>
      <c r="AV72" s="14"/>
      <c r="AW72" s="14"/>
      <c r="AX72" s="14"/>
      <c r="AY72" s="14"/>
      <c r="AZ72" s="14"/>
      <c r="BA72" s="14"/>
      <c r="BB72" s="14"/>
      <c r="BC72" s="14"/>
      <c r="BD72" s="14"/>
      <c r="BE72" s="14"/>
      <c r="BF72" s="14"/>
      <c r="BG72" s="14"/>
      <c r="BH72" s="14"/>
      <c r="BI72" s="14"/>
      <c r="BJ72" s="14"/>
    </row>
    <row r="73" spans="1:62" ht="15.75" hidden="1" customHeight="1">
      <c r="A73" s="61"/>
      <c r="B73" s="62"/>
      <c r="C73" s="88"/>
      <c r="D73" s="62"/>
      <c r="E73" s="62"/>
      <c r="F73" s="62"/>
      <c r="G73" s="62"/>
      <c r="H73" s="62"/>
      <c r="I73" s="62"/>
      <c r="J73" s="62"/>
      <c r="K73" s="62"/>
      <c r="L73" s="62"/>
      <c r="M73" s="62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  <c r="AS73" s="14"/>
      <c r="AT73" s="14"/>
      <c r="AU73" s="14"/>
      <c r="AV73" s="14"/>
      <c r="AW73" s="14"/>
      <c r="AX73" s="14"/>
      <c r="AY73" s="14"/>
      <c r="AZ73" s="14"/>
      <c r="BA73" s="14"/>
      <c r="BB73" s="14"/>
      <c r="BC73" s="14"/>
      <c r="BD73" s="14"/>
      <c r="BE73" s="14"/>
      <c r="BF73" s="14"/>
      <c r="BG73" s="14"/>
      <c r="BH73" s="14"/>
      <c r="BI73" s="14"/>
      <c r="BJ73" s="14"/>
    </row>
    <row r="74" spans="1:62" s="70" customFormat="1" ht="15" customHeight="1">
      <c r="A74" s="67" t="s">
        <v>88</v>
      </c>
      <c r="B74" s="68"/>
      <c r="C74" s="89"/>
      <c r="D74" s="68"/>
      <c r="E74" s="68"/>
      <c r="F74" s="68"/>
      <c r="G74" s="68"/>
      <c r="H74" s="68"/>
      <c r="I74" s="68"/>
      <c r="J74" s="68"/>
      <c r="K74" s="68"/>
      <c r="L74" s="68"/>
      <c r="M74" s="68"/>
      <c r="N74" s="69"/>
      <c r="O74" s="69"/>
      <c r="P74" s="69"/>
      <c r="Q74" s="69"/>
      <c r="R74" s="69"/>
      <c r="S74" s="69"/>
      <c r="T74" s="69"/>
      <c r="U74" s="69"/>
      <c r="W74" s="69"/>
      <c r="X74" s="69"/>
      <c r="Y74" s="69"/>
      <c r="Z74" s="69"/>
      <c r="AA74" s="69"/>
      <c r="AB74" s="69"/>
      <c r="AD74" s="69"/>
      <c r="AE74" s="69"/>
      <c r="AF74" s="69"/>
      <c r="AG74" s="69"/>
      <c r="AH74" s="69"/>
      <c r="AI74" s="69"/>
      <c r="AJ74" s="69"/>
      <c r="AK74" s="69"/>
      <c r="AL74" s="69"/>
      <c r="AM74" s="69"/>
      <c r="AN74" s="69"/>
      <c r="AO74" s="69"/>
      <c r="AP74" s="69"/>
      <c r="AQ74" s="69"/>
      <c r="AR74" s="69"/>
      <c r="AS74" s="69"/>
      <c r="AT74" s="69"/>
      <c r="AU74" s="69"/>
      <c r="AV74" s="69"/>
      <c r="AW74" s="69"/>
      <c r="AX74" s="69"/>
      <c r="AY74" s="69"/>
      <c r="AZ74" s="69"/>
      <c r="BA74" s="69"/>
      <c r="BB74" s="69"/>
      <c r="BC74" s="69"/>
      <c r="BD74" s="69"/>
      <c r="BE74" s="69"/>
      <c r="BF74" s="69"/>
      <c r="BG74" s="69"/>
      <c r="BH74" s="69"/>
      <c r="BI74" s="69"/>
      <c r="BJ74" s="69"/>
    </row>
    <row r="75" spans="1:62" ht="15.75">
      <c r="A75" s="61" t="s">
        <v>81</v>
      </c>
      <c r="B75" s="62"/>
      <c r="C75" s="88"/>
      <c r="D75" s="64"/>
      <c r="E75" s="63"/>
      <c r="F75" s="63"/>
      <c r="G75" s="63"/>
      <c r="H75" s="63"/>
      <c r="I75" s="63"/>
      <c r="J75" s="63"/>
      <c r="K75" s="63"/>
      <c r="L75" s="63"/>
      <c r="M75" s="63"/>
      <c r="N75" s="14"/>
      <c r="O75" s="14"/>
      <c r="P75" s="14"/>
      <c r="Q75" s="14"/>
      <c r="R75" s="14"/>
      <c r="S75" s="14"/>
      <c r="T75" s="14"/>
      <c r="U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4"/>
      <c r="AQ75" s="14"/>
      <c r="AR75" s="14"/>
      <c r="AS75" s="14"/>
      <c r="AT75" s="14"/>
      <c r="AU75" s="14"/>
      <c r="AV75" s="14"/>
      <c r="AW75" s="14"/>
      <c r="AX75" s="14"/>
      <c r="AY75" s="14"/>
      <c r="AZ75" s="14"/>
      <c r="BA75" s="14"/>
      <c r="BB75" s="14"/>
      <c r="BC75" s="14"/>
      <c r="BD75" s="14"/>
      <c r="BE75" s="14"/>
      <c r="BF75" s="14"/>
      <c r="BG75" s="14"/>
      <c r="BH75" s="14"/>
      <c r="BI75" s="14"/>
      <c r="BJ75" s="14"/>
    </row>
    <row r="76" spans="1:62" ht="15.75" customHeight="1">
      <c r="A76" s="61" t="s">
        <v>82</v>
      </c>
      <c r="B76" s="62"/>
      <c r="C76" s="88"/>
      <c r="D76" s="63"/>
      <c r="E76" s="63"/>
      <c r="F76" s="63"/>
      <c r="G76" s="63"/>
      <c r="H76" s="63"/>
      <c r="I76" s="63"/>
      <c r="J76" s="63"/>
      <c r="K76" s="63"/>
      <c r="L76" s="63"/>
      <c r="M76" s="63"/>
      <c r="N76" s="14"/>
      <c r="O76" s="14"/>
      <c r="P76" s="14"/>
      <c r="Q76" s="14"/>
      <c r="R76" s="14"/>
      <c r="S76" s="14"/>
      <c r="T76" s="14"/>
      <c r="U76" s="14"/>
      <c r="W76" s="14"/>
      <c r="X76" s="14"/>
      <c r="Y76" s="14"/>
      <c r="Z76" s="14"/>
      <c r="AA76" s="14"/>
      <c r="AB76" s="14"/>
      <c r="AC76" s="14"/>
      <c r="AD76" s="14"/>
      <c r="AE76" s="14"/>
      <c r="AF76" s="14"/>
      <c r="AG76" s="14"/>
      <c r="AH76" s="14"/>
      <c r="AI76" s="14"/>
      <c r="AJ76" s="14"/>
      <c r="AK76" s="14"/>
      <c r="AL76" s="14"/>
      <c r="AM76" s="14"/>
      <c r="AN76" s="14"/>
      <c r="AO76" s="14"/>
      <c r="AP76" s="14"/>
      <c r="AQ76" s="14"/>
      <c r="AR76" s="14"/>
      <c r="AS76" s="14"/>
      <c r="AT76" s="14"/>
      <c r="AU76" s="14"/>
      <c r="AV76" s="14"/>
      <c r="AW76" s="14"/>
      <c r="AX76" s="14"/>
      <c r="AY76" s="14"/>
      <c r="AZ76" s="14"/>
      <c r="BA76" s="14"/>
      <c r="BB76" s="14"/>
      <c r="BC76" s="14"/>
      <c r="BD76" s="14"/>
      <c r="BE76" s="14"/>
      <c r="BF76" s="14"/>
      <c r="BG76" s="14"/>
      <c r="BH76" s="14"/>
      <c r="BI76" s="14"/>
      <c r="BJ76" s="14"/>
    </row>
    <row r="77" spans="1:62">
      <c r="A77" s="65"/>
      <c r="B77" s="61"/>
      <c r="C77" s="87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  <c r="AE77" s="14"/>
      <c r="AF77" s="14"/>
      <c r="AG77" s="14"/>
      <c r="AH77" s="14"/>
      <c r="AI77" s="14"/>
      <c r="AJ77" s="14"/>
      <c r="AK77" s="14"/>
      <c r="AL77" s="14"/>
      <c r="AM77" s="14"/>
      <c r="AN77" s="14"/>
      <c r="AO77" s="14"/>
      <c r="AP77" s="14"/>
      <c r="AQ77" s="14"/>
      <c r="AR77" s="14"/>
      <c r="AS77" s="14"/>
      <c r="AT77" s="14"/>
      <c r="AU77" s="14"/>
      <c r="AV77" s="14"/>
      <c r="AW77" s="14"/>
      <c r="AX77" s="14"/>
      <c r="AY77" s="14"/>
      <c r="AZ77" s="14"/>
      <c r="BA77" s="14"/>
      <c r="BB77" s="14"/>
      <c r="BC77" s="14"/>
      <c r="BD77" s="14"/>
      <c r="BE77" s="14"/>
      <c r="BF77" s="14"/>
      <c r="BG77" s="14"/>
      <c r="BH77" s="14"/>
      <c r="BI77" s="14"/>
      <c r="BJ77" s="14"/>
    </row>
    <row r="78" spans="1:62">
      <c r="A78" s="65"/>
      <c r="B78" s="61"/>
      <c r="C78" s="87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4"/>
      <c r="AQ78" s="14"/>
      <c r="AR78" s="14"/>
      <c r="AS78" s="14"/>
      <c r="AT78" s="14"/>
      <c r="AU78" s="14"/>
      <c r="AV78" s="14"/>
      <c r="AW78" s="14"/>
      <c r="AX78" s="14"/>
      <c r="AY78" s="14"/>
      <c r="AZ78" s="14"/>
      <c r="BA78" s="14"/>
      <c r="BB78" s="14"/>
      <c r="BC78" s="14"/>
      <c r="BD78" s="14"/>
      <c r="BE78" s="14"/>
      <c r="BF78" s="14"/>
      <c r="BG78" s="14"/>
      <c r="BH78" s="14"/>
      <c r="BI78" s="14"/>
      <c r="BJ78" s="14"/>
    </row>
    <row r="79" spans="1:62">
      <c r="A79" s="65" t="s">
        <v>152</v>
      </c>
      <c r="B79" s="61"/>
      <c r="C79" s="87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  <c r="AK79" s="14"/>
      <c r="AL79" s="14"/>
      <c r="AM79" s="14"/>
      <c r="AN79" s="14"/>
      <c r="AO79" s="14"/>
      <c r="AP79" s="14"/>
      <c r="AQ79" s="14"/>
      <c r="AR79" s="14"/>
      <c r="AS79" s="14"/>
      <c r="AT79" s="14"/>
      <c r="AU79" s="14"/>
      <c r="AV79" s="14"/>
      <c r="AW79" s="14"/>
      <c r="AX79" s="14"/>
      <c r="AY79" s="14"/>
      <c r="AZ79" s="14"/>
      <c r="BA79" s="14"/>
      <c r="BB79" s="14"/>
      <c r="BC79" s="14"/>
      <c r="BD79" s="14"/>
      <c r="BE79" s="14"/>
      <c r="BF79" s="14"/>
      <c r="BG79" s="14"/>
      <c r="BH79" s="14"/>
      <c r="BI79" s="14"/>
      <c r="BJ79" s="14"/>
    </row>
    <row r="80" spans="1:62">
      <c r="A80" s="61"/>
      <c r="B80" s="61"/>
      <c r="C80" s="87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  <c r="AJ80" s="14"/>
      <c r="AK80" s="14"/>
      <c r="AL80" s="14"/>
      <c r="AM80" s="14"/>
      <c r="AN80" s="14"/>
      <c r="AO80" s="14"/>
      <c r="AP80" s="14"/>
      <c r="AQ80" s="14"/>
      <c r="AR80" s="14"/>
      <c r="AS80" s="14"/>
      <c r="AT80" s="14"/>
      <c r="AU80" s="14"/>
      <c r="AV80" s="14"/>
      <c r="AW80" s="14"/>
      <c r="AX80" s="14"/>
      <c r="AY80" s="14"/>
      <c r="AZ80" s="14"/>
      <c r="BA80" s="14"/>
      <c r="BB80" s="14"/>
      <c r="BC80" s="14"/>
      <c r="BD80" s="14"/>
      <c r="BE80" s="14"/>
      <c r="BF80" s="14"/>
      <c r="BG80" s="14"/>
      <c r="BH80" s="14"/>
      <c r="BI80" s="14"/>
      <c r="BJ80" s="14"/>
    </row>
    <row r="81" spans="1:150">
      <c r="A81" s="61"/>
      <c r="B81" s="61"/>
      <c r="C81" s="87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  <c r="AU81" s="14"/>
      <c r="AV81" s="14"/>
      <c r="AW81" s="14"/>
      <c r="AX81" s="14"/>
      <c r="AY81" s="14"/>
      <c r="AZ81" s="14"/>
      <c r="BA81" s="14"/>
      <c r="BB81" s="14"/>
      <c r="BC81" s="14"/>
      <c r="BD81" s="14"/>
      <c r="BE81" s="14"/>
      <c r="BF81" s="14"/>
      <c r="BG81" s="14"/>
      <c r="BH81" s="14"/>
      <c r="BI81" s="14"/>
      <c r="BJ81" s="14"/>
    </row>
    <row r="82" spans="1:150">
      <c r="A82" s="61"/>
      <c r="B82" s="61"/>
      <c r="C82" s="87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  <c r="AE82" s="14"/>
      <c r="AF82" s="14"/>
      <c r="AG82" s="14"/>
      <c r="AH82" s="14"/>
      <c r="AI82" s="14"/>
      <c r="AJ82" s="14"/>
      <c r="AK82" s="14"/>
      <c r="AL82" s="14"/>
      <c r="AM82" s="14"/>
      <c r="AN82" s="14"/>
      <c r="AO82" s="14"/>
      <c r="AP82" s="14"/>
      <c r="AQ82" s="14"/>
      <c r="AR82" s="14"/>
      <c r="AS82" s="14"/>
      <c r="AT82" s="14"/>
      <c r="AU82" s="14"/>
      <c r="AV82" s="14"/>
      <c r="AW82" s="14"/>
      <c r="AX82" s="14"/>
      <c r="AY82" s="14"/>
      <c r="AZ82" s="14"/>
      <c r="BA82" s="14"/>
      <c r="BB82" s="14"/>
      <c r="BC82" s="14"/>
      <c r="BD82" s="14"/>
      <c r="BE82" s="14"/>
      <c r="BF82" s="14"/>
      <c r="BG82" s="14"/>
      <c r="BH82" s="14"/>
      <c r="BI82" s="14"/>
      <c r="BJ82" s="14"/>
    </row>
    <row r="83" spans="1:150">
      <c r="A83" s="61"/>
      <c r="B83" s="61"/>
      <c r="C83" s="87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4"/>
      <c r="AP83" s="14"/>
      <c r="AQ83" s="14"/>
      <c r="AR83" s="14"/>
      <c r="AS83" s="14"/>
      <c r="AT83" s="14"/>
      <c r="AU83" s="14"/>
      <c r="AV83" s="14"/>
      <c r="AW83" s="14"/>
      <c r="AX83" s="14"/>
      <c r="AY83" s="14"/>
      <c r="AZ83" s="14"/>
      <c r="BA83" s="14"/>
      <c r="BB83" s="14"/>
      <c r="BC83" s="14"/>
      <c r="BD83" s="14"/>
      <c r="BE83" s="14"/>
      <c r="BF83" s="14"/>
      <c r="BG83" s="14"/>
      <c r="BH83" s="14"/>
      <c r="BI83" s="14"/>
      <c r="BJ83" s="14"/>
    </row>
    <row r="84" spans="1:150">
      <c r="A84" s="61"/>
      <c r="B84" s="61" t="s">
        <v>83</v>
      </c>
      <c r="C84" s="87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4"/>
      <c r="AH84" s="14"/>
      <c r="AI84" s="14"/>
      <c r="AJ84" s="14"/>
      <c r="AK84" s="14"/>
      <c r="AL84" s="14"/>
      <c r="AM84" s="14"/>
      <c r="AN84" s="14"/>
      <c r="AO84" s="14"/>
      <c r="AP84" s="14"/>
      <c r="AQ84" s="14"/>
      <c r="AR84" s="14"/>
      <c r="AS84" s="14"/>
      <c r="AT84" s="14"/>
      <c r="AU84" s="14"/>
      <c r="AV84" s="14"/>
      <c r="AW84" s="14"/>
      <c r="AX84" s="14"/>
      <c r="AY84" s="14"/>
      <c r="AZ84" s="14"/>
      <c r="BA84" s="14"/>
      <c r="BB84" s="14"/>
      <c r="BC84" s="14"/>
      <c r="BD84" s="14"/>
      <c r="BE84" s="14"/>
      <c r="BF84" s="14"/>
      <c r="BG84" s="14"/>
      <c r="BH84" s="14"/>
      <c r="BI84" s="14"/>
      <c r="BJ84" s="14"/>
      <c r="BK84" s="14"/>
      <c r="BL84" s="14"/>
      <c r="BM84" s="14"/>
      <c r="BN84" s="14"/>
      <c r="BO84" s="14"/>
      <c r="BP84" s="14"/>
      <c r="BQ84" s="14"/>
      <c r="BR84" s="14"/>
      <c r="BS84" s="14"/>
      <c r="BT84" s="14"/>
      <c r="BU84" s="14"/>
      <c r="BV84" s="14"/>
      <c r="BW84" s="14"/>
      <c r="BX84" s="14"/>
      <c r="BY84" s="14"/>
      <c r="BZ84" s="14"/>
      <c r="CA84" s="14"/>
      <c r="CB84" s="14"/>
      <c r="CC84" s="14"/>
      <c r="CD84" s="14"/>
      <c r="CE84" s="14"/>
      <c r="CF84" s="14"/>
      <c r="CG84" s="14"/>
      <c r="CH84" s="14"/>
      <c r="CI84" s="14"/>
      <c r="CJ84" s="14"/>
      <c r="CK84" s="14"/>
      <c r="CL84" s="14"/>
      <c r="CM84" s="14"/>
      <c r="CN84" s="14"/>
      <c r="CO84" s="14"/>
      <c r="CP84" s="14"/>
      <c r="CQ84" s="14"/>
      <c r="CR84" s="14"/>
      <c r="CS84" s="14"/>
      <c r="CT84" s="14"/>
      <c r="CU84" s="14"/>
      <c r="CV84" s="14"/>
      <c r="CW84" s="14"/>
      <c r="CX84" s="14"/>
      <c r="CY84" s="14"/>
      <c r="CZ84" s="14"/>
      <c r="DA84" s="14"/>
      <c r="DB84" s="14"/>
      <c r="DC84" s="14"/>
      <c r="DD84" s="14"/>
      <c r="DE84" s="14"/>
      <c r="DF84" s="14"/>
      <c r="DG84" s="14"/>
      <c r="DH84" s="14"/>
      <c r="DI84" s="14"/>
      <c r="DJ84" s="14"/>
      <c r="DK84" s="14"/>
      <c r="DL84" s="14"/>
      <c r="DM84" s="14"/>
      <c r="DN84" s="14"/>
      <c r="DO84" s="14"/>
      <c r="DP84" s="14"/>
      <c r="DQ84" s="14"/>
      <c r="DR84" s="14"/>
      <c r="DS84" s="14"/>
      <c r="DT84" s="14"/>
      <c r="DU84" s="14"/>
      <c r="DV84" s="14"/>
      <c r="DW84" s="14"/>
      <c r="DX84" s="14"/>
      <c r="DY84" s="14"/>
      <c r="DZ84" s="14"/>
      <c r="EA84" s="14"/>
      <c r="EB84" s="14"/>
      <c r="EC84" s="14"/>
      <c r="ED84" s="14"/>
      <c r="EE84" s="14"/>
      <c r="EF84" s="14"/>
      <c r="EG84" s="14"/>
      <c r="EH84" s="14"/>
      <c r="EI84" s="14"/>
      <c r="EJ84" s="14"/>
      <c r="EK84" s="14"/>
      <c r="EL84" s="14"/>
      <c r="EM84" s="14"/>
      <c r="EN84" s="14"/>
      <c r="EO84" s="14"/>
      <c r="EP84" s="14"/>
      <c r="EQ84" s="14"/>
      <c r="ER84" s="14"/>
      <c r="ES84" s="14"/>
      <c r="ET84" s="14"/>
    </row>
    <row r="85" spans="1:150">
      <c r="A85" s="61"/>
      <c r="B85" s="61" t="s">
        <v>150</v>
      </c>
      <c r="C85" s="87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  <c r="AE85" s="14"/>
      <c r="AF85" s="14"/>
      <c r="AG85" s="14"/>
      <c r="AH85" s="14"/>
      <c r="AI85" s="14"/>
      <c r="AJ85" s="14"/>
      <c r="AK85" s="14"/>
      <c r="AL85" s="14"/>
      <c r="AM85" s="14"/>
      <c r="AN85" s="14"/>
      <c r="AO85" s="14"/>
      <c r="AP85" s="14"/>
      <c r="AQ85" s="14"/>
      <c r="AR85" s="14"/>
      <c r="AS85" s="14"/>
      <c r="AT85" s="14"/>
      <c r="AU85" s="14"/>
      <c r="AV85" s="14"/>
      <c r="AW85" s="14"/>
      <c r="AX85" s="14"/>
      <c r="AY85" s="14"/>
      <c r="AZ85" s="14"/>
      <c r="BA85" s="14"/>
      <c r="BB85" s="14"/>
      <c r="BC85" s="14"/>
      <c r="BD85" s="14"/>
      <c r="BE85" s="14"/>
      <c r="BF85" s="14"/>
      <c r="BG85" s="14"/>
      <c r="BH85" s="14"/>
      <c r="BI85" s="14"/>
      <c r="BJ85" s="14"/>
      <c r="BK85" s="14"/>
      <c r="BL85" s="14"/>
      <c r="BM85" s="14"/>
      <c r="BN85" s="14"/>
      <c r="BO85" s="14"/>
      <c r="BP85" s="14"/>
      <c r="BQ85" s="14"/>
      <c r="BR85" s="14"/>
      <c r="BS85" s="14"/>
      <c r="BT85" s="14"/>
      <c r="BU85" s="14"/>
      <c r="BV85" s="14"/>
      <c r="BW85" s="14"/>
      <c r="BX85" s="14"/>
      <c r="BY85" s="14"/>
      <c r="BZ85" s="14"/>
      <c r="CA85" s="14"/>
      <c r="CB85" s="14"/>
      <c r="CC85" s="14"/>
      <c r="CD85" s="14"/>
      <c r="CE85" s="14"/>
      <c r="CF85" s="14"/>
      <c r="CG85" s="14"/>
      <c r="CH85" s="14"/>
      <c r="CI85" s="14"/>
      <c r="CJ85" s="14"/>
      <c r="CK85" s="14"/>
      <c r="CL85" s="14"/>
      <c r="CM85" s="14"/>
      <c r="CN85" s="14"/>
      <c r="CO85" s="14"/>
      <c r="CP85" s="14"/>
      <c r="CQ85" s="14"/>
      <c r="CR85" s="14"/>
      <c r="CS85" s="14"/>
      <c r="CT85" s="14"/>
      <c r="CU85" s="14"/>
      <c r="CV85" s="14"/>
      <c r="CW85" s="14"/>
      <c r="CX85" s="14"/>
      <c r="CY85" s="14"/>
      <c r="CZ85" s="14"/>
      <c r="DA85" s="14"/>
      <c r="DB85" s="14"/>
      <c r="DC85" s="14"/>
      <c r="DD85" s="14"/>
      <c r="DE85" s="14"/>
      <c r="DF85" s="14"/>
      <c r="DG85" s="14"/>
      <c r="DH85" s="14"/>
      <c r="DI85" s="14"/>
      <c r="DJ85" s="14"/>
      <c r="DK85" s="14"/>
      <c r="DL85" s="14"/>
      <c r="DM85" s="14"/>
      <c r="DN85" s="14"/>
      <c r="DO85" s="14"/>
      <c r="DP85" s="14"/>
      <c r="DQ85" s="14"/>
      <c r="DR85" s="14"/>
      <c r="DS85" s="14"/>
      <c r="DT85" s="14"/>
      <c r="DU85" s="14"/>
      <c r="DV85" s="14"/>
      <c r="DW85" s="14"/>
      <c r="DX85" s="14"/>
      <c r="DY85" s="14"/>
      <c r="DZ85" s="14"/>
      <c r="EA85" s="14"/>
      <c r="EB85" s="14"/>
      <c r="EC85" s="14"/>
      <c r="ED85" s="14"/>
      <c r="EE85" s="14"/>
      <c r="EF85" s="14"/>
      <c r="EG85" s="14"/>
      <c r="EH85" s="14"/>
      <c r="EI85" s="14"/>
      <c r="EJ85" s="14"/>
      <c r="EK85" s="14"/>
      <c r="EL85" s="14"/>
      <c r="EM85" s="14"/>
      <c r="EN85" s="14"/>
      <c r="EO85" s="14"/>
      <c r="EP85" s="14"/>
      <c r="EQ85" s="14"/>
      <c r="ER85" s="14"/>
      <c r="ES85" s="14"/>
      <c r="ET85" s="14"/>
    </row>
    <row r="86" spans="1:150">
      <c r="A86" s="61"/>
      <c r="B86" s="61"/>
      <c r="C86" s="87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4"/>
      <c r="AD86" s="14"/>
      <c r="AE86" s="14"/>
      <c r="AF86" s="14"/>
      <c r="AG86" s="14"/>
      <c r="AH86" s="14"/>
      <c r="AI86" s="14"/>
      <c r="AJ86" s="14"/>
      <c r="AK86" s="14"/>
      <c r="AL86" s="14"/>
      <c r="AM86" s="14"/>
      <c r="AN86" s="14"/>
      <c r="AO86" s="14"/>
      <c r="AP86" s="14"/>
      <c r="AQ86" s="14"/>
      <c r="AR86" s="14"/>
      <c r="AS86" s="14"/>
      <c r="AT86" s="14"/>
      <c r="AU86" s="14"/>
      <c r="AV86" s="14"/>
      <c r="AW86" s="14"/>
      <c r="AX86" s="14"/>
      <c r="AY86" s="14"/>
      <c r="AZ86" s="14"/>
      <c r="BA86" s="14"/>
      <c r="BB86" s="14"/>
      <c r="BC86" s="14"/>
      <c r="BD86" s="14"/>
      <c r="BE86" s="14"/>
      <c r="BF86" s="14"/>
      <c r="BG86" s="14"/>
      <c r="BH86" s="14"/>
      <c r="BI86" s="14"/>
      <c r="BJ86" s="14"/>
      <c r="BK86" s="14"/>
      <c r="BL86" s="14"/>
      <c r="BM86" s="14"/>
      <c r="BN86" s="14"/>
      <c r="BO86" s="14"/>
      <c r="BP86" s="14"/>
      <c r="BQ86" s="14"/>
      <c r="BR86" s="14"/>
      <c r="BS86" s="14"/>
      <c r="BT86" s="14"/>
      <c r="BU86" s="14"/>
      <c r="BV86" s="14"/>
      <c r="BW86" s="14"/>
      <c r="BX86" s="14"/>
      <c r="BY86" s="14"/>
      <c r="BZ86" s="14"/>
      <c r="CA86" s="14"/>
      <c r="CB86" s="14"/>
      <c r="CC86" s="14"/>
      <c r="CD86" s="14"/>
      <c r="CE86" s="14"/>
      <c r="CF86" s="14"/>
      <c r="CG86" s="14"/>
      <c r="CH86" s="14"/>
      <c r="CI86" s="14"/>
      <c r="CJ86" s="14"/>
      <c r="CK86" s="14"/>
      <c r="CL86" s="14"/>
      <c r="CM86" s="14"/>
      <c r="CN86" s="14"/>
      <c r="CO86" s="14"/>
      <c r="CP86" s="14"/>
      <c r="CQ86" s="14"/>
      <c r="CR86" s="14"/>
      <c r="CS86" s="14"/>
      <c r="CT86" s="14"/>
      <c r="CU86" s="14"/>
      <c r="CV86" s="14"/>
      <c r="CW86" s="14"/>
      <c r="CX86" s="14"/>
      <c r="CY86" s="14"/>
      <c r="CZ86" s="14"/>
      <c r="DA86" s="14"/>
      <c r="DB86" s="14"/>
      <c r="DC86" s="14"/>
      <c r="DD86" s="14"/>
      <c r="DE86" s="14"/>
      <c r="DF86" s="14"/>
      <c r="DG86" s="14"/>
      <c r="DH86" s="14"/>
      <c r="DI86" s="14"/>
      <c r="DJ86" s="14"/>
      <c r="DK86" s="14"/>
      <c r="DL86" s="14"/>
      <c r="DM86" s="14"/>
      <c r="DN86" s="14"/>
      <c r="DO86" s="14"/>
      <c r="DP86" s="14"/>
      <c r="DQ86" s="14"/>
      <c r="DR86" s="14"/>
      <c r="DS86" s="14"/>
      <c r="DT86" s="14"/>
      <c r="DU86" s="14"/>
      <c r="DV86" s="14"/>
      <c r="DW86" s="14"/>
      <c r="DX86" s="14"/>
      <c r="DY86" s="14"/>
      <c r="DZ86" s="14"/>
      <c r="EA86" s="14"/>
      <c r="EB86" s="14"/>
      <c r="EC86" s="14"/>
      <c r="ED86" s="14"/>
      <c r="EE86" s="14"/>
      <c r="EF86" s="14"/>
      <c r="EG86" s="14"/>
      <c r="EH86" s="14"/>
      <c r="EI86" s="14"/>
      <c r="EJ86" s="14"/>
      <c r="EK86" s="14"/>
      <c r="EL86" s="14"/>
      <c r="EM86" s="14"/>
      <c r="EN86" s="14"/>
      <c r="EO86" s="14"/>
      <c r="EP86" s="14"/>
      <c r="EQ86" s="14"/>
      <c r="ER86" s="14"/>
      <c r="ES86" s="14"/>
      <c r="ET86" s="14"/>
    </row>
    <row r="87" spans="1:150">
      <c r="A87" s="61"/>
      <c r="B87" s="61"/>
      <c r="C87" s="87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  <c r="AE87" s="14"/>
      <c r="AF87" s="14"/>
      <c r="AG87" s="14"/>
      <c r="AH87" s="14"/>
      <c r="AI87" s="14"/>
      <c r="AJ87" s="14"/>
      <c r="AK87" s="14"/>
      <c r="AL87" s="14"/>
      <c r="AM87" s="14"/>
      <c r="AN87" s="14"/>
      <c r="AO87" s="14"/>
      <c r="AP87" s="14"/>
      <c r="AQ87" s="14"/>
      <c r="AR87" s="14"/>
      <c r="AS87" s="14"/>
      <c r="AT87" s="14"/>
      <c r="AU87" s="14"/>
      <c r="AV87" s="14"/>
      <c r="AW87" s="14"/>
      <c r="AX87" s="14"/>
      <c r="AY87" s="14"/>
      <c r="AZ87" s="14"/>
      <c r="BA87" s="14"/>
      <c r="BB87" s="14"/>
      <c r="BC87" s="14"/>
      <c r="BD87" s="14"/>
      <c r="BE87" s="14"/>
      <c r="BF87" s="14"/>
      <c r="BG87" s="14"/>
      <c r="BH87" s="14"/>
      <c r="BI87" s="14"/>
      <c r="BJ87" s="14"/>
      <c r="BK87" s="14"/>
      <c r="BL87" s="14"/>
      <c r="BM87" s="14"/>
      <c r="BN87" s="14"/>
      <c r="BO87" s="14"/>
      <c r="BP87" s="14"/>
      <c r="BQ87" s="14"/>
      <c r="BR87" s="14"/>
      <c r="BS87" s="14"/>
      <c r="BT87" s="14"/>
      <c r="BU87" s="14"/>
      <c r="BV87" s="14"/>
      <c r="BW87" s="14"/>
      <c r="BX87" s="14"/>
      <c r="BY87" s="14"/>
      <c r="BZ87" s="14"/>
      <c r="CA87" s="14"/>
      <c r="CB87" s="14"/>
      <c r="CC87" s="14"/>
      <c r="CD87" s="14"/>
      <c r="CE87" s="14"/>
      <c r="CF87" s="14"/>
      <c r="CG87" s="14"/>
      <c r="CH87" s="14"/>
      <c r="CI87" s="14"/>
      <c r="CJ87" s="14"/>
      <c r="CK87" s="14"/>
      <c r="CL87" s="14"/>
      <c r="CM87" s="14"/>
      <c r="CN87" s="14"/>
      <c r="CO87" s="14"/>
      <c r="CP87" s="14"/>
      <c r="CQ87" s="14"/>
      <c r="CR87" s="14"/>
      <c r="CS87" s="14"/>
      <c r="CT87" s="14"/>
      <c r="CU87" s="14"/>
      <c r="CV87" s="14"/>
      <c r="CW87" s="14"/>
      <c r="CX87" s="14"/>
      <c r="CY87" s="14"/>
      <c r="CZ87" s="14"/>
      <c r="DA87" s="14"/>
      <c r="DB87" s="14"/>
      <c r="DC87" s="14"/>
      <c r="DD87" s="14"/>
      <c r="DE87" s="14"/>
      <c r="DF87" s="14"/>
      <c r="DG87" s="14"/>
      <c r="DH87" s="14"/>
      <c r="DI87" s="14"/>
      <c r="DJ87" s="14"/>
      <c r="DK87" s="14"/>
      <c r="DL87" s="14"/>
      <c r="DM87" s="14"/>
      <c r="DN87" s="14"/>
      <c r="DO87" s="14"/>
      <c r="DP87" s="14"/>
      <c r="DQ87" s="14"/>
      <c r="DR87" s="14"/>
      <c r="DS87" s="14"/>
      <c r="DT87" s="14"/>
      <c r="DU87" s="14"/>
      <c r="DV87" s="14"/>
      <c r="DW87" s="14"/>
      <c r="DX87" s="14"/>
      <c r="DY87" s="14"/>
      <c r="DZ87" s="14"/>
      <c r="EA87" s="14"/>
      <c r="EB87" s="14"/>
      <c r="EC87" s="14"/>
      <c r="ED87" s="14"/>
      <c r="EE87" s="14"/>
      <c r="EF87" s="14"/>
      <c r="EG87" s="14"/>
      <c r="EH87" s="14"/>
      <c r="EI87" s="14"/>
      <c r="EJ87" s="14"/>
      <c r="EK87" s="14"/>
      <c r="EL87" s="14"/>
      <c r="EM87" s="14"/>
      <c r="EN87" s="14"/>
      <c r="EO87" s="14"/>
      <c r="EP87" s="14"/>
      <c r="EQ87" s="14"/>
      <c r="ER87" s="14"/>
      <c r="ES87" s="14"/>
      <c r="ET87" s="14"/>
    </row>
    <row r="88" spans="1:150">
      <c r="A88" s="61"/>
      <c r="B88" s="61"/>
      <c r="C88" s="87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  <c r="AE88" s="14"/>
      <c r="AF88" s="14"/>
      <c r="AG88" s="14"/>
      <c r="AH88" s="14"/>
      <c r="AI88" s="14"/>
      <c r="AJ88" s="14"/>
      <c r="AK88" s="14"/>
      <c r="AL88" s="14"/>
      <c r="AM88" s="14"/>
      <c r="AN88" s="14"/>
      <c r="AO88" s="14"/>
      <c r="AP88" s="14"/>
      <c r="AQ88" s="14"/>
      <c r="AR88" s="14"/>
      <c r="AS88" s="14"/>
      <c r="AT88" s="14"/>
      <c r="AU88" s="14"/>
      <c r="AV88" s="14"/>
      <c r="AW88" s="14"/>
      <c r="AX88" s="14"/>
      <c r="AY88" s="14"/>
      <c r="AZ88" s="14"/>
      <c r="BA88" s="14"/>
      <c r="BB88" s="14"/>
      <c r="BC88" s="14"/>
      <c r="BD88" s="14"/>
      <c r="BE88" s="14"/>
      <c r="BF88" s="14"/>
      <c r="BG88" s="14"/>
      <c r="BH88" s="14"/>
      <c r="BI88" s="14"/>
      <c r="BJ88" s="14"/>
    </row>
  </sheetData>
  <mergeCells count="23">
    <mergeCell ref="A69:C69"/>
    <mergeCell ref="A70:C70"/>
    <mergeCell ref="A15:C15"/>
    <mergeCell ref="A23:C23"/>
    <mergeCell ref="A38:C38"/>
    <mergeCell ref="A56:C56"/>
    <mergeCell ref="A67:C67"/>
    <mergeCell ref="A1:XFD2"/>
    <mergeCell ref="A10:A14"/>
    <mergeCell ref="B10:B14"/>
    <mergeCell ref="C10:C14"/>
    <mergeCell ref="D10:L13"/>
    <mergeCell ref="M10:AA11"/>
    <mergeCell ref="AB10:AQ11"/>
    <mergeCell ref="AR10:BH11"/>
    <mergeCell ref="BI10:BI14"/>
    <mergeCell ref="BJ10:BJ14"/>
    <mergeCell ref="M12:S13"/>
    <mergeCell ref="T12:AA13"/>
    <mergeCell ref="AB12:AJ13"/>
    <mergeCell ref="AK12:AQ13"/>
    <mergeCell ref="AR12:AZ13"/>
    <mergeCell ref="BA12:BH13"/>
  </mergeCells>
  <printOptions horizontalCentered="1" verticalCentered="1" gridLines="1"/>
  <pageMargins left="0" right="0" top="0" bottom="0" header="0.51181102362204722" footer="0.51181102362204722"/>
  <pageSetup paperSize="9" scale="40" fitToHeight="0" pageOrder="overThenDown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13"/>
  <sheetViews>
    <sheetView view="pageBreakPreview" zoomScaleNormal="168" workbookViewId="0">
      <selection activeCell="A13" sqref="A13"/>
    </sheetView>
  </sheetViews>
  <sheetFormatPr defaultColWidth="8.85546875" defaultRowHeight="15"/>
  <sheetData>
    <row r="1" spans="1:62" s="15" customFormat="1" ht="15.75" customHeight="1">
      <c r="A1" s="94" t="s">
        <v>1</v>
      </c>
      <c r="B1" s="95" t="s">
        <v>2</v>
      </c>
      <c r="C1" s="106" t="s">
        <v>3</v>
      </c>
      <c r="D1" s="97" t="s">
        <v>4</v>
      </c>
      <c r="E1" s="97"/>
      <c r="F1" s="97"/>
      <c r="G1" s="97"/>
      <c r="H1" s="97"/>
      <c r="I1" s="97"/>
      <c r="J1" s="97"/>
      <c r="K1" s="97"/>
      <c r="L1" s="97"/>
      <c r="M1" s="97" t="s">
        <v>5</v>
      </c>
      <c r="N1" s="97"/>
      <c r="O1" s="97"/>
      <c r="P1" s="97"/>
      <c r="Q1" s="97"/>
      <c r="R1" s="97"/>
      <c r="S1" s="97"/>
      <c r="T1" s="97"/>
      <c r="U1" s="97"/>
      <c r="V1" s="97"/>
      <c r="W1" s="97"/>
      <c r="X1" s="97"/>
      <c r="Y1" s="97"/>
      <c r="Z1" s="97" t="s">
        <v>6</v>
      </c>
      <c r="AA1" s="97"/>
      <c r="AB1" s="97"/>
      <c r="AC1" s="97"/>
      <c r="AD1" s="97"/>
      <c r="AE1" s="97"/>
      <c r="AF1" s="97"/>
      <c r="AG1" s="97"/>
      <c r="AH1" s="97"/>
      <c r="AI1" s="97"/>
      <c r="AJ1" s="97"/>
      <c r="AK1" s="97"/>
      <c r="AL1" s="97"/>
      <c r="AM1" s="97"/>
      <c r="AN1" s="97" t="s">
        <v>7</v>
      </c>
      <c r="AO1" s="97"/>
      <c r="AP1" s="97"/>
      <c r="AQ1" s="97"/>
      <c r="AR1" s="97"/>
      <c r="AS1" s="97"/>
      <c r="AT1" s="97"/>
      <c r="AU1" s="97"/>
      <c r="AV1" s="97"/>
      <c r="AW1" s="97"/>
      <c r="AX1" s="97"/>
      <c r="AY1" s="97"/>
      <c r="AZ1" s="97"/>
      <c r="BA1" s="97"/>
      <c r="BB1" s="97"/>
      <c r="BC1" s="104" t="s">
        <v>84</v>
      </c>
      <c r="BD1" s="104"/>
      <c r="BE1" s="104"/>
      <c r="BF1" s="104"/>
      <c r="BG1" s="104"/>
      <c r="BH1" s="104"/>
      <c r="BI1" s="98" t="s">
        <v>8</v>
      </c>
      <c r="BJ1" s="99" t="s">
        <v>9</v>
      </c>
    </row>
    <row r="2" spans="1:62" s="15" customFormat="1" ht="8.25" customHeight="1">
      <c r="A2" s="94"/>
      <c r="B2" s="95"/>
      <c r="C2" s="106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7"/>
      <c r="AA2" s="97"/>
      <c r="AB2" s="97"/>
      <c r="AC2" s="97"/>
      <c r="AD2" s="97"/>
      <c r="AE2" s="97"/>
      <c r="AF2" s="97"/>
      <c r="AG2" s="97"/>
      <c r="AH2" s="97"/>
      <c r="AI2" s="97"/>
      <c r="AJ2" s="97"/>
      <c r="AK2" s="97"/>
      <c r="AL2" s="97"/>
      <c r="AM2" s="97"/>
      <c r="AN2" s="97"/>
      <c r="AO2" s="97"/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104"/>
      <c r="BD2" s="104"/>
      <c r="BE2" s="104"/>
      <c r="BF2" s="104"/>
      <c r="BG2" s="104"/>
      <c r="BH2" s="104"/>
      <c r="BI2" s="98"/>
      <c r="BJ2" s="99"/>
    </row>
    <row r="3" spans="1:62" s="15" customFormat="1" ht="15.75" customHeight="1">
      <c r="A3" s="94"/>
      <c r="B3" s="95"/>
      <c r="C3" s="106"/>
      <c r="D3" s="97"/>
      <c r="E3" s="97"/>
      <c r="F3" s="97"/>
      <c r="G3" s="97"/>
      <c r="H3" s="97"/>
      <c r="I3" s="97"/>
      <c r="J3" s="97"/>
      <c r="K3" s="97"/>
      <c r="L3" s="97"/>
      <c r="M3" s="100" t="s">
        <v>10</v>
      </c>
      <c r="N3" s="100"/>
      <c r="O3" s="100"/>
      <c r="P3" s="100"/>
      <c r="Q3" s="100"/>
      <c r="R3" s="101" t="s">
        <v>11</v>
      </c>
      <c r="S3" s="101"/>
      <c r="T3" s="101"/>
      <c r="U3" s="101"/>
      <c r="V3" s="101"/>
      <c r="W3" s="101"/>
      <c r="X3" s="101"/>
      <c r="Y3" s="101"/>
      <c r="Z3" s="100" t="s">
        <v>12</v>
      </c>
      <c r="AA3" s="100"/>
      <c r="AB3" s="100"/>
      <c r="AC3" s="100"/>
      <c r="AD3" s="100"/>
      <c r="AE3" s="100"/>
      <c r="AF3" s="100"/>
      <c r="AG3" s="100"/>
      <c r="AH3" s="101" t="s">
        <v>13</v>
      </c>
      <c r="AI3" s="101"/>
      <c r="AJ3" s="101"/>
      <c r="AK3" s="101"/>
      <c r="AL3" s="101"/>
      <c r="AM3" s="101"/>
      <c r="AN3" s="100" t="s">
        <v>14</v>
      </c>
      <c r="AO3" s="100"/>
      <c r="AP3" s="100"/>
      <c r="AQ3" s="100"/>
      <c r="AR3" s="100"/>
      <c r="AS3" s="100"/>
      <c r="AT3" s="100"/>
      <c r="AU3" s="100"/>
      <c r="AV3" s="101" t="s">
        <v>15</v>
      </c>
      <c r="AW3" s="101"/>
      <c r="AX3" s="101"/>
      <c r="AY3" s="101"/>
      <c r="AZ3" s="101"/>
      <c r="BA3" s="101"/>
      <c r="BB3" s="101"/>
      <c r="BC3" s="100" t="s">
        <v>85</v>
      </c>
      <c r="BD3" s="100"/>
      <c r="BE3" s="100"/>
      <c r="BF3" s="100"/>
      <c r="BG3" s="100"/>
      <c r="BH3" s="100"/>
      <c r="BI3" s="98"/>
      <c r="BJ3" s="99"/>
    </row>
    <row r="4" spans="1:62" s="15" customFormat="1" ht="9" customHeight="1">
      <c r="A4" s="94"/>
      <c r="B4" s="95"/>
      <c r="C4" s="106"/>
      <c r="D4" s="97"/>
      <c r="E4" s="97"/>
      <c r="F4" s="97"/>
      <c r="G4" s="97"/>
      <c r="H4" s="97"/>
      <c r="I4" s="97"/>
      <c r="J4" s="97"/>
      <c r="K4" s="97"/>
      <c r="L4" s="97"/>
      <c r="M4" s="100"/>
      <c r="N4" s="100"/>
      <c r="O4" s="100"/>
      <c r="P4" s="100"/>
      <c r="Q4" s="100"/>
      <c r="R4" s="101"/>
      <c r="S4" s="101"/>
      <c r="T4" s="101"/>
      <c r="U4" s="101"/>
      <c r="V4" s="101"/>
      <c r="W4" s="101"/>
      <c r="X4" s="101"/>
      <c r="Y4" s="101"/>
      <c r="Z4" s="100"/>
      <c r="AA4" s="100"/>
      <c r="AB4" s="100"/>
      <c r="AC4" s="100"/>
      <c r="AD4" s="100"/>
      <c r="AE4" s="100"/>
      <c r="AF4" s="100"/>
      <c r="AG4" s="100"/>
      <c r="AH4" s="101"/>
      <c r="AI4" s="101"/>
      <c r="AJ4" s="101"/>
      <c r="AK4" s="101"/>
      <c r="AL4" s="101"/>
      <c r="AM4" s="101"/>
      <c r="AN4" s="100"/>
      <c r="AO4" s="100"/>
      <c r="AP4" s="100"/>
      <c r="AQ4" s="100"/>
      <c r="AR4" s="100"/>
      <c r="AS4" s="100"/>
      <c r="AT4" s="100"/>
      <c r="AU4" s="100"/>
      <c r="AV4" s="101"/>
      <c r="AW4" s="101"/>
      <c r="AX4" s="101"/>
      <c r="AY4" s="101"/>
      <c r="AZ4" s="101"/>
      <c r="BA4" s="101"/>
      <c r="BB4" s="101"/>
      <c r="BC4" s="100"/>
      <c r="BD4" s="100"/>
      <c r="BE4" s="100"/>
      <c r="BF4" s="100"/>
      <c r="BG4" s="100"/>
      <c r="BH4" s="100"/>
      <c r="BI4" s="98"/>
      <c r="BJ4" s="99"/>
    </row>
    <row r="5" spans="1:62" s="15" customFormat="1" ht="121.5" customHeight="1">
      <c r="A5" s="94"/>
      <c r="B5" s="95"/>
      <c r="C5" s="106"/>
      <c r="D5" s="16" t="s">
        <v>16</v>
      </c>
      <c r="E5" s="17" t="s">
        <v>17</v>
      </c>
      <c r="F5" s="18" t="s">
        <v>18</v>
      </c>
      <c r="G5" s="18" t="s">
        <v>19</v>
      </c>
      <c r="H5" s="18" t="s">
        <v>20</v>
      </c>
      <c r="I5" s="18" t="s">
        <v>21</v>
      </c>
      <c r="J5" s="18" t="s">
        <v>22</v>
      </c>
      <c r="K5" s="18" t="s">
        <v>23</v>
      </c>
      <c r="L5" s="19" t="s">
        <v>24</v>
      </c>
      <c r="M5" s="17" t="s">
        <v>17</v>
      </c>
      <c r="N5" s="18" t="s">
        <v>18</v>
      </c>
      <c r="O5" s="18" t="s">
        <v>19</v>
      </c>
      <c r="P5" s="18" t="s">
        <v>25</v>
      </c>
      <c r="Q5" s="18" t="s">
        <v>26</v>
      </c>
      <c r="R5" s="17" t="s">
        <v>17</v>
      </c>
      <c r="S5" s="18" t="s">
        <v>18</v>
      </c>
      <c r="T5" s="18" t="s">
        <v>19</v>
      </c>
      <c r="U5" s="18" t="s">
        <v>20</v>
      </c>
      <c r="V5" s="18" t="s">
        <v>22</v>
      </c>
      <c r="W5" s="18" t="s">
        <v>23</v>
      </c>
      <c r="X5" s="18" t="s">
        <v>25</v>
      </c>
      <c r="Y5" s="18" t="s">
        <v>26</v>
      </c>
      <c r="Z5" s="17" t="s">
        <v>17</v>
      </c>
      <c r="AA5" s="18" t="s">
        <v>18</v>
      </c>
      <c r="AB5" s="18" t="s">
        <v>19</v>
      </c>
      <c r="AC5" s="18" t="s">
        <v>20</v>
      </c>
      <c r="AD5" s="18" t="s">
        <v>22</v>
      </c>
      <c r="AE5" s="18" t="s">
        <v>23</v>
      </c>
      <c r="AF5" s="18" t="s">
        <v>25</v>
      </c>
      <c r="AG5" s="18" t="s">
        <v>26</v>
      </c>
      <c r="AH5" s="17" t="s">
        <v>17</v>
      </c>
      <c r="AI5" s="18" t="s">
        <v>18</v>
      </c>
      <c r="AJ5" s="18" t="s">
        <v>19</v>
      </c>
      <c r="AK5" s="18" t="s">
        <v>22</v>
      </c>
      <c r="AL5" s="18" t="s">
        <v>25</v>
      </c>
      <c r="AM5" s="18" t="s">
        <v>26</v>
      </c>
      <c r="AN5" s="17" t="s">
        <v>17</v>
      </c>
      <c r="AO5" s="18" t="s">
        <v>18</v>
      </c>
      <c r="AP5" s="18" t="s">
        <v>19</v>
      </c>
      <c r="AQ5" s="18" t="s">
        <v>20</v>
      </c>
      <c r="AR5" s="18" t="s">
        <v>22</v>
      </c>
      <c r="AS5" s="18" t="s">
        <v>86</v>
      </c>
      <c r="AT5" s="18" t="s">
        <v>25</v>
      </c>
      <c r="AU5" s="18" t="s">
        <v>26</v>
      </c>
      <c r="AV5" s="17" t="s">
        <v>17</v>
      </c>
      <c r="AW5" s="18" t="s">
        <v>18</v>
      </c>
      <c r="AX5" s="18" t="s">
        <v>19</v>
      </c>
      <c r="AY5" s="18" t="s">
        <v>20</v>
      </c>
      <c r="AZ5" s="18" t="s">
        <v>21</v>
      </c>
      <c r="BA5" s="18" t="s">
        <v>25</v>
      </c>
      <c r="BB5" s="18" t="s">
        <v>26</v>
      </c>
      <c r="BC5" s="17" t="s">
        <v>17</v>
      </c>
      <c r="BD5" s="18" t="s">
        <v>19</v>
      </c>
      <c r="BE5" s="18" t="s">
        <v>20</v>
      </c>
      <c r="BF5" s="18" t="s">
        <v>21</v>
      </c>
      <c r="BG5" s="18" t="s">
        <v>25</v>
      </c>
      <c r="BH5" s="18" t="s">
        <v>26</v>
      </c>
      <c r="BI5" s="98"/>
      <c r="BJ5" s="99"/>
    </row>
    <row r="6" spans="1:62">
      <c r="A6" t="s">
        <v>28</v>
      </c>
    </row>
    <row r="7" spans="1:62" s="3" customFormat="1" ht="17.25" customHeight="1">
      <c r="A7" s="105" t="s">
        <v>16</v>
      </c>
      <c r="B7" s="105"/>
      <c r="C7" s="105"/>
      <c r="D7" s="1">
        <f>SUM('Harmonogram studiów - wzór'!D16:D22)</f>
        <v>300</v>
      </c>
      <c r="E7" s="66">
        <f>SUM('Harmonogram studiów - wzór'!E16:E22)</f>
        <v>90</v>
      </c>
      <c r="F7" s="1">
        <f>SUM('Harmonogram studiów - wzór'!F16:F22)</f>
        <v>15</v>
      </c>
      <c r="G7" s="66">
        <f>SUM('Harmonogram studiów - wzór'!G16:G22)</f>
        <v>15</v>
      </c>
      <c r="H7" s="1">
        <f>SUM('Harmonogram studiów - wzór'!H16:H22)</f>
        <v>0</v>
      </c>
      <c r="I7" s="66">
        <f>SUM('Harmonogram studiów - wzór'!I16:I22)</f>
        <v>0</v>
      </c>
      <c r="J7" s="1">
        <f>SUM('Harmonogram studiów - wzór'!J16:J22)</f>
        <v>120</v>
      </c>
      <c r="K7" s="66">
        <f>SUM('Harmonogram studiów - wzór'!K16:K22)</f>
        <v>60</v>
      </c>
      <c r="L7" s="1">
        <f>SUM('Harmonogram studiów - wzór'!L16:L22)</f>
        <v>0</v>
      </c>
      <c r="M7" s="66">
        <f>SUM('Harmonogram studiów - wzór'!M16:M22)</f>
        <v>45</v>
      </c>
      <c r="N7" s="1">
        <f>SUM('Harmonogram studiów - wzór'!N16:N22)</f>
        <v>15</v>
      </c>
      <c r="O7" s="66">
        <f>SUM('Harmonogram studiów - wzór'!O16:O22)</f>
        <v>15</v>
      </c>
      <c r="P7" s="1">
        <f>SUM('Harmonogram studiów - wzór'!R16:R22)</f>
        <v>9</v>
      </c>
      <c r="Q7" s="66">
        <f>SUM('Harmonogram studiów - wzór'!S16:S22)</f>
        <v>0</v>
      </c>
      <c r="R7" s="1">
        <f>SUM('Harmonogram studiów - wzór'!T16:T22)</f>
        <v>0</v>
      </c>
      <c r="S7" s="66">
        <f>SUM('Harmonogram studiów - wzór'!U16:U22)</f>
        <v>0</v>
      </c>
      <c r="T7" s="1">
        <f>SUM('Harmonogram studiów - wzór'!V16:V22)</f>
        <v>0</v>
      </c>
      <c r="U7" s="66">
        <f>SUM('Harmonogram studiów - wzór'!W16:W22)</f>
        <v>0</v>
      </c>
      <c r="V7" s="1">
        <f>SUM('Harmonogram studiów - wzór'!X16:X22)</f>
        <v>30</v>
      </c>
      <c r="W7" s="66">
        <f>SUM('Harmonogram studiów - wzór'!Y16:Y22)</f>
        <v>30</v>
      </c>
      <c r="X7" s="1">
        <f>SUM('Harmonogram studiów - wzór'!Z16:Z22)</f>
        <v>2</v>
      </c>
      <c r="Y7" s="66">
        <f>SUM('Harmonogram studiów - wzór'!AA16:AA22)</f>
        <v>0</v>
      </c>
      <c r="Z7" s="1">
        <f>SUM('Harmonogram studiów - wzór'!AB16:AB22)</f>
        <v>0</v>
      </c>
      <c r="AA7" s="66">
        <f>SUM('Harmonogram studiów - wzór'!AC16:AC22)</f>
        <v>0</v>
      </c>
      <c r="AB7" s="1">
        <f>SUM('Harmonogram studiów - wzór'!AD16:AD22)</f>
        <v>0</v>
      </c>
      <c r="AC7" s="66">
        <f>SUM('Harmonogram studiów - wzór'!AE16:AE22)</f>
        <v>0</v>
      </c>
      <c r="AD7" s="1">
        <f>SUM('Harmonogram studiów - wzór'!AF16:AF22)</f>
        <v>30</v>
      </c>
      <c r="AE7" s="66">
        <f>SUM('Harmonogram studiów - wzór'!AG16:AG22)</f>
        <v>0</v>
      </c>
      <c r="AF7" s="1">
        <f>SUM('Harmonogram studiów - wzór'!AI16:AI22)</f>
        <v>2</v>
      </c>
      <c r="AG7" s="66">
        <f>SUM('Harmonogram studiów - wzór'!AJ16:AJ22)</f>
        <v>0</v>
      </c>
      <c r="AH7" s="1">
        <f>SUM('Harmonogram studiów - wzór'!AK16:AK22)</f>
        <v>0</v>
      </c>
      <c r="AI7" s="66">
        <f>SUM('Harmonogram studiów - wzór'!AL16:AL22)</f>
        <v>0</v>
      </c>
      <c r="AJ7" s="1">
        <f>SUM('Harmonogram studiów - wzór'!AM16:AM22)</f>
        <v>0</v>
      </c>
      <c r="AK7" s="66">
        <f>SUM('Harmonogram studiów - wzór'!AN16:AN22)</f>
        <v>30</v>
      </c>
      <c r="AL7" s="1">
        <f>SUM('Harmonogram studiów - wzór'!AP16:AP22)</f>
        <v>2</v>
      </c>
      <c r="AM7" s="66">
        <f>SUM('Harmonogram studiów - wzór'!AQ16:AQ22)</f>
        <v>0</v>
      </c>
      <c r="AN7" s="1">
        <f>SUM('Harmonogram studiów - wzór'!AR16:AR22)</f>
        <v>30</v>
      </c>
      <c r="AO7" s="66">
        <f>SUM('Harmonogram studiów - wzór'!AS16:AS22)</f>
        <v>0</v>
      </c>
      <c r="AP7" s="1">
        <f>SUM('Harmonogram studiów - wzór'!AT16:AT22)</f>
        <v>0</v>
      </c>
      <c r="AQ7" s="66">
        <f>SUM('Harmonogram studiów - wzór'!AU16:AU22)</f>
        <v>0</v>
      </c>
      <c r="AR7" s="1">
        <f>SUM('Harmonogram studiów - wzór'!AV16:AV22)</f>
        <v>0</v>
      </c>
      <c r="AS7" s="66">
        <f>SUM('Harmonogram studiów - wzór'!AW16:AW22)</f>
        <v>0</v>
      </c>
      <c r="AT7" s="1">
        <f>SUM('Harmonogram studiów - wzór'!AY16:AY22)</f>
        <v>2</v>
      </c>
      <c r="AU7" s="66">
        <f>SUM('Harmonogram studiów - wzór'!AZ16:AZ22)</f>
        <v>0</v>
      </c>
      <c r="AV7" s="1">
        <f>SUM('Harmonogram studiów - wzór'!BA16:BA22)</f>
        <v>15</v>
      </c>
      <c r="AW7" s="66">
        <f>SUM('Harmonogram studiów - wzór'!BB16:BB22)</f>
        <v>0</v>
      </c>
      <c r="AX7" s="1">
        <f>SUM('Harmonogram studiów - wzór'!BC16:BC22)</f>
        <v>0</v>
      </c>
      <c r="AY7" s="66">
        <f>SUM('Harmonogram studiów - wzór'!BD16:BD22)</f>
        <v>0</v>
      </c>
      <c r="AZ7" s="1">
        <f>SUM('Harmonogram studiów - wzór'!BE16:BE22)</f>
        <v>0</v>
      </c>
      <c r="BA7" s="66">
        <f>SUM('Harmonogram studiów - wzór'!BG16:BG22)</f>
        <v>1</v>
      </c>
      <c r="BB7" s="1">
        <f>SUM('Harmonogram studiów - wzór'!BH16:BH22)</f>
        <v>0</v>
      </c>
      <c r="BC7" s="66" t="e">
        <f>SUM('Harmonogram studiów - wzór'!#REF!)</f>
        <v>#REF!</v>
      </c>
      <c r="BD7" s="1" t="e">
        <f>SUM('Harmonogram studiów - wzór'!#REF!)</f>
        <v>#REF!</v>
      </c>
      <c r="BE7" s="66" t="e">
        <f>SUM('Harmonogram studiów - wzór'!#REF!)</f>
        <v>#REF!</v>
      </c>
      <c r="BF7" s="1" t="e">
        <f>SUM('Harmonogram studiów - wzór'!#REF!)</f>
        <v>#REF!</v>
      </c>
      <c r="BG7" s="66" t="e">
        <f>SUM('Harmonogram studiów - wzór'!#REF!)</f>
        <v>#REF!</v>
      </c>
      <c r="BH7" s="1" t="e">
        <f>SUM('Harmonogram studiów - wzór'!#REF!)</f>
        <v>#REF!</v>
      </c>
      <c r="BI7" s="66">
        <f>SUM('Harmonogram studiów - wzór'!BI16:BI22)</f>
        <v>18</v>
      </c>
      <c r="BJ7" s="1">
        <f>SUM('Harmonogram studiów - wzór'!BJ16:BJ22)</f>
        <v>0</v>
      </c>
    </row>
    <row r="8" spans="1:62">
      <c r="A8" t="s">
        <v>36</v>
      </c>
    </row>
    <row r="9" spans="1:62" s="3" customFormat="1" ht="17.25" customHeight="1">
      <c r="A9" s="105" t="s">
        <v>16</v>
      </c>
      <c r="B9" s="105"/>
      <c r="C9" s="105"/>
      <c r="D9" s="1">
        <f>SUM('Harmonogram studiów - wzór'!D24:D37)</f>
        <v>585</v>
      </c>
      <c r="E9" s="1">
        <f>SUM('Harmonogram studiów - wzór'!E24:E37)</f>
        <v>180</v>
      </c>
      <c r="F9" s="1">
        <f>SUM('Harmonogram studiów - wzór'!F24:F37)</f>
        <v>255</v>
      </c>
      <c r="G9" s="1">
        <f>SUM('Harmonogram studiów - wzór'!G24:G37)</f>
        <v>95</v>
      </c>
      <c r="H9" s="1">
        <f>SUM('Harmonogram studiów - wzór'!H24:H37)</f>
        <v>10</v>
      </c>
      <c r="I9" s="1">
        <f>SUM('Harmonogram studiów - wzór'!I24:I37)</f>
        <v>45</v>
      </c>
      <c r="J9" s="1">
        <f>SUM('Harmonogram studiów - wzór'!J24:J37)</f>
        <v>0</v>
      </c>
      <c r="K9" s="1">
        <f>SUM('Harmonogram studiów - wzór'!K24:K37)</f>
        <v>0</v>
      </c>
      <c r="L9" s="1">
        <f>SUM('Harmonogram studiów - wzór'!L24:L37)</f>
        <v>0</v>
      </c>
      <c r="M9" s="1">
        <f>SUM('Harmonogram studiów - wzór'!M24:M37)</f>
        <v>45</v>
      </c>
      <c r="N9" s="1">
        <f>SUM('Harmonogram studiów - wzór'!N24:N37)</f>
        <v>60</v>
      </c>
      <c r="O9" s="1">
        <f>SUM('Harmonogram studiów - wzór'!O24:O37)</f>
        <v>15</v>
      </c>
      <c r="P9" s="1">
        <f>SUM('Harmonogram studiów - wzór'!R24:R37)</f>
        <v>10</v>
      </c>
      <c r="Q9" s="1">
        <f>SUM('Harmonogram studiów - wzór'!S24:S37)</f>
        <v>0</v>
      </c>
      <c r="R9" s="1">
        <f>SUM('Harmonogram studiów - wzór'!T24:T37)</f>
        <v>90</v>
      </c>
      <c r="S9" s="1">
        <f>SUM('Harmonogram studiów - wzór'!U24:U37)</f>
        <v>75</v>
      </c>
      <c r="T9" s="1">
        <f>SUM('Harmonogram studiów - wzór'!V24:V37)</f>
        <v>35</v>
      </c>
      <c r="U9" s="1">
        <f>SUM('Harmonogram studiów - wzór'!W24:W37)</f>
        <v>10</v>
      </c>
      <c r="V9" s="1">
        <f>SUM('Harmonogram studiów - wzór'!X24:X37)</f>
        <v>0</v>
      </c>
      <c r="W9" s="1">
        <f>SUM('Harmonogram studiów - wzór'!Y24:Y37)</f>
        <v>0</v>
      </c>
      <c r="X9" s="1">
        <f>SUM('Harmonogram studiów - wzór'!Z24:Z37)</f>
        <v>15</v>
      </c>
      <c r="Y9" s="1">
        <f>SUM('Harmonogram studiów - wzór'!AA24:AA37)</f>
        <v>0</v>
      </c>
      <c r="Z9" s="1">
        <f>SUM('Harmonogram studiów - wzór'!AB24:AB37)</f>
        <v>45</v>
      </c>
      <c r="AA9" s="1">
        <f>SUM('Harmonogram studiów - wzór'!AC24:AC37)</f>
        <v>60</v>
      </c>
      <c r="AB9" s="1">
        <f>SUM('Harmonogram studiów - wzór'!AD24:AD37)</f>
        <v>15</v>
      </c>
      <c r="AC9" s="1">
        <f>SUM('Harmonogram studiów - wzór'!AE24:AE37)</f>
        <v>0</v>
      </c>
      <c r="AD9" s="1">
        <f>SUM('Harmonogram studiów - wzór'!AF24:AF37)</f>
        <v>0</v>
      </c>
      <c r="AE9" s="1">
        <f>SUM('Harmonogram studiów - wzór'!AG24:AG37)</f>
        <v>0</v>
      </c>
      <c r="AF9" s="1">
        <f>SUM('Harmonogram studiów - wzór'!AI24:AI37)</f>
        <v>10</v>
      </c>
      <c r="AG9" s="1">
        <f>SUM('Harmonogram studiów - wzór'!AJ24:AJ37)</f>
        <v>0</v>
      </c>
      <c r="AH9" s="1">
        <f>SUM('Harmonogram studiów - wzór'!AK24:AK37)</f>
        <v>0</v>
      </c>
      <c r="AI9" s="1">
        <f>SUM('Harmonogram studiów - wzór'!AL24:AL37)</f>
        <v>30</v>
      </c>
      <c r="AJ9" s="1">
        <f>SUM('Harmonogram studiów - wzór'!AM24:AM37)</f>
        <v>0</v>
      </c>
      <c r="AK9" s="1">
        <f>SUM('Harmonogram studiów - wzór'!AN24:AN37)</f>
        <v>0</v>
      </c>
      <c r="AL9" s="1">
        <f>SUM('Harmonogram studiów - wzór'!AP24:AP37)</f>
        <v>3</v>
      </c>
      <c r="AM9" s="1">
        <f>SUM('Harmonogram studiów - wzór'!AQ24:AQ37)</f>
        <v>0</v>
      </c>
      <c r="AN9" s="1">
        <f>SUM('Harmonogram studiów - wzór'!AR24:AR37)</f>
        <v>0</v>
      </c>
      <c r="AO9" s="1">
        <f>SUM('Harmonogram studiów - wzór'!AS24:AS37)</f>
        <v>15</v>
      </c>
      <c r="AP9" s="1">
        <f>SUM('Harmonogram studiów - wzór'!AT24:AT37)</f>
        <v>15</v>
      </c>
      <c r="AQ9" s="1">
        <f>SUM('Harmonogram studiów - wzór'!AU24:AU37)</f>
        <v>0</v>
      </c>
      <c r="AR9" s="1">
        <f>SUM('Harmonogram studiów - wzór'!AV24:AV37)</f>
        <v>0</v>
      </c>
      <c r="AS9" s="1">
        <f>SUM('Harmonogram studiów - wzór'!AW24:AW37)</f>
        <v>15</v>
      </c>
      <c r="AT9" s="1">
        <f>SUM('Harmonogram studiów - wzór'!AY24:AY37)</f>
        <v>9</v>
      </c>
      <c r="AU9" s="1">
        <f>SUM('Harmonogram studiów - wzór'!AZ24:AZ37)</f>
        <v>0</v>
      </c>
      <c r="AV9" s="1">
        <f>SUM('Harmonogram studiów - wzór'!BA24:BA37)</f>
        <v>0</v>
      </c>
      <c r="AW9" s="1">
        <f>SUM('Harmonogram studiów - wzór'!BB24:BB37)</f>
        <v>15</v>
      </c>
      <c r="AX9" s="1">
        <f>SUM('Harmonogram studiów - wzór'!BC24:BC37)</f>
        <v>15</v>
      </c>
      <c r="AY9" s="1">
        <f>SUM('Harmonogram studiów - wzór'!BD24:BD37)</f>
        <v>0</v>
      </c>
      <c r="AZ9" s="1">
        <f>SUM('Harmonogram studiów - wzór'!BE24:BE37)</f>
        <v>30</v>
      </c>
      <c r="BA9" s="1">
        <f>SUM('Harmonogram studiów - wzór'!BG24:BG37)</f>
        <v>12</v>
      </c>
      <c r="BB9" s="1">
        <f>SUM('Harmonogram studiów - wzór'!BH24:BH37)</f>
        <v>0</v>
      </c>
      <c r="BC9" s="1" t="e">
        <f>SUM('Harmonogram studiów - wzór'!#REF!)</f>
        <v>#REF!</v>
      </c>
      <c r="BD9" s="1" t="e">
        <f>SUM('Harmonogram studiów - wzór'!#REF!)</f>
        <v>#REF!</v>
      </c>
      <c r="BE9" s="1" t="e">
        <f>SUM('Harmonogram studiów - wzór'!#REF!)</f>
        <v>#REF!</v>
      </c>
      <c r="BF9" s="1" t="e">
        <f>SUM('Harmonogram studiów - wzór'!#REF!)</f>
        <v>#REF!</v>
      </c>
      <c r="BG9" s="1" t="e">
        <f>SUM('Harmonogram studiów - wzór'!#REF!)</f>
        <v>#REF!</v>
      </c>
      <c r="BH9" s="1" t="e">
        <f>SUM('Harmonogram studiów - wzór'!#REF!)</f>
        <v>#REF!</v>
      </c>
      <c r="BI9" s="1">
        <f>SUM('Harmonogram studiów - wzór'!BI24:BI37)</f>
        <v>59</v>
      </c>
      <c r="BJ9" s="1">
        <f>SUM('Harmonogram studiów - wzór'!BJ24:BJ37)</f>
        <v>39</v>
      </c>
    </row>
    <row r="10" spans="1:62">
      <c r="A10" t="s">
        <v>53</v>
      </c>
    </row>
    <row r="11" spans="1:62" s="3" customFormat="1" ht="17.25" customHeight="1">
      <c r="A11" s="105" t="s">
        <v>16</v>
      </c>
      <c r="B11" s="105"/>
      <c r="C11" s="105"/>
      <c r="D11" s="1">
        <f>SUM('Harmonogram studiów - wzór'!D39:D55)</f>
        <v>915</v>
      </c>
      <c r="E11" s="1">
        <f>SUM('Harmonogram studiów - wzór'!E39:E55)</f>
        <v>75</v>
      </c>
      <c r="F11" s="1">
        <f>SUM('Harmonogram studiów - wzór'!F39:F55)</f>
        <v>750</v>
      </c>
      <c r="G11" s="1">
        <f>SUM('Harmonogram studiów - wzór'!G39:G55)</f>
        <v>90</v>
      </c>
      <c r="H11" s="1">
        <f>SUM('Harmonogram studiów - wzór'!H39:H55)</f>
        <v>0</v>
      </c>
      <c r="I11" s="1">
        <f>SUM('Harmonogram studiów - wzór'!I39:I55)</f>
        <v>0</v>
      </c>
      <c r="J11" s="1">
        <f>SUM('Harmonogram studiów - wzór'!J39:J55)</f>
        <v>0</v>
      </c>
      <c r="K11" s="1">
        <f>SUM('Harmonogram studiów - wzór'!K39:K55)</f>
        <v>0</v>
      </c>
      <c r="L11" s="1">
        <f>SUM('Harmonogram studiów - wzór'!L39:L55)</f>
        <v>0</v>
      </c>
      <c r="M11" s="1">
        <f>SUM('Harmonogram studiów - wzór'!M39:M55)</f>
        <v>0</v>
      </c>
      <c r="N11" s="1">
        <f>SUM('Harmonogram studiów - wzór'!N39:N55)</f>
        <v>90</v>
      </c>
      <c r="O11" s="1">
        <f>SUM('Harmonogram studiów - wzór'!O39:O55)</f>
        <v>0</v>
      </c>
      <c r="P11" s="1">
        <f>SUM('Harmonogram studiów - wzór'!R39:R55)</f>
        <v>6</v>
      </c>
      <c r="Q11" s="1">
        <f>SUM('Harmonogram studiów - wzór'!S39:S55)</f>
        <v>0</v>
      </c>
      <c r="R11" s="1">
        <f>SUM('Harmonogram studiów - wzór'!T39:T55)</f>
        <v>15</v>
      </c>
      <c r="S11" s="1">
        <f>SUM('Harmonogram studiów - wzór'!U39:U55)</f>
        <v>120</v>
      </c>
      <c r="T11" s="1">
        <f>SUM('Harmonogram studiów - wzór'!V39:V55)</f>
        <v>15</v>
      </c>
      <c r="U11" s="1">
        <f>SUM('Harmonogram studiów - wzór'!W39:W55)</f>
        <v>0</v>
      </c>
      <c r="V11" s="1">
        <f>SUM('Harmonogram studiów - wzór'!X39:X55)</f>
        <v>0</v>
      </c>
      <c r="W11" s="1">
        <f>SUM('Harmonogram studiów - wzór'!Y39:Y55)</f>
        <v>0</v>
      </c>
      <c r="X11" s="1">
        <f>SUM('Harmonogram studiów - wzór'!Z39:Z55)</f>
        <v>12</v>
      </c>
      <c r="Y11" s="1">
        <f>SUM('Harmonogram studiów - wzór'!AA39:AA55)</f>
        <v>0</v>
      </c>
      <c r="Z11" s="1">
        <f>SUM('Harmonogram studiów - wzór'!AB39:AB55)</f>
        <v>45</v>
      </c>
      <c r="AA11" s="1">
        <f>SUM('Harmonogram studiów - wzór'!AC39:AC55)</f>
        <v>105</v>
      </c>
      <c r="AB11" s="1">
        <f>SUM('Harmonogram studiów - wzór'!AD39:AD55)</f>
        <v>45</v>
      </c>
      <c r="AC11" s="1">
        <f>SUM('Harmonogram studiów - wzór'!AE39:AE55)</f>
        <v>0</v>
      </c>
      <c r="AD11" s="1">
        <f>SUM('Harmonogram studiów - wzór'!AF39:AF55)</f>
        <v>0</v>
      </c>
      <c r="AE11" s="1">
        <f>SUM('Harmonogram studiów - wzór'!AG39:AG55)</f>
        <v>0</v>
      </c>
      <c r="AF11" s="1">
        <f>SUM('Harmonogram studiów - wzór'!AI39:AI55)</f>
        <v>16</v>
      </c>
      <c r="AG11" s="1">
        <f>SUM('Harmonogram studiów - wzór'!AJ39:AJ55)</f>
        <v>0</v>
      </c>
      <c r="AH11" s="1">
        <f>SUM('Harmonogram studiów - wzór'!AK39:AK55)</f>
        <v>15</v>
      </c>
      <c r="AI11" s="1">
        <f>SUM('Harmonogram studiów - wzór'!AL39:AL55)</f>
        <v>150</v>
      </c>
      <c r="AJ11" s="1">
        <f>SUM('Harmonogram studiów - wzór'!AM39:AM55)</f>
        <v>30</v>
      </c>
      <c r="AK11" s="1">
        <f>SUM('Harmonogram studiów - wzór'!AN39:AN55)</f>
        <v>0</v>
      </c>
      <c r="AL11" s="1">
        <f>SUM('Harmonogram studiów - wzór'!AP39:AP55)</f>
        <v>21</v>
      </c>
      <c r="AM11" s="1">
        <f>SUM('Harmonogram studiów - wzór'!AQ39:AQ55)</f>
        <v>0</v>
      </c>
      <c r="AN11" s="1">
        <f>SUM('Harmonogram studiów - wzór'!AR39:AR55)</f>
        <v>0</v>
      </c>
      <c r="AO11" s="1">
        <f>SUM('Harmonogram studiów - wzór'!AS39:AS55)</f>
        <v>165</v>
      </c>
      <c r="AP11" s="1">
        <f>SUM('Harmonogram studiów - wzór'!AT39:AT55)</f>
        <v>0</v>
      </c>
      <c r="AQ11" s="1">
        <f>SUM('Harmonogram studiów - wzór'!AU39:AU55)</f>
        <v>0</v>
      </c>
      <c r="AR11" s="1">
        <f>SUM('Harmonogram studiów - wzór'!AV39:AV55)</f>
        <v>0</v>
      </c>
      <c r="AS11" s="1">
        <f>SUM('Harmonogram studiów - wzór'!AW39:AW55)</f>
        <v>0</v>
      </c>
      <c r="AT11" s="1">
        <f>SUM('Harmonogram studiów - wzór'!AY39:AY55)</f>
        <v>18</v>
      </c>
      <c r="AU11" s="1">
        <f>SUM('Harmonogram studiów - wzór'!AZ39:AZ55)</f>
        <v>0</v>
      </c>
      <c r="AV11" s="1">
        <f>SUM('Harmonogram studiów - wzór'!BA39:BA55)</f>
        <v>0</v>
      </c>
      <c r="AW11" s="1">
        <f>SUM('Harmonogram studiów - wzór'!BB39:BB55)</f>
        <v>120</v>
      </c>
      <c r="AX11" s="1">
        <f>SUM('Harmonogram studiów - wzór'!BC39:BC55)</f>
        <v>0</v>
      </c>
      <c r="AY11" s="1">
        <f>SUM('Harmonogram studiów - wzór'!BD39:BD55)</f>
        <v>0</v>
      </c>
      <c r="AZ11" s="1">
        <f>SUM('Harmonogram studiów - wzór'!BE39:BE55)</f>
        <v>0</v>
      </c>
      <c r="BA11" s="1">
        <f>SUM('Harmonogram studiów - wzór'!BG39:BG55)</f>
        <v>16</v>
      </c>
      <c r="BB11" s="1">
        <f>SUM('Harmonogram studiów - wzór'!BH39:BH55)</f>
        <v>0</v>
      </c>
      <c r="BC11" s="1" t="e">
        <f>SUM('Harmonogram studiów - wzór'!#REF!)</f>
        <v>#REF!</v>
      </c>
      <c r="BD11" s="1" t="e">
        <f>SUM('Harmonogram studiów - wzór'!#REF!)</f>
        <v>#REF!</v>
      </c>
      <c r="BE11" s="1" t="e">
        <f>SUM('Harmonogram studiów - wzór'!#REF!)</f>
        <v>#REF!</v>
      </c>
      <c r="BF11" s="1" t="e">
        <f>SUM('Harmonogram studiów - wzór'!#REF!)</f>
        <v>#REF!</v>
      </c>
      <c r="BG11" s="1" t="e">
        <f>SUM('Harmonogram studiów - wzór'!#REF!)</f>
        <v>#REF!</v>
      </c>
      <c r="BH11" s="1" t="e">
        <f>SUM('Harmonogram studiów - wzór'!#REF!)</f>
        <v>#REF!</v>
      </c>
      <c r="BI11" s="1">
        <f>SUM('Harmonogram studiów - wzór'!BI39:BI55)</f>
        <v>89</v>
      </c>
      <c r="BJ11" s="1">
        <f>SUM('Harmonogram studiów - wzór'!BJ39:BJ55)</f>
        <v>57</v>
      </c>
    </row>
    <row r="12" spans="1:62">
      <c r="A12" t="s">
        <v>70</v>
      </c>
    </row>
    <row r="13" spans="1:62" s="3" customFormat="1" ht="17.25" customHeight="1">
      <c r="A13" s="105" t="s">
        <v>16</v>
      </c>
      <c r="B13" s="105"/>
      <c r="C13" s="105"/>
      <c r="D13" s="1">
        <f>SUM('Harmonogram studiów - wzór'!D57:D66)</f>
        <v>390</v>
      </c>
      <c r="E13" s="1">
        <f>SUM('Harmonogram studiów - wzór'!E57:E66)</f>
        <v>135</v>
      </c>
      <c r="F13" s="1">
        <f>SUM('Harmonogram studiów - wzór'!F41:F57)</f>
        <v>750</v>
      </c>
      <c r="G13" s="1">
        <f>SUM('Harmonogram studiów - wzór'!G41:G57)</f>
        <v>30</v>
      </c>
      <c r="H13" s="1">
        <f>SUM('Harmonogram studiów - wzór'!H41:H57)</f>
        <v>0</v>
      </c>
      <c r="I13" s="1">
        <f>SUM('Harmonogram studiów - wzór'!I41:I57)</f>
        <v>0</v>
      </c>
      <c r="J13" s="1">
        <f>SUM('Harmonogram studiów - wzór'!J41:J57)</f>
        <v>0</v>
      </c>
      <c r="K13" s="1">
        <f>SUM('Harmonogram studiów - wzór'!K41:K57)</f>
        <v>0</v>
      </c>
      <c r="L13" s="1">
        <f>SUM('Harmonogram studiów - wzór'!L41:L57)</f>
        <v>0</v>
      </c>
      <c r="M13" s="1">
        <f>SUM('Harmonogram studiów - wzór'!M41:M57)</f>
        <v>0</v>
      </c>
      <c r="N13" s="1">
        <f>SUM('Harmonogram studiów - wzór'!N41:N57)</f>
        <v>90</v>
      </c>
      <c r="O13" s="1">
        <f>SUM('Harmonogram studiów - wzór'!O41:O57)</f>
        <v>0</v>
      </c>
      <c r="P13" s="1">
        <f>SUM('Harmonogram studiów - wzór'!R41:R57)</f>
        <v>6</v>
      </c>
      <c r="Q13" s="1">
        <f>SUM('Harmonogram studiów - wzór'!S41:S57)</f>
        <v>0</v>
      </c>
      <c r="R13" s="1">
        <f>SUM('Harmonogram studiów - wzór'!T41:T57)</f>
        <v>45</v>
      </c>
      <c r="S13" s="1">
        <f>SUM('Harmonogram studiów - wzór'!U41:U57)</f>
        <v>120</v>
      </c>
      <c r="T13" s="1">
        <f>SUM('Harmonogram studiów - wzór'!V41:V57)</f>
        <v>15</v>
      </c>
      <c r="U13" s="1">
        <f>SUM('Harmonogram studiów - wzór'!W41:W57)</f>
        <v>0</v>
      </c>
      <c r="V13" s="1">
        <f>SUM('Harmonogram studiów - wzór'!X41:X57)</f>
        <v>0</v>
      </c>
      <c r="W13" s="1">
        <f>SUM('Harmonogram studiów - wzór'!Y41:Y57)</f>
        <v>0</v>
      </c>
      <c r="X13" s="1">
        <f>SUM('Harmonogram studiów - wzór'!Z41:Z57)</f>
        <v>14</v>
      </c>
      <c r="Y13" s="1">
        <f>SUM('Harmonogram studiów - wzór'!AA41:AA57)</f>
        <v>0</v>
      </c>
      <c r="Z13" s="1">
        <f>SUM('Harmonogram studiów - wzór'!AB41:AB57)</f>
        <v>30</v>
      </c>
      <c r="AA13" s="1">
        <f>SUM('Harmonogram studiów - wzór'!AC41:AC57)</f>
        <v>105</v>
      </c>
      <c r="AB13" s="1">
        <f>SUM('Harmonogram studiów - wzór'!AD41:AD57)</f>
        <v>15</v>
      </c>
      <c r="AC13" s="1">
        <f>SUM('Harmonogram studiów - wzór'!AE41:AE57)</f>
        <v>0</v>
      </c>
      <c r="AD13" s="1">
        <f>SUM('Harmonogram studiów - wzór'!AF41:AF57)</f>
        <v>0</v>
      </c>
      <c r="AE13" s="1">
        <f>SUM('Harmonogram studiów - wzór'!AG41:AG57)</f>
        <v>0</v>
      </c>
      <c r="AF13" s="1">
        <f>SUM('Harmonogram studiów - wzór'!AI41:AI57)</f>
        <v>13</v>
      </c>
      <c r="AG13" s="1">
        <f>SUM('Harmonogram studiów - wzór'!AJ41:AJ57)</f>
        <v>0</v>
      </c>
      <c r="AH13" s="1">
        <f>SUM('Harmonogram studiów - wzór'!AK41:AK57)</f>
        <v>0</v>
      </c>
      <c r="AI13" s="1">
        <f>SUM('Harmonogram studiów - wzór'!AL41:AL57)</f>
        <v>150</v>
      </c>
      <c r="AJ13" s="1">
        <f>SUM('Harmonogram studiów - wzór'!AM41:AM57)</f>
        <v>0</v>
      </c>
      <c r="AK13" s="1">
        <f>SUM('Harmonogram studiów - wzór'!AN41:AN57)</f>
        <v>0</v>
      </c>
      <c r="AL13" s="1">
        <f>SUM('Harmonogram studiów - wzór'!AP41:AP57)</f>
        <v>18</v>
      </c>
      <c r="AM13" s="1">
        <f>SUM('Harmonogram studiów - wzór'!AQ41:AQ57)</f>
        <v>0</v>
      </c>
      <c r="AN13" s="1">
        <f>SUM('Harmonogram studiów - wzór'!AR41:AR57)</f>
        <v>0</v>
      </c>
      <c r="AO13" s="1">
        <f>SUM('Harmonogram studiów - wzór'!AS41:AS57)</f>
        <v>165</v>
      </c>
      <c r="AP13" s="1">
        <f>SUM('Harmonogram studiów - wzór'!AT41:AT57)</f>
        <v>0</v>
      </c>
      <c r="AQ13" s="1">
        <f>SUM('Harmonogram studiów - wzór'!AU41:AU57)</f>
        <v>0</v>
      </c>
      <c r="AR13" s="1">
        <f>SUM('Harmonogram studiów - wzór'!AV41:AV57)</f>
        <v>0</v>
      </c>
      <c r="AS13" s="1">
        <f>SUM('Harmonogram studiów - wzór'!AW41:AW57)</f>
        <v>0</v>
      </c>
      <c r="AT13" s="1">
        <f>SUM('Harmonogram studiów - wzór'!AY41:AY57)</f>
        <v>18</v>
      </c>
      <c r="AU13" s="1">
        <f>SUM('Harmonogram studiów - wzór'!AZ41:AZ57)</f>
        <v>0</v>
      </c>
      <c r="AV13" s="1">
        <f>SUM('Harmonogram studiów - wzór'!BA41:BA57)</f>
        <v>0</v>
      </c>
      <c r="AW13" s="1">
        <f>SUM('Harmonogram studiów - wzór'!BB41:BB57)</f>
        <v>120</v>
      </c>
      <c r="AX13" s="1">
        <f>SUM('Harmonogram studiów - wzór'!BC41:BC57)</f>
        <v>0</v>
      </c>
      <c r="AY13" s="1">
        <f>SUM('Harmonogram studiów - wzór'!BD41:BD57)</f>
        <v>0</v>
      </c>
      <c r="AZ13" s="1">
        <f>SUM('Harmonogram studiów - wzór'!BE41:BE57)</f>
        <v>0</v>
      </c>
      <c r="BA13" s="1">
        <f>SUM('Harmonogram studiów - wzór'!BG41:BG57)</f>
        <v>16</v>
      </c>
      <c r="BB13" s="1">
        <f>SUM('Harmonogram studiów - wzór'!BH41:BH57)</f>
        <v>0</v>
      </c>
      <c r="BC13" s="1" t="e">
        <f>SUM('Harmonogram studiów - wzór'!#REF!)</f>
        <v>#REF!</v>
      </c>
      <c r="BD13" s="1" t="e">
        <f>SUM('Harmonogram studiów - wzór'!#REF!)</f>
        <v>#REF!</v>
      </c>
      <c r="BE13" s="1" t="e">
        <f>SUM('Harmonogram studiów - wzór'!#REF!)</f>
        <v>#REF!</v>
      </c>
      <c r="BF13" s="1" t="e">
        <f>SUM('Harmonogram studiów - wzór'!#REF!)</f>
        <v>#REF!</v>
      </c>
      <c r="BG13" s="1" t="e">
        <f>SUM('Harmonogram studiów - wzór'!#REF!)</f>
        <v>#REF!</v>
      </c>
      <c r="BH13" s="1" t="e">
        <f>SUM('Harmonogram studiów - wzór'!#REF!)</f>
        <v>#REF!</v>
      </c>
      <c r="BI13" s="1">
        <f>SUM('Harmonogram studiów - wzór'!BI41:BI57)</f>
        <v>85</v>
      </c>
      <c r="BJ13" s="1">
        <f>SUM('Harmonogram studiów - wzór'!BJ41:BJ57)</f>
        <v>51</v>
      </c>
    </row>
  </sheetData>
  <mergeCells count="21">
    <mergeCell ref="A7:C7"/>
    <mergeCell ref="A9:C9"/>
    <mergeCell ref="A11:C11"/>
    <mergeCell ref="A13:C13"/>
    <mergeCell ref="Z1:AM2"/>
    <mergeCell ref="A1:A5"/>
    <mergeCell ref="B1:B5"/>
    <mergeCell ref="C1:C5"/>
    <mergeCell ref="D1:L4"/>
    <mergeCell ref="M1:Y2"/>
    <mergeCell ref="M3:Q4"/>
    <mergeCell ref="R3:Y4"/>
    <mergeCell ref="AN1:BB2"/>
    <mergeCell ref="BC1:BH2"/>
    <mergeCell ref="BI1:BI5"/>
    <mergeCell ref="BJ1:BJ5"/>
    <mergeCell ref="Z3:AG4"/>
    <mergeCell ref="AH3:AM4"/>
    <mergeCell ref="AN3:AU4"/>
    <mergeCell ref="AV3:BB4"/>
    <mergeCell ref="BC3:BH4"/>
  </mergeCells>
  <pageMargins left="0.7" right="0.7" top="0.75" bottom="0.75" header="0.511811023622047" footer="0.511811023622047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60</TotalTime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Zakresy nazwane</vt:lpstr>
      </vt:variant>
      <vt:variant>
        <vt:i4>2</vt:i4>
      </vt:variant>
    </vt:vector>
  </HeadingPairs>
  <TitlesOfParts>
    <vt:vector size="4" baseType="lpstr">
      <vt:lpstr>Harmonogram studiów - wzór</vt:lpstr>
      <vt:lpstr>Arkusz1</vt:lpstr>
      <vt:lpstr>'Harmonogram studiów - wzór'!Obszar_wydruku</vt:lpstr>
      <vt:lpstr>'Harmonogram studiów - wzór'!Tytuły_wydruku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Agnieszka</dc:creator>
  <dc:description/>
  <cp:lastModifiedBy>Agnieszka</cp:lastModifiedBy>
  <cp:revision>7</cp:revision>
  <cp:lastPrinted>2025-04-09T06:20:16Z</cp:lastPrinted>
  <dcterms:created xsi:type="dcterms:W3CDTF">2006-09-16T00:00:00Z</dcterms:created>
  <dcterms:modified xsi:type="dcterms:W3CDTF">2025-04-09T10:54:52Z</dcterms:modified>
  <dc:language>pl-PL</dc:language>
</cp:coreProperties>
</file>