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30"/>
  </bookViews>
  <sheets>
    <sheet name="Harmonogram studiów - wzór" sheetId="1" r:id="rId1"/>
  </sheets>
  <definedNames>
    <definedName name="_xlnm.Print_Area" localSheetId="0">'Harmonogram studiów - wzór'!$A$1:$AJ$84</definedName>
    <definedName name="_xlnm.Print_Titles" localSheetId="0">'Harmonogram studiów - wzór'!$8:$13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D71" i="1" l="1"/>
  <c r="D67" i="1" l="1"/>
  <c r="D21" i="1"/>
  <c r="E26" i="1" l="1"/>
  <c r="AI25" i="1"/>
  <c r="F64" i="1"/>
  <c r="F63" i="1"/>
  <c r="D56" i="1"/>
  <c r="X67" i="1" l="1"/>
  <c r="T67" i="1"/>
  <c r="P67" i="1"/>
  <c r="AI39" i="1"/>
  <c r="D39" i="1"/>
  <c r="L67" i="1"/>
  <c r="E35" i="1"/>
  <c r="AI66" i="1"/>
  <c r="AI65" i="1"/>
  <c r="AI64" i="1"/>
  <c r="AI63" i="1"/>
  <c r="AI62" i="1"/>
  <c r="AI61" i="1"/>
  <c r="AI60" i="1"/>
  <c r="AI59" i="1"/>
  <c r="AI58" i="1"/>
  <c r="AI57" i="1"/>
  <c r="AI53" i="1"/>
  <c r="AI52" i="1"/>
  <c r="AI49" i="1"/>
  <c r="AI48" i="1"/>
  <c r="AI47" i="1"/>
  <c r="AI46" i="1"/>
  <c r="AI45" i="1"/>
  <c r="AI41" i="1"/>
  <c r="AI38" i="1"/>
  <c r="AI37" i="1"/>
  <c r="AI36" i="1"/>
  <c r="AI35" i="1"/>
  <c r="AI34" i="1"/>
  <c r="AI31" i="1"/>
  <c r="AI30" i="1"/>
  <c r="AI29" i="1"/>
  <c r="AI28" i="1"/>
  <c r="AI27" i="1"/>
  <c r="AI26" i="1"/>
  <c r="AI23" i="1"/>
  <c r="AI20" i="1"/>
  <c r="AI19" i="1"/>
  <c r="AI18" i="1"/>
  <c r="AI17" i="1"/>
  <c r="AI15" i="1"/>
  <c r="D30" i="1"/>
  <c r="D31" i="1" l="1"/>
  <c r="E31" i="1"/>
  <c r="AI56" i="1"/>
  <c r="AG67" i="1" l="1"/>
  <c r="AC67" i="1"/>
  <c r="Y67" i="1"/>
  <c r="Q67" i="1"/>
  <c r="U67" i="1"/>
  <c r="M67" i="1"/>
  <c r="AF67" i="1"/>
  <c r="AB67" i="1"/>
  <c r="AI67" i="1" l="1"/>
  <c r="AJ67" i="1"/>
  <c r="G71" i="1"/>
  <c r="H71" i="1"/>
  <c r="I71" i="1"/>
  <c r="G70" i="1"/>
  <c r="H70" i="1"/>
  <c r="I70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K67" i="1"/>
  <c r="F26" i="1"/>
  <c r="E23" i="1"/>
  <c r="F23" i="1"/>
  <c r="AJ54" i="1"/>
  <c r="AJ50" i="1"/>
  <c r="AI54" i="1"/>
  <c r="AI50" i="1"/>
  <c r="AD71" i="1" l="1"/>
  <c r="N71" i="1"/>
  <c r="V71" i="1"/>
  <c r="Z70" i="1"/>
  <c r="AH70" i="1"/>
  <c r="R70" i="1"/>
  <c r="AH71" i="1"/>
  <c r="Z71" i="1"/>
  <c r="R71" i="1"/>
  <c r="AD70" i="1"/>
  <c r="V70" i="1"/>
  <c r="N70" i="1"/>
  <c r="D26" i="1"/>
  <c r="D23" i="1"/>
  <c r="E24" i="1"/>
  <c r="F24" i="1"/>
  <c r="E27" i="1"/>
  <c r="F27" i="1"/>
  <c r="E28" i="1"/>
  <c r="E15" i="1"/>
  <c r="D15" i="1"/>
  <c r="E16" i="1"/>
  <c r="D16" i="1"/>
  <c r="E17" i="1"/>
  <c r="F17" i="1"/>
  <c r="D17" i="1" s="1"/>
  <c r="D20" i="1"/>
  <c r="E34" i="1"/>
  <c r="F34" i="1"/>
  <c r="F35" i="1"/>
  <c r="E36" i="1"/>
  <c r="F36" i="1"/>
  <c r="E37" i="1"/>
  <c r="F37" i="1"/>
  <c r="E41" i="1"/>
  <c r="F41" i="1"/>
  <c r="E69" i="1"/>
  <c r="E45" i="1"/>
  <c r="F45" i="1"/>
  <c r="E49" i="1"/>
  <c r="F49" i="1"/>
  <c r="J50" i="1"/>
  <c r="K50" i="1"/>
  <c r="K70" i="1" s="1"/>
  <c r="L50" i="1"/>
  <c r="L70" i="1" s="1"/>
  <c r="M50" i="1"/>
  <c r="O50" i="1"/>
  <c r="P50" i="1"/>
  <c r="Q50" i="1"/>
  <c r="S50" i="1"/>
  <c r="T50" i="1"/>
  <c r="T70" i="1" s="1"/>
  <c r="U50" i="1"/>
  <c r="U70" i="1" s="1"/>
  <c r="W50" i="1"/>
  <c r="X50" i="1"/>
  <c r="X70" i="1" s="1"/>
  <c r="Y50" i="1"/>
  <c r="Y70" i="1" s="1"/>
  <c r="AA50" i="1"/>
  <c r="AA70" i="1" s="1"/>
  <c r="AB50" i="1"/>
  <c r="AB70" i="1" s="1"/>
  <c r="AC50" i="1"/>
  <c r="AC70" i="1" s="1"/>
  <c r="AE50" i="1"/>
  <c r="AE70" i="1" s="1"/>
  <c r="AF50" i="1"/>
  <c r="AF70" i="1" s="1"/>
  <c r="AG50" i="1"/>
  <c r="AG70" i="1" s="1"/>
  <c r="E52" i="1"/>
  <c r="F52" i="1"/>
  <c r="E53" i="1"/>
  <c r="F53" i="1"/>
  <c r="E42" i="1" l="1"/>
  <c r="F21" i="1"/>
  <c r="E21" i="1"/>
  <c r="F32" i="1"/>
  <c r="E32" i="1"/>
  <c r="F42" i="1"/>
  <c r="D36" i="1"/>
  <c r="D52" i="1"/>
  <c r="D45" i="1"/>
  <c r="D35" i="1"/>
  <c r="D34" i="1"/>
  <c r="D49" i="1"/>
  <c r="D69" i="1"/>
  <c r="D27" i="1"/>
  <c r="E50" i="1"/>
  <c r="D28" i="1"/>
  <c r="D53" i="1"/>
  <c r="D24" i="1"/>
  <c r="D37" i="1"/>
  <c r="F50" i="1"/>
  <c r="D41" i="1"/>
  <c r="M70" i="1"/>
  <c r="F61" i="1"/>
  <c r="E61" i="1"/>
  <c r="E60" i="1"/>
  <c r="F60" i="1"/>
  <c r="F58" i="1"/>
  <c r="E58" i="1"/>
  <c r="S54" i="1"/>
  <c r="Q54" i="1"/>
  <c r="P54" i="1"/>
  <c r="O54" i="1"/>
  <c r="M54" i="1"/>
  <c r="L54" i="1"/>
  <c r="L71" i="1" s="1"/>
  <c r="K54" i="1"/>
  <c r="K71" i="1" s="1"/>
  <c r="D32" i="1" l="1"/>
  <c r="M71" i="1"/>
  <c r="F70" i="1"/>
  <c r="D42" i="1"/>
  <c r="D50" i="1"/>
  <c r="D58" i="1"/>
  <c r="D61" i="1"/>
  <c r="D60" i="1"/>
  <c r="AG54" i="1" l="1"/>
  <c r="AG71" i="1" s="1"/>
  <c r="AF54" i="1"/>
  <c r="AF71" i="1" s="1"/>
  <c r="AE54" i="1"/>
  <c r="AE71" i="1" s="1"/>
  <c r="AC54" i="1"/>
  <c r="AC71" i="1" s="1"/>
  <c r="AB54" i="1"/>
  <c r="AB71" i="1" s="1"/>
  <c r="AA54" i="1"/>
  <c r="AA71" i="1" s="1"/>
  <c r="Y54" i="1"/>
  <c r="Y71" i="1" s="1"/>
  <c r="W54" i="1"/>
  <c r="X54" i="1"/>
  <c r="X71" i="1" s="1"/>
  <c r="U54" i="1"/>
  <c r="U71" i="1" s="1"/>
  <c r="T54" i="1"/>
  <c r="T71" i="1" s="1"/>
  <c r="O67" i="1" l="1"/>
  <c r="S67" i="1"/>
  <c r="W67" i="1"/>
  <c r="W70" i="1" s="1"/>
  <c r="J67" i="1"/>
  <c r="F57" i="1"/>
  <c r="F59" i="1"/>
  <c r="F66" i="1"/>
  <c r="F56" i="1"/>
  <c r="E57" i="1"/>
  <c r="D57" i="1" s="1"/>
  <c r="E59" i="1"/>
  <c r="E66" i="1"/>
  <c r="E56" i="1"/>
  <c r="O70" i="1" l="1"/>
  <c r="O71" i="1"/>
  <c r="J70" i="1"/>
  <c r="J71" i="1"/>
  <c r="S70" i="1"/>
  <c r="S71" i="1"/>
  <c r="Q70" i="1"/>
  <c r="Q71" i="1"/>
  <c r="W71" i="1"/>
  <c r="E67" i="1"/>
  <c r="D66" i="1"/>
  <c r="D59" i="1"/>
  <c r="E70" i="1" l="1"/>
  <c r="E71" i="1"/>
  <c r="F54" i="1"/>
  <c r="F71" i="1" s="1"/>
  <c r="D54" i="1"/>
  <c r="P71" i="1"/>
  <c r="P70" i="1"/>
</calcChain>
</file>

<file path=xl/sharedStrings.xml><?xml version="1.0" encoding="utf-8"?>
<sst xmlns="http://schemas.openxmlformats.org/spreadsheetml/2006/main" count="264" uniqueCount="142">
  <si>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</si>
  <si>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</si>
  <si>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</si>
  <si>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</si>
  <si>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</si>
  <si>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</si>
  <si>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</si>
  <si>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</si>
  <si>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</si>
  <si>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</si>
  <si>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</si>
  <si>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</si>
  <si>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</si>
  <si>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</si>
  <si>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Forma zajęć</t>
  </si>
  <si>
    <t>L.p.</t>
  </si>
  <si>
    <t>Harmonogram studiów</t>
  </si>
  <si>
    <t>Przedmioty podstawowe</t>
  </si>
  <si>
    <t>Ochrona własności intelektualnej</t>
  </si>
  <si>
    <t>Kształcenie słuchu</t>
  </si>
  <si>
    <t>Harmonia</t>
  </si>
  <si>
    <t>Metodologia pracy naukowej</t>
  </si>
  <si>
    <t>Technologie informacyjne</t>
  </si>
  <si>
    <t>Zespół instrumentalny</t>
  </si>
  <si>
    <t>Psychologia muzyki</t>
  </si>
  <si>
    <t>Pedagogika muzyki</t>
  </si>
  <si>
    <t>Harmonia jazzowa</t>
  </si>
  <si>
    <t>Historia jazzu i muzyki rozrywkowej</t>
  </si>
  <si>
    <t>Seminarium pracy dyplomowej</t>
  </si>
  <si>
    <t>Język obcy</t>
  </si>
  <si>
    <t>Przedmiot ogólnouczelniany</t>
  </si>
  <si>
    <t>B6</t>
  </si>
  <si>
    <t>Współczesna muzyka rozrywkowa</t>
  </si>
  <si>
    <t>Warsztaty studyjne</t>
  </si>
  <si>
    <t>Komputerowe systemy muzyczne</t>
  </si>
  <si>
    <t>Praktyka zawodowa</t>
  </si>
  <si>
    <t>Przedmioty obieralne/specjalnościowe</t>
  </si>
  <si>
    <t>Śpiew</t>
  </si>
  <si>
    <t>Wykonawstwo wokalne</t>
  </si>
  <si>
    <t>Zespół wokalny</t>
  </si>
  <si>
    <t>Wykonawstwo instrumentalne</t>
  </si>
  <si>
    <t>Przedmioty swobodnego wyboru</t>
  </si>
  <si>
    <t>Chór gospel</t>
  </si>
  <si>
    <t>Big-band</t>
  </si>
  <si>
    <t>Propedeutyka instrumentacji i aranżacji</t>
  </si>
  <si>
    <t>ZO</t>
  </si>
  <si>
    <t>a) przedmioty obieralne/specjalnościowe - wybór tylko jednej specjalności, wykonawstwo wokalne lub wykonawstwo instrumentalne</t>
  </si>
  <si>
    <t>c) praktyka zawodowa (B6), do zrealizowania 720 godzin w cyklu kształcenia, sugerowany podzial - po 120 godzin w każdym semestrze</t>
  </si>
  <si>
    <t>Łączna liczba punktów ECTS</t>
  </si>
  <si>
    <t>Z</t>
  </si>
  <si>
    <t>Z/E</t>
  </si>
  <si>
    <t>ZO/E</t>
  </si>
  <si>
    <t>Z/ZO/ E</t>
  </si>
  <si>
    <t xml:space="preserve">Łączna liczba punktów ECTS uzyskanych:  </t>
  </si>
  <si>
    <t>3. w ramach zajęć związanych z prowadzonymi badaniami naukowymi  - pkt ECTS (dla profilu ogólnoakademickiego) - nie dotyczy</t>
  </si>
  <si>
    <t>* student wybiera naukę gry na jednym z instrumentów</t>
  </si>
  <si>
    <t>Instrument główny * - gitara/ gitara basowa/ kontrabas/ fortepian/ perkusja/ skrzypce/ trąbka/ saksofon/flet/ puzon</t>
  </si>
  <si>
    <t>Przedmioty kierunkowe</t>
  </si>
  <si>
    <r>
      <t xml:space="preserve">Kierunek: </t>
    </r>
    <r>
      <rPr>
        <b/>
        <sz val="11"/>
        <color theme="1"/>
        <rFont val="Calibri"/>
        <family val="2"/>
        <charset val="238"/>
        <scheme val="minor"/>
      </rPr>
      <t>jazz i muzyka rozrywkowa</t>
    </r>
  </si>
  <si>
    <r>
      <t xml:space="preserve">Poziom kształcenia: </t>
    </r>
    <r>
      <rPr>
        <b/>
        <sz val="11"/>
        <color theme="1"/>
        <rFont val="Calibri"/>
        <family val="2"/>
        <charset val="238"/>
        <scheme val="minor"/>
      </rPr>
      <t>I stopień</t>
    </r>
  </si>
  <si>
    <r>
      <t>Profil kształcenia:</t>
    </r>
    <r>
      <rPr>
        <b/>
        <sz val="11"/>
        <color theme="1"/>
        <rFont val="Calibri"/>
        <family val="2"/>
        <charset val="238"/>
        <scheme val="minor"/>
      </rPr>
      <t xml:space="preserve"> praktyczny</t>
    </r>
  </si>
  <si>
    <r>
      <t xml:space="preserve">Forma studiów: </t>
    </r>
    <r>
      <rPr>
        <b/>
        <sz val="11"/>
        <color theme="1"/>
        <rFont val="Calibri"/>
        <family val="2"/>
        <charset val="238"/>
        <scheme val="minor"/>
      </rPr>
      <t>stacjonarne</t>
    </r>
  </si>
  <si>
    <t>Przedmioty ogólne</t>
  </si>
  <si>
    <t>Punkty ECTS powiązane z kształtowaniem umiejętności praktycznych</t>
  </si>
  <si>
    <t>v1.6</t>
  </si>
  <si>
    <t xml:space="preserve">Psychologia  </t>
  </si>
  <si>
    <t>Rytm w jazzie</t>
  </si>
  <si>
    <t>Komputerowa notacja muzyczna</t>
  </si>
  <si>
    <t>Dykcja i recytacja</t>
  </si>
  <si>
    <t>Historia kultury</t>
  </si>
  <si>
    <t>Studio - warsztaty sceniczne</t>
  </si>
  <si>
    <t>Marketing artystyczny</t>
  </si>
  <si>
    <t>wykłady</t>
  </si>
  <si>
    <t>ćwiczenia</t>
  </si>
  <si>
    <t>seminaria</t>
  </si>
  <si>
    <t>lektoraty j. obcych</t>
  </si>
  <si>
    <t>zaj. z wych. fizycz</t>
  </si>
  <si>
    <t>ćw./konw./ lab.</t>
  </si>
  <si>
    <t>forma zaliczenia</t>
  </si>
  <si>
    <t>praktyki zawodowe</t>
  </si>
  <si>
    <t>Z/ZO</t>
  </si>
  <si>
    <t>1. za zajęcia z dziedziny nauk humanistycznych lub nauk społecznych, nie mniejsza niż 5 pkt ECTS  (10 pkt ECTS)</t>
  </si>
  <si>
    <t>Zespół Instrumentalny</t>
  </si>
  <si>
    <t>Instrumentoznawstwo</t>
  </si>
  <si>
    <t>Zasady muzyki</t>
  </si>
  <si>
    <t>Animacja kulturalna</t>
  </si>
  <si>
    <t>Wykład monograficzny</t>
  </si>
  <si>
    <t xml:space="preserve">2. w ramach  zajęć kształtujących umiejętności praktyczne powyżej 50% ECTS dla profilu praktycznego  (150 pkt  ECTS)                           </t>
  </si>
  <si>
    <t>Historia muzyki I</t>
  </si>
  <si>
    <t>Historia muzyki II</t>
  </si>
  <si>
    <t>Anatomia i fizjologia głosu</t>
  </si>
  <si>
    <t>Podstawy logopedii artystycznej w praktyce wokalnej</t>
  </si>
  <si>
    <t>Literatura muzyczna</t>
  </si>
  <si>
    <r>
      <t>Harmonogram został ustalony na posiedzeniu</t>
    </r>
    <r>
      <rPr>
        <b/>
        <sz val="12"/>
        <color theme="1"/>
        <rFont val="Calibri"/>
        <family val="2"/>
        <charset val="238"/>
        <scheme val="minor"/>
      </rPr>
      <t xml:space="preserve"> Rady Wydziału Muzyki w dniu: </t>
    </r>
    <r>
      <rPr>
        <sz val="12"/>
        <color theme="1"/>
        <rFont val="Calibri"/>
        <family val="2"/>
        <charset val="238"/>
        <scheme val="minor"/>
      </rPr>
      <t>05.06.2025 r.</t>
    </r>
  </si>
  <si>
    <t>b) w bloku przedmiotów swobodnego wyboru do zrealizowania: I semestr - 6 pkt. ECTS, II semestr - 9 pkt. ECST, III semestr - 7 pkt. ECTS, IV semestr - 7 pkt. ECTS, V semestr - 9 pkt. ECTS, VI semestr - 9 pkt. ECTS</t>
  </si>
  <si>
    <t xml:space="preserve">Z/ZO </t>
  </si>
  <si>
    <t>A1/JI</t>
  </si>
  <si>
    <t>A2/JI</t>
  </si>
  <si>
    <t>A3/JI</t>
  </si>
  <si>
    <t>A4/JI</t>
  </si>
  <si>
    <t>A5/JI</t>
  </si>
  <si>
    <t>A6/JI</t>
  </si>
  <si>
    <t>B1/JI</t>
  </si>
  <si>
    <t>B2/JI</t>
  </si>
  <si>
    <t>B3/JI</t>
  </si>
  <si>
    <t>B4/JI</t>
  </si>
  <si>
    <t>B5/JI</t>
  </si>
  <si>
    <t>B6/JI</t>
  </si>
  <si>
    <t>B7/JI</t>
  </si>
  <si>
    <t>B8/JI</t>
  </si>
  <si>
    <t>B9/JI</t>
  </si>
  <si>
    <t>C1/JI</t>
  </si>
  <si>
    <t>C2/JI</t>
  </si>
  <si>
    <t>C3/JI</t>
  </si>
  <si>
    <t>C4/JI</t>
  </si>
  <si>
    <t>C5/JI</t>
  </si>
  <si>
    <t>C6/JI</t>
  </si>
  <si>
    <t>C7/JI</t>
  </si>
  <si>
    <t>C8/JI</t>
  </si>
  <si>
    <t>DW1/JI</t>
  </si>
  <si>
    <t>DW2/JI</t>
  </si>
  <si>
    <t>DW3/JI</t>
  </si>
  <si>
    <t>DW4/JI</t>
  </si>
  <si>
    <t>DW5/JI</t>
  </si>
  <si>
    <t>DI1/JI</t>
  </si>
  <si>
    <t>DI2/JI</t>
  </si>
  <si>
    <t>E1/JI</t>
  </si>
  <si>
    <t>E2/JI</t>
  </si>
  <si>
    <t>E3/JI</t>
  </si>
  <si>
    <t>E4/JI</t>
  </si>
  <si>
    <t>E5/JI</t>
  </si>
  <si>
    <t>E6/JI</t>
  </si>
  <si>
    <t>E7/JI</t>
  </si>
  <si>
    <t>E8/JI</t>
  </si>
  <si>
    <t>E9/JI</t>
  </si>
  <si>
    <t>E10/JI</t>
  </si>
  <si>
    <t>E11/JI</t>
  </si>
  <si>
    <t>d) student zobowiązany jest do odbycia szkolenia bibliotecznego oraz kursu BHP na zasadach obowiązujących na uczelni</t>
  </si>
  <si>
    <r>
      <t xml:space="preserve">Realizacja </t>
    </r>
    <r>
      <rPr>
        <b/>
        <sz val="11"/>
        <color theme="1"/>
        <rFont val="Calibri"/>
        <family val="2"/>
        <charset val="238"/>
        <scheme val="minor"/>
      </rPr>
      <t>od roku akademickiego 2025/2026</t>
    </r>
  </si>
  <si>
    <t>Razem (do zrealizowania 47 pkt. ECTS przy minimalnej liczbie 465 godz.)</t>
  </si>
  <si>
    <t>Ogółem przedmioty specjalność wykonawstwo wokalne</t>
  </si>
  <si>
    <t>Ogółem przedmioty specjalność wykonawstwo instrumentalne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</si>
</sst>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mbria"/>
      <family val="1"/>
      <charset val="238"/>
      <scheme val="maj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2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8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0" xfId="0" applyFont="1"/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4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4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90"/>
    </xf>
    <xf numFmtId="0" fontId="6" fillId="0" borderId="50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5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10" fillId="0" borderId="2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8" xfId="0" applyFont="1" applyBorder="1" applyAlignment="1">
      <alignment horizont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2" borderId="42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/>
    </xf>
    <xf numFmtId="0" fontId="7" fillId="0" borderId="70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0" borderId="50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5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5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9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6" fillId="0" borderId="13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0" fontId="6" fillId="0" borderId="12" xfId="0" applyFont="1" applyBorder="1" applyAlignment="1">
      <alignment horizontal="center" textRotation="90"/>
    </xf>
    <xf numFmtId="0" fontId="6" fillId="0" borderId="13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 wrapText="1"/>
    </xf>
    <xf numFmtId="0" fontId="6" fillId="0" borderId="12" xfId="0" applyFont="1" applyBorder="1" applyAlignment="1">
      <alignment horizontal="center" textRotation="90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14" fillId="0" borderId="5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5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9"/>
  <sheetViews>
    <sheetView showZeros="0" tabSelected="1" topLeftCell="A24" zoomScaleNormal="80" zoomScaleSheetLayoutView="80" workbookViewId="0">
      <selection activeCell="A76" sqref="A76:AJ76"/>
    </sheetView>
  </sheetViews>
  <sheetFormatPr defaultColWidth="8.85546875" defaultRowHeight="15" x14ac:dyDescent="0.25"/>
  <cols>
    <col min="1" max="1" width="4.42578125" customWidth="1"/>
    <col min="2" max="2" width="11.7109375" customWidth="1"/>
    <col min="3" max="3" width="49.7109375" style="28" customWidth="1"/>
    <col min="4" max="4" width="7.42578125" customWidth="1"/>
    <col min="5" max="17" width="5.85546875" customWidth="1"/>
    <col min="18" max="18" width="7.7109375" customWidth="1"/>
    <col min="19" max="34" width="5.85546875" customWidth="1"/>
    <col min="35" max="35" width="5.42578125" customWidth="1"/>
    <col min="36" max="36" width="7.85546875" customWidth="1"/>
    <col min="37" max="47" width="4.42578125" customWidth="1"/>
  </cols>
  <sheetData>
    <row r="1" spans="1:36" ht="19.5" thickTop="1" x14ac:dyDescent="0.25">
      <c r="A1" s="178" t="s">
        <v>16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80"/>
    </row>
    <row r="2" spans="1:36" s="1" customFormat="1" x14ac:dyDescent="0.25">
      <c r="A2" s="181" t="s">
        <v>58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3"/>
    </row>
    <row r="3" spans="1:36" s="1" customFormat="1" x14ac:dyDescent="0.25">
      <c r="A3" s="181" t="s">
        <v>59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3"/>
    </row>
    <row r="4" spans="1:36" s="1" customFormat="1" x14ac:dyDescent="0.25">
      <c r="A4" s="181" t="s">
        <v>60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3"/>
    </row>
    <row r="5" spans="1:36" s="1" customFormat="1" x14ac:dyDescent="0.25">
      <c r="A5" s="181" t="s">
        <v>61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3"/>
    </row>
    <row r="6" spans="1:36" s="1" customFormat="1" x14ac:dyDescent="0.25">
      <c r="A6" s="187" t="s">
        <v>138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9"/>
    </row>
    <row r="7" spans="1:36" ht="15.75" thickBot="1" x14ac:dyDescent="0.3">
      <c r="A7" s="184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6"/>
    </row>
    <row r="8" spans="1:36" ht="15.75" customHeight="1" thickTop="1" x14ac:dyDescent="0.25">
      <c r="A8" s="209" t="s">
        <v>15</v>
      </c>
      <c r="B8" s="215" t="s">
        <v>0</v>
      </c>
      <c r="C8" s="212" t="s">
        <v>1</v>
      </c>
      <c r="D8" s="196" t="s">
        <v>14</v>
      </c>
      <c r="E8" s="197"/>
      <c r="F8" s="197"/>
      <c r="G8" s="197"/>
      <c r="H8" s="197"/>
      <c r="I8" s="197"/>
      <c r="J8" s="198"/>
      <c r="K8" s="196" t="s">
        <v>2</v>
      </c>
      <c r="L8" s="197"/>
      <c r="M8" s="197"/>
      <c r="N8" s="197"/>
      <c r="O8" s="197"/>
      <c r="P8" s="197"/>
      <c r="Q8" s="197"/>
      <c r="R8" s="198"/>
      <c r="S8" s="196" t="s">
        <v>7</v>
      </c>
      <c r="T8" s="197"/>
      <c r="U8" s="197"/>
      <c r="V8" s="197"/>
      <c r="W8" s="197"/>
      <c r="X8" s="197"/>
      <c r="Y8" s="197"/>
      <c r="Z8" s="198"/>
      <c r="AA8" s="196" t="s">
        <v>10</v>
      </c>
      <c r="AB8" s="197"/>
      <c r="AC8" s="197"/>
      <c r="AD8" s="197"/>
      <c r="AE8" s="197"/>
      <c r="AF8" s="197"/>
      <c r="AG8" s="197"/>
      <c r="AH8" s="198"/>
      <c r="AI8" s="190" t="s">
        <v>48</v>
      </c>
      <c r="AJ8" s="193" t="s">
        <v>63</v>
      </c>
    </row>
    <row r="9" spans="1:36" ht="15.75" thickBot="1" x14ac:dyDescent="0.3">
      <c r="A9" s="210"/>
      <c r="B9" s="216"/>
      <c r="C9" s="213"/>
      <c r="D9" s="199"/>
      <c r="E9" s="200"/>
      <c r="F9" s="200"/>
      <c r="G9" s="200"/>
      <c r="H9" s="200"/>
      <c r="I9" s="200"/>
      <c r="J9" s="201"/>
      <c r="K9" s="207"/>
      <c r="L9" s="204"/>
      <c r="M9" s="204"/>
      <c r="N9" s="204"/>
      <c r="O9" s="204"/>
      <c r="P9" s="204"/>
      <c r="Q9" s="204"/>
      <c r="R9" s="205"/>
      <c r="S9" s="207"/>
      <c r="T9" s="204"/>
      <c r="U9" s="204"/>
      <c r="V9" s="204"/>
      <c r="W9" s="204"/>
      <c r="X9" s="204"/>
      <c r="Y9" s="204"/>
      <c r="Z9" s="205"/>
      <c r="AA9" s="199"/>
      <c r="AB9" s="200"/>
      <c r="AC9" s="200"/>
      <c r="AD9" s="200"/>
      <c r="AE9" s="200"/>
      <c r="AF9" s="200"/>
      <c r="AG9" s="200"/>
      <c r="AH9" s="201"/>
      <c r="AI9" s="191"/>
      <c r="AJ9" s="194"/>
    </row>
    <row r="10" spans="1:36" ht="15.75" thickTop="1" x14ac:dyDescent="0.25">
      <c r="A10" s="210"/>
      <c r="B10" s="216"/>
      <c r="C10" s="213"/>
      <c r="D10" s="199"/>
      <c r="E10" s="200"/>
      <c r="F10" s="200"/>
      <c r="G10" s="200"/>
      <c r="H10" s="200"/>
      <c r="I10" s="200"/>
      <c r="J10" s="201"/>
      <c r="K10" s="196" t="s">
        <v>4</v>
      </c>
      <c r="L10" s="197"/>
      <c r="M10" s="197"/>
      <c r="N10" s="206"/>
      <c r="O10" s="202" t="s">
        <v>6</v>
      </c>
      <c r="P10" s="197"/>
      <c r="Q10" s="197"/>
      <c r="R10" s="198"/>
      <c r="S10" s="196" t="s">
        <v>8</v>
      </c>
      <c r="T10" s="197"/>
      <c r="U10" s="197"/>
      <c r="V10" s="206"/>
      <c r="W10" s="202" t="s">
        <v>9</v>
      </c>
      <c r="X10" s="197"/>
      <c r="Y10" s="197"/>
      <c r="Z10" s="198"/>
      <c r="AA10" s="196" t="s">
        <v>11</v>
      </c>
      <c r="AB10" s="197"/>
      <c r="AC10" s="197"/>
      <c r="AD10" s="206"/>
      <c r="AE10" s="202" t="s">
        <v>12</v>
      </c>
      <c r="AF10" s="197"/>
      <c r="AG10" s="197"/>
      <c r="AH10" s="198"/>
      <c r="AI10" s="191"/>
      <c r="AJ10" s="194"/>
    </row>
    <row r="11" spans="1:36" ht="15.75" thickBot="1" x14ac:dyDescent="0.3">
      <c r="A11" s="210"/>
      <c r="B11" s="216"/>
      <c r="C11" s="213"/>
      <c r="D11" s="207"/>
      <c r="E11" s="204"/>
      <c r="F11" s="204"/>
      <c r="G11" s="204"/>
      <c r="H11" s="204"/>
      <c r="I11" s="204"/>
      <c r="J11" s="205"/>
      <c r="K11" s="207"/>
      <c r="L11" s="204"/>
      <c r="M11" s="204"/>
      <c r="N11" s="208"/>
      <c r="O11" s="203"/>
      <c r="P11" s="204"/>
      <c r="Q11" s="204"/>
      <c r="R11" s="205"/>
      <c r="S11" s="207"/>
      <c r="T11" s="204"/>
      <c r="U11" s="204"/>
      <c r="V11" s="208"/>
      <c r="W11" s="203"/>
      <c r="X11" s="204"/>
      <c r="Y11" s="204"/>
      <c r="Z11" s="205"/>
      <c r="AA11" s="207"/>
      <c r="AB11" s="204"/>
      <c r="AC11" s="204"/>
      <c r="AD11" s="208"/>
      <c r="AE11" s="203"/>
      <c r="AF11" s="204"/>
      <c r="AG11" s="204"/>
      <c r="AH11" s="205"/>
      <c r="AI11" s="191"/>
      <c r="AJ11" s="194"/>
    </row>
    <row r="12" spans="1:36" ht="123" customHeight="1" thickTop="1" thickBot="1" x14ac:dyDescent="0.3">
      <c r="A12" s="211"/>
      <c r="B12" s="217"/>
      <c r="C12" s="214"/>
      <c r="D12" s="2" t="s">
        <v>3</v>
      </c>
      <c r="E12" s="3" t="s">
        <v>72</v>
      </c>
      <c r="F12" s="3" t="s">
        <v>73</v>
      </c>
      <c r="G12" s="3" t="s">
        <v>74</v>
      </c>
      <c r="H12" s="3" t="s">
        <v>75</v>
      </c>
      <c r="I12" s="3" t="s">
        <v>76</v>
      </c>
      <c r="J12" s="3" t="s">
        <v>79</v>
      </c>
      <c r="K12" s="2" t="s">
        <v>72</v>
      </c>
      <c r="L12" s="2" t="s">
        <v>77</v>
      </c>
      <c r="M12" s="49" t="s">
        <v>5</v>
      </c>
      <c r="N12" s="4" t="s">
        <v>78</v>
      </c>
      <c r="O12" s="3" t="s">
        <v>72</v>
      </c>
      <c r="P12" s="2" t="s">
        <v>77</v>
      </c>
      <c r="Q12" s="3" t="s">
        <v>5</v>
      </c>
      <c r="R12" s="3" t="s">
        <v>78</v>
      </c>
      <c r="S12" s="2" t="s">
        <v>72</v>
      </c>
      <c r="T12" s="2" t="s">
        <v>77</v>
      </c>
      <c r="U12" s="49" t="s">
        <v>5</v>
      </c>
      <c r="V12" s="4" t="s">
        <v>78</v>
      </c>
      <c r="W12" s="3" t="s">
        <v>72</v>
      </c>
      <c r="X12" s="2" t="s">
        <v>77</v>
      </c>
      <c r="Y12" s="3" t="s">
        <v>5</v>
      </c>
      <c r="Z12" s="3" t="s">
        <v>78</v>
      </c>
      <c r="AA12" s="2" t="s">
        <v>72</v>
      </c>
      <c r="AB12" s="2" t="s">
        <v>77</v>
      </c>
      <c r="AC12" s="49" t="s">
        <v>5</v>
      </c>
      <c r="AD12" s="4" t="s">
        <v>78</v>
      </c>
      <c r="AE12" s="50" t="s">
        <v>72</v>
      </c>
      <c r="AF12" s="48" t="s">
        <v>77</v>
      </c>
      <c r="AG12" s="51" t="s">
        <v>5</v>
      </c>
      <c r="AH12" s="2" t="s">
        <v>78</v>
      </c>
      <c r="AI12" s="191"/>
      <c r="AJ12" s="194"/>
    </row>
    <row r="13" spans="1:36" ht="18.75" customHeight="1" thickTop="1" thickBot="1" x14ac:dyDescent="0.3">
      <c r="A13" s="57"/>
      <c r="B13" s="5">
        <v>1</v>
      </c>
      <c r="C13" s="27">
        <v>2</v>
      </c>
      <c r="D13" s="5">
        <v>3</v>
      </c>
      <c r="E13" s="5">
        <v>4</v>
      </c>
      <c r="F13" s="27">
        <v>5</v>
      </c>
      <c r="G13" s="27">
        <v>9</v>
      </c>
      <c r="H13" s="27">
        <v>10</v>
      </c>
      <c r="I13" s="27">
        <v>11</v>
      </c>
      <c r="J13" s="5">
        <v>12</v>
      </c>
      <c r="K13" s="5">
        <v>13</v>
      </c>
      <c r="L13" s="27">
        <v>14</v>
      </c>
      <c r="M13" s="5">
        <v>15</v>
      </c>
      <c r="N13" s="103">
        <v>16</v>
      </c>
      <c r="O13" s="27">
        <v>17</v>
      </c>
      <c r="P13" s="5">
        <v>18</v>
      </c>
      <c r="Q13" s="5">
        <v>19</v>
      </c>
      <c r="R13" s="27">
        <v>20</v>
      </c>
      <c r="S13" s="5">
        <v>21</v>
      </c>
      <c r="T13" s="5">
        <v>22</v>
      </c>
      <c r="U13" s="27">
        <v>23</v>
      </c>
      <c r="V13" s="103">
        <v>24</v>
      </c>
      <c r="W13" s="6">
        <v>25</v>
      </c>
      <c r="X13" s="27">
        <v>26</v>
      </c>
      <c r="Y13" s="5">
        <v>27</v>
      </c>
      <c r="Z13" s="5">
        <v>28</v>
      </c>
      <c r="AA13" s="27">
        <v>29</v>
      </c>
      <c r="AB13" s="5">
        <v>30</v>
      </c>
      <c r="AC13" s="5">
        <v>31</v>
      </c>
      <c r="AD13" s="104">
        <v>32</v>
      </c>
      <c r="AE13" s="6">
        <v>33</v>
      </c>
      <c r="AF13" s="5">
        <v>34</v>
      </c>
      <c r="AG13" s="27">
        <v>35</v>
      </c>
      <c r="AH13" s="5">
        <v>36</v>
      </c>
      <c r="AI13" s="192"/>
      <c r="AJ13" s="195"/>
    </row>
    <row r="14" spans="1:36" ht="26.25" customHeight="1" thickTop="1" thickBot="1" x14ac:dyDescent="0.3">
      <c r="A14" s="166" t="s">
        <v>62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8"/>
    </row>
    <row r="15" spans="1:36" s="9" customFormat="1" ht="19.5" customHeight="1" thickTop="1" x14ac:dyDescent="0.25">
      <c r="A15" s="45">
        <v>1</v>
      </c>
      <c r="B15" s="35" t="s">
        <v>96</v>
      </c>
      <c r="C15" s="108" t="s">
        <v>29</v>
      </c>
      <c r="D15" s="41">
        <f>SUM(F15:J15)</f>
        <v>120</v>
      </c>
      <c r="E15" s="42">
        <f t="shared" ref="E15:E16" si="0">SUM(K15,O15,S15,W15,AA15,AE15)</f>
        <v>0</v>
      </c>
      <c r="F15" s="42"/>
      <c r="G15" s="52"/>
      <c r="H15" s="52">
        <v>120</v>
      </c>
      <c r="I15" s="52"/>
      <c r="J15" s="52"/>
      <c r="K15" s="61"/>
      <c r="L15" s="42">
        <v>30</v>
      </c>
      <c r="M15" s="42">
        <v>2</v>
      </c>
      <c r="N15" s="43" t="s">
        <v>45</v>
      </c>
      <c r="O15" s="68"/>
      <c r="P15" s="42">
        <v>30</v>
      </c>
      <c r="Q15" s="42">
        <v>2</v>
      </c>
      <c r="R15" s="44" t="s">
        <v>45</v>
      </c>
      <c r="S15" s="61"/>
      <c r="T15" s="42">
        <v>30</v>
      </c>
      <c r="U15" s="42">
        <v>2</v>
      </c>
      <c r="V15" s="43" t="s">
        <v>45</v>
      </c>
      <c r="W15" s="68"/>
      <c r="X15" s="42">
        <v>30</v>
      </c>
      <c r="Y15" s="42">
        <v>2</v>
      </c>
      <c r="Z15" s="44" t="s">
        <v>51</v>
      </c>
      <c r="AA15" s="61"/>
      <c r="AB15" s="42"/>
      <c r="AC15" s="42"/>
      <c r="AD15" s="43"/>
      <c r="AE15" s="68"/>
      <c r="AF15" s="42"/>
      <c r="AG15" s="42"/>
      <c r="AH15" s="44"/>
      <c r="AI15" s="45">
        <f>SUM(M15,Q15,U15,Y15,AC15,AG15)</f>
        <v>8</v>
      </c>
      <c r="AJ15" s="45"/>
    </row>
    <row r="16" spans="1:36" s="9" customFormat="1" ht="18.75" customHeight="1" x14ac:dyDescent="0.25">
      <c r="A16" s="45">
        <v>2</v>
      </c>
      <c r="B16" s="35" t="s">
        <v>97</v>
      </c>
      <c r="C16" s="108" t="s">
        <v>13</v>
      </c>
      <c r="D16" s="41">
        <f>SUM(F16:J16)</f>
        <v>60</v>
      </c>
      <c r="E16" s="42">
        <f t="shared" si="0"/>
        <v>0</v>
      </c>
      <c r="F16" s="42"/>
      <c r="G16" s="52"/>
      <c r="H16" s="52"/>
      <c r="I16" s="52">
        <v>60</v>
      </c>
      <c r="J16" s="52"/>
      <c r="K16" s="61"/>
      <c r="L16" s="42">
        <v>30</v>
      </c>
      <c r="M16" s="42"/>
      <c r="N16" s="43" t="s">
        <v>45</v>
      </c>
      <c r="O16" s="68"/>
      <c r="P16" s="42">
        <v>30</v>
      </c>
      <c r="Q16" s="42"/>
      <c r="R16" s="44" t="s">
        <v>45</v>
      </c>
      <c r="S16" s="61"/>
      <c r="T16" s="42"/>
      <c r="U16" s="42"/>
      <c r="V16" s="43"/>
      <c r="W16" s="68"/>
      <c r="X16" s="42"/>
      <c r="Y16" s="42"/>
      <c r="Z16" s="44"/>
      <c r="AA16" s="61"/>
      <c r="AB16" s="42"/>
      <c r="AC16" s="42"/>
      <c r="AD16" s="43"/>
      <c r="AE16" s="68"/>
      <c r="AF16" s="42"/>
      <c r="AG16" s="42"/>
      <c r="AH16" s="44"/>
      <c r="AI16" s="45">
        <v>0</v>
      </c>
      <c r="AJ16" s="45"/>
    </row>
    <row r="17" spans="1:38" s="9" customFormat="1" ht="18" customHeight="1" x14ac:dyDescent="0.25">
      <c r="A17" s="45">
        <v>3</v>
      </c>
      <c r="B17" s="35" t="s">
        <v>98</v>
      </c>
      <c r="C17" s="108" t="s">
        <v>22</v>
      </c>
      <c r="D17" s="41">
        <f>SUM(F17:J17)</f>
        <v>15</v>
      </c>
      <c r="E17" s="42">
        <f t="shared" ref="E17" si="1">SUM(K17,O17,S17,W17,AA17,AE17)</f>
        <v>0</v>
      </c>
      <c r="F17" s="42">
        <f>SUM(L17,P17,T17,X17,AB17,AF17)</f>
        <v>15</v>
      </c>
      <c r="G17" s="52"/>
      <c r="H17" s="52"/>
      <c r="I17" s="52"/>
      <c r="J17" s="52"/>
      <c r="K17" s="61"/>
      <c r="L17" s="42"/>
      <c r="M17" s="42"/>
      <c r="N17" s="43"/>
      <c r="O17" s="68"/>
      <c r="P17" s="42">
        <v>15</v>
      </c>
      <c r="Q17" s="42">
        <v>1</v>
      </c>
      <c r="R17" s="44" t="s">
        <v>45</v>
      </c>
      <c r="S17" s="61"/>
      <c r="T17" s="42"/>
      <c r="U17" s="42"/>
      <c r="V17" s="43"/>
      <c r="W17" s="68"/>
      <c r="X17" s="42"/>
      <c r="Y17" s="42"/>
      <c r="Z17" s="44"/>
      <c r="AA17" s="61"/>
      <c r="AB17" s="42"/>
      <c r="AC17" s="42"/>
      <c r="AD17" s="43"/>
      <c r="AE17" s="68"/>
      <c r="AF17" s="42"/>
      <c r="AG17" s="42"/>
      <c r="AH17" s="44"/>
      <c r="AI17" s="45">
        <f>SUM(M17,Q17,U17,Y17,AC17,AG17)</f>
        <v>1</v>
      </c>
      <c r="AJ17" s="45">
        <v>1</v>
      </c>
    </row>
    <row r="18" spans="1:38" s="9" customFormat="1" ht="18" customHeight="1" x14ac:dyDescent="0.25">
      <c r="A18" s="71">
        <v>4</v>
      </c>
      <c r="B18" s="72" t="s">
        <v>99</v>
      </c>
      <c r="C18" s="111" t="s">
        <v>69</v>
      </c>
      <c r="D18" s="17">
        <v>30</v>
      </c>
      <c r="E18" s="18">
        <v>30</v>
      </c>
      <c r="F18" s="18"/>
      <c r="G18" s="53"/>
      <c r="H18" s="53"/>
      <c r="I18" s="53"/>
      <c r="J18" s="53"/>
      <c r="K18" s="62"/>
      <c r="L18" s="18"/>
      <c r="M18" s="18"/>
      <c r="N18" s="19"/>
      <c r="O18" s="80"/>
      <c r="P18" s="18"/>
      <c r="Q18" s="18"/>
      <c r="R18" s="29"/>
      <c r="S18" s="62">
        <v>30</v>
      </c>
      <c r="T18" s="18"/>
      <c r="U18" s="128">
        <v>3</v>
      </c>
      <c r="V18" s="19" t="s">
        <v>50</v>
      </c>
      <c r="W18" s="80"/>
      <c r="X18" s="18"/>
      <c r="Y18" s="18"/>
      <c r="Z18" s="29"/>
      <c r="AA18" s="62"/>
      <c r="AB18" s="18"/>
      <c r="AC18" s="18"/>
      <c r="AD18" s="19"/>
      <c r="AE18" s="80"/>
      <c r="AF18" s="18"/>
      <c r="AG18" s="18"/>
      <c r="AH18" s="29"/>
      <c r="AI18" s="71">
        <f>SUM(M18,Q18,U18,Y18,AC18,AG18)</f>
        <v>3</v>
      </c>
      <c r="AJ18" s="71"/>
    </row>
    <row r="19" spans="1:38" s="9" customFormat="1" ht="18" customHeight="1" x14ac:dyDescent="0.25">
      <c r="A19" s="71">
        <v>5</v>
      </c>
      <c r="B19" s="146" t="s">
        <v>100</v>
      </c>
      <c r="C19" s="111" t="s">
        <v>32</v>
      </c>
      <c r="D19" s="41">
        <v>60</v>
      </c>
      <c r="E19" s="18">
        <v>60</v>
      </c>
      <c r="F19" s="18"/>
      <c r="G19" s="53"/>
      <c r="H19" s="53"/>
      <c r="I19" s="53"/>
      <c r="J19" s="53"/>
      <c r="K19" s="62"/>
      <c r="L19" s="18"/>
      <c r="M19" s="18"/>
      <c r="N19" s="19"/>
      <c r="O19" s="80"/>
      <c r="P19" s="18"/>
      <c r="Q19" s="18"/>
      <c r="R19" s="29"/>
      <c r="S19" s="62"/>
      <c r="T19" s="18"/>
      <c r="U19" s="18"/>
      <c r="V19" s="19"/>
      <c r="W19" s="80"/>
      <c r="X19" s="18"/>
      <c r="Y19" s="18"/>
      <c r="Z19" s="29"/>
      <c r="AA19" s="61">
        <v>30</v>
      </c>
      <c r="AB19" s="18"/>
      <c r="AC19" s="42">
        <v>2</v>
      </c>
      <c r="AD19" s="43" t="s">
        <v>49</v>
      </c>
      <c r="AE19" s="68">
        <v>30</v>
      </c>
      <c r="AF19" s="18"/>
      <c r="AG19" s="42">
        <v>3</v>
      </c>
      <c r="AH19" s="44" t="s">
        <v>50</v>
      </c>
      <c r="AI19" s="45">
        <f>SUM(AC19,AG19,Y19,U19,Q19,M19)</f>
        <v>5</v>
      </c>
      <c r="AJ19" s="71"/>
    </row>
    <row r="20" spans="1:38" s="9" customFormat="1" ht="18.75" customHeight="1" thickBot="1" x14ac:dyDescent="0.3">
      <c r="A20" s="71">
        <v>6</v>
      </c>
      <c r="B20" s="72" t="s">
        <v>101</v>
      </c>
      <c r="C20" s="109" t="s">
        <v>30</v>
      </c>
      <c r="D20" s="17">
        <f>SUM(E20:J20)</f>
        <v>30</v>
      </c>
      <c r="E20" s="100">
        <v>30</v>
      </c>
      <c r="F20" s="18"/>
      <c r="G20" s="53"/>
      <c r="H20" s="53"/>
      <c r="I20" s="53"/>
      <c r="J20" s="53"/>
      <c r="K20" s="64"/>
      <c r="L20" s="65"/>
      <c r="M20" s="65"/>
      <c r="N20" s="66"/>
      <c r="O20" s="69"/>
      <c r="P20" s="65"/>
      <c r="Q20" s="65"/>
      <c r="R20" s="70"/>
      <c r="S20" s="64"/>
      <c r="T20" s="65"/>
      <c r="U20" s="65"/>
      <c r="V20" s="66"/>
      <c r="W20" s="69"/>
      <c r="X20" s="65"/>
      <c r="Y20" s="65"/>
      <c r="Z20" s="70"/>
      <c r="AA20" s="64"/>
      <c r="AB20" s="65"/>
      <c r="AC20" s="65"/>
      <c r="AD20" s="66"/>
      <c r="AE20" s="69">
        <v>30</v>
      </c>
      <c r="AF20" s="65"/>
      <c r="AG20" s="65">
        <v>2</v>
      </c>
      <c r="AH20" s="70" t="s">
        <v>49</v>
      </c>
      <c r="AI20" s="71">
        <f>SUM(AG20,AC20,Y20,U20,Q20,M20)</f>
        <v>2</v>
      </c>
      <c r="AJ20" s="71"/>
    </row>
    <row r="21" spans="1:38" s="9" customFormat="1" ht="18.75" customHeight="1" thickTop="1" thickBot="1" x14ac:dyDescent="0.3">
      <c r="A21" s="172" t="s">
        <v>3</v>
      </c>
      <c r="B21" s="173"/>
      <c r="C21" s="174"/>
      <c r="D21" s="12">
        <f>SUM(D15:D20)</f>
        <v>315</v>
      </c>
      <c r="E21" s="12">
        <f>SUM(E15:E20)</f>
        <v>120</v>
      </c>
      <c r="F21" s="12">
        <f>SUM(F15:F20)</f>
        <v>15</v>
      </c>
      <c r="G21" s="115"/>
      <c r="H21" s="115">
        <v>120</v>
      </c>
      <c r="I21" s="115">
        <v>60</v>
      </c>
      <c r="J21" s="25">
        <f t="shared" ref="J21:AJ21" si="2">SUM(J15:J20)</f>
        <v>0</v>
      </c>
      <c r="K21" s="12">
        <f t="shared" si="2"/>
        <v>0</v>
      </c>
      <c r="L21" s="12">
        <f t="shared" si="2"/>
        <v>60</v>
      </c>
      <c r="M21" s="12">
        <f t="shared" si="2"/>
        <v>2</v>
      </c>
      <c r="N21" s="24">
        <f t="shared" si="2"/>
        <v>0</v>
      </c>
      <c r="O21" s="12">
        <f t="shared" si="2"/>
        <v>0</v>
      </c>
      <c r="P21" s="12">
        <f t="shared" si="2"/>
        <v>75</v>
      </c>
      <c r="Q21" s="12">
        <f t="shared" si="2"/>
        <v>3</v>
      </c>
      <c r="R21" s="25">
        <f t="shared" si="2"/>
        <v>0</v>
      </c>
      <c r="S21" s="12">
        <f t="shared" si="2"/>
        <v>30</v>
      </c>
      <c r="T21" s="12">
        <f t="shared" si="2"/>
        <v>30</v>
      </c>
      <c r="U21" s="12">
        <f t="shared" si="2"/>
        <v>5</v>
      </c>
      <c r="V21" s="24">
        <f t="shared" si="2"/>
        <v>0</v>
      </c>
      <c r="W21" s="12">
        <f t="shared" si="2"/>
        <v>0</v>
      </c>
      <c r="X21" s="12">
        <f t="shared" si="2"/>
        <v>30</v>
      </c>
      <c r="Y21" s="12">
        <f t="shared" si="2"/>
        <v>2</v>
      </c>
      <c r="Z21" s="25">
        <f t="shared" si="2"/>
        <v>0</v>
      </c>
      <c r="AA21" s="12">
        <f t="shared" si="2"/>
        <v>30</v>
      </c>
      <c r="AB21" s="12">
        <f t="shared" si="2"/>
        <v>0</v>
      </c>
      <c r="AC21" s="12">
        <f t="shared" si="2"/>
        <v>2</v>
      </c>
      <c r="AD21" s="24">
        <f t="shared" si="2"/>
        <v>0</v>
      </c>
      <c r="AE21" s="12">
        <f t="shared" si="2"/>
        <v>60</v>
      </c>
      <c r="AF21" s="12">
        <f t="shared" si="2"/>
        <v>0</v>
      </c>
      <c r="AG21" s="12">
        <f t="shared" si="2"/>
        <v>5</v>
      </c>
      <c r="AH21" s="25">
        <f t="shared" si="2"/>
        <v>0</v>
      </c>
      <c r="AI21" s="30">
        <f t="shared" si="2"/>
        <v>19</v>
      </c>
      <c r="AJ21" s="13">
        <f t="shared" si="2"/>
        <v>1</v>
      </c>
    </row>
    <row r="22" spans="1:38" s="9" customFormat="1" ht="18.75" customHeight="1" thickTop="1" thickBot="1" x14ac:dyDescent="0.3">
      <c r="A22" s="172" t="s">
        <v>17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4"/>
    </row>
    <row r="23" spans="1:38" s="46" customFormat="1" ht="19.5" customHeight="1" thickTop="1" x14ac:dyDescent="0.25">
      <c r="A23" s="32">
        <v>7</v>
      </c>
      <c r="B23" s="32" t="s">
        <v>102</v>
      </c>
      <c r="C23" s="105" t="s">
        <v>18</v>
      </c>
      <c r="D23" s="16">
        <f t="shared" ref="D23:D28" si="3">SUM(E23:J23)</f>
        <v>15</v>
      </c>
      <c r="E23" s="7">
        <f t="shared" ref="E23:F26" si="4">SUM(K23,O23,S23,W23,AA23,AE23)</f>
        <v>15</v>
      </c>
      <c r="F23" s="7">
        <f t="shared" si="4"/>
        <v>0</v>
      </c>
      <c r="G23" s="60"/>
      <c r="H23" s="60"/>
      <c r="I23" s="60"/>
      <c r="J23" s="60"/>
      <c r="K23" s="63"/>
      <c r="L23" s="7"/>
      <c r="M23" s="7"/>
      <c r="N23" s="8"/>
      <c r="O23" s="67"/>
      <c r="P23" s="7"/>
      <c r="Q23" s="7"/>
      <c r="R23" s="31"/>
      <c r="S23" s="63"/>
      <c r="T23" s="7"/>
      <c r="U23" s="7"/>
      <c r="V23" s="8"/>
      <c r="W23" s="67"/>
      <c r="X23" s="7"/>
      <c r="Y23" s="7"/>
      <c r="Z23" s="31"/>
      <c r="AA23" s="63"/>
      <c r="AB23" s="7"/>
      <c r="AC23" s="7"/>
      <c r="AD23" s="8"/>
      <c r="AE23" s="67">
        <v>15</v>
      </c>
      <c r="AF23" s="7"/>
      <c r="AG23" s="7">
        <v>1</v>
      </c>
      <c r="AH23" s="31" t="s">
        <v>49</v>
      </c>
      <c r="AI23" s="32">
        <f>SUM(AG23,AC23,Y23,U23,Q23,M23)</f>
        <v>1</v>
      </c>
      <c r="AJ23" s="32"/>
      <c r="AL23" s="9"/>
    </row>
    <row r="24" spans="1:38" s="9" customFormat="1" ht="20.25" customHeight="1" x14ac:dyDescent="0.25">
      <c r="A24" s="45">
        <v>8</v>
      </c>
      <c r="B24" s="45" t="s">
        <v>103</v>
      </c>
      <c r="C24" s="106" t="s">
        <v>20</v>
      </c>
      <c r="D24" s="41">
        <f t="shared" si="3"/>
        <v>30</v>
      </c>
      <c r="E24" s="42">
        <f t="shared" si="4"/>
        <v>0</v>
      </c>
      <c r="F24" s="42">
        <f t="shared" si="4"/>
        <v>30</v>
      </c>
      <c r="G24" s="52"/>
      <c r="H24" s="52"/>
      <c r="I24" s="52"/>
      <c r="J24" s="52"/>
      <c r="K24" s="61"/>
      <c r="L24" s="42">
        <v>30</v>
      </c>
      <c r="M24" s="42">
        <v>2</v>
      </c>
      <c r="N24" s="43" t="s">
        <v>45</v>
      </c>
      <c r="O24" s="68"/>
      <c r="P24" s="42"/>
      <c r="Q24" s="42"/>
      <c r="R24" s="44"/>
      <c r="S24" s="61"/>
      <c r="T24" s="42"/>
      <c r="U24" s="42"/>
      <c r="V24" s="43"/>
      <c r="W24" s="68"/>
      <c r="X24" s="42"/>
      <c r="Y24" s="42"/>
      <c r="Z24" s="44"/>
      <c r="AA24" s="61"/>
      <c r="AB24" s="42"/>
      <c r="AC24" s="42"/>
      <c r="AD24" s="43"/>
      <c r="AE24" s="68"/>
      <c r="AF24" s="42"/>
      <c r="AG24" s="42"/>
      <c r="AH24" s="44"/>
      <c r="AI24" s="45">
        <v>2</v>
      </c>
      <c r="AJ24" s="45">
        <v>2</v>
      </c>
    </row>
    <row r="25" spans="1:38" s="9" customFormat="1" ht="20.25" customHeight="1" x14ac:dyDescent="0.25">
      <c r="A25" s="45">
        <v>9</v>
      </c>
      <c r="B25" s="147" t="s">
        <v>104</v>
      </c>
      <c r="C25" s="106" t="s">
        <v>92</v>
      </c>
      <c r="D25" s="41">
        <v>60</v>
      </c>
      <c r="E25" s="42"/>
      <c r="F25" s="42">
        <v>60</v>
      </c>
      <c r="G25" s="52"/>
      <c r="H25" s="52"/>
      <c r="I25" s="52"/>
      <c r="J25" s="52"/>
      <c r="K25" s="61"/>
      <c r="L25" s="42"/>
      <c r="M25" s="42"/>
      <c r="N25" s="43"/>
      <c r="O25" s="68"/>
      <c r="P25" s="42"/>
      <c r="Q25" s="42"/>
      <c r="R25" s="44"/>
      <c r="S25" s="61"/>
      <c r="T25" s="42"/>
      <c r="U25" s="42"/>
      <c r="V25" s="43"/>
      <c r="W25" s="68"/>
      <c r="X25" s="42">
        <v>30</v>
      </c>
      <c r="Y25" s="42">
        <v>2</v>
      </c>
      <c r="Z25" s="44" t="s">
        <v>45</v>
      </c>
      <c r="AA25" s="61"/>
      <c r="AB25" s="42">
        <v>30</v>
      </c>
      <c r="AC25" s="42">
        <v>2</v>
      </c>
      <c r="AD25" s="43" t="s">
        <v>45</v>
      </c>
      <c r="AE25" s="68"/>
      <c r="AF25" s="42"/>
      <c r="AG25" s="42"/>
      <c r="AH25" s="44"/>
      <c r="AI25" s="45">
        <f>SUM(AC25,AG25,Y25,U25,Q25,M25)</f>
        <v>4</v>
      </c>
      <c r="AJ25" s="45"/>
    </row>
    <row r="26" spans="1:38" s="9" customFormat="1" ht="26.25" customHeight="1" x14ac:dyDescent="0.25">
      <c r="A26" s="45">
        <v>10</v>
      </c>
      <c r="B26" s="147" t="s">
        <v>105</v>
      </c>
      <c r="C26" s="106" t="s">
        <v>19</v>
      </c>
      <c r="D26" s="41">
        <f t="shared" si="3"/>
        <v>90</v>
      </c>
      <c r="E26" s="42">
        <f t="shared" si="4"/>
        <v>0</v>
      </c>
      <c r="F26" s="42">
        <f t="shared" si="4"/>
        <v>90</v>
      </c>
      <c r="G26" s="52"/>
      <c r="H26" s="52"/>
      <c r="I26" s="52"/>
      <c r="J26" s="52"/>
      <c r="K26" s="61"/>
      <c r="L26" s="42">
        <v>15</v>
      </c>
      <c r="M26" s="42">
        <v>1</v>
      </c>
      <c r="N26" s="43" t="s">
        <v>45</v>
      </c>
      <c r="O26" s="68"/>
      <c r="P26" s="42">
        <v>15</v>
      </c>
      <c r="Q26" s="42">
        <v>1</v>
      </c>
      <c r="R26" s="44" t="s">
        <v>45</v>
      </c>
      <c r="S26" s="61"/>
      <c r="T26" s="42">
        <v>15</v>
      </c>
      <c r="U26" s="42">
        <v>1</v>
      </c>
      <c r="V26" s="43" t="s">
        <v>45</v>
      </c>
      <c r="W26" s="68"/>
      <c r="X26" s="42">
        <v>15</v>
      </c>
      <c r="Y26" s="42">
        <v>1</v>
      </c>
      <c r="Z26" s="44" t="s">
        <v>45</v>
      </c>
      <c r="AA26" s="61"/>
      <c r="AB26" s="42">
        <v>15</v>
      </c>
      <c r="AC26" s="42">
        <v>1</v>
      </c>
      <c r="AD26" s="43" t="s">
        <v>45</v>
      </c>
      <c r="AE26" s="68"/>
      <c r="AF26" s="42">
        <v>15</v>
      </c>
      <c r="AG26" s="42">
        <v>1</v>
      </c>
      <c r="AH26" s="44" t="s">
        <v>51</v>
      </c>
      <c r="AI26" s="45">
        <f t="shared" ref="AI26:AI31" si="5">SUM(AG26,AC26,Y26,U26,Q26,M26)</f>
        <v>6</v>
      </c>
      <c r="AJ26" s="45">
        <v>6</v>
      </c>
    </row>
    <row r="27" spans="1:38" s="9" customFormat="1" ht="18.75" customHeight="1" x14ac:dyDescent="0.25">
      <c r="A27" s="45">
        <v>11</v>
      </c>
      <c r="B27" s="147" t="s">
        <v>106</v>
      </c>
      <c r="C27" s="107" t="s">
        <v>21</v>
      </c>
      <c r="D27" s="41">
        <f t="shared" si="3"/>
        <v>15</v>
      </c>
      <c r="E27" s="42">
        <f t="shared" ref="E27" si="6">SUM(K27,O27,S27,W27,AA27,AE27)</f>
        <v>0</v>
      </c>
      <c r="F27" s="42">
        <f>SUM(L27,P27,T27,X27,AB27,AF27)</f>
        <v>15</v>
      </c>
      <c r="G27" s="52"/>
      <c r="H27" s="52"/>
      <c r="I27" s="52"/>
      <c r="J27" s="52"/>
      <c r="K27" s="61"/>
      <c r="L27" s="42"/>
      <c r="M27" s="42"/>
      <c r="N27" s="43"/>
      <c r="O27" s="68"/>
      <c r="P27" s="42"/>
      <c r="Q27" s="42"/>
      <c r="R27" s="44"/>
      <c r="S27" s="61"/>
      <c r="T27" s="42"/>
      <c r="U27" s="42"/>
      <c r="V27" s="43"/>
      <c r="W27" s="68"/>
      <c r="X27" s="42">
        <v>15</v>
      </c>
      <c r="Y27" s="42">
        <v>1</v>
      </c>
      <c r="Z27" s="44" t="s">
        <v>45</v>
      </c>
      <c r="AA27" s="61"/>
      <c r="AB27" s="42"/>
      <c r="AC27" s="42"/>
      <c r="AD27" s="43"/>
      <c r="AE27" s="68"/>
      <c r="AF27" s="42"/>
      <c r="AG27" s="42"/>
      <c r="AH27" s="44"/>
      <c r="AI27" s="45">
        <f t="shared" si="5"/>
        <v>1</v>
      </c>
      <c r="AJ27" s="45"/>
    </row>
    <row r="28" spans="1:38" s="9" customFormat="1" ht="18.75" customHeight="1" x14ac:dyDescent="0.25">
      <c r="A28" s="71">
        <v>12</v>
      </c>
      <c r="B28" s="147" t="s">
        <v>107</v>
      </c>
      <c r="C28" s="106" t="s">
        <v>28</v>
      </c>
      <c r="D28" s="41">
        <f t="shared" si="3"/>
        <v>45</v>
      </c>
      <c r="E28" s="42">
        <f>SUM(K28,O28,S28,W28,AA28,AE28)</f>
        <v>0</v>
      </c>
      <c r="F28" s="42"/>
      <c r="G28" s="52">
        <v>45</v>
      </c>
      <c r="H28" s="52"/>
      <c r="I28" s="52"/>
      <c r="J28" s="52"/>
      <c r="K28" s="61"/>
      <c r="L28" s="42"/>
      <c r="M28" s="42"/>
      <c r="N28" s="43"/>
      <c r="O28" s="68"/>
      <c r="P28" s="42"/>
      <c r="Q28" s="42"/>
      <c r="R28" s="44"/>
      <c r="S28" s="61"/>
      <c r="T28" s="42"/>
      <c r="U28" s="42"/>
      <c r="V28" s="43"/>
      <c r="W28" s="68"/>
      <c r="X28" s="42"/>
      <c r="Y28" s="42"/>
      <c r="Z28" s="44"/>
      <c r="AA28" s="61"/>
      <c r="AB28" s="42">
        <v>15</v>
      </c>
      <c r="AC28" s="42">
        <v>2</v>
      </c>
      <c r="AD28" s="43" t="s">
        <v>49</v>
      </c>
      <c r="AE28" s="68"/>
      <c r="AF28" s="42">
        <v>30</v>
      </c>
      <c r="AG28" s="42">
        <v>3</v>
      </c>
      <c r="AH28" s="44" t="s">
        <v>49</v>
      </c>
      <c r="AI28" s="45">
        <f t="shared" si="5"/>
        <v>5</v>
      </c>
      <c r="AJ28" s="45"/>
    </row>
    <row r="29" spans="1:38" s="9" customFormat="1" ht="18.75" customHeight="1" x14ac:dyDescent="0.25">
      <c r="A29" s="71">
        <v>13</v>
      </c>
      <c r="B29" s="147" t="s">
        <v>108</v>
      </c>
      <c r="C29" s="106" t="s">
        <v>83</v>
      </c>
      <c r="D29" s="129">
        <v>15</v>
      </c>
      <c r="E29" s="128">
        <v>15</v>
      </c>
      <c r="F29" s="128"/>
      <c r="G29" s="130"/>
      <c r="H29" s="130"/>
      <c r="I29" s="130"/>
      <c r="J29" s="130"/>
      <c r="K29" s="131">
        <v>15</v>
      </c>
      <c r="L29" s="128"/>
      <c r="M29" s="128">
        <v>1</v>
      </c>
      <c r="N29" s="132" t="s">
        <v>50</v>
      </c>
      <c r="O29" s="133"/>
      <c r="P29" s="128"/>
      <c r="Q29" s="128"/>
      <c r="R29" s="134"/>
      <c r="S29" s="62"/>
      <c r="T29" s="18"/>
      <c r="U29" s="18"/>
      <c r="V29" s="19"/>
      <c r="W29" s="80"/>
      <c r="X29" s="18"/>
      <c r="Y29" s="18"/>
      <c r="Z29" s="29"/>
      <c r="AA29" s="62"/>
      <c r="AB29" s="18"/>
      <c r="AC29" s="18"/>
      <c r="AD29" s="19"/>
      <c r="AE29" s="80"/>
      <c r="AF29" s="18"/>
      <c r="AG29" s="18"/>
      <c r="AH29" s="29"/>
      <c r="AI29" s="71">
        <f t="shared" si="5"/>
        <v>1</v>
      </c>
      <c r="AJ29" s="71"/>
    </row>
    <row r="30" spans="1:38" s="9" customFormat="1" ht="18.75" customHeight="1" x14ac:dyDescent="0.25">
      <c r="A30" s="71">
        <v>14</v>
      </c>
      <c r="B30" s="147" t="s">
        <v>109</v>
      </c>
      <c r="C30" s="108" t="s">
        <v>66</v>
      </c>
      <c r="D30" s="135">
        <f>SUM(L30,P30)</f>
        <v>30</v>
      </c>
      <c r="E30" s="135"/>
      <c r="F30" s="135">
        <v>30</v>
      </c>
      <c r="G30" s="136"/>
      <c r="H30" s="136"/>
      <c r="I30" s="136"/>
      <c r="J30" s="136"/>
      <c r="K30" s="137"/>
      <c r="L30" s="135">
        <v>15</v>
      </c>
      <c r="M30" s="135">
        <v>1</v>
      </c>
      <c r="N30" s="138" t="s">
        <v>45</v>
      </c>
      <c r="O30" s="139"/>
      <c r="P30" s="135">
        <v>15</v>
      </c>
      <c r="Q30" s="135">
        <v>1</v>
      </c>
      <c r="R30" s="140" t="s">
        <v>45</v>
      </c>
      <c r="S30" s="62"/>
      <c r="T30" s="18"/>
      <c r="U30" s="18"/>
      <c r="V30" s="19"/>
      <c r="W30" s="80"/>
      <c r="X30" s="18"/>
      <c r="Y30" s="18"/>
      <c r="Z30" s="29"/>
      <c r="AA30" s="62"/>
      <c r="AB30" s="18"/>
      <c r="AC30" s="18"/>
      <c r="AD30" s="19"/>
      <c r="AE30" s="80"/>
      <c r="AF30" s="18"/>
      <c r="AG30" s="18"/>
      <c r="AH30" s="29"/>
      <c r="AI30" s="71">
        <f t="shared" si="5"/>
        <v>2</v>
      </c>
      <c r="AJ30" s="71">
        <v>2</v>
      </c>
    </row>
    <row r="31" spans="1:38" s="9" customFormat="1" ht="19.5" customHeight="1" thickBot="1" x14ac:dyDescent="0.3">
      <c r="A31" s="71">
        <v>15</v>
      </c>
      <c r="B31" s="148" t="s">
        <v>110</v>
      </c>
      <c r="C31" s="141" t="s">
        <v>84</v>
      </c>
      <c r="D31" s="129">
        <f>SUM(F31:J31)</f>
        <v>15</v>
      </c>
      <c r="E31" s="128">
        <f>SUM(K31,O31,S31,W31,AA31,AE31)</f>
        <v>0</v>
      </c>
      <c r="F31" s="128">
        <v>15</v>
      </c>
      <c r="G31" s="130"/>
      <c r="H31" s="130"/>
      <c r="I31" s="130"/>
      <c r="J31" s="130"/>
      <c r="K31" s="131"/>
      <c r="L31" s="142">
        <v>15</v>
      </c>
      <c r="M31" s="142">
        <v>2</v>
      </c>
      <c r="N31" s="143" t="s">
        <v>45</v>
      </c>
      <c r="O31" s="133"/>
      <c r="P31" s="128"/>
      <c r="Q31" s="128"/>
      <c r="R31" s="134"/>
      <c r="S31" s="62"/>
      <c r="T31" s="18"/>
      <c r="U31" s="18"/>
      <c r="V31" s="19"/>
      <c r="W31" s="80"/>
      <c r="X31" s="18"/>
      <c r="Y31" s="18"/>
      <c r="Z31" s="29"/>
      <c r="AA31" s="62"/>
      <c r="AB31" s="18"/>
      <c r="AC31" s="18"/>
      <c r="AD31" s="19"/>
      <c r="AE31" s="80"/>
      <c r="AF31" s="18"/>
      <c r="AG31" s="18"/>
      <c r="AH31" s="29"/>
      <c r="AI31" s="71">
        <f t="shared" si="5"/>
        <v>2</v>
      </c>
      <c r="AJ31" s="71">
        <v>2</v>
      </c>
    </row>
    <row r="32" spans="1:38" s="9" customFormat="1" ht="18.75" customHeight="1" thickTop="1" thickBot="1" x14ac:dyDescent="0.3">
      <c r="A32" s="175" t="s">
        <v>3</v>
      </c>
      <c r="B32" s="176"/>
      <c r="C32" s="177"/>
      <c r="D32" s="116">
        <f>SUM(D23:D31)</f>
        <v>315</v>
      </c>
      <c r="E32" s="116">
        <f>SUM(E23:E31)</f>
        <v>30</v>
      </c>
      <c r="F32" s="116">
        <f>SUM(F23:F31)</f>
        <v>240</v>
      </c>
      <c r="G32" s="116">
        <v>45</v>
      </c>
      <c r="H32" s="116"/>
      <c r="I32" s="116"/>
      <c r="J32" s="116">
        <f t="shared" ref="J32:AJ32" si="7">SUM(J23:J31)</f>
        <v>0</v>
      </c>
      <c r="K32" s="116">
        <f t="shared" si="7"/>
        <v>15</v>
      </c>
      <c r="L32" s="116">
        <f t="shared" si="7"/>
        <v>75</v>
      </c>
      <c r="M32" s="116">
        <f t="shared" si="7"/>
        <v>7</v>
      </c>
      <c r="N32" s="120">
        <f t="shared" si="7"/>
        <v>0</v>
      </c>
      <c r="O32" s="115">
        <f t="shared" si="7"/>
        <v>0</v>
      </c>
      <c r="P32" s="116">
        <f t="shared" si="7"/>
        <v>30</v>
      </c>
      <c r="Q32" s="116">
        <f t="shared" si="7"/>
        <v>2</v>
      </c>
      <c r="R32" s="116">
        <f t="shared" si="7"/>
        <v>0</v>
      </c>
      <c r="S32" s="116">
        <f t="shared" si="7"/>
        <v>0</v>
      </c>
      <c r="T32" s="116">
        <f t="shared" si="7"/>
        <v>15</v>
      </c>
      <c r="U32" s="116">
        <f t="shared" si="7"/>
        <v>1</v>
      </c>
      <c r="V32" s="120">
        <f t="shared" si="7"/>
        <v>0</v>
      </c>
      <c r="W32" s="115">
        <f t="shared" si="7"/>
        <v>0</v>
      </c>
      <c r="X32" s="116">
        <f t="shared" si="7"/>
        <v>60</v>
      </c>
      <c r="Y32" s="116">
        <f t="shared" si="7"/>
        <v>4</v>
      </c>
      <c r="Z32" s="116">
        <f t="shared" si="7"/>
        <v>0</v>
      </c>
      <c r="AA32" s="116">
        <f t="shared" si="7"/>
        <v>0</v>
      </c>
      <c r="AB32" s="116">
        <f t="shared" si="7"/>
        <v>60</v>
      </c>
      <c r="AC32" s="116">
        <f t="shared" si="7"/>
        <v>5</v>
      </c>
      <c r="AD32" s="120">
        <f t="shared" si="7"/>
        <v>0</v>
      </c>
      <c r="AE32" s="115">
        <f t="shared" si="7"/>
        <v>15</v>
      </c>
      <c r="AF32" s="116">
        <f t="shared" si="7"/>
        <v>45</v>
      </c>
      <c r="AG32" s="116">
        <f t="shared" si="7"/>
        <v>5</v>
      </c>
      <c r="AH32" s="116">
        <f t="shared" si="7"/>
        <v>0</v>
      </c>
      <c r="AI32" s="116">
        <f t="shared" si="7"/>
        <v>24</v>
      </c>
      <c r="AJ32" s="30">
        <f t="shared" si="7"/>
        <v>12</v>
      </c>
    </row>
    <row r="33" spans="1:36" s="9" customFormat="1" ht="26.25" customHeight="1" thickTop="1" thickBot="1" x14ac:dyDescent="0.3">
      <c r="A33" s="166" t="s">
        <v>57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8"/>
    </row>
    <row r="34" spans="1:36" s="9" customFormat="1" ht="19.5" customHeight="1" thickTop="1" x14ac:dyDescent="0.25">
      <c r="A34" s="45">
        <v>16</v>
      </c>
      <c r="B34" s="78" t="s">
        <v>111</v>
      </c>
      <c r="C34" s="110" t="s">
        <v>27</v>
      </c>
      <c r="D34" s="15">
        <f>SUM(E34:J34)</f>
        <v>120</v>
      </c>
      <c r="E34" s="7">
        <f>SUM(K34,O34,S34,W34,AA34,AE34)</f>
        <v>120</v>
      </c>
      <c r="F34" s="7">
        <f>SUM(L34,P34,T34,X34,AB34,AF34)</f>
        <v>0</v>
      </c>
      <c r="G34" s="54"/>
      <c r="H34" s="54"/>
      <c r="I34" s="54"/>
      <c r="J34" s="54"/>
      <c r="K34" s="63">
        <v>30</v>
      </c>
      <c r="L34" s="7"/>
      <c r="M34" s="7">
        <v>2</v>
      </c>
      <c r="N34" s="8" t="s">
        <v>49</v>
      </c>
      <c r="O34" s="67">
        <v>30</v>
      </c>
      <c r="P34" s="7"/>
      <c r="Q34" s="7">
        <v>2</v>
      </c>
      <c r="R34" s="31" t="s">
        <v>49</v>
      </c>
      <c r="S34" s="15">
        <v>30</v>
      </c>
      <c r="T34" s="7"/>
      <c r="U34" s="7">
        <v>2</v>
      </c>
      <c r="V34" s="8" t="s">
        <v>49</v>
      </c>
      <c r="W34" s="67">
        <v>30</v>
      </c>
      <c r="X34" s="7"/>
      <c r="Y34" s="7">
        <v>2</v>
      </c>
      <c r="Z34" s="31" t="s">
        <v>50</v>
      </c>
      <c r="AA34" s="15"/>
      <c r="AB34" s="7"/>
      <c r="AC34" s="7"/>
      <c r="AD34" s="8"/>
      <c r="AE34" s="67"/>
      <c r="AF34" s="7"/>
      <c r="AG34" s="7"/>
      <c r="AH34" s="31"/>
      <c r="AI34" s="78">
        <f>SUM(M34,Q34,U34,Y34)</f>
        <v>8</v>
      </c>
      <c r="AJ34" s="32"/>
    </row>
    <row r="35" spans="1:36" s="9" customFormat="1" ht="18.75" customHeight="1" x14ac:dyDescent="0.25">
      <c r="A35" s="45">
        <v>17</v>
      </c>
      <c r="B35" s="79" t="s">
        <v>112</v>
      </c>
      <c r="C35" s="108" t="s">
        <v>26</v>
      </c>
      <c r="D35" s="41">
        <f>SUM(E35:J35)</f>
        <v>60</v>
      </c>
      <c r="E35" s="42">
        <f t="shared" ref="E35:E41" si="8">SUM(K35,O35,S35,W35,AA35,AE35)</f>
        <v>0</v>
      </c>
      <c r="F35" s="42">
        <f t="shared" ref="F35:F41" si="9">SUM(L35,P35,T35,X35,AB35,AF35)</f>
        <v>60</v>
      </c>
      <c r="G35" s="52"/>
      <c r="H35" s="52"/>
      <c r="I35" s="52"/>
      <c r="J35" s="52"/>
      <c r="K35" s="61"/>
      <c r="L35" s="42"/>
      <c r="M35" s="42"/>
      <c r="N35" s="43"/>
      <c r="O35" s="68"/>
      <c r="P35" s="42">
        <v>15</v>
      </c>
      <c r="Q35" s="42">
        <v>1</v>
      </c>
      <c r="R35" s="44" t="s">
        <v>45</v>
      </c>
      <c r="S35" s="41"/>
      <c r="T35" s="42">
        <v>15</v>
      </c>
      <c r="U35" s="42">
        <v>1</v>
      </c>
      <c r="V35" s="43" t="s">
        <v>45</v>
      </c>
      <c r="W35" s="68"/>
      <c r="X35" s="42">
        <v>15</v>
      </c>
      <c r="Y35" s="42">
        <v>1</v>
      </c>
      <c r="Z35" s="44" t="s">
        <v>45</v>
      </c>
      <c r="AA35" s="41"/>
      <c r="AB35" s="42">
        <v>15</v>
      </c>
      <c r="AC35" s="42">
        <v>1</v>
      </c>
      <c r="AD35" s="43" t="s">
        <v>51</v>
      </c>
      <c r="AE35" s="68"/>
      <c r="AF35" s="42"/>
      <c r="AG35" s="42"/>
      <c r="AH35" s="44"/>
      <c r="AI35" s="79">
        <f>SUM(Q35,U35,Y35,AC35)</f>
        <v>4</v>
      </c>
      <c r="AJ35" s="45">
        <v>4</v>
      </c>
    </row>
    <row r="36" spans="1:36" s="9" customFormat="1" ht="18.75" customHeight="1" x14ac:dyDescent="0.25">
      <c r="A36" s="45">
        <v>18</v>
      </c>
      <c r="B36" s="79" t="s">
        <v>113</v>
      </c>
      <c r="C36" s="108" t="s">
        <v>44</v>
      </c>
      <c r="D36" s="41">
        <f>SUM(E36:J36)</f>
        <v>45</v>
      </c>
      <c r="E36" s="42">
        <f t="shared" si="8"/>
        <v>15</v>
      </c>
      <c r="F36" s="42">
        <f t="shared" si="9"/>
        <v>30</v>
      </c>
      <c r="G36" s="52"/>
      <c r="H36" s="52"/>
      <c r="I36" s="52"/>
      <c r="J36" s="52"/>
      <c r="K36" s="61"/>
      <c r="L36" s="42"/>
      <c r="M36" s="42"/>
      <c r="N36" s="43"/>
      <c r="O36" s="68"/>
      <c r="P36" s="42"/>
      <c r="Q36" s="42"/>
      <c r="R36" s="44"/>
      <c r="S36" s="41"/>
      <c r="T36" s="42"/>
      <c r="U36" s="42"/>
      <c r="V36" s="43"/>
      <c r="W36" s="68"/>
      <c r="X36" s="42"/>
      <c r="Y36" s="42"/>
      <c r="Z36" s="44"/>
      <c r="AA36" s="145">
        <v>15</v>
      </c>
      <c r="AB36" s="42">
        <v>15</v>
      </c>
      <c r="AC36" s="135">
        <v>2</v>
      </c>
      <c r="AD36" s="43" t="s">
        <v>95</v>
      </c>
      <c r="AE36" s="68"/>
      <c r="AF36" s="42">
        <v>15</v>
      </c>
      <c r="AG36" s="42">
        <v>1</v>
      </c>
      <c r="AH36" s="44" t="s">
        <v>45</v>
      </c>
      <c r="AI36" s="79">
        <f>SUM(AG36,AC36,Y36,U36,Q36,M36)</f>
        <v>3</v>
      </c>
      <c r="AJ36" s="45">
        <v>3</v>
      </c>
    </row>
    <row r="37" spans="1:36" s="9" customFormat="1" ht="18.75" customHeight="1" x14ac:dyDescent="0.25">
      <c r="A37" s="71">
        <v>34</v>
      </c>
      <c r="B37" s="79" t="s">
        <v>114</v>
      </c>
      <c r="C37" s="108" t="s">
        <v>33</v>
      </c>
      <c r="D37" s="41">
        <f>SUM(E37:J37)</f>
        <v>30</v>
      </c>
      <c r="E37" s="42">
        <f t="shared" si="8"/>
        <v>0</v>
      </c>
      <c r="F37" s="42">
        <f t="shared" si="9"/>
        <v>30</v>
      </c>
      <c r="G37" s="52"/>
      <c r="H37" s="52"/>
      <c r="I37" s="52"/>
      <c r="J37" s="52"/>
      <c r="K37" s="61"/>
      <c r="L37" s="42"/>
      <c r="M37" s="42"/>
      <c r="N37" s="43"/>
      <c r="O37" s="68"/>
      <c r="P37" s="42"/>
      <c r="Q37" s="42"/>
      <c r="R37" s="44"/>
      <c r="S37" s="41"/>
      <c r="T37" s="42"/>
      <c r="U37" s="42"/>
      <c r="V37" s="43"/>
      <c r="W37" s="68"/>
      <c r="X37" s="42">
        <v>30</v>
      </c>
      <c r="Y37" s="42">
        <v>2</v>
      </c>
      <c r="Z37" s="44" t="s">
        <v>45</v>
      </c>
      <c r="AA37" s="41"/>
      <c r="AB37" s="42"/>
      <c r="AC37" s="42"/>
      <c r="AD37" s="43"/>
      <c r="AE37" s="68"/>
      <c r="AF37" s="42"/>
      <c r="AG37" s="42"/>
      <c r="AH37" s="44"/>
      <c r="AI37" s="79">
        <f>SUM(AG37,AC37,Y37,U37,Q37,M37)</f>
        <v>2</v>
      </c>
      <c r="AJ37" s="45">
        <v>2</v>
      </c>
    </row>
    <row r="38" spans="1:36" s="9" customFormat="1" ht="18.75" customHeight="1" x14ac:dyDescent="0.25">
      <c r="A38" s="45">
        <v>19</v>
      </c>
      <c r="B38" s="79" t="s">
        <v>115</v>
      </c>
      <c r="C38" s="108" t="s">
        <v>70</v>
      </c>
      <c r="D38" s="41">
        <v>60</v>
      </c>
      <c r="E38" s="42">
        <v>15</v>
      </c>
      <c r="F38" s="42">
        <v>45</v>
      </c>
      <c r="G38" s="52"/>
      <c r="H38" s="52"/>
      <c r="I38" s="52"/>
      <c r="J38" s="52"/>
      <c r="K38" s="61"/>
      <c r="L38" s="42"/>
      <c r="M38" s="42"/>
      <c r="N38" s="43"/>
      <c r="O38" s="68"/>
      <c r="P38" s="42"/>
      <c r="Q38" s="42"/>
      <c r="R38" s="44"/>
      <c r="S38" s="41"/>
      <c r="T38" s="42"/>
      <c r="U38" s="42"/>
      <c r="V38" s="43"/>
      <c r="W38" s="68"/>
      <c r="X38" s="42"/>
      <c r="Y38" s="42"/>
      <c r="Z38" s="44"/>
      <c r="AA38" s="41">
        <v>15</v>
      </c>
      <c r="AB38" s="42">
        <v>30</v>
      </c>
      <c r="AC38" s="42">
        <v>2</v>
      </c>
      <c r="AD38" s="43" t="s">
        <v>80</v>
      </c>
      <c r="AE38" s="68"/>
      <c r="AF38" s="42">
        <v>15</v>
      </c>
      <c r="AG38" s="42">
        <v>1</v>
      </c>
      <c r="AH38" s="44" t="s">
        <v>45</v>
      </c>
      <c r="AI38" s="79">
        <f>SUM(AG38,AC38,Y38,U38,Q38,M38)</f>
        <v>3</v>
      </c>
      <c r="AJ38" s="45">
        <v>3</v>
      </c>
    </row>
    <row r="39" spans="1:36" s="9" customFormat="1" ht="18.75" customHeight="1" x14ac:dyDescent="0.25">
      <c r="A39" s="45">
        <v>20</v>
      </c>
      <c r="B39" s="124" t="s">
        <v>116</v>
      </c>
      <c r="C39" s="111" t="s">
        <v>67</v>
      </c>
      <c r="D39" s="18">
        <f>SUM(F39)</f>
        <v>30</v>
      </c>
      <c r="E39" s="18"/>
      <c r="F39" s="18">
        <v>30</v>
      </c>
      <c r="G39" s="53"/>
      <c r="H39" s="53"/>
      <c r="I39" s="53"/>
      <c r="J39" s="53"/>
      <c r="K39" s="62"/>
      <c r="L39" s="18"/>
      <c r="M39" s="18"/>
      <c r="N39" s="19"/>
      <c r="O39" s="80"/>
      <c r="P39" s="18"/>
      <c r="Q39" s="18"/>
      <c r="R39" s="29"/>
      <c r="S39" s="62"/>
      <c r="T39" s="18">
        <v>15</v>
      </c>
      <c r="U39" s="128">
        <v>1</v>
      </c>
      <c r="V39" s="19" t="s">
        <v>45</v>
      </c>
      <c r="W39" s="80"/>
      <c r="X39" s="18">
        <v>15</v>
      </c>
      <c r="Y39" s="18">
        <v>2</v>
      </c>
      <c r="Z39" s="29" t="s">
        <v>45</v>
      </c>
      <c r="AA39" s="62"/>
      <c r="AB39" s="18"/>
      <c r="AC39" s="18"/>
      <c r="AD39" s="19"/>
      <c r="AE39" s="80"/>
      <c r="AF39" s="18"/>
      <c r="AG39" s="18"/>
      <c r="AH39" s="125"/>
      <c r="AI39" s="45">
        <f t="shared" ref="AI39" si="10">SUM(AG39,AC39,Y39,U39,Q39,M39)</f>
        <v>3</v>
      </c>
      <c r="AJ39" s="71">
        <v>3</v>
      </c>
    </row>
    <row r="40" spans="1:36" s="9" customFormat="1" ht="18.75" customHeight="1" x14ac:dyDescent="0.25">
      <c r="A40" s="45">
        <v>21</v>
      </c>
      <c r="B40" s="79" t="s">
        <v>117</v>
      </c>
      <c r="C40" s="108" t="s">
        <v>71</v>
      </c>
      <c r="D40" s="41">
        <v>30</v>
      </c>
      <c r="E40" s="42"/>
      <c r="F40" s="42">
        <v>30</v>
      </c>
      <c r="G40" s="52"/>
      <c r="H40" s="52"/>
      <c r="I40" s="52"/>
      <c r="J40" s="52"/>
      <c r="K40" s="61"/>
      <c r="L40" s="42">
        <v>15</v>
      </c>
      <c r="M40" s="42">
        <v>1</v>
      </c>
      <c r="N40" s="43" t="s">
        <v>45</v>
      </c>
      <c r="O40" s="68"/>
      <c r="P40" s="42">
        <v>15</v>
      </c>
      <c r="Q40" s="42">
        <v>1</v>
      </c>
      <c r="R40" s="44" t="s">
        <v>45</v>
      </c>
      <c r="S40" s="41"/>
      <c r="T40" s="42"/>
      <c r="U40" s="42"/>
      <c r="V40" s="43"/>
      <c r="W40" s="68"/>
      <c r="X40" s="42"/>
      <c r="Y40" s="42"/>
      <c r="Z40" s="44"/>
      <c r="AA40" s="41"/>
      <c r="AB40" s="42"/>
      <c r="AC40" s="42"/>
      <c r="AD40" s="43"/>
      <c r="AE40" s="68"/>
      <c r="AF40" s="42"/>
      <c r="AG40" s="42"/>
      <c r="AH40" s="44"/>
      <c r="AI40" s="79">
        <v>2</v>
      </c>
      <c r="AJ40" s="45">
        <v>2</v>
      </c>
    </row>
    <row r="41" spans="1:36" s="9" customFormat="1" ht="18.75" customHeight="1" thickBot="1" x14ac:dyDescent="0.3">
      <c r="A41" s="45">
        <v>22</v>
      </c>
      <c r="B41" s="79" t="s">
        <v>118</v>
      </c>
      <c r="C41" s="108" t="s">
        <v>34</v>
      </c>
      <c r="D41" s="41">
        <f>SUM(E41:J41)</f>
        <v>30</v>
      </c>
      <c r="E41" s="42">
        <f t="shared" si="8"/>
        <v>0</v>
      </c>
      <c r="F41" s="42">
        <f t="shared" si="9"/>
        <v>30</v>
      </c>
      <c r="G41" s="52"/>
      <c r="H41" s="52"/>
      <c r="I41" s="52"/>
      <c r="J41" s="52"/>
      <c r="K41" s="61"/>
      <c r="L41" s="42"/>
      <c r="M41" s="42"/>
      <c r="N41" s="43"/>
      <c r="O41" s="68"/>
      <c r="P41" s="42">
        <v>30</v>
      </c>
      <c r="Q41" s="42">
        <v>2</v>
      </c>
      <c r="R41" s="44" t="s">
        <v>45</v>
      </c>
      <c r="S41" s="41"/>
      <c r="T41" s="42"/>
      <c r="U41" s="42"/>
      <c r="V41" s="43"/>
      <c r="W41" s="68"/>
      <c r="X41" s="42"/>
      <c r="Y41" s="42"/>
      <c r="Z41" s="44"/>
      <c r="AA41" s="41"/>
      <c r="AB41" s="42"/>
      <c r="AC41" s="42"/>
      <c r="AD41" s="43"/>
      <c r="AE41" s="68"/>
      <c r="AF41" s="42"/>
      <c r="AG41" s="42"/>
      <c r="AH41" s="44"/>
      <c r="AI41" s="79">
        <f>SUM(AG41,AC41,Y41,U41,Q41,M41)</f>
        <v>2</v>
      </c>
      <c r="AJ41" s="45">
        <v>2</v>
      </c>
    </row>
    <row r="42" spans="1:36" s="9" customFormat="1" ht="18.75" customHeight="1" thickTop="1" thickBot="1" x14ac:dyDescent="0.3">
      <c r="A42" s="169" t="s">
        <v>3</v>
      </c>
      <c r="B42" s="170"/>
      <c r="C42" s="171"/>
      <c r="D42" s="117">
        <f>SUM(D34:D41)</f>
        <v>405</v>
      </c>
      <c r="E42" s="117">
        <f>SUM(E34:E41)</f>
        <v>150</v>
      </c>
      <c r="F42" s="117">
        <f>SUM(F34:F41)</f>
        <v>255</v>
      </c>
      <c r="G42" s="117"/>
      <c r="H42" s="117"/>
      <c r="I42" s="117"/>
      <c r="J42" s="117">
        <f t="shared" ref="J42:AJ42" si="11">SUM(J34:J41)</f>
        <v>0</v>
      </c>
      <c r="K42" s="117">
        <f t="shared" si="11"/>
        <v>30</v>
      </c>
      <c r="L42" s="117">
        <f t="shared" si="11"/>
        <v>15</v>
      </c>
      <c r="M42" s="117">
        <f t="shared" si="11"/>
        <v>3</v>
      </c>
      <c r="N42" s="119">
        <f t="shared" si="11"/>
        <v>0</v>
      </c>
      <c r="O42" s="118">
        <f t="shared" si="11"/>
        <v>30</v>
      </c>
      <c r="P42" s="117">
        <f t="shared" si="11"/>
        <v>60</v>
      </c>
      <c r="Q42" s="117">
        <f t="shared" si="11"/>
        <v>6</v>
      </c>
      <c r="R42" s="117">
        <f t="shared" si="11"/>
        <v>0</v>
      </c>
      <c r="S42" s="117">
        <f t="shared" si="11"/>
        <v>30</v>
      </c>
      <c r="T42" s="117">
        <f t="shared" si="11"/>
        <v>30</v>
      </c>
      <c r="U42" s="117">
        <f t="shared" si="11"/>
        <v>4</v>
      </c>
      <c r="V42" s="119">
        <f t="shared" si="11"/>
        <v>0</v>
      </c>
      <c r="W42" s="118">
        <f t="shared" si="11"/>
        <v>30</v>
      </c>
      <c r="X42" s="117">
        <f t="shared" si="11"/>
        <v>60</v>
      </c>
      <c r="Y42" s="117">
        <f t="shared" si="11"/>
        <v>7</v>
      </c>
      <c r="Z42" s="117">
        <f t="shared" si="11"/>
        <v>0</v>
      </c>
      <c r="AA42" s="117">
        <f t="shared" si="11"/>
        <v>30</v>
      </c>
      <c r="AB42" s="117">
        <f t="shared" si="11"/>
        <v>60</v>
      </c>
      <c r="AC42" s="117">
        <f t="shared" si="11"/>
        <v>5</v>
      </c>
      <c r="AD42" s="119">
        <f t="shared" si="11"/>
        <v>0</v>
      </c>
      <c r="AE42" s="118">
        <f t="shared" si="11"/>
        <v>0</v>
      </c>
      <c r="AF42" s="117">
        <f t="shared" si="11"/>
        <v>30</v>
      </c>
      <c r="AG42" s="117">
        <f t="shared" si="11"/>
        <v>2</v>
      </c>
      <c r="AH42" s="117">
        <f t="shared" si="11"/>
        <v>0</v>
      </c>
      <c r="AI42" s="117">
        <f t="shared" si="11"/>
        <v>27</v>
      </c>
      <c r="AJ42" s="117">
        <f t="shared" si="11"/>
        <v>19</v>
      </c>
    </row>
    <row r="43" spans="1:36" s="9" customFormat="1" ht="25.5" customHeight="1" thickTop="1" thickBot="1" x14ac:dyDescent="0.3">
      <c r="A43" s="166" t="s">
        <v>36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8"/>
    </row>
    <row r="44" spans="1:36" s="9" customFormat="1" ht="26.25" customHeight="1" thickTop="1" thickBot="1" x14ac:dyDescent="0.3">
      <c r="A44" s="166" t="s">
        <v>38</v>
      </c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8"/>
    </row>
    <row r="45" spans="1:36" s="9" customFormat="1" ht="18.75" customHeight="1" thickTop="1" x14ac:dyDescent="0.25">
      <c r="A45" s="71">
        <v>23</v>
      </c>
      <c r="B45" s="73" t="s">
        <v>119</v>
      </c>
      <c r="C45" s="112" t="s">
        <v>37</v>
      </c>
      <c r="D45" s="75">
        <f>SUM(E45:J45)</f>
        <v>180</v>
      </c>
      <c r="E45" s="76">
        <f>SUM(K45,O45,S45,W45,AA45,AE45)</f>
        <v>0</v>
      </c>
      <c r="F45" s="76">
        <f>SUM(L45,P45,T45,X45,AB45,AF45)</f>
        <v>180</v>
      </c>
      <c r="G45" s="77"/>
      <c r="H45" s="77"/>
      <c r="I45" s="77"/>
      <c r="J45" s="77"/>
      <c r="K45" s="39"/>
      <c r="L45" s="33">
        <v>30</v>
      </c>
      <c r="M45" s="33">
        <v>4</v>
      </c>
      <c r="N45" s="37" t="s">
        <v>51</v>
      </c>
      <c r="O45" s="81"/>
      <c r="P45" s="33">
        <v>30</v>
      </c>
      <c r="Q45" s="33">
        <v>4</v>
      </c>
      <c r="R45" s="34" t="s">
        <v>51</v>
      </c>
      <c r="S45" s="39"/>
      <c r="T45" s="33">
        <v>30</v>
      </c>
      <c r="U45" s="33">
        <v>4</v>
      </c>
      <c r="V45" s="37" t="s">
        <v>51</v>
      </c>
      <c r="W45" s="81"/>
      <c r="X45" s="33">
        <v>30</v>
      </c>
      <c r="Y45" s="33">
        <v>4</v>
      </c>
      <c r="Z45" s="34" t="s">
        <v>51</v>
      </c>
      <c r="AA45" s="39"/>
      <c r="AB45" s="33">
        <v>30</v>
      </c>
      <c r="AC45" s="33">
        <v>4</v>
      </c>
      <c r="AD45" s="37" t="s">
        <v>51</v>
      </c>
      <c r="AE45" s="81"/>
      <c r="AF45" s="33">
        <v>30</v>
      </c>
      <c r="AG45" s="33">
        <v>4</v>
      </c>
      <c r="AH45" s="34" t="s">
        <v>51</v>
      </c>
      <c r="AI45" s="74">
        <f>SUM(AG45,AC45,Y45,U45,Q45,M45)</f>
        <v>24</v>
      </c>
      <c r="AJ45" s="74">
        <v>24</v>
      </c>
    </row>
    <row r="46" spans="1:36" s="9" customFormat="1" ht="18.75" customHeight="1" x14ac:dyDescent="0.25">
      <c r="A46" s="71">
        <v>24</v>
      </c>
      <c r="B46" s="124" t="s">
        <v>120</v>
      </c>
      <c r="C46" s="111" t="s">
        <v>68</v>
      </c>
      <c r="D46" s="82">
        <v>30</v>
      </c>
      <c r="E46" s="83"/>
      <c r="F46" s="83">
        <v>30</v>
      </c>
      <c r="G46" s="84"/>
      <c r="H46" s="84"/>
      <c r="I46" s="84"/>
      <c r="J46" s="84"/>
      <c r="K46" s="82"/>
      <c r="L46" s="83"/>
      <c r="M46" s="83"/>
      <c r="N46" s="85"/>
      <c r="O46" s="86"/>
      <c r="P46" s="83"/>
      <c r="Q46" s="83"/>
      <c r="R46" s="87"/>
      <c r="S46" s="82"/>
      <c r="T46" s="126"/>
      <c r="U46" s="83"/>
      <c r="V46" s="85"/>
      <c r="W46" s="86"/>
      <c r="X46" s="83"/>
      <c r="Y46" s="83"/>
      <c r="Z46" s="87"/>
      <c r="AA46" s="82"/>
      <c r="AB46" s="83">
        <v>15</v>
      </c>
      <c r="AC46" s="83">
        <v>1</v>
      </c>
      <c r="AD46" s="85" t="s">
        <v>45</v>
      </c>
      <c r="AE46" s="86"/>
      <c r="AF46" s="83">
        <v>15</v>
      </c>
      <c r="AG46" s="83">
        <v>1</v>
      </c>
      <c r="AH46" s="87" t="s">
        <v>45</v>
      </c>
      <c r="AI46" s="72">
        <f>SUM(AG46,AC46,Y46,U46,Q46,M46)</f>
        <v>2</v>
      </c>
      <c r="AJ46" s="72">
        <v>2</v>
      </c>
    </row>
    <row r="47" spans="1:36" s="9" customFormat="1" ht="18.75" customHeight="1" x14ac:dyDescent="0.25">
      <c r="A47" s="71">
        <v>25</v>
      </c>
      <c r="B47" s="146" t="s">
        <v>121</v>
      </c>
      <c r="C47" s="111" t="s">
        <v>90</v>
      </c>
      <c r="D47" s="82">
        <v>15</v>
      </c>
      <c r="E47" s="83">
        <v>15</v>
      </c>
      <c r="F47" s="83"/>
      <c r="G47" s="84"/>
      <c r="H47" s="84"/>
      <c r="I47" s="84"/>
      <c r="J47" s="84"/>
      <c r="K47" s="82">
        <v>15</v>
      </c>
      <c r="L47" s="83"/>
      <c r="M47" s="83">
        <v>2</v>
      </c>
      <c r="N47" s="127" t="s">
        <v>50</v>
      </c>
      <c r="O47" s="86"/>
      <c r="P47" s="83"/>
      <c r="Q47" s="83"/>
      <c r="R47" s="87"/>
      <c r="S47" s="82"/>
      <c r="T47" s="126"/>
      <c r="U47" s="83"/>
      <c r="V47" s="85"/>
      <c r="W47" s="86"/>
      <c r="X47" s="83"/>
      <c r="Y47" s="83"/>
      <c r="Z47" s="87"/>
      <c r="AA47" s="82"/>
      <c r="AB47" s="83"/>
      <c r="AC47" s="83"/>
      <c r="AD47" s="85"/>
      <c r="AE47" s="86"/>
      <c r="AF47" s="83"/>
      <c r="AG47" s="83"/>
      <c r="AH47" s="87"/>
      <c r="AI47" s="72">
        <f>SUM(AG47,AC47,Y47,U47,Q47,M47)</f>
        <v>2</v>
      </c>
      <c r="AJ47" s="72"/>
    </row>
    <row r="48" spans="1:36" s="9" customFormat="1" ht="27" customHeight="1" x14ac:dyDescent="0.25">
      <c r="A48" s="71">
        <v>26</v>
      </c>
      <c r="B48" s="146" t="s">
        <v>122</v>
      </c>
      <c r="C48" s="111" t="s">
        <v>91</v>
      </c>
      <c r="D48" s="82">
        <v>15</v>
      </c>
      <c r="E48" s="83"/>
      <c r="F48" s="83">
        <v>15</v>
      </c>
      <c r="G48" s="84"/>
      <c r="H48" s="84"/>
      <c r="I48" s="84"/>
      <c r="J48" s="84"/>
      <c r="K48" s="82"/>
      <c r="L48" s="83"/>
      <c r="M48" s="83"/>
      <c r="N48" s="85"/>
      <c r="O48" s="86"/>
      <c r="P48" s="83">
        <v>15</v>
      </c>
      <c r="Q48" s="83">
        <v>1</v>
      </c>
      <c r="R48" s="87" t="s">
        <v>45</v>
      </c>
      <c r="S48" s="82"/>
      <c r="T48" s="126"/>
      <c r="U48" s="83"/>
      <c r="V48" s="85"/>
      <c r="W48" s="86"/>
      <c r="X48" s="83"/>
      <c r="Y48" s="83"/>
      <c r="Z48" s="87"/>
      <c r="AA48" s="82"/>
      <c r="AB48" s="83"/>
      <c r="AC48" s="83"/>
      <c r="AD48" s="85"/>
      <c r="AE48" s="86"/>
      <c r="AF48" s="83"/>
      <c r="AG48" s="83"/>
      <c r="AH48" s="87"/>
      <c r="AI48" s="72">
        <f>SUM(AG48,AC48,Y48,U48,Q48,M48)</f>
        <v>1</v>
      </c>
      <c r="AJ48" s="72">
        <v>1</v>
      </c>
    </row>
    <row r="49" spans="1:36" s="9" customFormat="1" ht="18.75" customHeight="1" thickBot="1" x14ac:dyDescent="0.3">
      <c r="A49" s="71">
        <v>27</v>
      </c>
      <c r="B49" s="71" t="s">
        <v>123</v>
      </c>
      <c r="C49" s="111" t="s">
        <v>39</v>
      </c>
      <c r="D49" s="82">
        <f>SUM(E49:J49)</f>
        <v>60</v>
      </c>
      <c r="E49" s="83">
        <f t="shared" ref="E49" si="12">SUM(K49,O49,S49,W49,AA49,AE49)</f>
        <v>0</v>
      </c>
      <c r="F49" s="83">
        <f>SUM(L49,P49,T49,X49,AB49,AF49)</f>
        <v>60</v>
      </c>
      <c r="G49" s="84"/>
      <c r="H49" s="84"/>
      <c r="I49" s="84"/>
      <c r="J49" s="84"/>
      <c r="K49" s="82"/>
      <c r="L49" s="83">
        <v>30</v>
      </c>
      <c r="M49" s="83">
        <v>2</v>
      </c>
      <c r="N49" s="101" t="s">
        <v>45</v>
      </c>
      <c r="O49" s="86"/>
      <c r="P49" s="83">
        <v>30</v>
      </c>
      <c r="Q49" s="83">
        <v>2</v>
      </c>
      <c r="R49" s="87" t="s">
        <v>45</v>
      </c>
      <c r="S49" s="82"/>
      <c r="T49" s="83"/>
      <c r="U49" s="83"/>
      <c r="V49" s="85"/>
      <c r="W49" s="86"/>
      <c r="X49" s="83"/>
      <c r="Y49" s="83"/>
      <c r="Z49" s="87"/>
      <c r="AA49" s="82"/>
      <c r="AB49" s="83"/>
      <c r="AC49" s="83"/>
      <c r="AD49" s="85"/>
      <c r="AE49" s="86"/>
      <c r="AF49" s="83"/>
      <c r="AG49" s="83"/>
      <c r="AH49" s="87"/>
      <c r="AI49" s="72">
        <f>SUM(AG49,AC49,Y49,U49,Q49,M49)</f>
        <v>4</v>
      </c>
      <c r="AJ49" s="72">
        <v>4</v>
      </c>
    </row>
    <row r="50" spans="1:36" s="9" customFormat="1" ht="18.75" customHeight="1" thickTop="1" thickBot="1" x14ac:dyDescent="0.3">
      <c r="A50" s="169" t="s">
        <v>3</v>
      </c>
      <c r="B50" s="170"/>
      <c r="C50" s="171"/>
      <c r="D50" s="21">
        <f>SUM(D45:D49)</f>
        <v>300</v>
      </c>
      <c r="E50" s="20">
        <f>SUM(E45:E49)</f>
        <v>15</v>
      </c>
      <c r="F50" s="20">
        <f>SUM(F45:F49)</f>
        <v>285</v>
      </c>
      <c r="G50" s="56"/>
      <c r="H50" s="56"/>
      <c r="I50" s="56"/>
      <c r="J50" s="56">
        <f>SUM(J45:J49)</f>
        <v>0</v>
      </c>
      <c r="K50" s="88">
        <f>SUM(K45:K49)</f>
        <v>15</v>
      </c>
      <c r="L50" s="20">
        <f>SUM(L45:L49)</f>
        <v>60</v>
      </c>
      <c r="M50" s="20">
        <f>SUM(M45:M49)</f>
        <v>8</v>
      </c>
      <c r="N50" s="22"/>
      <c r="O50" s="89">
        <f>SUM(O45:O49)</f>
        <v>0</v>
      </c>
      <c r="P50" s="20">
        <f>SUM(P45:P49)</f>
        <v>75</v>
      </c>
      <c r="Q50" s="20">
        <f>SUM(Q45:Q49)</f>
        <v>7</v>
      </c>
      <c r="R50" s="23"/>
      <c r="S50" s="88">
        <f>SUM(S45:S49)</f>
        <v>0</v>
      </c>
      <c r="T50" s="20">
        <f>SUM(T45:T49)</f>
        <v>30</v>
      </c>
      <c r="U50" s="20">
        <f>SUM(U45:U49)</f>
        <v>4</v>
      </c>
      <c r="V50" s="22"/>
      <c r="W50" s="89">
        <f>SUM(W45:W49)</f>
        <v>0</v>
      </c>
      <c r="X50" s="20">
        <f>SUM(X45:X49)</f>
        <v>30</v>
      </c>
      <c r="Y50" s="20">
        <f>SUM(Y45:Y49)</f>
        <v>4</v>
      </c>
      <c r="Z50" s="23"/>
      <c r="AA50" s="88">
        <f>SUM(AA45:AA49)</f>
        <v>0</v>
      </c>
      <c r="AB50" s="20">
        <f>SUM(AB45:AB49)</f>
        <v>45</v>
      </c>
      <c r="AC50" s="20">
        <f>SUM(AC45:AC49)</f>
        <v>5</v>
      </c>
      <c r="AD50" s="22"/>
      <c r="AE50" s="89">
        <f>SUM(AE45:AE49)</f>
        <v>0</v>
      </c>
      <c r="AF50" s="20">
        <f>SUM(AF45:AF49)</f>
        <v>45</v>
      </c>
      <c r="AG50" s="20">
        <f>SUM(AG45:AG49)</f>
        <v>5</v>
      </c>
      <c r="AH50" s="23"/>
      <c r="AI50" s="36">
        <f>SUM(AI45:AI49)</f>
        <v>33</v>
      </c>
      <c r="AJ50" s="36">
        <f>SUM(AJ45:AJ49)</f>
        <v>31</v>
      </c>
    </row>
    <row r="51" spans="1:36" s="9" customFormat="1" ht="26.25" customHeight="1" thickTop="1" thickBot="1" x14ac:dyDescent="0.3">
      <c r="A51" s="166" t="s">
        <v>40</v>
      </c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8"/>
    </row>
    <row r="52" spans="1:36" s="9" customFormat="1" ht="46.5" customHeight="1" thickTop="1" x14ac:dyDescent="0.25">
      <c r="A52" s="45">
        <v>28</v>
      </c>
      <c r="B52" s="47" t="s">
        <v>124</v>
      </c>
      <c r="C52" s="110" t="s">
        <v>56</v>
      </c>
      <c r="D52" s="15">
        <f>SUM(E52:J52)</f>
        <v>180</v>
      </c>
      <c r="E52" s="7">
        <f>SUM(K52,O52,S52,W52,AA52,AE52)</f>
        <v>0</v>
      </c>
      <c r="F52" s="7">
        <f>SUM(L52,P52,T52,X52,AB52,AF52)</f>
        <v>180</v>
      </c>
      <c r="G52" s="54"/>
      <c r="H52" s="54"/>
      <c r="I52" s="54"/>
      <c r="J52" s="54"/>
      <c r="K52" s="63"/>
      <c r="L52" s="7">
        <v>30</v>
      </c>
      <c r="M52" s="7">
        <v>4</v>
      </c>
      <c r="N52" s="8" t="s">
        <v>51</v>
      </c>
      <c r="O52" s="67"/>
      <c r="P52" s="7">
        <v>30</v>
      </c>
      <c r="Q52" s="7">
        <v>4</v>
      </c>
      <c r="R52" s="31" t="s">
        <v>51</v>
      </c>
      <c r="S52" s="63"/>
      <c r="T52" s="7">
        <v>30</v>
      </c>
      <c r="U52" s="7">
        <v>4</v>
      </c>
      <c r="V52" s="8" t="s">
        <v>51</v>
      </c>
      <c r="W52" s="67"/>
      <c r="X52" s="7">
        <v>30</v>
      </c>
      <c r="Y52" s="7">
        <v>4</v>
      </c>
      <c r="Z52" s="31" t="s">
        <v>51</v>
      </c>
      <c r="AA52" s="63"/>
      <c r="AB52" s="7">
        <v>30</v>
      </c>
      <c r="AC52" s="7">
        <v>4</v>
      </c>
      <c r="AD52" s="8" t="s">
        <v>51</v>
      </c>
      <c r="AE52" s="67"/>
      <c r="AF52" s="7">
        <v>30</v>
      </c>
      <c r="AG52" s="7">
        <v>4</v>
      </c>
      <c r="AH52" s="31" t="s">
        <v>51</v>
      </c>
      <c r="AI52" s="32">
        <f>SUM(AG52,AC52,Y52,U52,Q52,M52)</f>
        <v>24</v>
      </c>
      <c r="AJ52" s="32">
        <v>24</v>
      </c>
    </row>
    <row r="53" spans="1:36" s="9" customFormat="1" ht="18" customHeight="1" thickBot="1" x14ac:dyDescent="0.3">
      <c r="A53" s="71">
        <v>29</v>
      </c>
      <c r="B53" s="71" t="s">
        <v>125</v>
      </c>
      <c r="C53" s="111" t="s">
        <v>23</v>
      </c>
      <c r="D53" s="17">
        <f>SUM(E53:J53)</f>
        <v>120</v>
      </c>
      <c r="E53" s="18">
        <f t="shared" ref="E53" si="13">SUM(K53,O53,S53,W53,AA53,AE53)</f>
        <v>0</v>
      </c>
      <c r="F53" s="18">
        <f t="shared" ref="F53" si="14">SUM(L53,P53,T53,X53,AB53,AF53)</f>
        <v>120</v>
      </c>
      <c r="G53" s="53"/>
      <c r="H53" s="53"/>
      <c r="I53" s="53"/>
      <c r="J53" s="53"/>
      <c r="K53" s="62"/>
      <c r="L53" s="18">
        <v>30</v>
      </c>
      <c r="M53" s="18">
        <v>2</v>
      </c>
      <c r="N53" s="19" t="s">
        <v>45</v>
      </c>
      <c r="O53" s="80"/>
      <c r="P53" s="18">
        <v>30</v>
      </c>
      <c r="Q53" s="18">
        <v>2</v>
      </c>
      <c r="R53" s="29" t="s">
        <v>45</v>
      </c>
      <c r="S53" s="62"/>
      <c r="T53" s="18">
        <v>30</v>
      </c>
      <c r="U53" s="18">
        <v>2</v>
      </c>
      <c r="V53" s="19"/>
      <c r="W53" s="80"/>
      <c r="X53" s="18">
        <v>30</v>
      </c>
      <c r="Y53" s="18">
        <v>3</v>
      </c>
      <c r="Z53" s="29" t="s">
        <v>45</v>
      </c>
      <c r="AA53" s="62"/>
      <c r="AB53" s="18"/>
      <c r="AC53" s="18"/>
      <c r="AD53" s="19"/>
      <c r="AE53" s="80"/>
      <c r="AF53" s="18"/>
      <c r="AG53" s="18"/>
      <c r="AH53" s="29"/>
      <c r="AI53" s="71">
        <f>SUM(AG53,AC53,Y53,U53,Q53,M53)</f>
        <v>9</v>
      </c>
      <c r="AJ53" s="71">
        <v>9</v>
      </c>
    </row>
    <row r="54" spans="1:36" s="9" customFormat="1" ht="18.75" customHeight="1" thickTop="1" thickBot="1" x14ac:dyDescent="0.3">
      <c r="A54" s="169" t="s">
        <v>3</v>
      </c>
      <c r="B54" s="170"/>
      <c r="C54" s="171"/>
      <c r="D54" s="12">
        <f>SUM(D52:D53)</f>
        <v>300</v>
      </c>
      <c r="E54" s="10"/>
      <c r="F54" s="10">
        <f>SUM(F52:F53)</f>
        <v>300</v>
      </c>
      <c r="G54" s="55"/>
      <c r="H54" s="55"/>
      <c r="I54" s="55"/>
      <c r="J54" s="25"/>
      <c r="K54" s="12">
        <f>SUM(K52:K53)</f>
        <v>0</v>
      </c>
      <c r="L54" s="10">
        <f>SUM(L52:L53)</f>
        <v>60</v>
      </c>
      <c r="M54" s="10">
        <f>SUM(M52:M53)</f>
        <v>6</v>
      </c>
      <c r="N54" s="24"/>
      <c r="O54" s="12">
        <f>SUM(O52:O53)</f>
        <v>0</v>
      </c>
      <c r="P54" s="10">
        <f>SUM(P52:P53)</f>
        <v>60</v>
      </c>
      <c r="Q54" s="10">
        <f>SUM(Q52:Q53)</f>
        <v>6</v>
      </c>
      <c r="R54" s="25"/>
      <c r="S54" s="12">
        <f>SUM(S52:S53)</f>
        <v>0</v>
      </c>
      <c r="T54" s="10">
        <f>SUM(T52:T53)</f>
        <v>60</v>
      </c>
      <c r="U54" s="10">
        <f>SUM(U52:U53)</f>
        <v>6</v>
      </c>
      <c r="V54" s="24"/>
      <c r="W54" s="12">
        <f>SUM(W52:W53)</f>
        <v>0</v>
      </c>
      <c r="X54" s="10">
        <f>SUM(X52:X53)</f>
        <v>60</v>
      </c>
      <c r="Y54" s="10">
        <f>SUM(Y52:Y53)</f>
        <v>7</v>
      </c>
      <c r="Z54" s="25"/>
      <c r="AA54" s="12">
        <f>SUM(AA52:AA53)</f>
        <v>0</v>
      </c>
      <c r="AB54" s="10">
        <f>SUM(AB52:AB53)</f>
        <v>30</v>
      </c>
      <c r="AC54" s="10">
        <f>SUM(AC52:AC53)</f>
        <v>4</v>
      </c>
      <c r="AD54" s="24"/>
      <c r="AE54" s="12">
        <f>SUM(AE52:AE53)</f>
        <v>0</v>
      </c>
      <c r="AF54" s="10">
        <f>SUM(AF52:AF53)</f>
        <v>30</v>
      </c>
      <c r="AG54" s="10">
        <f>SUM(AG52:AG53)</f>
        <v>4</v>
      </c>
      <c r="AH54" s="25"/>
      <c r="AI54" s="30">
        <f>SUM(AI52:AI53)</f>
        <v>33</v>
      </c>
      <c r="AJ54" s="13">
        <f>SUM(AJ52:AJ53)</f>
        <v>33</v>
      </c>
    </row>
    <row r="55" spans="1:36" s="9" customFormat="1" ht="26.25" customHeight="1" thickTop="1" thickBot="1" x14ac:dyDescent="0.3">
      <c r="A55" s="221" t="s">
        <v>41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3"/>
    </row>
    <row r="56" spans="1:36" s="9" customFormat="1" ht="18.75" customHeight="1" thickTop="1" x14ac:dyDescent="0.25">
      <c r="A56" s="45">
        <v>30</v>
      </c>
      <c r="B56" s="73" t="s">
        <v>126</v>
      </c>
      <c r="C56" s="113" t="s">
        <v>42</v>
      </c>
      <c r="D56" s="91">
        <f>SUM(L56,P56,T56,X56,AB56,AF56)</f>
        <v>180</v>
      </c>
      <c r="E56" s="91">
        <f>SUM(K56,O56,S56,W56,AA56,AE56)</f>
        <v>0</v>
      </c>
      <c r="F56" s="91">
        <f>SUM(L56,P56,T56,X56,AB56,AF56)</f>
        <v>180</v>
      </c>
      <c r="G56" s="92"/>
      <c r="H56" s="92"/>
      <c r="I56" s="92"/>
      <c r="J56" s="92"/>
      <c r="K56" s="93"/>
      <c r="L56" s="91">
        <v>30</v>
      </c>
      <c r="M56" s="91">
        <v>4</v>
      </c>
      <c r="N56" s="94" t="s">
        <v>45</v>
      </c>
      <c r="O56" s="95"/>
      <c r="P56" s="91">
        <v>30</v>
      </c>
      <c r="Q56" s="91">
        <v>4</v>
      </c>
      <c r="R56" s="90" t="s">
        <v>45</v>
      </c>
      <c r="S56" s="93"/>
      <c r="T56" s="91">
        <v>30</v>
      </c>
      <c r="U56" s="91">
        <v>4</v>
      </c>
      <c r="V56" s="94" t="s">
        <v>45</v>
      </c>
      <c r="W56" s="95"/>
      <c r="X56" s="91">
        <v>30</v>
      </c>
      <c r="Y56" s="91">
        <v>4</v>
      </c>
      <c r="Z56" s="90" t="s">
        <v>45</v>
      </c>
      <c r="AA56" s="93"/>
      <c r="AB56" s="91">
        <v>30</v>
      </c>
      <c r="AC56" s="91">
        <v>4</v>
      </c>
      <c r="AD56" s="94" t="s">
        <v>45</v>
      </c>
      <c r="AE56" s="95"/>
      <c r="AF56" s="91">
        <v>30</v>
      </c>
      <c r="AG56" s="91">
        <v>4</v>
      </c>
      <c r="AH56" s="90" t="s">
        <v>45</v>
      </c>
      <c r="AI56" s="40">
        <f>SUM(M56,Q56,U56,Y56,AC56,AH57,AG56)</f>
        <v>24</v>
      </c>
      <c r="AJ56" s="40">
        <v>24</v>
      </c>
    </row>
    <row r="57" spans="1:36" s="9" customFormat="1" ht="18.75" customHeight="1" x14ac:dyDescent="0.25">
      <c r="A57" s="45">
        <v>31</v>
      </c>
      <c r="B57" s="149" t="s">
        <v>127</v>
      </c>
      <c r="C57" s="150" t="s">
        <v>39</v>
      </c>
      <c r="D57" s="151">
        <f>SUM(E57:J57)</f>
        <v>120</v>
      </c>
      <c r="E57" s="151">
        <f t="shared" ref="E57:E66" si="15">SUM(K57,O57,S57,W57,AA57,AE57)</f>
        <v>0</v>
      </c>
      <c r="F57" s="151">
        <f t="shared" ref="F57:F66" si="16">SUM(L57,P57,T57,X57,AB57,AF57)</f>
        <v>120</v>
      </c>
      <c r="G57" s="152"/>
      <c r="H57" s="152"/>
      <c r="I57" s="152"/>
      <c r="J57" s="152"/>
      <c r="K57" s="153"/>
      <c r="L57" s="154"/>
      <c r="M57" s="154"/>
      <c r="N57" s="155"/>
      <c r="O57" s="156"/>
      <c r="P57" s="154"/>
      <c r="Q57" s="154"/>
      <c r="R57" s="157"/>
      <c r="S57" s="158"/>
      <c r="T57" s="154">
        <v>30</v>
      </c>
      <c r="U57" s="154">
        <v>3</v>
      </c>
      <c r="V57" s="155" t="s">
        <v>45</v>
      </c>
      <c r="W57" s="156"/>
      <c r="X57" s="154">
        <v>30</v>
      </c>
      <c r="Y57" s="154">
        <v>3</v>
      </c>
      <c r="Z57" s="157" t="s">
        <v>45</v>
      </c>
      <c r="AA57" s="158"/>
      <c r="AB57" s="154">
        <v>30</v>
      </c>
      <c r="AC57" s="154">
        <v>3</v>
      </c>
      <c r="AD57" s="155" t="s">
        <v>45</v>
      </c>
      <c r="AE57" s="156"/>
      <c r="AF57" s="154">
        <v>30</v>
      </c>
      <c r="AG57" s="154">
        <v>3</v>
      </c>
      <c r="AH57" s="157" t="s">
        <v>45</v>
      </c>
      <c r="AI57" s="159">
        <f t="shared" ref="AI57:AI66" si="17">SUM(AG57,AC57,Y57,U57,Q57,M57)</f>
        <v>12</v>
      </c>
      <c r="AJ57" s="159">
        <v>12</v>
      </c>
    </row>
    <row r="58" spans="1:36" s="9" customFormat="1" ht="18" customHeight="1" x14ac:dyDescent="0.25">
      <c r="A58" s="45">
        <v>32</v>
      </c>
      <c r="B58" s="149" t="s">
        <v>128</v>
      </c>
      <c r="C58" s="150" t="s">
        <v>82</v>
      </c>
      <c r="D58" s="151">
        <f>SUM(E58:J58)</f>
        <v>60</v>
      </c>
      <c r="E58" s="151">
        <f t="shared" ref="E58" si="18">SUM(K58,O58,S58,W58,AA58,AE58)</f>
        <v>0</v>
      </c>
      <c r="F58" s="151">
        <f t="shared" ref="F58" si="19">SUM(L58,P58,T58,X58,AB58,AF58)</f>
        <v>60</v>
      </c>
      <c r="G58" s="152"/>
      <c r="H58" s="152"/>
      <c r="I58" s="152"/>
      <c r="J58" s="152"/>
      <c r="K58" s="153"/>
      <c r="L58" s="160"/>
      <c r="M58" s="160"/>
      <c r="N58" s="161"/>
      <c r="O58" s="162"/>
      <c r="P58" s="160"/>
      <c r="Q58" s="160"/>
      <c r="R58" s="163"/>
      <c r="S58" s="164"/>
      <c r="T58" s="160"/>
      <c r="U58" s="160"/>
      <c r="V58" s="161"/>
      <c r="W58" s="162"/>
      <c r="X58" s="160"/>
      <c r="Y58" s="160"/>
      <c r="Z58" s="163"/>
      <c r="AA58" s="164"/>
      <c r="AB58" s="160">
        <v>30</v>
      </c>
      <c r="AC58" s="160">
        <v>4</v>
      </c>
      <c r="AD58" s="161" t="s">
        <v>45</v>
      </c>
      <c r="AE58" s="162"/>
      <c r="AF58" s="160">
        <v>30</v>
      </c>
      <c r="AG58" s="160">
        <v>4</v>
      </c>
      <c r="AH58" s="163" t="s">
        <v>45</v>
      </c>
      <c r="AI58" s="165">
        <f t="shared" si="17"/>
        <v>8</v>
      </c>
      <c r="AJ58" s="165">
        <v>8</v>
      </c>
    </row>
    <row r="59" spans="1:36" s="9" customFormat="1" ht="18" customHeight="1" x14ac:dyDescent="0.25">
      <c r="A59" s="45">
        <v>33</v>
      </c>
      <c r="B59" s="38" t="s">
        <v>129</v>
      </c>
      <c r="C59" s="114" t="s">
        <v>43</v>
      </c>
      <c r="D59" s="42">
        <f>SUM(E59:J59)</f>
        <v>180</v>
      </c>
      <c r="E59" s="42">
        <f t="shared" si="15"/>
        <v>0</v>
      </c>
      <c r="F59" s="42">
        <f t="shared" si="16"/>
        <v>180</v>
      </c>
      <c r="G59" s="52"/>
      <c r="H59" s="52"/>
      <c r="I59" s="52"/>
      <c r="J59" s="52"/>
      <c r="K59" s="137"/>
      <c r="L59" s="135">
        <v>30</v>
      </c>
      <c r="M59" s="135">
        <v>3</v>
      </c>
      <c r="N59" s="138" t="s">
        <v>45</v>
      </c>
      <c r="O59" s="139"/>
      <c r="P59" s="135">
        <v>30</v>
      </c>
      <c r="Q59" s="135">
        <v>3</v>
      </c>
      <c r="R59" s="140" t="s">
        <v>45</v>
      </c>
      <c r="S59" s="137"/>
      <c r="T59" s="135">
        <v>30</v>
      </c>
      <c r="U59" s="135">
        <v>3</v>
      </c>
      <c r="V59" s="138" t="s">
        <v>45</v>
      </c>
      <c r="W59" s="139"/>
      <c r="X59" s="135">
        <v>30</v>
      </c>
      <c r="Y59" s="135">
        <v>3</v>
      </c>
      <c r="Z59" s="140" t="s">
        <v>45</v>
      </c>
      <c r="AA59" s="61"/>
      <c r="AB59" s="42">
        <v>30</v>
      </c>
      <c r="AC59" s="42">
        <v>3</v>
      </c>
      <c r="AD59" s="43" t="s">
        <v>45</v>
      </c>
      <c r="AE59" s="68"/>
      <c r="AF59" s="42">
        <v>30</v>
      </c>
      <c r="AG59" s="42">
        <v>3</v>
      </c>
      <c r="AH59" s="44" t="s">
        <v>45</v>
      </c>
      <c r="AI59" s="45">
        <f t="shared" si="17"/>
        <v>18</v>
      </c>
      <c r="AJ59" s="45">
        <v>18</v>
      </c>
    </row>
    <row r="60" spans="1:36" s="9" customFormat="1" ht="19.5" customHeight="1" x14ac:dyDescent="0.25">
      <c r="A60" s="45">
        <v>34</v>
      </c>
      <c r="B60" s="38" t="s">
        <v>130</v>
      </c>
      <c r="C60" s="108" t="s">
        <v>65</v>
      </c>
      <c r="D60" s="42">
        <f>SUM(E60:J60)</f>
        <v>90</v>
      </c>
      <c r="E60" s="42">
        <f t="shared" si="15"/>
        <v>30</v>
      </c>
      <c r="F60" s="42">
        <f t="shared" si="16"/>
        <v>60</v>
      </c>
      <c r="G60" s="52"/>
      <c r="H60" s="52"/>
      <c r="I60" s="52"/>
      <c r="J60" s="52"/>
      <c r="K60" s="137">
        <v>30</v>
      </c>
      <c r="L60" s="135">
        <v>30</v>
      </c>
      <c r="M60" s="135">
        <v>2</v>
      </c>
      <c r="N60" s="138" t="s">
        <v>80</v>
      </c>
      <c r="O60" s="139"/>
      <c r="P60" s="135">
        <v>30</v>
      </c>
      <c r="Q60" s="135">
        <v>2</v>
      </c>
      <c r="R60" s="140" t="s">
        <v>51</v>
      </c>
      <c r="S60" s="137"/>
      <c r="T60" s="135"/>
      <c r="U60" s="144"/>
      <c r="V60" s="138"/>
      <c r="W60" s="139"/>
      <c r="X60" s="135"/>
      <c r="Y60" s="144"/>
      <c r="Z60" s="140"/>
      <c r="AA60" s="61"/>
      <c r="AB60" s="42"/>
      <c r="AC60" s="42"/>
      <c r="AD60" s="43"/>
      <c r="AE60" s="68"/>
      <c r="AF60" s="42"/>
      <c r="AG60" s="42"/>
      <c r="AH60" s="44"/>
      <c r="AI60" s="45">
        <f t="shared" si="17"/>
        <v>4</v>
      </c>
      <c r="AJ60" s="45"/>
    </row>
    <row r="61" spans="1:36" s="9" customFormat="1" ht="31.5" customHeight="1" x14ac:dyDescent="0.25">
      <c r="A61" s="71">
        <v>35</v>
      </c>
      <c r="B61" s="38" t="s">
        <v>131</v>
      </c>
      <c r="C61" s="108" t="s">
        <v>24</v>
      </c>
      <c r="D61" s="42">
        <f>SUM(E61:J61)</f>
        <v>45</v>
      </c>
      <c r="E61" s="42">
        <f t="shared" ref="E61" si="20">SUM(K61,O61,S61,W61,AA61,AE61)</f>
        <v>30</v>
      </c>
      <c r="F61" s="42">
        <f t="shared" ref="F61" si="21">SUM(L61,P61,T61,X61,AB61,AF61)</f>
        <v>15</v>
      </c>
      <c r="G61" s="52"/>
      <c r="H61" s="52"/>
      <c r="I61" s="52"/>
      <c r="J61" s="52"/>
      <c r="K61" s="137"/>
      <c r="L61" s="135"/>
      <c r="M61" s="135"/>
      <c r="N61" s="138"/>
      <c r="O61" s="139"/>
      <c r="P61" s="135"/>
      <c r="Q61" s="135"/>
      <c r="R61" s="140"/>
      <c r="S61" s="137"/>
      <c r="T61" s="135"/>
      <c r="U61" s="135"/>
      <c r="V61" s="138"/>
      <c r="W61" s="139"/>
      <c r="X61" s="135"/>
      <c r="Y61" s="135"/>
      <c r="Z61" s="140"/>
      <c r="AA61" s="61"/>
      <c r="AB61" s="42"/>
      <c r="AC61" s="42"/>
      <c r="AD61" s="43"/>
      <c r="AE61" s="68">
        <v>30</v>
      </c>
      <c r="AF61" s="42">
        <v>15</v>
      </c>
      <c r="AG61" s="42">
        <v>2</v>
      </c>
      <c r="AH61" s="97" t="s">
        <v>52</v>
      </c>
      <c r="AI61" s="45">
        <f t="shared" si="17"/>
        <v>2</v>
      </c>
      <c r="AJ61" s="45"/>
    </row>
    <row r="62" spans="1:36" s="9" customFormat="1" ht="31.5" customHeight="1" x14ac:dyDescent="0.25">
      <c r="A62" s="71">
        <v>36</v>
      </c>
      <c r="B62" s="146" t="s">
        <v>132</v>
      </c>
      <c r="C62" s="111" t="s">
        <v>86</v>
      </c>
      <c r="D62" s="18">
        <v>30</v>
      </c>
      <c r="E62" s="18">
        <v>30</v>
      </c>
      <c r="F62" s="18"/>
      <c r="G62" s="53"/>
      <c r="H62" s="53"/>
      <c r="I62" s="53"/>
      <c r="J62" s="53"/>
      <c r="K62" s="131">
        <v>30</v>
      </c>
      <c r="L62" s="128"/>
      <c r="M62" s="128">
        <v>3</v>
      </c>
      <c r="N62" s="132" t="s">
        <v>49</v>
      </c>
      <c r="O62" s="133"/>
      <c r="P62" s="128"/>
      <c r="Q62" s="128"/>
      <c r="R62" s="134"/>
      <c r="S62" s="131"/>
      <c r="T62" s="128"/>
      <c r="U62" s="128"/>
      <c r="V62" s="132"/>
      <c r="W62" s="133"/>
      <c r="X62" s="128"/>
      <c r="Y62" s="128"/>
      <c r="Z62" s="134"/>
      <c r="AA62" s="62"/>
      <c r="AB62" s="18"/>
      <c r="AC62" s="18"/>
      <c r="AD62" s="19"/>
      <c r="AE62" s="80"/>
      <c r="AF62" s="18"/>
      <c r="AG62" s="18"/>
      <c r="AH62" s="125"/>
      <c r="AI62" s="45">
        <f t="shared" si="17"/>
        <v>3</v>
      </c>
      <c r="AJ62" s="71"/>
    </row>
    <row r="63" spans="1:36" s="9" customFormat="1" ht="31.5" customHeight="1" x14ac:dyDescent="0.25">
      <c r="A63" s="71">
        <v>37</v>
      </c>
      <c r="B63" s="146" t="s">
        <v>133</v>
      </c>
      <c r="C63" s="111" t="s">
        <v>88</v>
      </c>
      <c r="D63" s="18">
        <v>60</v>
      </c>
      <c r="E63" s="18"/>
      <c r="F63" s="18">
        <f>SUM(K63,O63,S63,W63,AA63,AE63)</f>
        <v>60</v>
      </c>
      <c r="G63" s="53"/>
      <c r="H63" s="53"/>
      <c r="I63" s="53"/>
      <c r="J63" s="53"/>
      <c r="K63" s="131">
        <v>30</v>
      </c>
      <c r="L63" s="128"/>
      <c r="M63" s="128">
        <v>2</v>
      </c>
      <c r="N63" s="132" t="s">
        <v>49</v>
      </c>
      <c r="O63" s="133">
        <v>30</v>
      </c>
      <c r="P63" s="128"/>
      <c r="Q63" s="128">
        <v>2</v>
      </c>
      <c r="R63" s="134" t="s">
        <v>50</v>
      </c>
      <c r="S63" s="131"/>
      <c r="T63" s="128"/>
      <c r="U63" s="128"/>
      <c r="V63" s="132"/>
      <c r="W63" s="133"/>
      <c r="X63" s="128"/>
      <c r="Y63" s="128"/>
      <c r="Z63" s="134"/>
      <c r="AA63" s="62"/>
      <c r="AB63" s="18"/>
      <c r="AC63" s="18"/>
      <c r="AD63" s="19"/>
      <c r="AE63" s="80"/>
      <c r="AF63" s="18"/>
      <c r="AG63" s="18"/>
      <c r="AH63" s="125"/>
      <c r="AI63" s="45">
        <f t="shared" si="17"/>
        <v>4</v>
      </c>
      <c r="AJ63" s="71"/>
    </row>
    <row r="64" spans="1:36" s="9" customFormat="1" ht="31.5" customHeight="1" x14ac:dyDescent="0.25">
      <c r="A64" s="71">
        <v>38</v>
      </c>
      <c r="B64" s="146" t="s">
        <v>134</v>
      </c>
      <c r="C64" s="111" t="s">
        <v>89</v>
      </c>
      <c r="D64" s="18">
        <v>60</v>
      </c>
      <c r="E64" s="18"/>
      <c r="F64" s="18">
        <f>SUM(K64,O64,S64,W64,AA64,AE64)</f>
        <v>60</v>
      </c>
      <c r="G64" s="53"/>
      <c r="H64" s="53"/>
      <c r="I64" s="53"/>
      <c r="J64" s="53"/>
      <c r="K64" s="131"/>
      <c r="L64" s="128"/>
      <c r="M64" s="128"/>
      <c r="N64" s="132"/>
      <c r="O64" s="133"/>
      <c r="P64" s="128"/>
      <c r="Q64" s="128"/>
      <c r="R64" s="134"/>
      <c r="S64" s="131">
        <v>30</v>
      </c>
      <c r="T64" s="128"/>
      <c r="U64" s="128">
        <v>2</v>
      </c>
      <c r="V64" s="132" t="s">
        <v>49</v>
      </c>
      <c r="W64" s="133">
        <v>30</v>
      </c>
      <c r="X64" s="128"/>
      <c r="Y64" s="128">
        <v>2</v>
      </c>
      <c r="Z64" s="134" t="s">
        <v>50</v>
      </c>
      <c r="AA64" s="62"/>
      <c r="AB64" s="18"/>
      <c r="AC64" s="18"/>
      <c r="AD64" s="19"/>
      <c r="AE64" s="80"/>
      <c r="AF64" s="18"/>
      <c r="AG64" s="18"/>
      <c r="AH64" s="125"/>
      <c r="AI64" s="45">
        <f t="shared" si="17"/>
        <v>4</v>
      </c>
      <c r="AJ64" s="71"/>
    </row>
    <row r="65" spans="1:36" s="9" customFormat="1" ht="31.5" customHeight="1" x14ac:dyDescent="0.25">
      <c r="A65" s="71">
        <v>39</v>
      </c>
      <c r="B65" s="146" t="s">
        <v>135</v>
      </c>
      <c r="C65" s="111" t="s">
        <v>85</v>
      </c>
      <c r="D65" s="18">
        <v>30</v>
      </c>
      <c r="E65" s="18">
        <v>15</v>
      </c>
      <c r="F65" s="18">
        <v>15</v>
      </c>
      <c r="G65" s="53"/>
      <c r="H65" s="53"/>
      <c r="I65" s="53"/>
      <c r="J65" s="53"/>
      <c r="K65" s="62"/>
      <c r="L65" s="18"/>
      <c r="M65" s="18"/>
      <c r="N65" s="19"/>
      <c r="O65" s="80">
        <v>15</v>
      </c>
      <c r="P65" s="18">
        <v>15</v>
      </c>
      <c r="Q65" s="18">
        <v>3</v>
      </c>
      <c r="R65" s="29" t="s">
        <v>80</v>
      </c>
      <c r="S65" s="62"/>
      <c r="T65" s="18"/>
      <c r="U65" s="18"/>
      <c r="V65" s="19"/>
      <c r="W65" s="80"/>
      <c r="X65" s="18"/>
      <c r="Y65" s="18"/>
      <c r="Z65" s="29"/>
      <c r="AA65" s="62"/>
      <c r="AB65" s="18"/>
      <c r="AC65" s="18"/>
      <c r="AD65" s="19"/>
      <c r="AE65" s="80"/>
      <c r="AF65" s="18"/>
      <c r="AG65" s="18"/>
      <c r="AH65" s="125"/>
      <c r="AI65" s="45">
        <f t="shared" si="17"/>
        <v>3</v>
      </c>
      <c r="AJ65" s="71"/>
    </row>
    <row r="66" spans="1:36" s="9" customFormat="1" ht="36.950000000000003" customHeight="1" thickBot="1" x14ac:dyDescent="0.3">
      <c r="A66" s="71">
        <v>40</v>
      </c>
      <c r="B66" s="71" t="s">
        <v>136</v>
      </c>
      <c r="C66" s="111" t="s">
        <v>25</v>
      </c>
      <c r="D66" s="18">
        <f>SUM(E66:J66)</f>
        <v>30</v>
      </c>
      <c r="E66" s="18">
        <f t="shared" si="15"/>
        <v>15</v>
      </c>
      <c r="F66" s="18">
        <f t="shared" si="16"/>
        <v>15</v>
      </c>
      <c r="G66" s="53"/>
      <c r="H66" s="53"/>
      <c r="I66" s="53"/>
      <c r="J66" s="53"/>
      <c r="K66" s="62"/>
      <c r="L66" s="18"/>
      <c r="M66" s="18"/>
      <c r="N66" s="19"/>
      <c r="O66" s="80"/>
      <c r="P66" s="18"/>
      <c r="Q66" s="18"/>
      <c r="R66" s="29"/>
      <c r="S66" s="62"/>
      <c r="T66" s="18"/>
      <c r="U66" s="18"/>
      <c r="V66" s="19"/>
      <c r="W66" s="80"/>
      <c r="X66" s="18"/>
      <c r="Y66" s="18"/>
      <c r="Z66" s="29"/>
      <c r="AA66" s="62">
        <v>15</v>
      </c>
      <c r="AB66" s="18">
        <v>15</v>
      </c>
      <c r="AC66" s="18">
        <v>2</v>
      </c>
      <c r="AD66" s="98" t="s">
        <v>52</v>
      </c>
      <c r="AE66" s="80"/>
      <c r="AF66" s="18"/>
      <c r="AG66" s="18"/>
      <c r="AH66" s="29"/>
      <c r="AI66" s="45">
        <f t="shared" si="17"/>
        <v>2</v>
      </c>
      <c r="AJ66" s="71"/>
    </row>
    <row r="67" spans="1:36" s="9" customFormat="1" ht="35.25" customHeight="1" thickTop="1" thickBot="1" x14ac:dyDescent="0.3">
      <c r="A67" s="227" t="s">
        <v>139</v>
      </c>
      <c r="B67" s="228"/>
      <c r="C67" s="229"/>
      <c r="D67" s="12">
        <f>SUM(D56:D66)</f>
        <v>885</v>
      </c>
      <c r="E67" s="10">
        <f>SUM(K67,O67,S67,W67,AA67,AE67)</f>
        <v>240</v>
      </c>
      <c r="F67" s="10">
        <v>480</v>
      </c>
      <c r="G67" s="55"/>
      <c r="H67" s="55"/>
      <c r="I67" s="55"/>
      <c r="J67" s="25">
        <f>SUM(J56:J66)</f>
        <v>0</v>
      </c>
      <c r="K67" s="12">
        <f>SUM(K56:K66)</f>
        <v>90</v>
      </c>
      <c r="L67" s="10">
        <f>SUM(L56:L66)</f>
        <v>90</v>
      </c>
      <c r="M67" s="10">
        <f>SUM(M56:M66)</f>
        <v>14</v>
      </c>
      <c r="N67" s="24"/>
      <c r="O67" s="12">
        <f>SUM(O56:O66)</f>
        <v>45</v>
      </c>
      <c r="P67" s="10">
        <f>SUM(P56:P66)</f>
        <v>105</v>
      </c>
      <c r="Q67" s="10">
        <f>SUM(Q56:Q66)</f>
        <v>14</v>
      </c>
      <c r="R67" s="25"/>
      <c r="S67" s="12">
        <f>SUM(S56:S66)</f>
        <v>30</v>
      </c>
      <c r="T67" s="10">
        <f>SUM(T56:T66)</f>
        <v>90</v>
      </c>
      <c r="U67" s="10">
        <f>SUM(U56:U66)</f>
        <v>12</v>
      </c>
      <c r="V67" s="24"/>
      <c r="W67" s="12">
        <f>SUM(W56:W66)</f>
        <v>30</v>
      </c>
      <c r="X67" s="10">
        <f>SUM(X56:X66)</f>
        <v>90</v>
      </c>
      <c r="Y67" s="10">
        <f>SUM(Y56:Y66)</f>
        <v>12</v>
      </c>
      <c r="Z67" s="25"/>
      <c r="AA67" s="12">
        <v>15</v>
      </c>
      <c r="AB67" s="10">
        <f>SUM(AB66,AB59)</f>
        <v>45</v>
      </c>
      <c r="AC67" s="10">
        <f>SUM(AC56:AC66)</f>
        <v>16</v>
      </c>
      <c r="AD67" s="24"/>
      <c r="AE67" s="12">
        <v>30</v>
      </c>
      <c r="AF67" s="10">
        <f>SUM(AF59,AF61)</f>
        <v>45</v>
      </c>
      <c r="AG67" s="10">
        <f>SUM(AG56:AG66)</f>
        <v>16</v>
      </c>
      <c r="AH67" s="25"/>
      <c r="AI67" s="30">
        <f>SUM(AI56:AI66)</f>
        <v>84</v>
      </c>
      <c r="AJ67" s="30">
        <f>SUM(AJ56:AJ66)</f>
        <v>62</v>
      </c>
    </row>
    <row r="68" spans="1:36" s="9" customFormat="1" ht="26.25" customHeight="1" thickTop="1" thickBot="1" x14ac:dyDescent="0.3">
      <c r="A68" s="224" t="s">
        <v>35</v>
      </c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6"/>
    </row>
    <row r="69" spans="1:36" s="9" customFormat="1" ht="18.75" customHeight="1" thickTop="1" thickBot="1" x14ac:dyDescent="0.3">
      <c r="A69" s="30">
        <v>41</v>
      </c>
      <c r="B69" s="115" t="s">
        <v>31</v>
      </c>
      <c r="C69" s="123" t="s">
        <v>35</v>
      </c>
      <c r="D69" s="12">
        <f>SUM(E69:J69)</f>
        <v>720</v>
      </c>
      <c r="E69" s="10">
        <f>SUM(K69,O69,S69,W69,AA69,AE69)</f>
        <v>0</v>
      </c>
      <c r="F69" s="10"/>
      <c r="G69" s="55"/>
      <c r="H69" s="55"/>
      <c r="I69" s="55"/>
      <c r="J69" s="55">
        <v>720</v>
      </c>
      <c r="K69" s="11"/>
      <c r="L69" s="10">
        <v>120</v>
      </c>
      <c r="M69" s="10">
        <v>5</v>
      </c>
      <c r="N69" s="24" t="s">
        <v>45</v>
      </c>
      <c r="O69" s="14"/>
      <c r="P69" s="10">
        <v>120</v>
      </c>
      <c r="Q69" s="10">
        <v>5</v>
      </c>
      <c r="R69" s="25" t="s">
        <v>45</v>
      </c>
      <c r="S69" s="12"/>
      <c r="T69" s="10">
        <v>120</v>
      </c>
      <c r="U69" s="10">
        <v>5</v>
      </c>
      <c r="V69" s="24" t="s">
        <v>45</v>
      </c>
      <c r="W69" s="14"/>
      <c r="X69" s="10">
        <v>120</v>
      </c>
      <c r="Y69" s="10">
        <v>5</v>
      </c>
      <c r="Z69" s="25" t="s">
        <v>45</v>
      </c>
      <c r="AA69" s="12"/>
      <c r="AB69" s="10">
        <v>120</v>
      </c>
      <c r="AC69" s="10">
        <v>5</v>
      </c>
      <c r="AD69" s="24" t="s">
        <v>45</v>
      </c>
      <c r="AE69" s="14"/>
      <c r="AF69" s="10">
        <v>120</v>
      </c>
      <c r="AG69" s="10">
        <v>5</v>
      </c>
      <c r="AH69" s="25" t="s">
        <v>45</v>
      </c>
      <c r="AI69" s="13">
        <v>30</v>
      </c>
      <c r="AJ69" s="30">
        <v>30</v>
      </c>
    </row>
    <row r="70" spans="1:36" s="9" customFormat="1" ht="32.25" customHeight="1" thickTop="1" thickBot="1" x14ac:dyDescent="0.3">
      <c r="A70" s="218" t="s">
        <v>140</v>
      </c>
      <c r="B70" s="219"/>
      <c r="C70" s="220"/>
      <c r="D70" s="58">
        <f>SUM(D67,D50,D42,D32,D21)</f>
        <v>2220</v>
      </c>
      <c r="E70" s="58">
        <f t="shared" ref="E70:AH70" si="22">SUM(E21,E32,E42,E50,E67,E69)</f>
        <v>555</v>
      </c>
      <c r="F70" s="58">
        <f t="shared" si="22"/>
        <v>1275</v>
      </c>
      <c r="G70" s="58">
        <f t="shared" si="22"/>
        <v>45</v>
      </c>
      <c r="H70" s="58">
        <f t="shared" si="22"/>
        <v>120</v>
      </c>
      <c r="I70" s="58">
        <f t="shared" si="22"/>
        <v>60</v>
      </c>
      <c r="J70" s="122">
        <f t="shared" si="22"/>
        <v>720</v>
      </c>
      <c r="K70" s="121">
        <f t="shared" si="22"/>
        <v>150</v>
      </c>
      <c r="L70" s="58">
        <f t="shared" si="22"/>
        <v>420</v>
      </c>
      <c r="M70" s="58">
        <f t="shared" si="22"/>
        <v>39</v>
      </c>
      <c r="N70" s="96">
        <f t="shared" si="22"/>
        <v>0</v>
      </c>
      <c r="O70" s="121">
        <f t="shared" si="22"/>
        <v>75</v>
      </c>
      <c r="P70" s="58">
        <f t="shared" si="22"/>
        <v>465</v>
      </c>
      <c r="Q70" s="58">
        <f t="shared" si="22"/>
        <v>37</v>
      </c>
      <c r="R70" s="122">
        <f t="shared" si="22"/>
        <v>0</v>
      </c>
      <c r="S70" s="121">
        <f t="shared" si="22"/>
        <v>90</v>
      </c>
      <c r="T70" s="58">
        <f t="shared" si="22"/>
        <v>315</v>
      </c>
      <c r="U70" s="58">
        <f t="shared" si="22"/>
        <v>31</v>
      </c>
      <c r="V70" s="96">
        <f t="shared" si="22"/>
        <v>0</v>
      </c>
      <c r="W70" s="121">
        <f t="shared" si="22"/>
        <v>60</v>
      </c>
      <c r="X70" s="58">
        <f t="shared" si="22"/>
        <v>390</v>
      </c>
      <c r="Y70" s="58">
        <f t="shared" si="22"/>
        <v>34</v>
      </c>
      <c r="Z70" s="122">
        <f t="shared" si="22"/>
        <v>0</v>
      </c>
      <c r="AA70" s="121">
        <f t="shared" si="22"/>
        <v>75</v>
      </c>
      <c r="AB70" s="58">
        <f t="shared" si="22"/>
        <v>330</v>
      </c>
      <c r="AC70" s="58">
        <f t="shared" si="22"/>
        <v>38</v>
      </c>
      <c r="AD70" s="96">
        <f t="shared" si="22"/>
        <v>0</v>
      </c>
      <c r="AE70" s="121">
        <f t="shared" si="22"/>
        <v>105</v>
      </c>
      <c r="AF70" s="58">
        <f t="shared" si="22"/>
        <v>285</v>
      </c>
      <c r="AG70" s="58">
        <f t="shared" si="22"/>
        <v>38</v>
      </c>
      <c r="AH70" s="122">
        <f t="shared" si="22"/>
        <v>0</v>
      </c>
      <c r="AI70" s="59">
        <v>180</v>
      </c>
      <c r="AJ70" s="59">
        <v>135</v>
      </c>
    </row>
    <row r="71" spans="1:36" s="9" customFormat="1" ht="34.5" customHeight="1" thickTop="1" thickBot="1" x14ac:dyDescent="0.3">
      <c r="A71" s="218" t="s">
        <v>141</v>
      </c>
      <c r="B71" s="219"/>
      <c r="C71" s="220"/>
      <c r="D71" s="121">
        <f>SUM(D67,D54,D42,D32,D21)</f>
        <v>2220</v>
      </c>
      <c r="E71" s="58">
        <f t="shared" ref="E71:AH71" si="23">SUM(E21,E32,E42,E54,E67,E69)</f>
        <v>540</v>
      </c>
      <c r="F71" s="58">
        <f t="shared" si="23"/>
        <v>1290</v>
      </c>
      <c r="G71" s="58">
        <f t="shared" si="23"/>
        <v>45</v>
      </c>
      <c r="H71" s="58">
        <f t="shared" si="23"/>
        <v>120</v>
      </c>
      <c r="I71" s="58">
        <f t="shared" si="23"/>
        <v>60</v>
      </c>
      <c r="J71" s="122">
        <f t="shared" si="23"/>
        <v>720</v>
      </c>
      <c r="K71" s="121">
        <f t="shared" si="23"/>
        <v>135</v>
      </c>
      <c r="L71" s="58">
        <f t="shared" si="23"/>
        <v>420</v>
      </c>
      <c r="M71" s="58">
        <f t="shared" si="23"/>
        <v>37</v>
      </c>
      <c r="N71" s="96">
        <f t="shared" si="23"/>
        <v>0</v>
      </c>
      <c r="O71" s="121">
        <f t="shared" si="23"/>
        <v>75</v>
      </c>
      <c r="P71" s="58">
        <f t="shared" si="23"/>
        <v>450</v>
      </c>
      <c r="Q71" s="58">
        <f t="shared" si="23"/>
        <v>36</v>
      </c>
      <c r="R71" s="122">
        <f t="shared" si="23"/>
        <v>0</v>
      </c>
      <c r="S71" s="121">
        <f t="shared" si="23"/>
        <v>90</v>
      </c>
      <c r="T71" s="58">
        <f t="shared" si="23"/>
        <v>345</v>
      </c>
      <c r="U71" s="58">
        <f t="shared" si="23"/>
        <v>33</v>
      </c>
      <c r="V71" s="96">
        <f t="shared" si="23"/>
        <v>0</v>
      </c>
      <c r="W71" s="121">
        <f t="shared" si="23"/>
        <v>60</v>
      </c>
      <c r="X71" s="58">
        <f t="shared" si="23"/>
        <v>420</v>
      </c>
      <c r="Y71" s="58">
        <f t="shared" si="23"/>
        <v>37</v>
      </c>
      <c r="Z71" s="122">
        <f t="shared" si="23"/>
        <v>0</v>
      </c>
      <c r="AA71" s="121">
        <f t="shared" si="23"/>
        <v>75</v>
      </c>
      <c r="AB71" s="58">
        <f t="shared" si="23"/>
        <v>315</v>
      </c>
      <c r="AC71" s="58">
        <f t="shared" si="23"/>
        <v>37</v>
      </c>
      <c r="AD71" s="96">
        <f t="shared" si="23"/>
        <v>0</v>
      </c>
      <c r="AE71" s="121">
        <f t="shared" si="23"/>
        <v>105</v>
      </c>
      <c r="AF71" s="58">
        <f t="shared" si="23"/>
        <v>270</v>
      </c>
      <c r="AG71" s="58">
        <f t="shared" si="23"/>
        <v>37</v>
      </c>
      <c r="AH71" s="122">
        <f t="shared" si="23"/>
        <v>0</v>
      </c>
      <c r="AI71" s="59">
        <v>180</v>
      </c>
      <c r="AJ71" s="59">
        <v>135</v>
      </c>
    </row>
    <row r="72" spans="1:36" s="9" customFormat="1" ht="22.5" customHeight="1" thickTop="1" x14ac:dyDescent="0.25">
      <c r="A72" s="99" t="s">
        <v>64</v>
      </c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</row>
    <row r="73" spans="1:36" s="9" customFormat="1" ht="21.75" hidden="1" customHeight="1" thickTop="1" x14ac:dyDescent="0.25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</row>
    <row r="74" spans="1:36" s="9" customFormat="1" ht="18.75" customHeight="1" x14ac:dyDescent="0.25">
      <c r="A74" s="238" t="s">
        <v>46</v>
      </c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</row>
    <row r="75" spans="1:36" s="9" customFormat="1" ht="18.75" customHeight="1" x14ac:dyDescent="0.25">
      <c r="A75" s="238" t="s">
        <v>94</v>
      </c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</row>
    <row r="76" spans="1:36" s="9" customFormat="1" ht="18.75" customHeight="1" x14ac:dyDescent="0.25">
      <c r="A76" s="239" t="s">
        <v>47</v>
      </c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</row>
    <row r="77" spans="1:36" s="9" customFormat="1" ht="19.5" customHeight="1" x14ac:dyDescent="0.25">
      <c r="A77" s="232" t="s">
        <v>137</v>
      </c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</row>
    <row r="78" spans="1:36" s="9" customFormat="1" ht="18.75" customHeight="1" x14ac:dyDescent="0.25">
      <c r="A78" s="234" t="s">
        <v>55</v>
      </c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</row>
    <row r="79" spans="1:36" s="9" customFormat="1" ht="18.75" customHeight="1" x14ac:dyDescent="0.25">
      <c r="A79" s="234" t="s">
        <v>53</v>
      </c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</row>
    <row r="80" spans="1:36" s="9" customFormat="1" ht="18" customHeight="1" x14ac:dyDescent="0.25">
      <c r="A80" s="235" t="s">
        <v>81</v>
      </c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</row>
    <row r="81" spans="1:47" s="9" customFormat="1" ht="18.75" customHeight="1" x14ac:dyDescent="0.25">
      <c r="A81" s="236" t="s">
        <v>87</v>
      </c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</row>
    <row r="82" spans="1:47" s="9" customFormat="1" ht="18.75" customHeight="1" x14ac:dyDescent="0.25">
      <c r="A82" s="234" t="s">
        <v>54</v>
      </c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</row>
    <row r="83" spans="1:47" s="9" customFormat="1" ht="18.75" customHeight="1" x14ac:dyDescent="0.25">
      <c r="A83" s="230" t="s">
        <v>93</v>
      </c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1"/>
      <c r="AC83" s="231"/>
      <c r="AD83" s="231"/>
      <c r="AE83" s="231"/>
      <c r="AF83" s="231"/>
      <c r="AG83" s="231"/>
      <c r="AH83" s="231"/>
      <c r="AI83" s="231"/>
      <c r="AJ83" s="231"/>
    </row>
    <row r="84" spans="1:47" s="9" customFormat="1" ht="21.6" customHeight="1" x14ac:dyDescent="0.25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</row>
    <row r="85" spans="1:47" s="9" customFormat="1" ht="24" customHeight="1" x14ac:dyDescent="0.25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</row>
    <row r="86" spans="1:47" s="9" customFormat="1" ht="27.95" customHeight="1" x14ac:dyDescent="0.25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</row>
    <row r="87" spans="1:47" s="9" customFormat="1" ht="24" customHeight="1" x14ac:dyDescent="0.25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</row>
    <row r="88" spans="1:47" s="9" customFormat="1" ht="21" customHeight="1" x14ac:dyDescent="0.25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</row>
    <row r="89" spans="1:47" s="9" customFormat="1" ht="28.5" customHeight="1" x14ac:dyDescent="0.25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</row>
    <row r="90" spans="1:47" s="9" customFormat="1" ht="28.5" customHeight="1" x14ac:dyDescent="0.25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</row>
    <row r="91" spans="1:47" s="9" customFormat="1" ht="15.75" x14ac:dyDescent="0.25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</row>
    <row r="92" spans="1:47" s="9" customFormat="1" ht="15.75" x14ac:dyDescent="0.2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</row>
    <row r="93" spans="1:47" s="9" customFormat="1" ht="0.75" customHeight="1" x14ac:dyDescent="0.25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</row>
    <row r="94" spans="1:47" s="9" customFormat="1" ht="15" hidden="1" customHeight="1" x14ac:dyDescent="0.25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</row>
    <row r="95" spans="1:47" s="9" customFormat="1" ht="15" customHeight="1" x14ac:dyDescent="0.25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</row>
    <row r="96" spans="1:47" s="9" customFormat="1" ht="15" customHeight="1" x14ac:dyDescent="0.25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</row>
    <row r="97" spans="1:47" s="9" customFormat="1" ht="15" customHeight="1" x14ac:dyDescent="0.25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</row>
    <row r="98" spans="1:47" s="9" customFormat="1" ht="15.75" x14ac:dyDescent="0.25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</row>
    <row r="99" spans="1:47" s="9" customFormat="1" ht="12.75" customHeight="1" x14ac:dyDescent="0.25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</row>
    <row r="100" spans="1:47" s="9" customFormat="1" ht="15.75" x14ac:dyDescent="0.25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</row>
    <row r="101" spans="1:47" s="9" customFormat="1" ht="15.75" x14ac:dyDescent="0.25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</row>
    <row r="102" spans="1:47" s="9" customFormat="1" ht="15.75" x14ac:dyDescent="0.25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</row>
    <row r="103" spans="1:47" s="9" customFormat="1" ht="15.75" x14ac:dyDescent="0.25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</row>
    <row r="104" spans="1:47" s="9" customFormat="1" ht="15.75" x14ac:dyDescent="0.25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</row>
    <row r="105" spans="1:47" s="9" customFormat="1" ht="15.75" x14ac:dyDescent="0.25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</row>
    <row r="106" spans="1:47" s="9" customFormat="1" ht="15.75" customHeight="1" x14ac:dyDescent="0.25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</row>
    <row r="107" spans="1:47" ht="15" customHeight="1" x14ac:dyDescent="0.25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</row>
    <row r="108" spans="1:47" ht="15" customHeight="1" x14ac:dyDescent="0.25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</row>
    <row r="109" spans="1:47" ht="224.25" customHeight="1" x14ac:dyDescent="0.25"/>
  </sheetData>
  <mergeCells count="50">
    <mergeCell ref="A71:C71"/>
    <mergeCell ref="A83:AJ83"/>
    <mergeCell ref="A77:AJ77"/>
    <mergeCell ref="A78:AJ78"/>
    <mergeCell ref="A80:AJ80"/>
    <mergeCell ref="A81:AJ81"/>
    <mergeCell ref="A82:AJ82"/>
    <mergeCell ref="A79:AJ79"/>
    <mergeCell ref="A73:AJ73"/>
    <mergeCell ref="A74:AJ74"/>
    <mergeCell ref="A75:AJ75"/>
    <mergeCell ref="A76:AJ76"/>
    <mergeCell ref="B72:AJ72"/>
    <mergeCell ref="A70:C70"/>
    <mergeCell ref="A44:AJ44"/>
    <mergeCell ref="A51:AJ51"/>
    <mergeCell ref="A55:AJ55"/>
    <mergeCell ref="A68:AJ68"/>
    <mergeCell ref="A67:C67"/>
    <mergeCell ref="A54:C54"/>
    <mergeCell ref="A50:C50"/>
    <mergeCell ref="AI8:AI13"/>
    <mergeCell ref="AJ8:AJ13"/>
    <mergeCell ref="A14:AJ14"/>
    <mergeCell ref="AA8:AH9"/>
    <mergeCell ref="AE10:AH11"/>
    <mergeCell ref="AA10:AD11"/>
    <mergeCell ref="W10:Z11"/>
    <mergeCell ref="S10:V11"/>
    <mergeCell ref="S8:Z9"/>
    <mergeCell ref="O10:R11"/>
    <mergeCell ref="K10:N11"/>
    <mergeCell ref="A8:A12"/>
    <mergeCell ref="D8:J11"/>
    <mergeCell ref="C8:C12"/>
    <mergeCell ref="B8:B12"/>
    <mergeCell ref="K8:R9"/>
    <mergeCell ref="A1:AJ1"/>
    <mergeCell ref="A2:AJ2"/>
    <mergeCell ref="A7:AJ7"/>
    <mergeCell ref="A5:AJ5"/>
    <mergeCell ref="A3:AJ3"/>
    <mergeCell ref="A6:AJ6"/>
    <mergeCell ref="A4:AJ4"/>
    <mergeCell ref="A43:AJ43"/>
    <mergeCell ref="A42:C42"/>
    <mergeCell ref="A21:C21"/>
    <mergeCell ref="A33:AJ33"/>
    <mergeCell ref="A22:AJ22"/>
    <mergeCell ref="A32:C32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56" fitToHeight="0" orientation="landscape" r:id="rId1"/>
  <rowBreaks count="1" manualBreakCount="1">
    <brk id="42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Harmonogram studiów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2025-06-04T11:42:50Z</dcterms:modified>
</cp:coreProperties>
</file>