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nieszka\Desktop\Wydział Muzyki\Harmonogramy studiów\od roku akademickiego 2025-26\"/>
    </mc:Choice>
  </mc:AlternateContent>
  <bookViews>
    <workbookView xWindow="0" yWindow="0" windowWidth="28800" windowHeight="10830"/>
  </bookViews>
  <sheets>
    <sheet name="Arkusz1" sheetId="1" r:id="rId1"/>
  </sheets>
  <definedNames>
    <definedName name="_xlnm.Print_Area" localSheetId="0">Arkusz1!$A$68:$AB$95,Arkusz1!$A$1:$AB$65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AA27" i="1"/>
  <c r="K42" i="1"/>
  <c r="L42" i="1"/>
  <c r="M42" i="1"/>
  <c r="N42" i="1"/>
  <c r="O42" i="1"/>
  <c r="P42" i="1"/>
  <c r="Q42" i="1"/>
  <c r="R42" i="1"/>
  <c r="S42" i="1"/>
  <c r="AA37" i="1"/>
  <c r="E37" i="1"/>
  <c r="F37" i="1"/>
  <c r="AA34" i="1"/>
  <c r="F34" i="1"/>
  <c r="G42" i="1" l="1"/>
  <c r="H42" i="1"/>
  <c r="I42" i="1"/>
  <c r="J42" i="1"/>
  <c r="T42" i="1"/>
  <c r="U42" i="1"/>
  <c r="V42" i="1"/>
  <c r="W42" i="1"/>
  <c r="X42" i="1"/>
  <c r="Y42" i="1"/>
  <c r="Z42" i="1"/>
  <c r="AA39" i="1"/>
  <c r="F38" i="1"/>
  <c r="F39" i="1"/>
  <c r="E39" i="1"/>
  <c r="D39" i="1" l="1"/>
  <c r="E38" i="1" l="1"/>
  <c r="AA38" i="1"/>
  <c r="D38" i="1" l="1"/>
  <c r="F64" i="1"/>
  <c r="D64" i="1" s="1"/>
  <c r="AB65" i="1"/>
  <c r="W65" i="1"/>
  <c r="X65" i="1"/>
  <c r="Y65" i="1"/>
  <c r="Z65" i="1"/>
  <c r="AA64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D73" i="1"/>
  <c r="D75" i="1"/>
  <c r="AA73" i="1"/>
  <c r="AA75" i="1"/>
  <c r="G65" i="1"/>
  <c r="G56" i="1"/>
  <c r="G50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AB42" i="1"/>
  <c r="I29" i="1"/>
  <c r="J29" i="1"/>
  <c r="I56" i="1" l="1"/>
  <c r="J56" i="1"/>
  <c r="I50" i="1"/>
  <c r="J50" i="1"/>
  <c r="D35" i="1"/>
  <c r="D36" i="1"/>
  <c r="I17" i="1"/>
  <c r="I80" i="1" s="1"/>
  <c r="J17" i="1"/>
  <c r="J67" i="1" s="1"/>
  <c r="H29" i="1"/>
  <c r="AA41" i="1"/>
  <c r="F41" i="1"/>
  <c r="E41" i="1"/>
  <c r="V29" i="1"/>
  <c r="W29" i="1"/>
  <c r="X29" i="1"/>
  <c r="Y29" i="1"/>
  <c r="Z29" i="1"/>
  <c r="K29" i="1"/>
  <c r="L29" i="1"/>
  <c r="M29" i="1"/>
  <c r="N29" i="1"/>
  <c r="O29" i="1"/>
  <c r="P29" i="1"/>
  <c r="Q29" i="1"/>
  <c r="R29" i="1"/>
  <c r="S29" i="1"/>
  <c r="U29" i="1"/>
  <c r="T29" i="1"/>
  <c r="AA28" i="1"/>
  <c r="F28" i="1"/>
  <c r="E28" i="1"/>
  <c r="AA17" i="1"/>
  <c r="AB56" i="1"/>
  <c r="AB50" i="1"/>
  <c r="AA53" i="1"/>
  <c r="AA54" i="1"/>
  <c r="AA55" i="1"/>
  <c r="AA52" i="1"/>
  <c r="AA59" i="1"/>
  <c r="AA60" i="1"/>
  <c r="AA61" i="1"/>
  <c r="AA62" i="1"/>
  <c r="AA63" i="1"/>
  <c r="AA77" i="1"/>
  <c r="AA58" i="1"/>
  <c r="H56" i="1"/>
  <c r="E77" i="1"/>
  <c r="D77" i="1" s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Y56" i="1"/>
  <c r="Z56" i="1"/>
  <c r="X56" i="1"/>
  <c r="AA46" i="1"/>
  <c r="AA47" i="1"/>
  <c r="AA48" i="1"/>
  <c r="AA49" i="1"/>
  <c r="AA45" i="1"/>
  <c r="E49" i="1"/>
  <c r="H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Y50" i="1"/>
  <c r="Z50" i="1"/>
  <c r="X50" i="1"/>
  <c r="F48" i="1"/>
  <c r="E48" i="1"/>
  <c r="AA35" i="1"/>
  <c r="AA71" i="1"/>
  <c r="E71" i="1"/>
  <c r="D71" i="1" s="1"/>
  <c r="AA32" i="1"/>
  <c r="AA33" i="1"/>
  <c r="AA40" i="1"/>
  <c r="AA36" i="1"/>
  <c r="AA70" i="1"/>
  <c r="AA31" i="1"/>
  <c r="AA22" i="1"/>
  <c r="AA20" i="1"/>
  <c r="AA21" i="1"/>
  <c r="AA23" i="1"/>
  <c r="AA26" i="1"/>
  <c r="AA24" i="1"/>
  <c r="AA25" i="1"/>
  <c r="AA19" i="1"/>
  <c r="H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B29" i="1"/>
  <c r="AB17" i="1"/>
  <c r="F59" i="1"/>
  <c r="F60" i="1"/>
  <c r="F61" i="1"/>
  <c r="F62" i="1"/>
  <c r="F63" i="1"/>
  <c r="F58" i="1"/>
  <c r="E59" i="1"/>
  <c r="E60" i="1"/>
  <c r="E61" i="1"/>
  <c r="E62" i="1"/>
  <c r="E63" i="1"/>
  <c r="E58" i="1"/>
  <c r="F53" i="1"/>
  <c r="F54" i="1"/>
  <c r="F55" i="1"/>
  <c r="F52" i="1"/>
  <c r="E53" i="1"/>
  <c r="E54" i="1"/>
  <c r="E55" i="1"/>
  <c r="E52" i="1"/>
  <c r="F46" i="1"/>
  <c r="F47" i="1"/>
  <c r="F49" i="1"/>
  <c r="E46" i="1"/>
  <c r="E47" i="1"/>
  <c r="F45" i="1"/>
  <c r="E45" i="1"/>
  <c r="F32" i="1"/>
  <c r="F33" i="1"/>
  <c r="F40" i="1"/>
  <c r="F31" i="1"/>
  <c r="E32" i="1"/>
  <c r="E33" i="1"/>
  <c r="E34" i="1"/>
  <c r="D34" i="1" s="1"/>
  <c r="E40" i="1"/>
  <c r="E70" i="1"/>
  <c r="E31" i="1"/>
  <c r="E22" i="1"/>
  <c r="E20" i="1"/>
  <c r="E21" i="1"/>
  <c r="E23" i="1"/>
  <c r="E26" i="1"/>
  <c r="E24" i="1"/>
  <c r="E25" i="1"/>
  <c r="E27" i="1"/>
  <c r="D27" i="1" s="1"/>
  <c r="F22" i="1"/>
  <c r="F20" i="1"/>
  <c r="F21" i="1"/>
  <c r="F23" i="1"/>
  <c r="F26" i="1"/>
  <c r="F24" i="1"/>
  <c r="F19" i="1"/>
  <c r="E19" i="1"/>
  <c r="E16" i="1"/>
  <c r="E15" i="1"/>
  <c r="D15" i="1" s="1"/>
  <c r="F16" i="1"/>
  <c r="AA78" i="1" l="1"/>
  <c r="F42" i="1"/>
  <c r="E42" i="1"/>
  <c r="AA42" i="1"/>
  <c r="E65" i="1"/>
  <c r="AA65" i="1"/>
  <c r="F65" i="1"/>
  <c r="E78" i="1"/>
  <c r="P67" i="1"/>
  <c r="M67" i="1"/>
  <c r="Q80" i="1"/>
  <c r="Y67" i="1"/>
  <c r="N67" i="1"/>
  <c r="AB67" i="1"/>
  <c r="T67" i="1"/>
  <c r="H67" i="1"/>
  <c r="P80" i="1"/>
  <c r="X80" i="1"/>
  <c r="J80" i="1"/>
  <c r="AB80" i="1"/>
  <c r="T80" i="1"/>
  <c r="M80" i="1"/>
  <c r="H80" i="1"/>
  <c r="U67" i="1"/>
  <c r="L67" i="1"/>
  <c r="U80" i="1"/>
  <c r="Y80" i="1"/>
  <c r="Q67" i="1"/>
  <c r="K67" i="1"/>
  <c r="O67" i="1"/>
  <c r="O80" i="1"/>
  <c r="W67" i="1"/>
  <c r="W80" i="1"/>
  <c r="X67" i="1"/>
  <c r="V67" i="1"/>
  <c r="V80" i="1"/>
  <c r="I67" i="1"/>
  <c r="K80" i="1"/>
  <c r="N80" i="1"/>
  <c r="L80" i="1"/>
  <c r="S80" i="1"/>
  <c r="S67" i="1"/>
  <c r="R80" i="1"/>
  <c r="R67" i="1"/>
  <c r="Z67" i="1"/>
  <c r="Z80" i="1"/>
  <c r="D70" i="1"/>
  <c r="D78" i="1" s="1"/>
  <c r="D41" i="1"/>
  <c r="D46" i="1"/>
  <c r="D16" i="1"/>
  <c r="D32" i="1"/>
  <c r="D60" i="1"/>
  <c r="D59" i="1"/>
  <c r="D31" i="1"/>
  <c r="D55" i="1"/>
  <c r="D47" i="1"/>
  <c r="D58" i="1"/>
  <c r="D37" i="1"/>
  <c r="D40" i="1"/>
  <c r="D52" i="1"/>
  <c r="D62" i="1"/>
  <c r="D54" i="1"/>
  <c r="D49" i="1"/>
  <c r="D53" i="1"/>
  <c r="D63" i="1"/>
  <c r="D33" i="1"/>
  <c r="D45" i="1"/>
  <c r="D61" i="1"/>
  <c r="D48" i="1"/>
  <c r="E29" i="1"/>
  <c r="F29" i="1"/>
  <c r="AA29" i="1"/>
  <c r="D28" i="1"/>
  <c r="F56" i="1"/>
  <c r="E56" i="1"/>
  <c r="AA56" i="1"/>
  <c r="F50" i="1"/>
  <c r="E50" i="1"/>
  <c r="AA50" i="1"/>
  <c r="E17" i="1"/>
  <c r="F17" i="1"/>
  <c r="D21" i="1"/>
  <c r="D24" i="1"/>
  <c r="D23" i="1"/>
  <c r="D26" i="1"/>
  <c r="D20" i="1"/>
  <c r="D22" i="1"/>
  <c r="D19" i="1"/>
  <c r="D25" i="1"/>
  <c r="D42" i="1" l="1"/>
  <c r="D65" i="1"/>
  <c r="F80" i="1"/>
  <c r="F67" i="1"/>
  <c r="AA80" i="1"/>
  <c r="AA67" i="1"/>
  <c r="E80" i="1"/>
  <c r="E67" i="1"/>
  <c r="D29" i="1"/>
  <c r="D56" i="1"/>
  <c r="D50" i="1"/>
  <c r="D17" i="1"/>
  <c r="D67" i="1" l="1"/>
  <c r="D80" i="1"/>
</calcChain>
</file>

<file path=xl/sharedStrings.xml><?xml version="1.0" encoding="utf-8"?>
<sst xmlns="http://schemas.openxmlformats.org/spreadsheetml/2006/main" count="226" uniqueCount="144">
  <si>
    <t>Razem</t>
  </si>
  <si>
    <t>Przedmioty ogólne</t>
  </si>
  <si>
    <t>Język obcy</t>
  </si>
  <si>
    <t>Przedmiot ogólnouczelniany</t>
  </si>
  <si>
    <t>Z</t>
  </si>
  <si>
    <t>Przedmioty podstawowe</t>
  </si>
  <si>
    <t>Chór</t>
  </si>
  <si>
    <t>Harmonia</t>
  </si>
  <si>
    <t>Kształcenie słuchu</t>
  </si>
  <si>
    <t>Metodologia pracy naukowej</t>
  </si>
  <si>
    <t>Zespół instrumentalny</t>
  </si>
  <si>
    <t>Przedmioty kierunkowe</t>
  </si>
  <si>
    <t>Czytanie partytur</t>
  </si>
  <si>
    <t>Estetyka muzyki</t>
  </si>
  <si>
    <t>Historia kultury</t>
  </si>
  <si>
    <t>Seminarium magisterskie</t>
  </si>
  <si>
    <t xml:space="preserve">Zespół wokalny </t>
  </si>
  <si>
    <t>Prelekcja i krytyka muzyczna</t>
  </si>
  <si>
    <t>Prowadzenie zespołów muzycznych</t>
  </si>
  <si>
    <t>Zespołowa emisja głosu</t>
  </si>
  <si>
    <t>Literatura specjalistyczna</t>
  </si>
  <si>
    <t>Harmonogram studiów</t>
  </si>
  <si>
    <t>Podsumowanie</t>
  </si>
  <si>
    <t>A1/EII</t>
  </si>
  <si>
    <t>A2/EII</t>
  </si>
  <si>
    <t>B1/EII</t>
  </si>
  <si>
    <t>B2/EII</t>
  </si>
  <si>
    <t>B3/EII</t>
  </si>
  <si>
    <t>B4/EII</t>
  </si>
  <si>
    <t>B5/EII</t>
  </si>
  <si>
    <t>B6/EII</t>
  </si>
  <si>
    <t>B7/EII</t>
  </si>
  <si>
    <t>B8/EII</t>
  </si>
  <si>
    <t>B9/EII</t>
  </si>
  <si>
    <t>C1/EII</t>
  </si>
  <si>
    <t>C2/EII</t>
  </si>
  <si>
    <t>C3/EII</t>
  </si>
  <si>
    <t>C4/EII</t>
  </si>
  <si>
    <t>C5/EII</t>
  </si>
  <si>
    <t>C6/EII</t>
  </si>
  <si>
    <t>C7/EII</t>
  </si>
  <si>
    <t>DZ1/EII</t>
  </si>
  <si>
    <t>DZ2/EII</t>
  </si>
  <si>
    <t>DZ3/EII</t>
  </si>
  <si>
    <t>DZ4/EII</t>
  </si>
  <si>
    <t>DZ5/EII</t>
  </si>
  <si>
    <t>DZ6/EII</t>
  </si>
  <si>
    <t>L.p.</t>
  </si>
  <si>
    <t>Kod przedmiotu</t>
  </si>
  <si>
    <t>Przedmiot</t>
  </si>
  <si>
    <t>Forma zaliczenia</t>
  </si>
  <si>
    <t>Forma zajęć</t>
  </si>
  <si>
    <t>I ROK</t>
  </si>
  <si>
    <t>II ROK</t>
  </si>
  <si>
    <t>1 semestr</t>
  </si>
  <si>
    <t>2 semestr</t>
  </si>
  <si>
    <t>3 semestr</t>
  </si>
  <si>
    <t>4 semestr</t>
  </si>
  <si>
    <t>Wykład</t>
  </si>
  <si>
    <t>Ćw./Konw./ Lab.</t>
  </si>
  <si>
    <t>ECTS</t>
  </si>
  <si>
    <t>ZO</t>
  </si>
  <si>
    <t>C8/EII</t>
  </si>
  <si>
    <t>Łączna liczba punktów ECTS</t>
  </si>
  <si>
    <t>ZO/E</t>
  </si>
  <si>
    <t>Z/E</t>
  </si>
  <si>
    <t>Z/ ZO/ E</t>
  </si>
  <si>
    <t>Punkty ECTS powiązane z działalnością naukową</t>
  </si>
  <si>
    <t>2. W ramach zajęć kształtujących umiejętności praktyczne - pkt ECTS (dla profilu praktycznego)- nie dotyczy</t>
  </si>
  <si>
    <t>Zarządzanie projektami</t>
  </si>
  <si>
    <t>Dyrygowanie</t>
  </si>
  <si>
    <t>Praktyka artystyczna</t>
  </si>
  <si>
    <t>Warsztaty studyjne</t>
  </si>
  <si>
    <t>C9/EII</t>
  </si>
  <si>
    <t>Praktyka specjalnościowa</t>
  </si>
  <si>
    <r>
      <rPr>
        <b/>
        <sz val="11"/>
        <color theme="1"/>
        <rFont val="Calibri"/>
        <family val="2"/>
        <charset val="238"/>
        <scheme val="minor"/>
      </rPr>
      <t>Kierunek</t>
    </r>
    <r>
      <rPr>
        <sz val="11"/>
        <color theme="1"/>
        <rFont val="Calibri"/>
        <family val="2"/>
        <charset val="238"/>
        <scheme val="minor"/>
      </rPr>
      <t>: Edukacja artystyczna w zakresie sztuki muzycznej</t>
    </r>
  </si>
  <si>
    <r>
      <rPr>
        <b/>
        <sz val="11"/>
        <color theme="1"/>
        <rFont val="Calibri"/>
        <family val="2"/>
        <charset val="238"/>
        <scheme val="minor"/>
      </rPr>
      <t>Profil kształcenia:</t>
    </r>
    <r>
      <rPr>
        <sz val="11"/>
        <color theme="1"/>
        <rFont val="Calibri"/>
        <family val="2"/>
        <charset val="238"/>
        <scheme val="minor"/>
      </rPr>
      <t xml:space="preserve"> ogólnoakademicki</t>
    </r>
  </si>
  <si>
    <r>
      <rPr>
        <b/>
        <sz val="11"/>
        <color theme="1"/>
        <rFont val="Calibri"/>
        <family val="2"/>
        <charset val="238"/>
        <scheme val="minor"/>
      </rPr>
      <t>Forma studiów</t>
    </r>
    <r>
      <rPr>
        <sz val="11"/>
        <color theme="1"/>
        <rFont val="Calibri"/>
        <family val="2"/>
        <charset val="238"/>
        <scheme val="minor"/>
      </rPr>
      <t>: stacjonarne</t>
    </r>
  </si>
  <si>
    <t>Komputerowa notacja muzyczna</t>
  </si>
  <si>
    <t>Psychologia muzyki</t>
  </si>
  <si>
    <t>* Student wybiera grę na instrumencie lub śpiew.</t>
  </si>
  <si>
    <t>Przedmiot obieralny* - 1. gra na instrumencie, 2. śpiew</t>
  </si>
  <si>
    <t>Propedeutyka instrumentacji               i kompozycji</t>
  </si>
  <si>
    <t>lektoraty jęz. obcych</t>
  </si>
  <si>
    <t>praktyka zawodowa</t>
  </si>
  <si>
    <t>ćwiczenia</t>
  </si>
  <si>
    <t>wykłady</t>
  </si>
  <si>
    <t>seminaria</t>
  </si>
  <si>
    <t>Specjalności</t>
  </si>
  <si>
    <t>Przedmioty razem:</t>
  </si>
  <si>
    <t>Praktyki</t>
  </si>
  <si>
    <t>Razem:</t>
  </si>
  <si>
    <t>zajęcia warsztatowe</t>
  </si>
  <si>
    <t>Specjalność: Prowadzenie zespołów muzycznych</t>
  </si>
  <si>
    <t>Praktyki razem:</t>
  </si>
  <si>
    <t>Realizacja od roku akademickiego 2025/2026</t>
  </si>
  <si>
    <t>Wykład monograficzny</t>
  </si>
  <si>
    <t>Edukacja inkluzyjna</t>
  </si>
  <si>
    <t>Elementy muzykoterapii</t>
  </si>
  <si>
    <t>Kompozycja i aranżacja w nowych mediach</t>
  </si>
  <si>
    <t>Metodyka prowadzenia chórów</t>
  </si>
  <si>
    <t>Praca z orkiestrą dętą</t>
  </si>
  <si>
    <t>Aranżacja muzyczna</t>
  </si>
  <si>
    <t>Specjalność: Edukacja inkluzyjna</t>
  </si>
  <si>
    <t>Specjalność: Kompozycja i aranżacja muzyczna w nowych mediach</t>
  </si>
  <si>
    <t>Somatyka</t>
  </si>
  <si>
    <t>Kompozycja muzyki elektronicznej  z wykorzystaniem AI</t>
  </si>
  <si>
    <t>B10/EII</t>
  </si>
  <si>
    <t>DE1/EII</t>
  </si>
  <si>
    <t>DE2/EII</t>
  </si>
  <si>
    <t>DE3/EII</t>
  </si>
  <si>
    <t>DE4/EII</t>
  </si>
  <si>
    <t>DE5/EII</t>
  </si>
  <si>
    <t>DK1/EII</t>
  </si>
  <si>
    <t>DK2/EII</t>
  </si>
  <si>
    <t>DK3/EII</t>
  </si>
  <si>
    <t>DK4/EII</t>
  </si>
  <si>
    <t>DZ7/EII</t>
  </si>
  <si>
    <t>3. W ramach zajęć związanych z prowadzonymi badaniami naukowymi 68 - 69 pkt ECTS (dla profilu ogólnoakademickiego) w zależności od wybranej ścieżki</t>
  </si>
  <si>
    <t>Uniwersalne projektowanie zajęć - metodyka kształcenia w grupie zróżnicowanej.</t>
  </si>
  <si>
    <t>1. Za zajęcia z dziedziny nauk humanistycznych lub nauk społecznych, nie mniejsza niż 5 pkt ECTS - w przypadku kierunków studiów przyporządkowanych do dyscyplin w ramach</t>
  </si>
  <si>
    <t xml:space="preserve"> dziedzin innych niż odpowiednio nauki humanistyczne lub społeczne - 5 pkt ECTS</t>
  </si>
  <si>
    <t>PZ1/EII</t>
  </si>
  <si>
    <t>PZ2/EII</t>
  </si>
  <si>
    <t>PZ3/EII</t>
  </si>
  <si>
    <t>PZ4/EII</t>
  </si>
  <si>
    <t>PZ5/EII</t>
  </si>
  <si>
    <t>C13/EII</t>
  </si>
  <si>
    <r>
      <t>Metodyka nauczania muzyki              w szkole ponadpodstawowej</t>
    </r>
    <r>
      <rPr>
        <vertAlign val="superscript"/>
        <sz val="12"/>
        <color theme="1"/>
        <rFont val="Calibri Light"/>
        <family val="2"/>
        <charset val="238"/>
        <scheme val="major"/>
      </rPr>
      <t>1</t>
    </r>
  </si>
  <si>
    <r>
      <t>Praktyka przedmiotowo-metodyczna    w szkole ponadpodstawowej</t>
    </r>
    <r>
      <rPr>
        <vertAlign val="superscript"/>
        <sz val="11"/>
        <color theme="1"/>
        <rFont val="Calibri Light"/>
        <family val="2"/>
        <charset val="238"/>
        <scheme val="major"/>
      </rPr>
      <t>1</t>
    </r>
  </si>
  <si>
    <r>
      <t>Chór gospel</t>
    </r>
    <r>
      <rPr>
        <vertAlign val="superscript"/>
        <sz val="12"/>
        <color theme="1"/>
        <rFont val="Calibri Light"/>
        <family val="2"/>
        <charset val="238"/>
        <scheme val="major"/>
      </rPr>
      <t>2</t>
    </r>
  </si>
  <si>
    <r>
      <t>Studio - warsztaty sceniczne</t>
    </r>
    <r>
      <rPr>
        <vertAlign val="superscript"/>
        <sz val="12"/>
        <color theme="1"/>
        <rFont val="Calibri Light"/>
        <family val="2"/>
        <charset val="238"/>
        <scheme val="major"/>
      </rPr>
      <t>2</t>
    </r>
  </si>
  <si>
    <t>Muzyka i ruch w ujęciu terapeutycznym</t>
  </si>
  <si>
    <t>Edukacja muzyczna w grupach zróżnicowanych</t>
  </si>
  <si>
    <t>Projektowanie muzyki dla sztuk interaktywnych i gier video</t>
  </si>
  <si>
    <t>Sztuka kompozycji i aranżacji</t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</si>
  <si>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2 </t>
    </r>
    <r>
      <rPr>
        <sz val="11"/>
        <color theme="1"/>
        <rFont val="Calibri"/>
        <family val="2"/>
        <charset val="238"/>
        <scheme val="minor"/>
      </rPr>
      <t>Przedmiot obowiązkowy dla studentów, którzy nie ukończyli studiów I stopnia na kierunku Edukacja artystyczna w zakresie sztuki muzycznej i nie ubiegają się o uzyskanie uprawnień nauczycielskich.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</si>
  <si>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>Przedmiot obowiązkowy dla studentów, którzy ukończyli studia I stopnia na kierunku Edukacja artystyczna w zakresie sztuki muzycznej i ubiegają się o uzyskanie uprawnień nauczycielskich.</t>
    </r>
  </si>
  <si>
    <t>Sound Design w przestrzeni twórczej</t>
  </si>
  <si>
    <t>Student zobowiązany jest do odbycia szkolenia BHP oraz szkolenia bibliotecznego na zasadach określonych w Uczelni</t>
  </si>
  <si>
    <r>
      <rPr>
        <b/>
        <sz val="11"/>
        <color theme="1"/>
        <rFont val="Calibri"/>
        <family val="2"/>
        <charset val="238"/>
        <scheme val="minor"/>
      </rPr>
      <t>Poziom kształcenia:</t>
    </r>
    <r>
      <rPr>
        <sz val="11"/>
        <color theme="1"/>
        <rFont val="Calibri"/>
        <family val="2"/>
        <charset val="238"/>
        <scheme val="minor"/>
      </rPr>
      <t xml:space="preserve"> II stopnia</t>
    </r>
  </si>
  <si>
    <r>
      <t xml:space="preserve">Harmonogram został ustalony na posiedzeniu </t>
    </r>
    <r>
      <rPr>
        <b/>
        <sz val="11"/>
        <color theme="1"/>
        <rFont val="Calibri"/>
        <family val="2"/>
        <charset val="238"/>
        <scheme val="minor"/>
      </rPr>
      <t>Rady Wydziału Muzyki w dniu: 5.06.2025 r.</t>
    </r>
  </si>
  <si>
    <t>Z/ZO/E</t>
  </si>
  <si>
    <t xml:space="preserve">Z/ ZO/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</si>
</sst>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1"/>
      <charset val="238"/>
      <scheme val="major"/>
    </font>
    <font>
      <sz val="12"/>
      <color theme="1"/>
      <name val="Calibri Light"/>
      <family val="1"/>
      <charset val="238"/>
      <scheme val="maj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2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vertAlign val="superscript"/>
      <sz val="12"/>
      <color theme="1"/>
      <name val="Calibri Light"/>
      <family val="2"/>
      <charset val="238"/>
      <scheme val="major"/>
    </font>
    <font>
      <vertAlign val="superscript"/>
      <sz val="11"/>
      <color theme="1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3" fillId="0" borderId="1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textRotation="90"/>
    </xf>
    <xf numFmtId="0" fontId="2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textRotation="90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38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textRotation="90"/>
    </xf>
    <xf numFmtId="0" fontId="1" fillId="0" borderId="57" xfId="0" applyFont="1" applyBorder="1" applyAlignment="1">
      <alignment horizontal="center" vertical="center" textRotation="90"/>
    </xf>
    <xf numFmtId="0" fontId="2" fillId="0" borderId="6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3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1" fillId="0" borderId="55" xfId="0" applyFont="1" applyBorder="1" applyAlignment="1">
      <alignment horizontal="center" vertical="center" textRotation="90"/>
    </xf>
    <xf numFmtId="0" fontId="2" fillId="0" borderId="62" xfId="0" applyFont="1" applyBorder="1" applyAlignment="1">
      <alignment vertical="center"/>
    </xf>
    <xf numFmtId="0" fontId="2" fillId="0" borderId="62" xfId="0" applyFont="1" applyBorder="1" applyAlignment="1">
      <alignment horizontal="left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vertical="center"/>
    </xf>
    <xf numFmtId="0" fontId="2" fillId="0" borderId="65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2" fillId="0" borderId="7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6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20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/>
    <xf numFmtId="0" fontId="6" fillId="0" borderId="71" xfId="0" applyFont="1" applyBorder="1"/>
    <xf numFmtId="0" fontId="6" fillId="0" borderId="52" xfId="0" applyFont="1" applyBorder="1"/>
    <xf numFmtId="0" fontId="6" fillId="0" borderId="48" xfId="0" applyFont="1" applyBorder="1"/>
    <xf numFmtId="0" fontId="6" fillId="0" borderId="49" xfId="0" applyFont="1" applyBorder="1"/>
    <xf numFmtId="0" fontId="6" fillId="0" borderId="46" xfId="0" applyFont="1" applyBorder="1"/>
    <xf numFmtId="0" fontId="6" fillId="0" borderId="59" xfId="0" applyFont="1" applyBorder="1"/>
    <xf numFmtId="0" fontId="6" fillId="0" borderId="46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71" xfId="0" applyFont="1" applyBorder="1" applyAlignment="1">
      <alignment horizontal="center"/>
    </xf>
    <xf numFmtId="0" fontId="6" fillId="0" borderId="5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61" xfId="0" applyFont="1" applyBorder="1" applyAlignment="1">
      <alignment horizontal="left" vertical="center"/>
    </xf>
    <xf numFmtId="0" fontId="2" fillId="0" borderId="29" xfId="0" applyFont="1" applyBorder="1" applyAlignment="1">
      <alignment vertical="center" wrapText="1"/>
    </xf>
    <xf numFmtId="0" fontId="0" fillId="0" borderId="2" xfId="0" applyBorder="1"/>
    <xf numFmtId="0" fontId="0" fillId="0" borderId="46" xfId="0" applyBorder="1"/>
    <xf numFmtId="0" fontId="0" fillId="0" borderId="67" xfId="0" applyBorder="1"/>
    <xf numFmtId="0" fontId="0" fillId="0" borderId="72" xfId="0" applyBorder="1"/>
    <xf numFmtId="0" fontId="0" fillId="0" borderId="48" xfId="0" applyBorder="1"/>
    <xf numFmtId="0" fontId="6" fillId="0" borderId="0" xfId="0" applyFont="1" applyAlignment="1">
      <alignment vertical="center"/>
    </xf>
    <xf numFmtId="0" fontId="6" fillId="0" borderId="59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6" fillId="0" borderId="68" xfId="0" applyFont="1" applyBorder="1" applyAlignment="1">
      <alignment horizontal="center" vertical="center"/>
    </xf>
    <xf numFmtId="0" fontId="6" fillId="0" borderId="43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wrapText="1"/>
    </xf>
    <xf numFmtId="0" fontId="6" fillId="0" borderId="7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0" fillId="0" borderId="68" xfId="0" applyBorder="1"/>
    <xf numFmtId="0" fontId="1" fillId="0" borderId="4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0" fillId="0" borderId="5" xfId="0" applyBorder="1"/>
    <xf numFmtId="0" fontId="2" fillId="0" borderId="74" xfId="0" applyFont="1" applyBorder="1" applyAlignment="1">
      <alignment horizontal="center" vertical="center"/>
    </xf>
    <xf numFmtId="0" fontId="0" fillId="0" borderId="12" xfId="0" applyBorder="1"/>
    <xf numFmtId="0" fontId="0" fillId="0" borderId="65" xfId="0" applyBorder="1"/>
    <xf numFmtId="0" fontId="0" fillId="0" borderId="75" xfId="0" applyBorder="1"/>
    <xf numFmtId="0" fontId="0" fillId="0" borderId="27" xfId="0" applyBorder="1"/>
    <xf numFmtId="0" fontId="2" fillId="0" borderId="2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wrapText="1"/>
    </xf>
    <xf numFmtId="0" fontId="1" fillId="0" borderId="41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79" xfId="0" applyBorder="1" applyAlignment="1">
      <alignment vertical="center"/>
    </xf>
    <xf numFmtId="0" fontId="0" fillId="0" borderId="2" xfId="0" applyBorder="1" applyAlignment="1">
      <alignment vertical="center"/>
    </xf>
    <xf numFmtId="0" fontId="14" fillId="0" borderId="0" xfId="0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11" fillId="0" borderId="3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1" fillId="0" borderId="30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 textRotation="90"/>
    </xf>
    <xf numFmtId="0" fontId="1" fillId="0" borderId="30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 wrapText="1"/>
    </xf>
    <xf numFmtId="0" fontId="1" fillId="0" borderId="29" xfId="0" applyFont="1" applyBorder="1" applyAlignment="1">
      <alignment horizontal="center" textRotation="90" wrapText="1"/>
    </xf>
    <xf numFmtId="0" fontId="1" fillId="0" borderId="30" xfId="0" applyFont="1" applyBorder="1" applyAlignment="1">
      <alignment horizontal="center" textRotation="90" wrapText="1"/>
    </xf>
    <xf numFmtId="0" fontId="2" fillId="0" borderId="3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0" xfId="0"/>
    <xf numFmtId="0" fontId="11" fillId="0" borderId="31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31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2" fillId="0" borderId="32" xfId="0" applyFont="1" applyBorder="1" applyAlignment="1">
      <alignment horizontal="left" wrapText="1"/>
    </xf>
    <xf numFmtId="0" fontId="2" fillId="0" borderId="3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8"/>
  <sheetViews>
    <sheetView showZeros="0" tabSelected="1" zoomScale="85" zoomScaleNormal="85" workbookViewId="0">
      <selection activeCell="A64" sqref="A64"/>
    </sheetView>
  </sheetViews>
  <sheetFormatPr defaultRowHeight="15" x14ac:dyDescent="0.25"/>
  <cols>
    <col min="1" max="1" width="4.42578125" customWidth="1"/>
    <col min="2" max="2" width="11" style="14" customWidth="1"/>
    <col min="3" max="3" width="32.42578125" customWidth="1"/>
    <col min="4" max="4" width="8.42578125" customWidth="1"/>
    <col min="5" max="5" width="4.5703125" customWidth="1"/>
    <col min="6" max="6" width="9.28515625" customWidth="1"/>
    <col min="7" max="7" width="6.28515625" customWidth="1"/>
    <col min="8" max="8" width="4.5703125" customWidth="1"/>
    <col min="9" max="9" width="4.5703125" style="137" customWidth="1"/>
    <col min="10" max="10" width="4.5703125" style="155" customWidth="1"/>
    <col min="11" max="13" width="4.5703125" customWidth="1"/>
    <col min="14" max="14" width="5.28515625" customWidth="1"/>
    <col min="15" max="17" width="4.5703125" customWidth="1"/>
    <col min="18" max="18" width="8.7109375" customWidth="1"/>
    <col min="19" max="25" width="4.5703125" customWidth="1"/>
    <col min="26" max="26" width="5.28515625" customWidth="1"/>
    <col min="27" max="27" width="5.5703125" customWidth="1"/>
    <col min="28" max="28" width="6.42578125" customWidth="1"/>
  </cols>
  <sheetData>
    <row r="1" spans="1:31" ht="18.75" customHeight="1" x14ac:dyDescent="0.25">
      <c r="A1" s="200" t="s">
        <v>21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2"/>
    </row>
    <row r="2" spans="1:31" ht="15" customHeight="1" x14ac:dyDescent="0.25">
      <c r="A2" s="203" t="s">
        <v>75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204"/>
    </row>
    <row r="3" spans="1:31" ht="14.65" customHeight="1" x14ac:dyDescent="0.25">
      <c r="A3" s="203" t="s">
        <v>140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04"/>
    </row>
    <row r="4" spans="1:31" ht="14.65" customHeight="1" x14ac:dyDescent="0.25">
      <c r="A4" s="203" t="s">
        <v>76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204"/>
    </row>
    <row r="5" spans="1:31" ht="14.65" customHeight="1" x14ac:dyDescent="0.25">
      <c r="A5" s="203" t="s">
        <v>77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204"/>
    </row>
    <row r="6" spans="1:31" ht="14.65" customHeight="1" x14ac:dyDescent="0.25">
      <c r="A6" s="217" t="s">
        <v>95</v>
      </c>
      <c r="B6" s="218"/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9"/>
    </row>
    <row r="7" spans="1:31" ht="15" customHeight="1" thickBot="1" x14ac:dyDescent="0.3">
      <c r="A7" s="220"/>
      <c r="B7" s="221"/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2"/>
    </row>
    <row r="8" spans="1:31" ht="15" customHeight="1" x14ac:dyDescent="0.25">
      <c r="A8" s="208" t="s">
        <v>47</v>
      </c>
      <c r="B8" s="211" t="s">
        <v>48</v>
      </c>
      <c r="C8" s="214" t="s">
        <v>49</v>
      </c>
      <c r="D8" s="223" t="s">
        <v>51</v>
      </c>
      <c r="E8" s="224"/>
      <c r="F8" s="224"/>
      <c r="G8" s="224"/>
      <c r="H8" s="224"/>
      <c r="I8" s="224"/>
      <c r="J8" s="225"/>
      <c r="K8" s="223" t="s">
        <v>52</v>
      </c>
      <c r="L8" s="224"/>
      <c r="M8" s="224"/>
      <c r="N8" s="224"/>
      <c r="O8" s="224"/>
      <c r="P8" s="224"/>
      <c r="Q8" s="224"/>
      <c r="R8" s="225"/>
      <c r="S8" s="224" t="s">
        <v>53</v>
      </c>
      <c r="T8" s="224"/>
      <c r="U8" s="224"/>
      <c r="V8" s="224"/>
      <c r="W8" s="224"/>
      <c r="X8" s="224"/>
      <c r="Y8" s="224"/>
      <c r="Z8" s="224"/>
      <c r="AA8" s="229" t="s">
        <v>63</v>
      </c>
      <c r="AB8" s="232" t="s">
        <v>67</v>
      </c>
      <c r="AC8" s="17"/>
      <c r="AD8" s="17"/>
      <c r="AE8" s="17"/>
    </row>
    <row r="9" spans="1:31" ht="15.75" thickBot="1" x14ac:dyDescent="0.3">
      <c r="A9" s="209"/>
      <c r="B9" s="212"/>
      <c r="C9" s="215"/>
      <c r="D9" s="241"/>
      <c r="E9" s="239"/>
      <c r="F9" s="239"/>
      <c r="G9" s="239"/>
      <c r="H9" s="239"/>
      <c r="I9" s="239"/>
      <c r="J9" s="242"/>
      <c r="K9" s="226"/>
      <c r="L9" s="227"/>
      <c r="M9" s="227"/>
      <c r="N9" s="227"/>
      <c r="O9" s="227"/>
      <c r="P9" s="227"/>
      <c r="Q9" s="227"/>
      <c r="R9" s="228"/>
      <c r="S9" s="227"/>
      <c r="T9" s="227"/>
      <c r="U9" s="227"/>
      <c r="V9" s="227"/>
      <c r="W9" s="227"/>
      <c r="X9" s="227"/>
      <c r="Y9" s="227"/>
      <c r="Z9" s="227"/>
      <c r="AA9" s="230"/>
      <c r="AB9" s="233"/>
      <c r="AC9" s="17"/>
      <c r="AD9" s="17"/>
      <c r="AE9" s="17"/>
    </row>
    <row r="10" spans="1:31" x14ac:dyDescent="0.25">
      <c r="A10" s="209"/>
      <c r="B10" s="212"/>
      <c r="C10" s="215"/>
      <c r="D10" s="241"/>
      <c r="E10" s="239"/>
      <c r="F10" s="239"/>
      <c r="G10" s="239"/>
      <c r="H10" s="239"/>
      <c r="I10" s="239"/>
      <c r="J10" s="242"/>
      <c r="K10" s="239" t="s">
        <v>54</v>
      </c>
      <c r="L10" s="239"/>
      <c r="M10" s="239"/>
      <c r="N10" s="240"/>
      <c r="O10" s="238" t="s">
        <v>55</v>
      </c>
      <c r="P10" s="239"/>
      <c r="Q10" s="239"/>
      <c r="R10" s="239"/>
      <c r="S10" s="223" t="s">
        <v>56</v>
      </c>
      <c r="T10" s="224"/>
      <c r="U10" s="224"/>
      <c r="V10" s="225"/>
      <c r="W10" s="223" t="s">
        <v>57</v>
      </c>
      <c r="X10" s="224"/>
      <c r="Y10" s="224"/>
      <c r="Z10" s="224"/>
      <c r="AA10" s="230"/>
      <c r="AB10" s="233"/>
      <c r="AC10" s="17"/>
      <c r="AD10" s="17"/>
      <c r="AE10" s="17"/>
    </row>
    <row r="11" spans="1:31" ht="15.75" thickBot="1" x14ac:dyDescent="0.3">
      <c r="A11" s="209"/>
      <c r="B11" s="212"/>
      <c r="C11" s="215"/>
      <c r="D11" s="241"/>
      <c r="E11" s="239"/>
      <c r="F11" s="239"/>
      <c r="G11" s="239"/>
      <c r="H11" s="239"/>
      <c r="I11" s="239"/>
      <c r="J11" s="242"/>
      <c r="K11" s="239"/>
      <c r="L11" s="239"/>
      <c r="M11" s="239"/>
      <c r="N11" s="240"/>
      <c r="O11" s="238"/>
      <c r="P11" s="239"/>
      <c r="Q11" s="239"/>
      <c r="R11" s="239"/>
      <c r="S11" s="226"/>
      <c r="T11" s="227"/>
      <c r="U11" s="227"/>
      <c r="V11" s="228"/>
      <c r="W11" s="226"/>
      <c r="X11" s="227"/>
      <c r="Y11" s="227"/>
      <c r="Z11" s="227"/>
      <c r="AA11" s="230"/>
      <c r="AB11" s="233"/>
      <c r="AC11" s="18"/>
      <c r="AD11" s="113"/>
      <c r="AE11" s="18"/>
    </row>
    <row r="12" spans="1:31" ht="100.5" thickBot="1" x14ac:dyDescent="0.3">
      <c r="A12" s="210"/>
      <c r="B12" s="213"/>
      <c r="C12" s="216"/>
      <c r="D12" s="24" t="s">
        <v>0</v>
      </c>
      <c r="E12" s="24" t="s">
        <v>86</v>
      </c>
      <c r="F12" s="24" t="s">
        <v>85</v>
      </c>
      <c r="G12" s="26" t="s">
        <v>92</v>
      </c>
      <c r="H12" s="26" t="s">
        <v>87</v>
      </c>
      <c r="I12" s="26" t="s">
        <v>83</v>
      </c>
      <c r="J12" s="24" t="s">
        <v>84</v>
      </c>
      <c r="K12" s="51" t="s">
        <v>58</v>
      </c>
      <c r="L12" s="24" t="s">
        <v>59</v>
      </c>
      <c r="M12" s="24" t="s">
        <v>60</v>
      </c>
      <c r="N12" s="52" t="s">
        <v>50</v>
      </c>
      <c r="O12" s="51" t="s">
        <v>58</v>
      </c>
      <c r="P12" s="24" t="s">
        <v>59</v>
      </c>
      <c r="Q12" s="24" t="s">
        <v>60</v>
      </c>
      <c r="R12" s="24" t="s">
        <v>50</v>
      </c>
      <c r="S12" s="51" t="s">
        <v>58</v>
      </c>
      <c r="T12" s="24" t="s">
        <v>59</v>
      </c>
      <c r="U12" s="26" t="s">
        <v>60</v>
      </c>
      <c r="V12" s="64" t="s">
        <v>50</v>
      </c>
      <c r="W12" s="51" t="s">
        <v>58</v>
      </c>
      <c r="X12" s="24" t="s">
        <v>59</v>
      </c>
      <c r="Y12" s="24" t="s">
        <v>60</v>
      </c>
      <c r="Z12" s="26" t="s">
        <v>50</v>
      </c>
      <c r="AA12" s="230"/>
      <c r="AB12" s="233"/>
      <c r="AC12" s="10"/>
      <c r="AD12" s="10"/>
      <c r="AE12" s="10"/>
    </row>
    <row r="13" spans="1:31" ht="15.75" thickBot="1" x14ac:dyDescent="0.3">
      <c r="A13" s="22"/>
      <c r="B13" s="22">
        <v>1</v>
      </c>
      <c r="C13" s="23">
        <v>2</v>
      </c>
      <c r="D13" s="22">
        <v>3</v>
      </c>
      <c r="E13" s="23">
        <v>4</v>
      </c>
      <c r="F13" s="23">
        <v>5</v>
      </c>
      <c r="G13" s="169">
        <v>6</v>
      </c>
      <c r="H13" s="151">
        <v>7</v>
      </c>
      <c r="I13" s="156">
        <v>8</v>
      </c>
      <c r="J13" s="157">
        <v>9</v>
      </c>
      <c r="K13" s="152">
        <v>10</v>
      </c>
      <c r="L13" s="23">
        <v>11</v>
      </c>
      <c r="M13" s="22">
        <v>12</v>
      </c>
      <c r="N13" s="23">
        <v>13</v>
      </c>
      <c r="O13" s="23">
        <v>14</v>
      </c>
      <c r="P13" s="22">
        <v>15</v>
      </c>
      <c r="Q13" s="23">
        <v>16</v>
      </c>
      <c r="R13" s="23">
        <v>17</v>
      </c>
      <c r="S13" s="22">
        <v>18</v>
      </c>
      <c r="T13" s="23">
        <v>19</v>
      </c>
      <c r="U13" s="23">
        <v>20</v>
      </c>
      <c r="V13" s="22">
        <v>21</v>
      </c>
      <c r="W13" s="23">
        <v>22</v>
      </c>
      <c r="X13" s="23">
        <v>23</v>
      </c>
      <c r="Y13" s="22">
        <v>24</v>
      </c>
      <c r="Z13" s="23">
        <v>25</v>
      </c>
      <c r="AA13" s="231"/>
      <c r="AB13" s="234"/>
      <c r="AC13" s="11"/>
      <c r="AD13" s="11"/>
      <c r="AE13" s="11"/>
    </row>
    <row r="14" spans="1:31" ht="15.75" thickBot="1" x14ac:dyDescent="0.3">
      <c r="A14" s="247" t="s">
        <v>1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8"/>
      <c r="X14" s="248"/>
      <c r="Y14" s="248"/>
      <c r="Z14" s="248"/>
      <c r="AA14" s="248"/>
      <c r="AB14" s="249"/>
    </row>
    <row r="15" spans="1:31" ht="15.75" x14ac:dyDescent="0.25">
      <c r="A15" s="27">
        <v>1</v>
      </c>
      <c r="B15" s="60" t="s">
        <v>23</v>
      </c>
      <c r="C15" s="62" t="s">
        <v>2</v>
      </c>
      <c r="D15" s="160">
        <f>SUM(E15:J15)</f>
        <v>60</v>
      </c>
      <c r="E15" s="32">
        <f>SUM(K15,O15,S15,W15)</f>
        <v>0</v>
      </c>
      <c r="F15" s="32"/>
      <c r="G15" s="37"/>
      <c r="H15" s="37"/>
      <c r="I15" s="2">
        <v>60</v>
      </c>
      <c r="J15" s="154"/>
      <c r="K15" s="36"/>
      <c r="L15" s="32">
        <v>30</v>
      </c>
      <c r="M15" s="32">
        <v>2</v>
      </c>
      <c r="N15" s="50" t="s">
        <v>61</v>
      </c>
      <c r="O15" s="36"/>
      <c r="P15" s="32">
        <v>30</v>
      </c>
      <c r="Q15" s="37">
        <v>2</v>
      </c>
      <c r="R15" s="33" t="s">
        <v>64</v>
      </c>
      <c r="S15" s="36"/>
      <c r="T15" s="32"/>
      <c r="U15" s="37">
        <v>0</v>
      </c>
      <c r="V15" s="50"/>
      <c r="W15" s="36"/>
      <c r="X15" s="32"/>
      <c r="Y15" s="32">
        <v>0</v>
      </c>
      <c r="Z15" s="83"/>
      <c r="AA15" s="132">
        <v>4</v>
      </c>
      <c r="AB15" s="94"/>
    </row>
    <row r="16" spans="1:31" ht="17.25" customHeight="1" thickBot="1" x14ac:dyDescent="0.3">
      <c r="A16" s="57">
        <v>2</v>
      </c>
      <c r="B16" s="61" t="s">
        <v>24</v>
      </c>
      <c r="C16" s="63" t="s">
        <v>3</v>
      </c>
      <c r="D16" s="39">
        <f>SUM(E16:J16)</f>
        <v>30</v>
      </c>
      <c r="E16" s="5">
        <f>SUM(K16,O16,S16,W16)</f>
        <v>30</v>
      </c>
      <c r="F16" s="5">
        <f>SUM(L16,P16)</f>
        <v>0</v>
      </c>
      <c r="G16" s="21"/>
      <c r="H16" s="21"/>
      <c r="I16" s="5"/>
      <c r="J16" s="158"/>
      <c r="K16" s="4"/>
      <c r="L16" s="5"/>
      <c r="M16" s="5"/>
      <c r="N16" s="6"/>
      <c r="O16" s="4"/>
      <c r="P16" s="5"/>
      <c r="Q16" s="21"/>
      <c r="R16" s="43"/>
      <c r="S16" s="4">
        <v>30</v>
      </c>
      <c r="T16" s="5"/>
      <c r="U16" s="21">
        <v>2</v>
      </c>
      <c r="V16" s="6" t="s">
        <v>4</v>
      </c>
      <c r="W16" s="4"/>
      <c r="X16" s="5"/>
      <c r="Y16" s="5"/>
      <c r="Z16" s="84"/>
      <c r="AA16" s="131">
        <v>2</v>
      </c>
      <c r="AB16" s="95"/>
    </row>
    <row r="17" spans="1:28" ht="16.5" customHeight="1" thickBot="1" x14ac:dyDescent="0.3">
      <c r="A17" s="235" t="s">
        <v>91</v>
      </c>
      <c r="B17" s="236"/>
      <c r="C17" s="237"/>
      <c r="D17" s="45">
        <f>SUM(D15:D16)</f>
        <v>90</v>
      </c>
      <c r="E17" s="45">
        <f t="shared" ref="E17:Z17" si="0">SUM(E15:E16)</f>
        <v>30</v>
      </c>
      <c r="F17" s="45">
        <f t="shared" si="0"/>
        <v>0</v>
      </c>
      <c r="G17" s="165"/>
      <c r="H17" s="150">
        <f t="shared" si="0"/>
        <v>0</v>
      </c>
      <c r="I17" s="150">
        <f t="shared" si="0"/>
        <v>60</v>
      </c>
      <c r="J17" s="49">
        <f t="shared" si="0"/>
        <v>0</v>
      </c>
      <c r="K17" s="45">
        <f t="shared" si="0"/>
        <v>0</v>
      </c>
      <c r="L17" s="45">
        <f t="shared" si="0"/>
        <v>30</v>
      </c>
      <c r="M17" s="45">
        <f t="shared" si="0"/>
        <v>2</v>
      </c>
      <c r="N17" s="47">
        <f t="shared" si="0"/>
        <v>0</v>
      </c>
      <c r="O17" s="45">
        <f t="shared" si="0"/>
        <v>0</v>
      </c>
      <c r="P17" s="45">
        <f t="shared" si="0"/>
        <v>30</v>
      </c>
      <c r="Q17" s="45">
        <f t="shared" si="0"/>
        <v>2</v>
      </c>
      <c r="R17" s="49">
        <f t="shared" si="0"/>
        <v>0</v>
      </c>
      <c r="S17" s="45">
        <f t="shared" si="0"/>
        <v>30</v>
      </c>
      <c r="T17" s="45">
        <f t="shared" si="0"/>
        <v>0</v>
      </c>
      <c r="U17" s="45">
        <f t="shared" si="0"/>
        <v>2</v>
      </c>
      <c r="V17" s="47">
        <f t="shared" si="0"/>
        <v>0</v>
      </c>
      <c r="W17" s="45">
        <f t="shared" si="0"/>
        <v>0</v>
      </c>
      <c r="X17" s="45">
        <f t="shared" si="0"/>
        <v>0</v>
      </c>
      <c r="Y17" s="45">
        <f t="shared" si="0"/>
        <v>0</v>
      </c>
      <c r="Z17" s="45">
        <f t="shared" si="0"/>
        <v>0</v>
      </c>
      <c r="AA17" s="92">
        <f>SUM(AA15:AA16)</f>
        <v>6</v>
      </c>
      <c r="AB17" s="96">
        <f>SUM(AB15:AB16)</f>
        <v>0</v>
      </c>
    </row>
    <row r="18" spans="1:28" ht="16.5" thickBot="1" x14ac:dyDescent="0.3">
      <c r="A18" s="244" t="s">
        <v>5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6"/>
    </row>
    <row r="19" spans="1:28" ht="17.25" customHeight="1" x14ac:dyDescent="0.25">
      <c r="A19" s="114">
        <v>3</v>
      </c>
      <c r="B19" s="40" t="s">
        <v>25</v>
      </c>
      <c r="C19" s="58" t="s">
        <v>6</v>
      </c>
      <c r="D19" s="59">
        <f t="shared" ref="D19:D23" si="1">SUM(E19:H19)</f>
        <v>120</v>
      </c>
      <c r="E19" s="8">
        <f t="shared" ref="E19:F23" si="2">SUM(K19,O19,S19,W19)</f>
        <v>0</v>
      </c>
      <c r="F19" s="8">
        <f t="shared" si="2"/>
        <v>120</v>
      </c>
      <c r="G19" s="20"/>
      <c r="H19" s="20"/>
      <c r="I19" s="2"/>
      <c r="J19" s="154"/>
      <c r="K19" s="7"/>
      <c r="L19" s="8">
        <v>30</v>
      </c>
      <c r="M19" s="8">
        <v>3</v>
      </c>
      <c r="N19" s="9" t="s">
        <v>61</v>
      </c>
      <c r="O19" s="7"/>
      <c r="P19" s="8">
        <v>30</v>
      </c>
      <c r="Q19" s="20">
        <v>3</v>
      </c>
      <c r="R19" s="53" t="s">
        <v>61</v>
      </c>
      <c r="S19" s="7"/>
      <c r="T19" s="8">
        <v>30</v>
      </c>
      <c r="U19" s="20">
        <v>3</v>
      </c>
      <c r="V19" s="9" t="s">
        <v>61</v>
      </c>
      <c r="W19" s="7"/>
      <c r="X19" s="8">
        <v>30</v>
      </c>
      <c r="Y19" s="20">
        <v>3</v>
      </c>
      <c r="Z19" s="81" t="s">
        <v>61</v>
      </c>
      <c r="AA19" s="85">
        <f>SUM(M19,Q19,U19,Y19)</f>
        <v>12</v>
      </c>
      <c r="AB19" s="85">
        <v>12</v>
      </c>
    </row>
    <row r="20" spans="1:28" ht="17.25" customHeight="1" x14ac:dyDescent="0.25">
      <c r="A20" s="28">
        <v>4</v>
      </c>
      <c r="B20" s="41" t="s">
        <v>26</v>
      </c>
      <c r="C20" s="30" t="s">
        <v>7</v>
      </c>
      <c r="D20" s="34">
        <f>SUM(E20:H20)</f>
        <v>30</v>
      </c>
      <c r="E20" s="2">
        <f t="shared" ref="E20:F22" si="3">SUM(K20,O20,S20,W20)</f>
        <v>0</v>
      </c>
      <c r="F20" s="2">
        <f t="shared" si="3"/>
        <v>30</v>
      </c>
      <c r="G20" s="19"/>
      <c r="H20" s="19"/>
      <c r="I20" s="2"/>
      <c r="J20" s="154"/>
      <c r="K20" s="1"/>
      <c r="L20" s="2">
        <v>15</v>
      </c>
      <c r="M20" s="2">
        <v>2</v>
      </c>
      <c r="N20" s="3" t="s">
        <v>61</v>
      </c>
      <c r="O20" s="1"/>
      <c r="P20" s="2">
        <v>15</v>
      </c>
      <c r="Q20" s="19">
        <v>2</v>
      </c>
      <c r="R20" s="35" t="s">
        <v>64</v>
      </c>
      <c r="S20" s="1"/>
      <c r="T20" s="2"/>
      <c r="U20" s="19"/>
      <c r="V20" s="3"/>
      <c r="W20" s="1"/>
      <c r="X20" s="2"/>
      <c r="Y20" s="19"/>
      <c r="Z20" s="82"/>
      <c r="AA20" s="85">
        <f>SUM(M20,Q20,U20,Y20)</f>
        <v>4</v>
      </c>
      <c r="AB20" s="86">
        <v>4</v>
      </c>
    </row>
    <row r="21" spans="1:28" ht="17.25" customHeight="1" x14ac:dyDescent="0.25">
      <c r="A21" s="28">
        <v>5</v>
      </c>
      <c r="B21" s="13" t="s">
        <v>27</v>
      </c>
      <c r="C21" s="30" t="s">
        <v>8</v>
      </c>
      <c r="D21" s="34">
        <f>SUM(E21:H21)</f>
        <v>45</v>
      </c>
      <c r="E21" s="2">
        <f t="shared" si="3"/>
        <v>0</v>
      </c>
      <c r="F21" s="2">
        <f t="shared" si="3"/>
        <v>45</v>
      </c>
      <c r="G21" s="19"/>
      <c r="H21" s="19"/>
      <c r="I21" s="2"/>
      <c r="J21" s="154"/>
      <c r="K21" s="1"/>
      <c r="L21" s="2">
        <v>15</v>
      </c>
      <c r="M21" s="2">
        <v>2</v>
      </c>
      <c r="N21" s="3" t="s">
        <v>61</v>
      </c>
      <c r="O21" s="1"/>
      <c r="P21" s="2">
        <v>30</v>
      </c>
      <c r="Q21" s="19">
        <v>2</v>
      </c>
      <c r="R21" s="35" t="s">
        <v>64</v>
      </c>
      <c r="S21" s="1"/>
      <c r="T21" s="2"/>
      <c r="U21" s="19"/>
      <c r="V21" s="3"/>
      <c r="W21" s="1"/>
      <c r="X21" s="2"/>
      <c r="Y21" s="19"/>
      <c r="Z21" s="82"/>
      <c r="AA21" s="85">
        <f>SUM(M21,Q21,U21,Y21)</f>
        <v>4</v>
      </c>
      <c r="AB21" s="86"/>
    </row>
    <row r="22" spans="1:28" ht="18" customHeight="1" x14ac:dyDescent="0.25">
      <c r="A22" s="28">
        <v>6</v>
      </c>
      <c r="B22" s="41" t="s">
        <v>28</v>
      </c>
      <c r="C22" s="30" t="s">
        <v>13</v>
      </c>
      <c r="D22" s="34">
        <f>SUM(E22:H22)</f>
        <v>30</v>
      </c>
      <c r="E22" s="2">
        <f t="shared" si="3"/>
        <v>0</v>
      </c>
      <c r="F22" s="2">
        <f t="shared" si="3"/>
        <v>30</v>
      </c>
      <c r="G22" s="19"/>
      <c r="H22" s="19"/>
      <c r="I22" s="2"/>
      <c r="J22" s="154"/>
      <c r="K22" s="1"/>
      <c r="L22" s="2"/>
      <c r="M22" s="2"/>
      <c r="N22" s="3"/>
      <c r="O22" s="1"/>
      <c r="P22" s="2"/>
      <c r="Q22" s="19"/>
      <c r="R22" s="35"/>
      <c r="S22" s="1"/>
      <c r="T22" s="2">
        <v>15</v>
      </c>
      <c r="U22" s="19">
        <v>1</v>
      </c>
      <c r="V22" s="3" t="s">
        <v>61</v>
      </c>
      <c r="W22" s="1"/>
      <c r="X22" s="2">
        <v>15</v>
      </c>
      <c r="Y22" s="19">
        <v>1</v>
      </c>
      <c r="Z22" s="82" t="s">
        <v>61</v>
      </c>
      <c r="AA22" s="85">
        <f>SUM(M22,Q22,U22,Y22)</f>
        <v>2</v>
      </c>
      <c r="AB22" s="86"/>
    </row>
    <row r="23" spans="1:28" ht="17.25" customHeight="1" x14ac:dyDescent="0.25">
      <c r="A23" s="28">
        <v>7</v>
      </c>
      <c r="B23" s="13" t="s">
        <v>29</v>
      </c>
      <c r="C23" s="30" t="s">
        <v>14</v>
      </c>
      <c r="D23" s="34">
        <f t="shared" si="1"/>
        <v>30</v>
      </c>
      <c r="E23" s="2">
        <f t="shared" si="2"/>
        <v>30</v>
      </c>
      <c r="F23" s="2">
        <f t="shared" si="2"/>
        <v>0</v>
      </c>
      <c r="G23" s="19"/>
      <c r="H23" s="19"/>
      <c r="I23" s="2"/>
      <c r="J23" s="154"/>
      <c r="K23" s="1"/>
      <c r="L23" s="2"/>
      <c r="M23" s="2"/>
      <c r="N23" s="3"/>
      <c r="O23" s="1"/>
      <c r="P23" s="2"/>
      <c r="Q23" s="19"/>
      <c r="R23" s="35"/>
      <c r="S23" s="1">
        <v>30</v>
      </c>
      <c r="T23" s="2"/>
      <c r="U23" s="19">
        <v>3</v>
      </c>
      <c r="V23" s="3" t="s">
        <v>65</v>
      </c>
      <c r="W23" s="1"/>
      <c r="X23" s="2"/>
      <c r="Y23" s="19"/>
      <c r="Z23" s="82"/>
      <c r="AA23" s="85">
        <f t="shared" ref="AA23" si="4">SUM(M23,Q23,U23,Y23)</f>
        <v>3</v>
      </c>
      <c r="AB23" s="86">
        <v>3</v>
      </c>
    </row>
    <row r="24" spans="1:28" ht="17.25" customHeight="1" x14ac:dyDescent="0.25">
      <c r="A24" s="28">
        <v>8</v>
      </c>
      <c r="B24" s="13" t="s">
        <v>30</v>
      </c>
      <c r="C24" s="30" t="s">
        <v>9</v>
      </c>
      <c r="D24" s="34">
        <f>SUM(E24:H24)</f>
        <v>30</v>
      </c>
      <c r="E24" s="2">
        <f>SUM(K24,O24,S24,W24)</f>
        <v>0</v>
      </c>
      <c r="F24" s="2">
        <f>SUM(L24,P24,T24,X24)</f>
        <v>30</v>
      </c>
      <c r="G24" s="19"/>
      <c r="H24" s="19"/>
      <c r="I24" s="2"/>
      <c r="J24" s="154"/>
      <c r="K24" s="1"/>
      <c r="L24" s="2">
        <v>15</v>
      </c>
      <c r="M24" s="2">
        <v>2</v>
      </c>
      <c r="N24" s="3" t="s">
        <v>61</v>
      </c>
      <c r="O24" s="1"/>
      <c r="P24" s="2">
        <v>15</v>
      </c>
      <c r="Q24" s="19">
        <v>2</v>
      </c>
      <c r="R24" s="35" t="s">
        <v>61</v>
      </c>
      <c r="S24" s="1"/>
      <c r="T24" s="2"/>
      <c r="U24" s="19"/>
      <c r="V24" s="3"/>
      <c r="W24" s="1"/>
      <c r="X24" s="2"/>
      <c r="Y24" s="19"/>
      <c r="Z24" s="82"/>
      <c r="AA24" s="85">
        <f>SUM(M24,Q24,U24,Y24)</f>
        <v>4</v>
      </c>
      <c r="AB24" s="86"/>
    </row>
    <row r="25" spans="1:28" ht="17.25" customHeight="1" x14ac:dyDescent="0.25">
      <c r="A25" s="28">
        <v>9</v>
      </c>
      <c r="B25" s="13" t="s">
        <v>31</v>
      </c>
      <c r="C25" s="30" t="s">
        <v>15</v>
      </c>
      <c r="D25" s="34">
        <f>SUM(E25:H25)</f>
        <v>45</v>
      </c>
      <c r="E25" s="2">
        <f>SUM(K25,O25,S25,W25)</f>
        <v>0</v>
      </c>
      <c r="F25" s="2"/>
      <c r="G25" s="19"/>
      <c r="H25" s="19">
        <v>45</v>
      </c>
      <c r="I25" s="2"/>
      <c r="J25" s="154"/>
      <c r="K25" s="1"/>
      <c r="L25" s="2"/>
      <c r="M25" s="2"/>
      <c r="N25" s="3"/>
      <c r="O25" s="1"/>
      <c r="P25" s="2"/>
      <c r="Q25" s="19"/>
      <c r="R25" s="35"/>
      <c r="S25" s="1"/>
      <c r="T25" s="2">
        <v>15</v>
      </c>
      <c r="U25" s="19">
        <v>6</v>
      </c>
      <c r="V25" s="3" t="s">
        <v>4</v>
      </c>
      <c r="W25" s="1"/>
      <c r="X25" s="2">
        <v>30</v>
      </c>
      <c r="Y25" s="19">
        <v>7</v>
      </c>
      <c r="Z25" s="82" t="s">
        <v>4</v>
      </c>
      <c r="AA25" s="85">
        <f>SUM(M25,Q25,U25,Y25)</f>
        <v>13</v>
      </c>
      <c r="AB25" s="86"/>
    </row>
    <row r="26" spans="1:28" ht="17.25" customHeight="1" x14ac:dyDescent="0.25">
      <c r="A26" s="28">
        <v>10</v>
      </c>
      <c r="B26" s="13" t="s">
        <v>32</v>
      </c>
      <c r="C26" s="30" t="s">
        <v>96</v>
      </c>
      <c r="D26" s="34">
        <f>SUM(E26:H26)</f>
        <v>30</v>
      </c>
      <c r="E26" s="2">
        <f>SUM(K26,O26,S26,W26)</f>
        <v>30</v>
      </c>
      <c r="F26" s="2">
        <f>SUM(L26,P26,T26,X26)</f>
        <v>0</v>
      </c>
      <c r="G26" s="19"/>
      <c r="H26" s="19"/>
      <c r="I26" s="2"/>
      <c r="J26" s="154"/>
      <c r="K26" s="1">
        <v>30</v>
      </c>
      <c r="L26" s="2"/>
      <c r="M26" s="2">
        <v>2</v>
      </c>
      <c r="N26" s="3" t="s">
        <v>4</v>
      </c>
      <c r="O26" s="1"/>
      <c r="P26" s="2"/>
      <c r="Q26" s="19"/>
      <c r="R26" s="35"/>
      <c r="S26" s="1"/>
      <c r="T26" s="2"/>
      <c r="U26" s="19"/>
      <c r="V26" s="3"/>
      <c r="W26" s="1"/>
      <c r="X26" s="2"/>
      <c r="Y26" s="19"/>
      <c r="Z26" s="82"/>
      <c r="AA26" s="85">
        <f>SUM(M26,Q26,U26,Y26)</f>
        <v>2</v>
      </c>
      <c r="AB26" s="86">
        <v>2</v>
      </c>
    </row>
    <row r="27" spans="1:28" ht="17.25" customHeight="1" x14ac:dyDescent="0.25">
      <c r="A27" s="28">
        <v>11</v>
      </c>
      <c r="B27" s="13" t="s">
        <v>33</v>
      </c>
      <c r="C27" s="44" t="s">
        <v>69</v>
      </c>
      <c r="D27" s="34">
        <f>SUM(E27:H27)</f>
        <v>15</v>
      </c>
      <c r="E27" s="2">
        <f>SUM(K27,O27,S27,W27)</f>
        <v>0</v>
      </c>
      <c r="F27" s="2">
        <f>SUM(L27,P27,X27,T27)</f>
        <v>15</v>
      </c>
      <c r="G27" s="19"/>
      <c r="H27" s="19"/>
      <c r="I27" s="2"/>
      <c r="J27" s="154"/>
      <c r="K27" s="1"/>
      <c r="L27" s="2"/>
      <c r="M27" s="2"/>
      <c r="N27" s="3"/>
      <c r="O27" s="1"/>
      <c r="P27" s="2"/>
      <c r="Q27" s="19"/>
      <c r="R27" s="35"/>
      <c r="S27" s="1"/>
      <c r="T27" s="2">
        <v>15</v>
      </c>
      <c r="U27" s="19">
        <v>2</v>
      </c>
      <c r="V27" s="106" t="s">
        <v>61</v>
      </c>
      <c r="W27" s="1"/>
      <c r="Y27" s="137"/>
      <c r="AA27" s="85">
        <f>SUM(M27,Q27,U27,Y27)</f>
        <v>2</v>
      </c>
      <c r="AB27" s="86"/>
    </row>
    <row r="28" spans="1:28" ht="16.5" thickBot="1" x14ac:dyDescent="0.3">
      <c r="A28" s="144">
        <v>12</v>
      </c>
      <c r="B28" s="142" t="s">
        <v>107</v>
      </c>
      <c r="C28" s="136" t="s">
        <v>78</v>
      </c>
      <c r="D28" s="34">
        <f t="shared" ref="D28" si="5">SUM(E28:H28)</f>
        <v>15</v>
      </c>
      <c r="E28" s="2">
        <f t="shared" ref="E28" si="6">SUM(K28,O28,S28,W28)</f>
        <v>0</v>
      </c>
      <c r="F28" s="2">
        <f t="shared" ref="F28" si="7">SUM(L28,P28,T28,X28)</f>
        <v>15</v>
      </c>
      <c r="G28" s="19"/>
      <c r="H28" s="19"/>
      <c r="I28" s="5"/>
      <c r="J28" s="158"/>
      <c r="K28" s="1"/>
      <c r="L28" s="145"/>
      <c r="M28" s="179"/>
      <c r="N28" s="143"/>
      <c r="O28" s="140"/>
      <c r="P28" s="138"/>
      <c r="Q28" s="138"/>
      <c r="R28" s="141"/>
      <c r="S28" s="1"/>
      <c r="T28" s="196">
        <v>15</v>
      </c>
      <c r="U28" s="19">
        <v>2</v>
      </c>
      <c r="V28" s="3" t="s">
        <v>61</v>
      </c>
      <c r="W28" s="1"/>
      <c r="X28" s="2"/>
      <c r="Y28" s="19"/>
      <c r="Z28" s="82"/>
      <c r="AA28" s="85">
        <f t="shared" ref="AA28" si="8">SUM(M28,Q28,U28,Y28)</f>
        <v>2</v>
      </c>
      <c r="AB28" s="86"/>
    </row>
    <row r="29" spans="1:28" ht="16.5" customHeight="1" thickBot="1" x14ac:dyDescent="0.3">
      <c r="A29" s="257" t="s">
        <v>91</v>
      </c>
      <c r="B29" s="258"/>
      <c r="C29" s="259"/>
      <c r="D29" s="167">
        <f>SUM(D19:D28)</f>
        <v>390</v>
      </c>
      <c r="E29" s="46">
        <f>SUM(E19:E28)</f>
        <v>60</v>
      </c>
      <c r="F29" s="46">
        <f>SUM(F19:F28)</f>
        <v>285</v>
      </c>
      <c r="G29" s="46"/>
      <c r="H29" s="46">
        <f t="shared" ref="H29:AA29" si="9">SUM(H19:H28)</f>
        <v>45</v>
      </c>
      <c r="I29" s="46">
        <f t="shared" si="9"/>
        <v>0</v>
      </c>
      <c r="J29" s="49">
        <f t="shared" si="9"/>
        <v>0</v>
      </c>
      <c r="K29" s="167">
        <f t="shared" si="9"/>
        <v>30</v>
      </c>
      <c r="L29" s="46">
        <f t="shared" si="9"/>
        <v>75</v>
      </c>
      <c r="M29" s="46">
        <f t="shared" si="9"/>
        <v>11</v>
      </c>
      <c r="N29" s="47">
        <f t="shared" si="9"/>
        <v>0</v>
      </c>
      <c r="O29" s="168">
        <f t="shared" si="9"/>
        <v>0</v>
      </c>
      <c r="P29" s="46">
        <f t="shared" si="9"/>
        <v>90</v>
      </c>
      <c r="Q29" s="46">
        <f t="shared" si="9"/>
        <v>9</v>
      </c>
      <c r="R29" s="49">
        <f t="shared" si="9"/>
        <v>0</v>
      </c>
      <c r="S29" s="167">
        <f t="shared" si="9"/>
        <v>30</v>
      </c>
      <c r="T29" s="46">
        <f t="shared" si="9"/>
        <v>90</v>
      </c>
      <c r="U29" s="46">
        <f t="shared" si="9"/>
        <v>17</v>
      </c>
      <c r="V29" s="47">
        <f t="shared" si="9"/>
        <v>0</v>
      </c>
      <c r="W29" s="168">
        <f t="shared" si="9"/>
        <v>0</v>
      </c>
      <c r="X29" s="46">
        <f t="shared" si="9"/>
        <v>75</v>
      </c>
      <c r="Y29" s="46">
        <f t="shared" si="9"/>
        <v>11</v>
      </c>
      <c r="Z29" s="49">
        <f t="shared" si="9"/>
        <v>0</v>
      </c>
      <c r="AA29" s="48">
        <f t="shared" si="9"/>
        <v>48</v>
      </c>
      <c r="AB29" s="88">
        <f>SUM(AB19:AB27)</f>
        <v>21</v>
      </c>
    </row>
    <row r="30" spans="1:28" ht="16.5" thickBot="1" x14ac:dyDescent="0.3">
      <c r="A30" s="244" t="s">
        <v>11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6"/>
    </row>
    <row r="31" spans="1:28" ht="17.25" customHeight="1" x14ac:dyDescent="0.25">
      <c r="A31" s="115">
        <v>13</v>
      </c>
      <c r="B31" s="65" t="s">
        <v>34</v>
      </c>
      <c r="C31" s="66" t="s">
        <v>70</v>
      </c>
      <c r="D31" s="59">
        <f>SUM(E31:J31)</f>
        <v>30</v>
      </c>
      <c r="E31" s="8">
        <f t="shared" ref="E31:F34" si="10">SUM(K31,O31,S31,W31)</f>
        <v>0</v>
      </c>
      <c r="F31" s="8">
        <f t="shared" si="10"/>
        <v>30</v>
      </c>
      <c r="G31" s="20"/>
      <c r="H31" s="20"/>
      <c r="I31" s="2"/>
      <c r="J31" s="154"/>
      <c r="K31" s="7"/>
      <c r="L31" s="8">
        <v>15</v>
      </c>
      <c r="M31" s="8">
        <v>3</v>
      </c>
      <c r="N31" s="9" t="s">
        <v>61</v>
      </c>
      <c r="O31" s="7"/>
      <c r="P31" s="8">
        <v>15</v>
      </c>
      <c r="Q31" s="20">
        <v>3</v>
      </c>
      <c r="R31" s="53" t="s">
        <v>64</v>
      </c>
      <c r="S31" s="31"/>
      <c r="T31" s="32"/>
      <c r="U31" s="32"/>
      <c r="V31" s="50"/>
      <c r="W31" s="7"/>
      <c r="X31" s="8"/>
      <c r="Y31" s="20"/>
      <c r="Z31" s="90"/>
      <c r="AA31" s="85">
        <f>SUM(M31,Q31,U31,Y31)</f>
        <v>6</v>
      </c>
      <c r="AB31" s="85">
        <v>6</v>
      </c>
    </row>
    <row r="32" spans="1:28" ht="28.5" customHeight="1" x14ac:dyDescent="0.25">
      <c r="A32" s="116">
        <v>14</v>
      </c>
      <c r="B32" s="29" t="s">
        <v>35</v>
      </c>
      <c r="C32" s="56" t="s">
        <v>82</v>
      </c>
      <c r="D32" s="59">
        <f t="shared" ref="D32:D41" si="11">SUM(E32:J32)</f>
        <v>30</v>
      </c>
      <c r="E32" s="2">
        <f t="shared" si="10"/>
        <v>15</v>
      </c>
      <c r="F32" s="2">
        <f t="shared" si="10"/>
        <v>15</v>
      </c>
      <c r="G32" s="19"/>
      <c r="H32" s="19"/>
      <c r="I32" s="2"/>
      <c r="J32" s="154"/>
      <c r="K32" s="1">
        <v>15</v>
      </c>
      <c r="L32" s="2"/>
      <c r="M32" s="2">
        <v>1</v>
      </c>
      <c r="N32" s="3" t="s">
        <v>4</v>
      </c>
      <c r="O32" s="1"/>
      <c r="P32" s="2">
        <v>15</v>
      </c>
      <c r="Q32" s="19">
        <v>3</v>
      </c>
      <c r="R32" s="35" t="s">
        <v>64</v>
      </c>
      <c r="S32" s="34"/>
      <c r="T32" s="89"/>
      <c r="U32" s="2"/>
      <c r="V32" s="3"/>
      <c r="W32" s="1"/>
      <c r="X32" s="2"/>
      <c r="Y32" s="19"/>
      <c r="Z32" s="91"/>
      <c r="AA32" s="85">
        <f t="shared" ref="AA32:AA34" si="12">SUM(M32,Q32,U32,Y32)</f>
        <v>4</v>
      </c>
      <c r="AB32" s="86">
        <v>4</v>
      </c>
    </row>
    <row r="33" spans="1:28" ht="17.25" customHeight="1" x14ac:dyDescent="0.25">
      <c r="A33" s="116">
        <v>15</v>
      </c>
      <c r="B33" s="29" t="s">
        <v>36</v>
      </c>
      <c r="C33" s="56" t="s">
        <v>16</v>
      </c>
      <c r="D33" s="59">
        <f t="shared" si="11"/>
        <v>120</v>
      </c>
      <c r="E33" s="2">
        <f t="shared" si="10"/>
        <v>0</v>
      </c>
      <c r="F33" s="2">
        <f t="shared" si="10"/>
        <v>120</v>
      </c>
      <c r="G33" s="19"/>
      <c r="H33" s="19"/>
      <c r="I33" s="2"/>
      <c r="J33" s="154"/>
      <c r="K33" s="1"/>
      <c r="L33" s="2">
        <v>30</v>
      </c>
      <c r="M33" s="2">
        <v>2</v>
      </c>
      <c r="N33" s="3" t="s">
        <v>61</v>
      </c>
      <c r="O33" s="1"/>
      <c r="P33" s="2">
        <v>30</v>
      </c>
      <c r="Q33" s="19">
        <v>2</v>
      </c>
      <c r="R33" s="35" t="s">
        <v>61</v>
      </c>
      <c r="S33" s="34"/>
      <c r="T33" s="2">
        <v>30</v>
      </c>
      <c r="U33" s="2">
        <v>2</v>
      </c>
      <c r="V33" s="3" t="s">
        <v>61</v>
      </c>
      <c r="W33" s="1"/>
      <c r="X33" s="2">
        <v>30</v>
      </c>
      <c r="Y33" s="19">
        <v>2</v>
      </c>
      <c r="Z33" s="91" t="s">
        <v>61</v>
      </c>
      <c r="AA33" s="85">
        <f t="shared" si="12"/>
        <v>8</v>
      </c>
      <c r="AB33" s="86">
        <v>8</v>
      </c>
    </row>
    <row r="34" spans="1:28" s="14" customFormat="1" ht="17.25" customHeight="1" x14ac:dyDescent="0.25">
      <c r="A34" s="116">
        <v>16</v>
      </c>
      <c r="B34" s="29" t="s">
        <v>37</v>
      </c>
      <c r="C34" s="56" t="s">
        <v>10</v>
      </c>
      <c r="D34" s="59">
        <f t="shared" si="11"/>
        <v>30</v>
      </c>
      <c r="E34" s="2">
        <f t="shared" si="10"/>
        <v>0</v>
      </c>
      <c r="F34" s="2">
        <f>SUM(T34,P34,L34,X34)</f>
        <v>30</v>
      </c>
      <c r="G34" s="19"/>
      <c r="H34" s="19"/>
      <c r="I34" s="2"/>
      <c r="J34" s="154"/>
      <c r="K34" s="1"/>
      <c r="L34" s="195"/>
      <c r="M34" s="195"/>
      <c r="N34" s="194"/>
      <c r="O34" s="1"/>
      <c r="P34" s="2">
        <v>15</v>
      </c>
      <c r="Q34" s="176">
        <v>3</v>
      </c>
      <c r="R34" s="35" t="s">
        <v>61</v>
      </c>
      <c r="S34" s="34"/>
      <c r="T34" s="2">
        <v>15</v>
      </c>
      <c r="U34" s="2">
        <v>3</v>
      </c>
      <c r="V34" s="3" t="s">
        <v>61</v>
      </c>
      <c r="W34" s="1"/>
      <c r="X34" s="2"/>
      <c r="Y34" s="19"/>
      <c r="Z34" s="91"/>
      <c r="AA34" s="85">
        <f t="shared" si="12"/>
        <v>6</v>
      </c>
      <c r="AB34" s="86">
        <v>6</v>
      </c>
    </row>
    <row r="35" spans="1:28" ht="28.9" customHeight="1" x14ac:dyDescent="0.25">
      <c r="A35" s="116">
        <v>17</v>
      </c>
      <c r="B35" s="29" t="s">
        <v>38</v>
      </c>
      <c r="C35" s="56" t="s">
        <v>81</v>
      </c>
      <c r="D35" s="59">
        <f t="shared" si="11"/>
        <v>15</v>
      </c>
      <c r="E35" s="2"/>
      <c r="F35" s="2">
        <v>15</v>
      </c>
      <c r="G35" s="19"/>
      <c r="H35" s="19"/>
      <c r="I35" s="2"/>
      <c r="J35" s="154"/>
      <c r="K35" s="1"/>
      <c r="L35" s="2">
        <v>15</v>
      </c>
      <c r="M35" s="2">
        <v>3</v>
      </c>
      <c r="N35" s="3" t="s">
        <v>61</v>
      </c>
      <c r="O35" s="1"/>
      <c r="P35" s="2"/>
      <c r="Q35" s="19"/>
      <c r="R35" s="35"/>
      <c r="S35" s="34"/>
      <c r="T35" s="2"/>
      <c r="U35" s="2"/>
      <c r="V35" s="3"/>
      <c r="W35" s="1"/>
      <c r="X35" s="2"/>
      <c r="Y35" s="19"/>
      <c r="Z35" s="91"/>
      <c r="AA35" s="85">
        <f t="shared" ref="AA35" si="13">SUM(M35,Q35,U35,Y35)</f>
        <v>3</v>
      </c>
      <c r="AB35" s="86">
        <v>3</v>
      </c>
    </row>
    <row r="36" spans="1:28" ht="17.25" customHeight="1" x14ac:dyDescent="0.25">
      <c r="A36" s="116">
        <v>18</v>
      </c>
      <c r="B36" s="29" t="s">
        <v>39</v>
      </c>
      <c r="C36" s="56" t="s">
        <v>72</v>
      </c>
      <c r="D36" s="59">
        <f t="shared" si="11"/>
        <v>15</v>
      </c>
      <c r="E36" s="2"/>
      <c r="G36" s="2">
        <v>15</v>
      </c>
      <c r="H36" s="19"/>
      <c r="I36" s="2"/>
      <c r="J36" s="154"/>
      <c r="K36" s="1"/>
      <c r="L36" s="2"/>
      <c r="M36" s="2"/>
      <c r="N36" s="3"/>
      <c r="O36" s="1"/>
      <c r="P36" s="2"/>
      <c r="Q36" s="19"/>
      <c r="R36" s="35"/>
      <c r="S36" s="34"/>
      <c r="T36" s="2"/>
      <c r="U36" s="2"/>
      <c r="V36" s="3"/>
      <c r="W36" s="1"/>
      <c r="X36" s="2">
        <v>15</v>
      </c>
      <c r="Y36" s="19">
        <v>2</v>
      </c>
      <c r="Z36" s="91" t="s">
        <v>61</v>
      </c>
      <c r="AA36" s="85">
        <f t="shared" ref="AA36:AA41" si="14">SUM(M36,Q36,U36,Y36)</f>
        <v>2</v>
      </c>
      <c r="AB36" s="86"/>
    </row>
    <row r="37" spans="1:28" ht="44.25" customHeight="1" x14ac:dyDescent="0.25">
      <c r="A37" s="116">
        <v>19</v>
      </c>
      <c r="B37" s="29" t="s">
        <v>40</v>
      </c>
      <c r="C37" s="56" t="s">
        <v>128</v>
      </c>
      <c r="D37" s="59">
        <f t="shared" si="11"/>
        <v>60</v>
      </c>
      <c r="E37" s="2">
        <f>SUM(S37,O37,K37,W37)</f>
        <v>30</v>
      </c>
      <c r="F37" s="2">
        <f>SUM(T37,P37,L37,X37)</f>
        <v>30</v>
      </c>
      <c r="G37" s="19"/>
      <c r="H37" s="19"/>
      <c r="I37" s="2"/>
      <c r="J37" s="154"/>
      <c r="K37" s="34">
        <v>15</v>
      </c>
      <c r="L37" s="2">
        <v>15</v>
      </c>
      <c r="M37" s="2">
        <v>3</v>
      </c>
      <c r="N37" s="120" t="s">
        <v>143</v>
      </c>
      <c r="O37" s="1">
        <v>15</v>
      </c>
      <c r="P37" s="2">
        <v>15</v>
      </c>
      <c r="Q37" s="19">
        <v>3</v>
      </c>
      <c r="R37" s="35" t="s">
        <v>142</v>
      </c>
      <c r="S37" s="192"/>
      <c r="T37" s="192"/>
      <c r="U37" s="192"/>
      <c r="V37" s="193"/>
      <c r="W37" s="1"/>
      <c r="X37" s="2"/>
      <c r="Y37" s="19"/>
      <c r="Z37" s="91"/>
      <c r="AA37" s="85">
        <f t="shared" si="14"/>
        <v>6</v>
      </c>
      <c r="AB37" s="86">
        <v>6</v>
      </c>
    </row>
    <row r="38" spans="1:28" ht="44.25" customHeight="1" x14ac:dyDescent="0.25">
      <c r="A38" s="116">
        <v>20</v>
      </c>
      <c r="B38" s="29" t="s">
        <v>62</v>
      </c>
      <c r="C38" s="56" t="s">
        <v>130</v>
      </c>
      <c r="D38" s="59">
        <f t="shared" si="11"/>
        <v>60</v>
      </c>
      <c r="E38" s="2">
        <f t="shared" ref="E38:F41" si="15">SUM(K38,O38,S38,W38)</f>
        <v>0</v>
      </c>
      <c r="F38" s="2">
        <f t="shared" si="15"/>
        <v>60</v>
      </c>
      <c r="G38" s="19"/>
      <c r="H38" s="19"/>
      <c r="I38" s="2"/>
      <c r="J38" s="154"/>
      <c r="K38" s="1"/>
      <c r="L38" s="2">
        <v>30</v>
      </c>
      <c r="M38" s="2">
        <v>3</v>
      </c>
      <c r="N38" s="3" t="s">
        <v>61</v>
      </c>
      <c r="O38" s="1"/>
      <c r="P38" s="2">
        <v>30</v>
      </c>
      <c r="Q38" s="19">
        <v>3</v>
      </c>
      <c r="R38" s="35" t="s">
        <v>61</v>
      </c>
      <c r="S38" s="34"/>
      <c r="T38" s="2"/>
      <c r="U38" s="2"/>
      <c r="V38" s="120"/>
      <c r="W38" s="1"/>
      <c r="X38" s="2"/>
      <c r="Y38" s="19"/>
      <c r="Z38" s="91"/>
      <c r="AA38" s="85">
        <f t="shared" si="14"/>
        <v>6</v>
      </c>
      <c r="AB38" s="86"/>
    </row>
    <row r="39" spans="1:28" ht="44.25" customHeight="1" x14ac:dyDescent="0.25">
      <c r="A39" s="116">
        <v>21</v>
      </c>
      <c r="B39" s="29" t="s">
        <v>73</v>
      </c>
      <c r="C39" s="56" t="s">
        <v>131</v>
      </c>
      <c r="D39" s="59">
        <f t="shared" si="11"/>
        <v>60</v>
      </c>
      <c r="E39" s="2">
        <f t="shared" si="15"/>
        <v>0</v>
      </c>
      <c r="F39" s="2">
        <f t="shared" si="15"/>
        <v>60</v>
      </c>
      <c r="G39" s="19"/>
      <c r="H39" s="19"/>
      <c r="I39" s="2"/>
      <c r="J39" s="154"/>
      <c r="K39" s="1"/>
      <c r="L39" s="2"/>
      <c r="M39" s="2"/>
      <c r="N39" s="3"/>
      <c r="O39" s="1"/>
      <c r="P39" s="2"/>
      <c r="Q39" s="19"/>
      <c r="R39" s="35"/>
      <c r="S39" s="34"/>
      <c r="T39" s="2">
        <v>30</v>
      </c>
      <c r="U39" s="2">
        <v>2</v>
      </c>
      <c r="V39" s="120" t="s">
        <v>61</v>
      </c>
      <c r="W39" s="1"/>
      <c r="X39" s="2">
        <v>30</v>
      </c>
      <c r="Y39" s="19">
        <v>2</v>
      </c>
      <c r="Z39" s="91" t="s">
        <v>61</v>
      </c>
      <c r="AA39" s="85">
        <f t="shared" si="14"/>
        <v>4</v>
      </c>
      <c r="AB39" s="86"/>
    </row>
    <row r="40" spans="1:28" ht="17.25" customHeight="1" x14ac:dyDescent="0.25">
      <c r="A40" s="116">
        <v>25</v>
      </c>
      <c r="B40" s="29" t="s">
        <v>127</v>
      </c>
      <c r="C40" s="56" t="s">
        <v>17</v>
      </c>
      <c r="D40" s="59">
        <f t="shared" si="11"/>
        <v>30</v>
      </c>
      <c r="E40" s="2">
        <f t="shared" si="15"/>
        <v>0</v>
      </c>
      <c r="F40" s="2">
        <f t="shared" si="15"/>
        <v>30</v>
      </c>
      <c r="G40" s="19"/>
      <c r="H40" s="19"/>
      <c r="I40" s="2"/>
      <c r="J40" s="154"/>
      <c r="K40" s="1"/>
      <c r="L40" s="2"/>
      <c r="M40" s="2"/>
      <c r="N40" s="3"/>
      <c r="O40" s="1"/>
      <c r="P40" s="2"/>
      <c r="Q40" s="19"/>
      <c r="R40" s="35"/>
      <c r="S40" s="34"/>
      <c r="T40" s="2">
        <v>30</v>
      </c>
      <c r="U40" s="177">
        <v>2</v>
      </c>
      <c r="V40" s="3" t="s">
        <v>61</v>
      </c>
      <c r="W40" s="1"/>
      <c r="X40" s="2"/>
      <c r="Y40" s="19"/>
      <c r="Z40" s="91"/>
      <c r="AA40" s="85">
        <f t="shared" si="14"/>
        <v>2</v>
      </c>
      <c r="AB40" s="86">
        <v>2</v>
      </c>
    </row>
    <row r="41" spans="1:28" ht="16.5" thickBot="1" x14ac:dyDescent="0.3">
      <c r="A41" s="147">
        <v>26</v>
      </c>
      <c r="B41" s="142" t="s">
        <v>73</v>
      </c>
      <c r="C41" s="146" t="s">
        <v>79</v>
      </c>
      <c r="D41" s="59">
        <f t="shared" si="11"/>
        <v>45</v>
      </c>
      <c r="E41" s="2">
        <f t="shared" si="15"/>
        <v>30</v>
      </c>
      <c r="F41" s="2">
        <f t="shared" si="15"/>
        <v>15</v>
      </c>
      <c r="G41" s="19"/>
      <c r="H41" s="19"/>
      <c r="I41" s="2"/>
      <c r="J41" s="154"/>
      <c r="L41" s="2"/>
      <c r="M41" s="2"/>
      <c r="N41" s="3"/>
      <c r="O41" s="149">
        <v>30</v>
      </c>
      <c r="P41" s="105">
        <v>15</v>
      </c>
      <c r="Q41" s="105">
        <v>2</v>
      </c>
      <c r="R41" s="148" t="s">
        <v>66</v>
      </c>
      <c r="S41" s="104"/>
      <c r="T41" s="105"/>
      <c r="U41" s="105"/>
      <c r="W41" s="139"/>
      <c r="X41" s="137"/>
      <c r="Y41" s="137"/>
      <c r="AA41" s="85">
        <f t="shared" si="14"/>
        <v>2</v>
      </c>
      <c r="AB41" s="86">
        <v>2</v>
      </c>
    </row>
    <row r="42" spans="1:28" ht="16.5" customHeight="1" thickBot="1" x14ac:dyDescent="0.3">
      <c r="A42" s="257" t="s">
        <v>91</v>
      </c>
      <c r="B42" s="258"/>
      <c r="C42" s="259"/>
      <c r="D42" s="45">
        <f t="shared" ref="D42:AA42" si="16">SUM(D31:D37,D40,D41)</f>
        <v>375</v>
      </c>
      <c r="E42" s="45">
        <f t="shared" si="16"/>
        <v>75</v>
      </c>
      <c r="F42" s="45">
        <f t="shared" si="16"/>
        <v>285</v>
      </c>
      <c r="G42" s="45">
        <f t="shared" si="16"/>
        <v>15</v>
      </c>
      <c r="H42" s="45">
        <f t="shared" si="16"/>
        <v>0</v>
      </c>
      <c r="I42" s="45">
        <f t="shared" si="16"/>
        <v>0</v>
      </c>
      <c r="J42" s="45">
        <f t="shared" si="16"/>
        <v>0</v>
      </c>
      <c r="K42" s="45">
        <f t="shared" si="16"/>
        <v>30</v>
      </c>
      <c r="L42" s="45">
        <f t="shared" si="16"/>
        <v>75</v>
      </c>
      <c r="M42" s="45">
        <f t="shared" si="16"/>
        <v>12</v>
      </c>
      <c r="N42" s="45">
        <f t="shared" si="16"/>
        <v>0</v>
      </c>
      <c r="O42" s="45">
        <f t="shared" si="16"/>
        <v>45</v>
      </c>
      <c r="P42" s="45">
        <f t="shared" si="16"/>
        <v>105</v>
      </c>
      <c r="Q42" s="45">
        <f t="shared" si="16"/>
        <v>16</v>
      </c>
      <c r="R42" s="45">
        <f t="shared" si="16"/>
        <v>0</v>
      </c>
      <c r="S42" s="45">
        <f t="shared" si="16"/>
        <v>0</v>
      </c>
      <c r="T42" s="45">
        <f t="shared" si="16"/>
        <v>75</v>
      </c>
      <c r="U42" s="45">
        <f t="shared" si="16"/>
        <v>7</v>
      </c>
      <c r="V42" s="45">
        <f t="shared" si="16"/>
        <v>0</v>
      </c>
      <c r="W42" s="45">
        <f t="shared" si="16"/>
        <v>0</v>
      </c>
      <c r="X42" s="45">
        <f t="shared" si="16"/>
        <v>45</v>
      </c>
      <c r="Y42" s="45">
        <f t="shared" si="16"/>
        <v>4</v>
      </c>
      <c r="Z42" s="49">
        <f t="shared" si="16"/>
        <v>0</v>
      </c>
      <c r="AA42" s="48">
        <f t="shared" si="16"/>
        <v>39</v>
      </c>
      <c r="AB42" s="25">
        <f>SUM(AB31:AB41)</f>
        <v>37</v>
      </c>
    </row>
    <row r="43" spans="1:28" ht="16.5" thickBot="1" x14ac:dyDescent="0.3">
      <c r="A43" s="244" t="s">
        <v>88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0"/>
      <c r="X43" s="250"/>
      <c r="Y43" s="250"/>
      <c r="Z43" s="250"/>
      <c r="AA43" s="250"/>
      <c r="AB43" s="251"/>
    </row>
    <row r="44" spans="1:28" ht="16.5" thickBot="1" x14ac:dyDescent="0.3">
      <c r="A44" s="252" t="s">
        <v>97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3"/>
      <c r="W44" s="253"/>
      <c r="X44" s="253"/>
      <c r="Y44" s="253"/>
      <c r="Z44" s="253"/>
      <c r="AA44" s="253"/>
      <c r="AB44" s="254"/>
    </row>
    <row r="45" spans="1:28" ht="33" customHeight="1" x14ac:dyDescent="0.25">
      <c r="A45" s="27">
        <v>27</v>
      </c>
      <c r="B45" s="60" t="s">
        <v>108</v>
      </c>
      <c r="C45" s="70" t="s">
        <v>132</v>
      </c>
      <c r="D45" s="7">
        <f>SUM(E45:J45)</f>
        <v>60</v>
      </c>
      <c r="E45" s="8">
        <f t="shared" ref="E45:F47" si="17">SUM(K45,O45,S45,W45)</f>
        <v>0</v>
      </c>
      <c r="F45" s="8">
        <f t="shared" si="17"/>
        <v>60</v>
      </c>
      <c r="G45" s="20"/>
      <c r="H45" s="37"/>
      <c r="I45" s="2"/>
      <c r="J45" s="154"/>
      <c r="K45" s="36"/>
      <c r="L45" s="32"/>
      <c r="M45" s="32"/>
      <c r="N45" s="50"/>
      <c r="O45" s="7"/>
      <c r="P45" s="8"/>
      <c r="Q45" s="20"/>
      <c r="R45" s="33"/>
      <c r="S45" s="7"/>
      <c r="T45" s="8">
        <v>30</v>
      </c>
      <c r="U45" s="20">
        <v>4</v>
      </c>
      <c r="V45" s="9" t="s">
        <v>61</v>
      </c>
      <c r="W45" s="67"/>
      <c r="X45" s="32">
        <v>30</v>
      </c>
      <c r="Y45" s="32">
        <v>4</v>
      </c>
      <c r="Z45" s="90" t="s">
        <v>61</v>
      </c>
      <c r="AA45" s="132">
        <f>SUM(M45,Q45,U45,Y45)</f>
        <v>8</v>
      </c>
      <c r="AB45" s="92">
        <v>8</v>
      </c>
    </row>
    <row r="46" spans="1:28" ht="17.25" customHeight="1" x14ac:dyDescent="0.25">
      <c r="A46" s="28">
        <v>28</v>
      </c>
      <c r="B46" s="69" t="s">
        <v>109</v>
      </c>
      <c r="C46" s="71" t="s">
        <v>105</v>
      </c>
      <c r="D46" s="7">
        <f t="shared" ref="D46:D49" si="18">SUM(E46:J46)</f>
        <v>30</v>
      </c>
      <c r="E46" s="2">
        <f t="shared" si="17"/>
        <v>0</v>
      </c>
      <c r="F46" s="2">
        <f t="shared" si="17"/>
        <v>30</v>
      </c>
      <c r="G46" s="19"/>
      <c r="H46" s="19"/>
      <c r="I46" s="2"/>
      <c r="J46" s="154"/>
      <c r="K46" s="1"/>
      <c r="L46" s="2"/>
      <c r="M46" s="2"/>
      <c r="N46" s="3"/>
      <c r="O46" s="1"/>
      <c r="P46" s="2"/>
      <c r="Q46" s="19"/>
      <c r="R46" s="35"/>
      <c r="S46" s="1"/>
      <c r="T46" s="2">
        <v>30</v>
      </c>
      <c r="U46" s="19">
        <v>3</v>
      </c>
      <c r="V46" s="3" t="s">
        <v>61</v>
      </c>
      <c r="W46" s="68"/>
      <c r="X46" s="2"/>
      <c r="Y46" s="2"/>
      <c r="Z46" s="91"/>
      <c r="AA46" s="86">
        <f t="shared" ref="AA46:AA49" si="19">SUM(M46,Q46,U46,Y46)</f>
        <v>3</v>
      </c>
      <c r="AB46" s="86"/>
    </row>
    <row r="47" spans="1:28" ht="34.15" customHeight="1" x14ac:dyDescent="0.25">
      <c r="A47" s="28">
        <v>29</v>
      </c>
      <c r="B47" s="69" t="s">
        <v>110</v>
      </c>
      <c r="C47" s="71" t="s">
        <v>133</v>
      </c>
      <c r="D47" s="7">
        <f t="shared" si="18"/>
        <v>30</v>
      </c>
      <c r="E47" s="2">
        <f t="shared" si="17"/>
        <v>15</v>
      </c>
      <c r="F47" s="2">
        <f t="shared" si="17"/>
        <v>15</v>
      </c>
      <c r="G47" s="19"/>
      <c r="H47" s="19"/>
      <c r="I47" s="2"/>
      <c r="J47" s="154"/>
      <c r="K47" s="1">
        <v>15</v>
      </c>
      <c r="L47" s="2"/>
      <c r="M47" s="2">
        <v>2</v>
      </c>
      <c r="N47" s="197" t="s">
        <v>61</v>
      </c>
      <c r="O47" s="1"/>
      <c r="P47" s="2">
        <v>15</v>
      </c>
      <c r="Q47" s="19">
        <v>2</v>
      </c>
      <c r="R47" s="35" t="s">
        <v>64</v>
      </c>
      <c r="S47" s="1"/>
      <c r="T47" s="2"/>
      <c r="U47" s="19"/>
      <c r="V47" s="3"/>
      <c r="W47" s="68"/>
      <c r="X47" s="2"/>
      <c r="Y47" s="2"/>
      <c r="Z47" s="91"/>
      <c r="AA47" s="86">
        <f t="shared" si="19"/>
        <v>4</v>
      </c>
      <c r="AB47" s="86"/>
    </row>
    <row r="48" spans="1:28" ht="17.25" customHeight="1" x14ac:dyDescent="0.25">
      <c r="A48" s="28">
        <v>30</v>
      </c>
      <c r="B48" s="69" t="s">
        <v>111</v>
      </c>
      <c r="C48" s="71" t="s">
        <v>98</v>
      </c>
      <c r="D48" s="7">
        <f t="shared" si="18"/>
        <v>15</v>
      </c>
      <c r="E48" s="2">
        <f t="shared" ref="E48:E49" si="20">SUM(K48,O48,S48,W48)</f>
        <v>0</v>
      </c>
      <c r="F48" s="2">
        <f t="shared" ref="F48" si="21">SUM(L48,P48,T48,X48)</f>
        <v>15</v>
      </c>
      <c r="G48" s="19"/>
      <c r="H48" s="19"/>
      <c r="I48" s="2"/>
      <c r="J48" s="154"/>
      <c r="K48" s="1"/>
      <c r="L48" s="2">
        <v>15</v>
      </c>
      <c r="M48" s="2">
        <v>2</v>
      </c>
      <c r="N48" s="3" t="s">
        <v>61</v>
      </c>
      <c r="O48" s="1"/>
      <c r="P48" s="2"/>
      <c r="Q48" s="19"/>
      <c r="R48" s="35"/>
      <c r="S48" s="1"/>
      <c r="T48" s="2"/>
      <c r="U48" s="19"/>
      <c r="V48" s="3"/>
      <c r="W48" s="68"/>
      <c r="X48" s="2"/>
      <c r="Y48" s="2"/>
      <c r="Z48" s="91"/>
      <c r="AA48" s="87">
        <f t="shared" si="19"/>
        <v>2</v>
      </c>
      <c r="AB48" s="86">
        <v>2</v>
      </c>
    </row>
    <row r="49" spans="1:28" ht="51" customHeight="1" thickBot="1" x14ac:dyDescent="0.3">
      <c r="A49" s="28">
        <v>31</v>
      </c>
      <c r="B49" s="69" t="s">
        <v>112</v>
      </c>
      <c r="C49" s="71" t="s">
        <v>119</v>
      </c>
      <c r="D49" s="7">
        <f t="shared" si="18"/>
        <v>15</v>
      </c>
      <c r="E49" s="2">
        <f t="shared" si="20"/>
        <v>0</v>
      </c>
      <c r="F49" s="2">
        <f>SUM(L49,P49,T49,X49)</f>
        <v>15</v>
      </c>
      <c r="G49" s="19"/>
      <c r="H49" s="19"/>
      <c r="I49" s="2"/>
      <c r="J49" s="154"/>
      <c r="K49" s="1"/>
      <c r="L49" s="2"/>
      <c r="M49" s="2"/>
      <c r="N49" s="3"/>
      <c r="O49" s="1"/>
      <c r="P49" s="2">
        <v>15</v>
      </c>
      <c r="Q49" s="19">
        <v>2</v>
      </c>
      <c r="R49" s="198" t="s">
        <v>64</v>
      </c>
      <c r="S49" s="1"/>
      <c r="T49" s="2"/>
      <c r="U49" s="19"/>
      <c r="V49" s="3"/>
      <c r="W49" s="68"/>
      <c r="X49" s="2"/>
      <c r="Y49" s="2"/>
      <c r="Z49" s="91"/>
      <c r="AA49" s="86">
        <f t="shared" si="19"/>
        <v>2</v>
      </c>
      <c r="AB49" s="86"/>
    </row>
    <row r="50" spans="1:28" ht="16.5" customHeight="1" thickBot="1" x14ac:dyDescent="0.3">
      <c r="A50" s="257" t="s">
        <v>91</v>
      </c>
      <c r="B50" s="258"/>
      <c r="C50" s="259"/>
      <c r="D50" s="45">
        <f t="shared" ref="D50:AB50" si="22">SUM(D45:D49)</f>
        <v>150</v>
      </c>
      <c r="E50" s="45">
        <f t="shared" si="22"/>
        <v>15</v>
      </c>
      <c r="F50" s="45">
        <f t="shared" si="22"/>
        <v>135</v>
      </c>
      <c r="G50" s="45">
        <f t="shared" si="22"/>
        <v>0</v>
      </c>
      <c r="H50" s="46">
        <f t="shared" si="22"/>
        <v>0</v>
      </c>
      <c r="I50" s="46">
        <f t="shared" si="22"/>
        <v>0</v>
      </c>
      <c r="J50" s="25">
        <f t="shared" si="22"/>
        <v>0</v>
      </c>
      <c r="K50" s="45">
        <f t="shared" si="22"/>
        <v>15</v>
      </c>
      <c r="L50" s="45">
        <f t="shared" si="22"/>
        <v>15</v>
      </c>
      <c r="M50" s="45">
        <f t="shared" si="22"/>
        <v>4</v>
      </c>
      <c r="N50" s="47">
        <f t="shared" si="22"/>
        <v>0</v>
      </c>
      <c r="O50" s="45">
        <f t="shared" si="22"/>
        <v>0</v>
      </c>
      <c r="P50" s="45">
        <f t="shared" si="22"/>
        <v>30</v>
      </c>
      <c r="Q50" s="45">
        <f t="shared" si="22"/>
        <v>4</v>
      </c>
      <c r="R50" s="49">
        <f t="shared" si="22"/>
        <v>0</v>
      </c>
      <c r="S50" s="45">
        <f t="shared" si="22"/>
        <v>0</v>
      </c>
      <c r="T50" s="45">
        <f t="shared" si="22"/>
        <v>60</v>
      </c>
      <c r="U50" s="45">
        <f t="shared" si="22"/>
        <v>7</v>
      </c>
      <c r="V50" s="47">
        <f t="shared" si="22"/>
        <v>0</v>
      </c>
      <c r="W50" s="45">
        <f t="shared" si="22"/>
        <v>0</v>
      </c>
      <c r="X50" s="45">
        <f t="shared" si="22"/>
        <v>30</v>
      </c>
      <c r="Y50" s="45">
        <f t="shared" si="22"/>
        <v>4</v>
      </c>
      <c r="Z50" s="49">
        <f t="shared" si="22"/>
        <v>0</v>
      </c>
      <c r="AA50" s="25">
        <f t="shared" si="22"/>
        <v>19</v>
      </c>
      <c r="AB50" s="48">
        <f t="shared" si="22"/>
        <v>10</v>
      </c>
    </row>
    <row r="51" spans="1:28" ht="16.5" thickBot="1" x14ac:dyDescent="0.3">
      <c r="A51" s="205" t="s">
        <v>99</v>
      </c>
      <c r="B51" s="206"/>
      <c r="C51" s="206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7"/>
    </row>
    <row r="52" spans="1:28" ht="54" customHeight="1" x14ac:dyDescent="0.25">
      <c r="A52" s="114">
        <v>32</v>
      </c>
      <c r="B52" s="73" t="s">
        <v>113</v>
      </c>
      <c r="C52" s="70" t="s">
        <v>106</v>
      </c>
      <c r="D52" s="97">
        <f>SUM(E52:J52)</f>
        <v>60</v>
      </c>
      <c r="E52" s="98">
        <f t="shared" ref="E52:F55" si="23">SUM(K52,O52,S52,W52)</f>
        <v>0</v>
      </c>
      <c r="F52" s="98">
        <f t="shared" si="23"/>
        <v>60</v>
      </c>
      <c r="G52" s="81"/>
      <c r="H52" s="81"/>
      <c r="I52" s="105"/>
      <c r="J52" s="147"/>
      <c r="K52" s="97"/>
      <c r="L52" s="98"/>
      <c r="M52" s="98"/>
      <c r="N52" s="100"/>
      <c r="O52" s="101"/>
      <c r="P52" s="98"/>
      <c r="Q52" s="98"/>
      <c r="R52" s="99"/>
      <c r="S52" s="97"/>
      <c r="T52" s="98">
        <v>30</v>
      </c>
      <c r="U52" s="81">
        <v>4</v>
      </c>
      <c r="V52" s="100" t="s">
        <v>61</v>
      </c>
      <c r="W52" s="102"/>
      <c r="X52" s="103">
        <v>30</v>
      </c>
      <c r="Y52" s="83">
        <v>4</v>
      </c>
      <c r="Z52" s="90" t="s">
        <v>64</v>
      </c>
      <c r="AA52" s="92">
        <f>SUM(M52,Q52,U52,Y52)</f>
        <v>8</v>
      </c>
      <c r="AB52" s="92">
        <v>8</v>
      </c>
    </row>
    <row r="53" spans="1:28" ht="31.9" customHeight="1" x14ac:dyDescent="0.25">
      <c r="A53" s="28">
        <v>33</v>
      </c>
      <c r="B53" s="69" t="s">
        <v>114</v>
      </c>
      <c r="C53" s="71" t="s">
        <v>138</v>
      </c>
      <c r="D53" s="97">
        <f t="shared" ref="D53:D55" si="24">SUM(E53:J53)</f>
        <v>30</v>
      </c>
      <c r="E53" s="105">
        <f t="shared" si="23"/>
        <v>0</v>
      </c>
      <c r="F53" s="105">
        <f t="shared" si="23"/>
        <v>30</v>
      </c>
      <c r="G53" s="82"/>
      <c r="H53" s="82"/>
      <c r="I53" s="105"/>
      <c r="J53" s="147"/>
      <c r="K53" s="104"/>
      <c r="L53" s="105"/>
      <c r="M53" s="105"/>
      <c r="N53" s="106"/>
      <c r="O53" s="107"/>
      <c r="P53" s="105">
        <v>30</v>
      </c>
      <c r="Q53" s="105">
        <v>3</v>
      </c>
      <c r="R53" s="91" t="s">
        <v>61</v>
      </c>
      <c r="S53" s="104"/>
      <c r="T53" s="105"/>
      <c r="U53" s="82"/>
      <c r="V53" s="106"/>
      <c r="W53" s="107"/>
      <c r="X53" s="105"/>
      <c r="Y53" s="82"/>
      <c r="Z53" s="91"/>
      <c r="AA53" s="86">
        <f t="shared" ref="AA53:AA55" si="25">SUM(M53,Q53,U53,Y53)</f>
        <v>3</v>
      </c>
      <c r="AB53" s="86"/>
    </row>
    <row r="54" spans="1:28" ht="34.5" customHeight="1" x14ac:dyDescent="0.25">
      <c r="A54" s="28">
        <v>34</v>
      </c>
      <c r="B54" s="69" t="s">
        <v>115</v>
      </c>
      <c r="C54" s="71" t="s">
        <v>134</v>
      </c>
      <c r="D54" s="97">
        <f t="shared" si="24"/>
        <v>30</v>
      </c>
      <c r="E54" s="105">
        <f t="shared" si="23"/>
        <v>0</v>
      </c>
      <c r="F54" s="105">
        <f t="shared" si="23"/>
        <v>30</v>
      </c>
      <c r="G54" s="82"/>
      <c r="H54" s="82"/>
      <c r="I54" s="105"/>
      <c r="J54" s="147"/>
      <c r="K54" s="104"/>
      <c r="L54" s="105">
        <v>15</v>
      </c>
      <c r="M54" s="105">
        <v>2</v>
      </c>
      <c r="N54" s="106" t="s">
        <v>61</v>
      </c>
      <c r="O54" s="107"/>
      <c r="P54" s="105">
        <v>15</v>
      </c>
      <c r="Q54" s="105">
        <v>3</v>
      </c>
      <c r="R54" s="91" t="s">
        <v>64</v>
      </c>
      <c r="S54" s="104"/>
      <c r="T54" s="105"/>
      <c r="U54" s="82"/>
      <c r="V54" s="106"/>
      <c r="W54" s="107"/>
      <c r="X54" s="105"/>
      <c r="Y54" s="82"/>
      <c r="Z54" s="91"/>
      <c r="AA54" s="86">
        <f t="shared" si="25"/>
        <v>5</v>
      </c>
      <c r="AB54" s="86"/>
    </row>
    <row r="55" spans="1:28" ht="30.4" customHeight="1" thickBot="1" x14ac:dyDescent="0.3">
      <c r="A55" s="28">
        <v>35</v>
      </c>
      <c r="B55" s="69" t="s">
        <v>116</v>
      </c>
      <c r="C55" s="71" t="s">
        <v>135</v>
      </c>
      <c r="D55" s="97">
        <f t="shared" si="24"/>
        <v>30</v>
      </c>
      <c r="E55" s="105">
        <f t="shared" si="23"/>
        <v>0</v>
      </c>
      <c r="F55" s="105">
        <f t="shared" si="23"/>
        <v>30</v>
      </c>
      <c r="G55" s="82"/>
      <c r="H55" s="82"/>
      <c r="I55" s="105"/>
      <c r="J55" s="147"/>
      <c r="K55" s="104"/>
      <c r="L55" s="105"/>
      <c r="M55" s="105"/>
      <c r="N55" s="106"/>
      <c r="O55" s="107"/>
      <c r="P55" s="105"/>
      <c r="Q55" s="105"/>
      <c r="R55" s="91"/>
      <c r="S55" s="104"/>
      <c r="T55" s="105"/>
      <c r="U55" s="82"/>
      <c r="V55" s="106"/>
      <c r="W55" s="107"/>
      <c r="X55" s="105">
        <v>30</v>
      </c>
      <c r="Y55" s="82">
        <v>3</v>
      </c>
      <c r="Z55" s="91" t="s">
        <v>64</v>
      </c>
      <c r="AA55" s="86">
        <f t="shared" si="25"/>
        <v>3</v>
      </c>
      <c r="AB55" s="86">
        <v>3</v>
      </c>
    </row>
    <row r="56" spans="1:28" ht="16.5" customHeight="1" thickBot="1" x14ac:dyDescent="0.3">
      <c r="A56" s="257" t="s">
        <v>91</v>
      </c>
      <c r="B56" s="258"/>
      <c r="C56" s="259"/>
      <c r="D56" s="110">
        <f t="shared" ref="D56:AB56" si="26">SUM(D52:D55)</f>
        <v>150</v>
      </c>
      <c r="E56" s="109">
        <f t="shared" si="26"/>
        <v>0</v>
      </c>
      <c r="F56" s="109">
        <f t="shared" si="26"/>
        <v>150</v>
      </c>
      <c r="G56" s="109">
        <f t="shared" si="26"/>
        <v>0</v>
      </c>
      <c r="H56" s="153">
        <f t="shared" si="26"/>
        <v>0</v>
      </c>
      <c r="I56" s="109">
        <f t="shared" si="26"/>
        <v>0</v>
      </c>
      <c r="J56" s="96">
        <f t="shared" si="26"/>
        <v>0</v>
      </c>
      <c r="K56" s="108">
        <f t="shared" si="26"/>
        <v>0</v>
      </c>
      <c r="L56" s="109">
        <f t="shared" si="26"/>
        <v>15</v>
      </c>
      <c r="M56" s="109">
        <f t="shared" si="26"/>
        <v>2</v>
      </c>
      <c r="N56" s="111">
        <f t="shared" si="26"/>
        <v>0</v>
      </c>
      <c r="O56" s="108">
        <f t="shared" si="26"/>
        <v>0</v>
      </c>
      <c r="P56" s="109">
        <f t="shared" si="26"/>
        <v>45</v>
      </c>
      <c r="Q56" s="109">
        <f t="shared" si="26"/>
        <v>6</v>
      </c>
      <c r="R56" s="112">
        <f t="shared" si="26"/>
        <v>0</v>
      </c>
      <c r="S56" s="108">
        <f t="shared" si="26"/>
        <v>0</v>
      </c>
      <c r="T56" s="109">
        <f t="shared" si="26"/>
        <v>30</v>
      </c>
      <c r="U56" s="109">
        <f t="shared" si="26"/>
        <v>4</v>
      </c>
      <c r="V56" s="111">
        <f t="shared" si="26"/>
        <v>0</v>
      </c>
      <c r="W56" s="108">
        <f t="shared" si="26"/>
        <v>0</v>
      </c>
      <c r="X56" s="109">
        <f t="shared" si="26"/>
        <v>60</v>
      </c>
      <c r="Y56" s="109">
        <f t="shared" si="26"/>
        <v>7</v>
      </c>
      <c r="Z56" s="109">
        <f t="shared" si="26"/>
        <v>0</v>
      </c>
      <c r="AA56" s="88">
        <f t="shared" si="26"/>
        <v>19</v>
      </c>
      <c r="AB56" s="88">
        <f t="shared" si="26"/>
        <v>11</v>
      </c>
    </row>
    <row r="57" spans="1:28" ht="16.5" thickBot="1" x14ac:dyDescent="0.3">
      <c r="A57" s="252" t="s">
        <v>18</v>
      </c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3"/>
      <c r="Q57" s="253"/>
      <c r="R57" s="253"/>
      <c r="S57" s="253"/>
      <c r="T57" s="253"/>
      <c r="U57" s="253"/>
      <c r="V57" s="253"/>
      <c r="W57" s="253"/>
      <c r="X57" s="253"/>
      <c r="Y57" s="253"/>
      <c r="Z57" s="253"/>
      <c r="AA57" s="253"/>
      <c r="AB57" s="254"/>
    </row>
    <row r="58" spans="1:28" ht="17.25" customHeight="1" x14ac:dyDescent="0.25">
      <c r="A58" s="115">
        <v>36</v>
      </c>
      <c r="B58" s="76" t="s">
        <v>41</v>
      </c>
      <c r="C58" s="54" t="s">
        <v>19</v>
      </c>
      <c r="D58" s="31">
        <f>SUM(E58:J58)</f>
        <v>15</v>
      </c>
      <c r="E58" s="32">
        <f t="shared" ref="E58:F64" si="27">SUM(K58,O58,S58,W58)</f>
        <v>0</v>
      </c>
      <c r="F58" s="32">
        <f t="shared" si="27"/>
        <v>15</v>
      </c>
      <c r="G58" s="37"/>
      <c r="H58" s="37"/>
      <c r="I58" s="2"/>
      <c r="J58" s="154"/>
      <c r="K58" s="7"/>
      <c r="L58" s="8">
        <v>15</v>
      </c>
      <c r="M58" s="8">
        <v>1</v>
      </c>
      <c r="N58" s="9" t="s">
        <v>61</v>
      </c>
      <c r="O58" s="74"/>
      <c r="P58" s="8"/>
      <c r="Q58" s="8"/>
      <c r="R58" s="53"/>
      <c r="S58" s="7"/>
      <c r="T58" s="8"/>
      <c r="U58" s="20"/>
      <c r="V58" s="9"/>
      <c r="W58" s="7"/>
      <c r="X58" s="8"/>
      <c r="Y58" s="20"/>
      <c r="Z58" s="81"/>
      <c r="AA58" s="92">
        <f>SUM(M58,Q58,U58,Y58)</f>
        <v>1</v>
      </c>
      <c r="AB58" s="92"/>
    </row>
    <row r="59" spans="1:28" ht="17.25" customHeight="1" x14ac:dyDescent="0.25">
      <c r="A59" s="116">
        <v>37</v>
      </c>
      <c r="B59" s="77" t="s">
        <v>42</v>
      </c>
      <c r="C59" s="55" t="s">
        <v>12</v>
      </c>
      <c r="D59" s="34">
        <f t="shared" ref="D59:D64" si="28">SUM(E59:J59)</f>
        <v>15</v>
      </c>
      <c r="E59" s="2">
        <f t="shared" si="27"/>
        <v>0</v>
      </c>
      <c r="F59" s="2">
        <f t="shared" si="27"/>
        <v>15</v>
      </c>
      <c r="G59" s="19"/>
      <c r="H59" s="19"/>
      <c r="I59" s="2"/>
      <c r="J59" s="154"/>
      <c r="K59" s="1"/>
      <c r="L59" s="2">
        <v>15</v>
      </c>
      <c r="M59" s="2">
        <v>1</v>
      </c>
      <c r="N59" s="3" t="s">
        <v>61</v>
      </c>
      <c r="O59" s="68"/>
      <c r="P59" s="2"/>
      <c r="Q59" s="2"/>
      <c r="R59" s="35"/>
      <c r="S59" s="1"/>
      <c r="T59" s="2"/>
      <c r="U59" s="19"/>
      <c r="V59" s="3"/>
      <c r="W59" s="1"/>
      <c r="X59" s="2"/>
      <c r="Y59" s="19"/>
      <c r="Z59" s="82"/>
      <c r="AA59" s="86">
        <f t="shared" ref="AA59:AA64" si="29">SUM(M59,Q59,U59,Y59)</f>
        <v>1</v>
      </c>
      <c r="AB59" s="86"/>
    </row>
    <row r="60" spans="1:28" ht="17.25" customHeight="1" x14ac:dyDescent="0.25">
      <c r="A60" s="116">
        <v>38</v>
      </c>
      <c r="B60" s="77" t="s">
        <v>43</v>
      </c>
      <c r="C60" s="55" t="s">
        <v>70</v>
      </c>
      <c r="D60" s="34">
        <f t="shared" si="28"/>
        <v>30</v>
      </c>
      <c r="E60" s="2">
        <f t="shared" si="27"/>
        <v>0</v>
      </c>
      <c r="F60" s="2">
        <f t="shared" si="27"/>
        <v>30</v>
      </c>
      <c r="G60" s="19"/>
      <c r="H60" s="19"/>
      <c r="I60" s="2"/>
      <c r="J60" s="154"/>
      <c r="K60" s="1"/>
      <c r="L60" s="2"/>
      <c r="M60" s="2"/>
      <c r="N60" s="3"/>
      <c r="O60" s="68"/>
      <c r="P60" s="2"/>
      <c r="Q60" s="2"/>
      <c r="R60" s="35"/>
      <c r="S60" s="1"/>
      <c r="T60" s="2">
        <v>15</v>
      </c>
      <c r="U60" s="19">
        <v>3</v>
      </c>
      <c r="V60" s="3" t="s">
        <v>61</v>
      </c>
      <c r="W60" s="1"/>
      <c r="X60" s="2">
        <v>15</v>
      </c>
      <c r="Y60" s="19">
        <v>4</v>
      </c>
      <c r="Z60" s="82" t="s">
        <v>64</v>
      </c>
      <c r="AA60" s="86">
        <f t="shared" si="29"/>
        <v>7</v>
      </c>
      <c r="AB60" s="86">
        <v>7</v>
      </c>
    </row>
    <row r="61" spans="1:28" ht="17.25" customHeight="1" x14ac:dyDescent="0.25">
      <c r="A61" s="116">
        <v>39</v>
      </c>
      <c r="B61" s="77" t="s">
        <v>44</v>
      </c>
      <c r="C61" s="55" t="s">
        <v>20</v>
      </c>
      <c r="D61" s="34">
        <f t="shared" si="28"/>
        <v>30</v>
      </c>
      <c r="E61" s="2">
        <f t="shared" si="27"/>
        <v>0</v>
      </c>
      <c r="F61" s="2">
        <f t="shared" si="27"/>
        <v>30</v>
      </c>
      <c r="G61" s="19"/>
      <c r="H61" s="19"/>
      <c r="I61" s="2"/>
      <c r="J61" s="154"/>
      <c r="K61" s="1"/>
      <c r="L61" s="2">
        <v>15</v>
      </c>
      <c r="M61" s="2">
        <v>1</v>
      </c>
      <c r="N61" s="3" t="s">
        <v>61</v>
      </c>
      <c r="O61" s="68"/>
      <c r="P61" s="2">
        <v>15</v>
      </c>
      <c r="Q61" s="2">
        <v>2</v>
      </c>
      <c r="R61" s="35" t="s">
        <v>64</v>
      </c>
      <c r="S61" s="1"/>
      <c r="T61" s="2"/>
      <c r="U61" s="19"/>
      <c r="V61" s="3"/>
      <c r="W61" s="1"/>
      <c r="X61" s="2"/>
      <c r="Y61" s="19"/>
      <c r="Z61" s="82"/>
      <c r="AA61" s="86">
        <f t="shared" si="29"/>
        <v>3</v>
      </c>
      <c r="AB61" s="86">
        <v>3</v>
      </c>
    </row>
    <row r="62" spans="1:28" ht="17.25" customHeight="1" x14ac:dyDescent="0.25">
      <c r="A62" s="116">
        <v>40</v>
      </c>
      <c r="B62" s="77" t="s">
        <v>45</v>
      </c>
      <c r="C62" s="55" t="s">
        <v>100</v>
      </c>
      <c r="D62" s="34">
        <f t="shared" si="28"/>
        <v>15</v>
      </c>
      <c r="E62" s="2">
        <f t="shared" si="27"/>
        <v>0</v>
      </c>
      <c r="F62" s="2">
        <f t="shared" si="27"/>
        <v>15</v>
      </c>
      <c r="G62" s="19"/>
      <c r="H62" s="19"/>
      <c r="I62" s="2"/>
      <c r="J62" s="154"/>
      <c r="K62" s="1"/>
      <c r="L62" s="2"/>
      <c r="M62" s="2"/>
      <c r="N62" s="3"/>
      <c r="O62" s="68"/>
      <c r="P62" s="2">
        <v>15</v>
      </c>
      <c r="Q62" s="2">
        <v>3</v>
      </c>
      <c r="R62" s="35" t="s">
        <v>64</v>
      </c>
      <c r="S62" s="1"/>
      <c r="T62" s="2"/>
      <c r="U62" s="19"/>
      <c r="V62" s="3"/>
      <c r="W62" s="1"/>
      <c r="X62" s="2"/>
      <c r="Y62" s="19"/>
      <c r="Z62" s="82"/>
      <c r="AA62" s="86">
        <f t="shared" si="29"/>
        <v>3</v>
      </c>
      <c r="AB62" s="86"/>
    </row>
    <row r="63" spans="1:28" ht="17.25" customHeight="1" x14ac:dyDescent="0.25">
      <c r="A63" s="117">
        <v>41</v>
      </c>
      <c r="B63" s="135" t="s">
        <v>46</v>
      </c>
      <c r="C63" s="75" t="s">
        <v>101</v>
      </c>
      <c r="D63" s="42">
        <f t="shared" si="28"/>
        <v>15</v>
      </c>
      <c r="E63" s="5">
        <f t="shared" si="27"/>
        <v>0</v>
      </c>
      <c r="F63" s="5">
        <f t="shared" si="27"/>
        <v>15</v>
      </c>
      <c r="G63" s="21"/>
      <c r="H63" s="21"/>
      <c r="I63" s="2"/>
      <c r="J63" s="154"/>
      <c r="K63" s="4"/>
      <c r="L63" s="5"/>
      <c r="M63" s="5"/>
      <c r="N63" s="6"/>
      <c r="O63" s="72"/>
      <c r="P63" s="5"/>
      <c r="Q63" s="5"/>
      <c r="R63" s="43"/>
      <c r="S63" s="4"/>
      <c r="T63" s="5">
        <v>15</v>
      </c>
      <c r="U63" s="21">
        <v>2</v>
      </c>
      <c r="V63" s="6" t="s">
        <v>61</v>
      </c>
      <c r="W63" s="4"/>
      <c r="X63" s="5"/>
      <c r="Y63" s="21"/>
      <c r="Z63" s="84"/>
      <c r="AA63" s="87">
        <f t="shared" si="29"/>
        <v>2</v>
      </c>
      <c r="AB63" s="87"/>
    </row>
    <row r="64" spans="1:28" ht="17.25" customHeight="1" thickBot="1" x14ac:dyDescent="0.3">
      <c r="A64" s="172">
        <v>42</v>
      </c>
      <c r="B64" s="180" t="s">
        <v>117</v>
      </c>
      <c r="C64" s="181" t="s">
        <v>102</v>
      </c>
      <c r="D64" s="42">
        <f t="shared" si="28"/>
        <v>30</v>
      </c>
      <c r="E64" s="38"/>
      <c r="F64" s="5">
        <f t="shared" si="27"/>
        <v>30</v>
      </c>
      <c r="G64" s="38"/>
      <c r="H64" s="38"/>
      <c r="I64" s="178"/>
      <c r="J64" s="173"/>
      <c r="K64" s="39"/>
      <c r="L64" s="38"/>
      <c r="M64" s="38"/>
      <c r="N64" s="182"/>
      <c r="O64" s="183"/>
      <c r="P64" s="38"/>
      <c r="Q64" s="38"/>
      <c r="R64" s="184"/>
      <c r="S64" s="185"/>
      <c r="T64" s="38"/>
      <c r="U64" s="186"/>
      <c r="V64" s="182"/>
      <c r="W64" s="185"/>
      <c r="X64" s="38">
        <v>30</v>
      </c>
      <c r="Y64" s="186">
        <v>2</v>
      </c>
      <c r="Z64" s="187" t="s">
        <v>61</v>
      </c>
      <c r="AA64" s="131">
        <f t="shared" si="29"/>
        <v>2</v>
      </c>
      <c r="AB64" s="188"/>
    </row>
    <row r="65" spans="1:28" ht="16.5" customHeight="1" thickBot="1" x14ac:dyDescent="0.3">
      <c r="A65" s="235" t="s">
        <v>91</v>
      </c>
      <c r="B65" s="236"/>
      <c r="C65" s="237"/>
      <c r="D65" s="167">
        <f>SUM(D58:D64)</f>
        <v>150</v>
      </c>
      <c r="E65" s="167">
        <f t="shared" ref="E65:F65" si="30">SUM(E58:E64)</f>
        <v>0</v>
      </c>
      <c r="F65" s="167">
        <f t="shared" si="30"/>
        <v>150</v>
      </c>
      <c r="G65" s="46">
        <f t="shared" ref="G65:V65" si="31">SUM(G58:G63)</f>
        <v>0</v>
      </c>
      <c r="H65" s="46">
        <f t="shared" si="31"/>
        <v>0</v>
      </c>
      <c r="I65" s="46">
        <f t="shared" si="31"/>
        <v>0</v>
      </c>
      <c r="J65" s="49">
        <f t="shared" si="31"/>
        <v>0</v>
      </c>
      <c r="K65" s="167">
        <f t="shared" si="31"/>
        <v>0</v>
      </c>
      <c r="L65" s="46">
        <f t="shared" si="31"/>
        <v>45</v>
      </c>
      <c r="M65" s="46">
        <f t="shared" si="31"/>
        <v>3</v>
      </c>
      <c r="N65" s="47">
        <f t="shared" si="31"/>
        <v>0</v>
      </c>
      <c r="O65" s="168">
        <f t="shared" si="31"/>
        <v>0</v>
      </c>
      <c r="P65" s="46">
        <f t="shared" si="31"/>
        <v>30</v>
      </c>
      <c r="Q65" s="46">
        <f t="shared" si="31"/>
        <v>5</v>
      </c>
      <c r="R65" s="49">
        <f t="shared" si="31"/>
        <v>0</v>
      </c>
      <c r="S65" s="167">
        <f t="shared" si="31"/>
        <v>0</v>
      </c>
      <c r="T65" s="46">
        <f t="shared" si="31"/>
        <v>30</v>
      </c>
      <c r="U65" s="46">
        <f t="shared" si="31"/>
        <v>5</v>
      </c>
      <c r="V65" s="47">
        <f t="shared" si="31"/>
        <v>0</v>
      </c>
      <c r="W65" s="25">
        <f t="shared" ref="W65:Z65" si="32">SUM(W58:W64)</f>
        <v>0</v>
      </c>
      <c r="X65" s="25">
        <f t="shared" si="32"/>
        <v>45</v>
      </c>
      <c r="Y65" s="25">
        <f t="shared" si="32"/>
        <v>6</v>
      </c>
      <c r="Z65" s="25">
        <f t="shared" si="32"/>
        <v>0</v>
      </c>
      <c r="AA65" s="25">
        <f>SUM(AA58:AA64)</f>
        <v>19</v>
      </c>
      <c r="AB65" s="25">
        <f>SUM(AB58:AB64)</f>
        <v>10</v>
      </c>
    </row>
    <row r="66" spans="1:28" ht="16.5" customHeight="1" thickBot="1" x14ac:dyDescent="0.3">
      <c r="A66" s="260"/>
      <c r="B66" s="261"/>
      <c r="C66" s="261"/>
      <c r="D66" s="261"/>
      <c r="E66" s="261"/>
      <c r="F66" s="261"/>
      <c r="G66" s="261"/>
      <c r="H66" s="261"/>
      <c r="I66" s="261"/>
      <c r="J66" s="261"/>
      <c r="K66" s="261"/>
      <c r="L66" s="261"/>
      <c r="M66" s="261"/>
      <c r="N66" s="261"/>
      <c r="O66" s="261"/>
      <c r="P66" s="261"/>
      <c r="Q66" s="261"/>
      <c r="R66" s="261"/>
      <c r="S66" s="261"/>
      <c r="T66" s="261"/>
      <c r="U66" s="261"/>
      <c r="V66" s="261"/>
      <c r="W66" s="261"/>
      <c r="X66" s="261"/>
      <c r="Y66" s="261"/>
      <c r="Z66" s="261"/>
      <c r="AA66" s="261"/>
      <c r="AB66" s="262"/>
    </row>
    <row r="67" spans="1:28" ht="16.5" customHeight="1" thickBot="1" x14ac:dyDescent="0.3">
      <c r="A67" s="263" t="s">
        <v>89</v>
      </c>
      <c r="B67" s="264"/>
      <c r="C67" s="264"/>
      <c r="D67" s="167">
        <f>SUM(D65,D42,D29,D17)</f>
        <v>1005</v>
      </c>
      <c r="E67" s="46">
        <f>SUM(E65,E42,E29,E17)</f>
        <v>165</v>
      </c>
      <c r="F67" s="46">
        <f>SUM(F65,F42,F29,F17)</f>
        <v>720</v>
      </c>
      <c r="G67" s="45"/>
      <c r="H67" s="46">
        <f t="shared" ref="H67:AB67" si="33">SUM(H65,H42,H29,H17)</f>
        <v>45</v>
      </c>
      <c r="I67" s="46">
        <f t="shared" si="33"/>
        <v>60</v>
      </c>
      <c r="J67" s="49">
        <f t="shared" si="33"/>
        <v>0</v>
      </c>
      <c r="K67" s="167">
        <f t="shared" si="33"/>
        <v>60</v>
      </c>
      <c r="L67" s="46">
        <f t="shared" si="33"/>
        <v>225</v>
      </c>
      <c r="M67" s="46">
        <f t="shared" si="33"/>
        <v>28</v>
      </c>
      <c r="N67" s="47">
        <f t="shared" si="33"/>
        <v>0</v>
      </c>
      <c r="O67" s="168">
        <f t="shared" si="33"/>
        <v>45</v>
      </c>
      <c r="P67" s="46">
        <f t="shared" si="33"/>
        <v>255</v>
      </c>
      <c r="Q67" s="46">
        <f t="shared" si="33"/>
        <v>32</v>
      </c>
      <c r="R67" s="49">
        <f t="shared" si="33"/>
        <v>0</v>
      </c>
      <c r="S67" s="167">
        <f t="shared" si="33"/>
        <v>60</v>
      </c>
      <c r="T67" s="46">
        <f t="shared" si="33"/>
        <v>195</v>
      </c>
      <c r="U67" s="46">
        <f t="shared" si="33"/>
        <v>31</v>
      </c>
      <c r="V67" s="47">
        <f t="shared" si="33"/>
        <v>0</v>
      </c>
      <c r="W67" s="168">
        <f t="shared" si="33"/>
        <v>0</v>
      </c>
      <c r="X67" s="46">
        <f t="shared" si="33"/>
        <v>165</v>
      </c>
      <c r="Y67" s="46">
        <f t="shared" si="33"/>
        <v>21</v>
      </c>
      <c r="Z67" s="49">
        <f t="shared" si="33"/>
        <v>0</v>
      </c>
      <c r="AA67" s="48">
        <f t="shared" si="33"/>
        <v>112</v>
      </c>
      <c r="AB67" s="25">
        <f t="shared" si="33"/>
        <v>68</v>
      </c>
    </row>
    <row r="68" spans="1:28" ht="16.5" customHeight="1" thickBot="1" x14ac:dyDescent="0.3">
      <c r="A68" s="260"/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1"/>
      <c r="V68" s="261"/>
      <c r="W68" s="261"/>
      <c r="X68" s="261"/>
      <c r="Y68" s="261"/>
      <c r="Z68" s="261"/>
      <c r="AA68" s="261"/>
      <c r="AB68" s="262"/>
    </row>
    <row r="69" spans="1:28" ht="16.5" customHeight="1" thickBot="1" x14ac:dyDescent="0.3">
      <c r="A69" s="205" t="s">
        <v>90</v>
      </c>
      <c r="B69" s="206"/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7"/>
    </row>
    <row r="70" spans="1:28" ht="47.25" x14ac:dyDescent="0.25">
      <c r="A70" s="117">
        <v>43</v>
      </c>
      <c r="B70" s="189" t="s">
        <v>122</v>
      </c>
      <c r="C70" s="170" t="s">
        <v>129</v>
      </c>
      <c r="D70" s="31">
        <f>SUM(E70:J70)</f>
        <v>60</v>
      </c>
      <c r="E70" s="32">
        <f>SUM(K70,O70,S70,W70)</f>
        <v>0</v>
      </c>
      <c r="F70" s="32"/>
      <c r="G70" s="32"/>
      <c r="H70" s="32"/>
      <c r="I70" s="32"/>
      <c r="J70" s="33">
        <v>60</v>
      </c>
      <c r="K70" s="4"/>
      <c r="L70" s="5"/>
      <c r="M70" s="5"/>
      <c r="N70" s="6"/>
      <c r="O70" s="4"/>
      <c r="P70" s="5"/>
      <c r="Q70" s="21"/>
      <c r="R70" s="43"/>
      <c r="S70" s="42"/>
      <c r="T70" s="5">
        <v>60</v>
      </c>
      <c r="U70" s="5">
        <v>4</v>
      </c>
      <c r="V70" s="6" t="s">
        <v>61</v>
      </c>
      <c r="W70" s="4"/>
      <c r="X70" s="5"/>
      <c r="Y70" s="21"/>
      <c r="Z70" s="93"/>
      <c r="AA70" s="85">
        <f>SUM(M70,Q70,U70,Y70)</f>
        <v>4</v>
      </c>
      <c r="AB70" s="87"/>
    </row>
    <row r="71" spans="1:28" ht="17.25" customHeight="1" x14ac:dyDescent="0.25">
      <c r="A71" s="117">
        <v>44</v>
      </c>
      <c r="B71" s="190" t="s">
        <v>123</v>
      </c>
      <c r="C71" s="175" t="s">
        <v>71</v>
      </c>
      <c r="D71" s="34">
        <f>SUM(E71:J71)</f>
        <v>15</v>
      </c>
      <c r="E71" s="2">
        <f t="shared" ref="E71" si="34">SUM(K71,O71,S71,W71)</f>
        <v>0</v>
      </c>
      <c r="F71" s="2"/>
      <c r="G71" s="2"/>
      <c r="H71" s="2"/>
      <c r="I71" s="2"/>
      <c r="J71" s="35">
        <v>15</v>
      </c>
      <c r="K71" s="4"/>
      <c r="L71" s="5"/>
      <c r="M71" s="5"/>
      <c r="N71" s="6"/>
      <c r="O71" s="4"/>
      <c r="P71" s="5"/>
      <c r="Q71" s="21"/>
      <c r="R71" s="43"/>
      <c r="S71" s="34"/>
      <c r="T71" s="2"/>
      <c r="U71" s="2"/>
      <c r="V71" s="3"/>
      <c r="W71" s="4"/>
      <c r="X71" s="5">
        <v>15</v>
      </c>
      <c r="Y71" s="21">
        <v>2</v>
      </c>
      <c r="Z71" s="91" t="s">
        <v>61</v>
      </c>
      <c r="AA71" s="85">
        <f>SUM(M71,Q71,U71,Y71)</f>
        <v>2</v>
      </c>
      <c r="AB71" s="87"/>
    </row>
    <row r="72" spans="1:28" ht="17.25" customHeight="1" x14ac:dyDescent="0.25">
      <c r="A72" s="271" t="s">
        <v>103</v>
      </c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3"/>
    </row>
    <row r="73" spans="1:28" ht="17.25" customHeight="1" x14ac:dyDescent="0.25">
      <c r="A73" s="116">
        <v>45</v>
      </c>
      <c r="B73" s="190" t="s">
        <v>124</v>
      </c>
      <c r="C73" s="175" t="s">
        <v>74</v>
      </c>
      <c r="D73" s="34">
        <f t="shared" ref="D73:D75" si="35">SUM(E73:J73)</f>
        <v>15</v>
      </c>
      <c r="E73" s="2"/>
      <c r="F73" s="2"/>
      <c r="G73" s="2"/>
      <c r="H73" s="2"/>
      <c r="I73" s="2"/>
      <c r="J73" s="35">
        <v>15</v>
      </c>
      <c r="K73" s="1"/>
      <c r="L73" s="2"/>
      <c r="M73" s="2"/>
      <c r="N73" s="3"/>
      <c r="O73" s="1"/>
      <c r="P73" s="2"/>
      <c r="Q73" s="174"/>
      <c r="R73" s="35"/>
      <c r="S73" s="34"/>
      <c r="T73" s="2"/>
      <c r="U73" s="2"/>
      <c r="V73" s="3"/>
      <c r="W73" s="1"/>
      <c r="X73" s="2">
        <v>15</v>
      </c>
      <c r="Y73" s="174">
        <v>2</v>
      </c>
      <c r="Z73" s="91" t="s">
        <v>61</v>
      </c>
      <c r="AA73" s="86">
        <f t="shared" ref="AA73:AA75" si="36">SUM(M73,Q73,U73,Y73)</f>
        <v>2</v>
      </c>
      <c r="AB73" s="86"/>
    </row>
    <row r="74" spans="1:28" ht="17.25" customHeight="1" x14ac:dyDescent="0.25">
      <c r="A74" s="274" t="s">
        <v>104</v>
      </c>
      <c r="B74" s="275"/>
      <c r="C74" s="275"/>
      <c r="D74" s="275"/>
      <c r="E74" s="275"/>
      <c r="F74" s="275"/>
      <c r="G74" s="275"/>
      <c r="H74" s="275"/>
      <c r="I74" s="275"/>
      <c r="J74" s="275"/>
      <c r="K74" s="275"/>
      <c r="L74" s="275"/>
      <c r="M74" s="275"/>
      <c r="N74" s="275"/>
      <c r="O74" s="275"/>
      <c r="P74" s="275"/>
      <c r="Q74" s="275"/>
      <c r="R74" s="275"/>
      <c r="S74" s="275"/>
      <c r="T74" s="275"/>
      <c r="U74" s="275"/>
      <c r="V74" s="275"/>
      <c r="W74" s="275"/>
      <c r="X74" s="275"/>
      <c r="Y74" s="275"/>
      <c r="Z74" s="275"/>
      <c r="AA74" s="275"/>
      <c r="AB74" s="276"/>
    </row>
    <row r="75" spans="1:28" ht="17.25" customHeight="1" x14ac:dyDescent="0.25">
      <c r="A75" s="116">
        <v>46</v>
      </c>
      <c r="B75" s="190" t="s">
        <v>125</v>
      </c>
      <c r="C75" s="175" t="s">
        <v>74</v>
      </c>
      <c r="D75" s="34">
        <f t="shared" si="35"/>
        <v>15</v>
      </c>
      <c r="E75" s="2"/>
      <c r="F75" s="2"/>
      <c r="G75" s="2"/>
      <c r="H75" s="2"/>
      <c r="I75" s="2"/>
      <c r="J75" s="35">
        <v>15</v>
      </c>
      <c r="K75" s="1"/>
      <c r="L75" s="2"/>
      <c r="M75" s="2"/>
      <c r="N75" s="3"/>
      <c r="O75" s="1"/>
      <c r="P75" s="2"/>
      <c r="Q75" s="174"/>
      <c r="R75" s="35"/>
      <c r="S75" s="34"/>
      <c r="T75" s="2"/>
      <c r="U75" s="2"/>
      <c r="V75" s="3"/>
      <c r="W75" s="1"/>
      <c r="X75" s="2">
        <v>15</v>
      </c>
      <c r="Y75" s="174">
        <v>2</v>
      </c>
      <c r="Z75" s="91" t="s">
        <v>61</v>
      </c>
      <c r="AA75" s="86">
        <f t="shared" si="36"/>
        <v>2</v>
      </c>
      <c r="AB75" s="86"/>
    </row>
    <row r="76" spans="1:28" ht="17.25" customHeight="1" x14ac:dyDescent="0.25">
      <c r="A76" s="274" t="s">
        <v>93</v>
      </c>
      <c r="B76" s="275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6"/>
    </row>
    <row r="77" spans="1:28" s="121" customFormat="1" ht="17.25" customHeight="1" thickBot="1" x14ac:dyDescent="0.3">
      <c r="A77" s="133">
        <v>47</v>
      </c>
      <c r="B77" s="191" t="s">
        <v>126</v>
      </c>
      <c r="C77" s="171" t="s">
        <v>74</v>
      </c>
      <c r="D77" s="39">
        <f>SUM(E77:J77)</f>
        <v>15</v>
      </c>
      <c r="E77" s="38">
        <f>SUM(K77,O77,S77,W77)</f>
        <v>0</v>
      </c>
      <c r="F77" s="38"/>
      <c r="G77" s="38"/>
      <c r="H77" s="126"/>
      <c r="I77" s="126"/>
      <c r="J77" s="129">
        <v>15</v>
      </c>
      <c r="K77" s="122"/>
      <c r="L77" s="126"/>
      <c r="M77" s="126"/>
      <c r="N77" s="127"/>
      <c r="O77" s="122"/>
      <c r="P77" s="126"/>
      <c r="Q77" s="122"/>
      <c r="R77" s="124"/>
      <c r="S77" s="125"/>
      <c r="T77" s="126"/>
      <c r="U77" s="126"/>
      <c r="V77" s="127"/>
      <c r="W77" s="122"/>
      <c r="X77" s="128">
        <v>15</v>
      </c>
      <c r="Y77" s="130">
        <v>2</v>
      </c>
      <c r="Z77" s="129" t="s">
        <v>61</v>
      </c>
      <c r="AA77" s="131">
        <f>SUM(M77,Q77,U77,Y77)</f>
        <v>2</v>
      </c>
      <c r="AB77" s="123"/>
    </row>
    <row r="78" spans="1:28" ht="16.5" customHeight="1" thickBot="1" x14ac:dyDescent="0.3">
      <c r="A78" s="265" t="s">
        <v>94</v>
      </c>
      <c r="B78" s="266"/>
      <c r="C78" s="267"/>
      <c r="D78" s="167">
        <f>SUM(D70:D71,D73)</f>
        <v>90</v>
      </c>
      <c r="E78" s="167">
        <f t="shared" ref="E78:AA78" si="37">SUM(E70:E71,E73)</f>
        <v>0</v>
      </c>
      <c r="F78" s="167">
        <f t="shared" si="37"/>
        <v>0</v>
      </c>
      <c r="G78" s="167">
        <f t="shared" si="37"/>
        <v>0</v>
      </c>
      <c r="H78" s="167">
        <f t="shared" si="37"/>
        <v>0</v>
      </c>
      <c r="I78" s="167">
        <f t="shared" si="37"/>
        <v>0</v>
      </c>
      <c r="J78" s="167">
        <f t="shared" si="37"/>
        <v>90</v>
      </c>
      <c r="K78" s="167">
        <f t="shared" si="37"/>
        <v>0</v>
      </c>
      <c r="L78" s="167">
        <f t="shared" si="37"/>
        <v>0</v>
      </c>
      <c r="M78" s="167">
        <f t="shared" si="37"/>
        <v>0</v>
      </c>
      <c r="N78" s="167">
        <f t="shared" si="37"/>
        <v>0</v>
      </c>
      <c r="O78" s="167">
        <f t="shared" si="37"/>
        <v>0</v>
      </c>
      <c r="P78" s="167">
        <f t="shared" si="37"/>
        <v>0</v>
      </c>
      <c r="Q78" s="167">
        <f t="shared" si="37"/>
        <v>0</v>
      </c>
      <c r="R78" s="167">
        <f t="shared" si="37"/>
        <v>0</v>
      </c>
      <c r="S78" s="167">
        <f t="shared" si="37"/>
        <v>0</v>
      </c>
      <c r="T78" s="167">
        <f t="shared" si="37"/>
        <v>60</v>
      </c>
      <c r="U78" s="167">
        <f t="shared" si="37"/>
        <v>4</v>
      </c>
      <c r="V78" s="167">
        <f t="shared" si="37"/>
        <v>0</v>
      </c>
      <c r="W78" s="167">
        <f t="shared" si="37"/>
        <v>0</v>
      </c>
      <c r="X78" s="167">
        <f t="shared" si="37"/>
        <v>30</v>
      </c>
      <c r="Y78" s="167">
        <f t="shared" si="37"/>
        <v>4</v>
      </c>
      <c r="Z78" s="167">
        <f t="shared" si="37"/>
        <v>0</v>
      </c>
      <c r="AA78" s="167">
        <f t="shared" si="37"/>
        <v>8</v>
      </c>
      <c r="AB78" s="166"/>
    </row>
    <row r="79" spans="1:28" ht="16.5" customHeight="1" thickBot="1" x14ac:dyDescent="0.3">
      <c r="A79" s="268"/>
      <c r="B79" s="269"/>
      <c r="C79" s="269"/>
      <c r="D79" s="269"/>
      <c r="E79" s="269"/>
      <c r="F79" s="269"/>
      <c r="G79" s="269"/>
      <c r="H79" s="269"/>
      <c r="I79" s="269"/>
      <c r="J79" s="269"/>
      <c r="K79" s="269"/>
      <c r="L79" s="269"/>
      <c r="M79" s="269"/>
      <c r="N79" s="269"/>
      <c r="O79" s="269"/>
      <c r="P79" s="269"/>
      <c r="Q79" s="269"/>
      <c r="R79" s="269"/>
      <c r="S79" s="269"/>
      <c r="T79" s="269"/>
      <c r="U79" s="269"/>
      <c r="V79" s="269"/>
      <c r="W79" s="269"/>
      <c r="X79" s="269"/>
      <c r="Y79" s="269"/>
      <c r="Z79" s="269"/>
      <c r="AA79" s="269"/>
      <c r="AB79" s="270"/>
    </row>
    <row r="80" spans="1:28" ht="16.5" thickBot="1" x14ac:dyDescent="0.3">
      <c r="A80" s="12" t="s">
        <v>22</v>
      </c>
      <c r="B80" s="15"/>
      <c r="C80" s="118"/>
      <c r="D80" s="80">
        <f>SUM(D65,D42,D29,D17,D78)</f>
        <v>1095</v>
      </c>
      <c r="E80" s="78">
        <f>SUM(E65,E42,E29,E17,E78)</f>
        <v>165</v>
      </c>
      <c r="F80" s="78">
        <f>SUM(F65,F42,F29,F17,F78)</f>
        <v>720</v>
      </c>
      <c r="G80" s="78"/>
      <c r="H80" s="78">
        <f t="shared" ref="H80:AB80" si="38">SUM(H65,H42,H29,H17,H78)</f>
        <v>45</v>
      </c>
      <c r="I80" s="78">
        <f t="shared" si="38"/>
        <v>60</v>
      </c>
      <c r="J80" s="79">
        <f t="shared" si="38"/>
        <v>90</v>
      </c>
      <c r="K80" s="80">
        <f t="shared" si="38"/>
        <v>60</v>
      </c>
      <c r="L80" s="78">
        <f t="shared" si="38"/>
        <v>225</v>
      </c>
      <c r="M80" s="78">
        <f t="shared" si="38"/>
        <v>28</v>
      </c>
      <c r="N80" s="79">
        <f t="shared" si="38"/>
        <v>0</v>
      </c>
      <c r="O80" s="80">
        <f t="shared" si="38"/>
        <v>45</v>
      </c>
      <c r="P80" s="78">
        <f t="shared" si="38"/>
        <v>255</v>
      </c>
      <c r="Q80" s="78">
        <f t="shared" si="38"/>
        <v>32</v>
      </c>
      <c r="R80" s="79">
        <f t="shared" si="38"/>
        <v>0</v>
      </c>
      <c r="S80" s="80">
        <f t="shared" si="38"/>
        <v>60</v>
      </c>
      <c r="T80" s="78">
        <f t="shared" si="38"/>
        <v>255</v>
      </c>
      <c r="U80" s="78">
        <f t="shared" si="38"/>
        <v>35</v>
      </c>
      <c r="V80" s="79">
        <f t="shared" si="38"/>
        <v>0</v>
      </c>
      <c r="W80" s="80">
        <f t="shared" si="38"/>
        <v>0</v>
      </c>
      <c r="X80" s="78">
        <f t="shared" si="38"/>
        <v>195</v>
      </c>
      <c r="Y80" s="78">
        <f t="shared" si="38"/>
        <v>25</v>
      </c>
      <c r="Z80" s="79">
        <f t="shared" si="38"/>
        <v>0</v>
      </c>
      <c r="AA80" s="80">
        <f t="shared" si="38"/>
        <v>120</v>
      </c>
      <c r="AB80" s="119">
        <f t="shared" si="38"/>
        <v>68</v>
      </c>
    </row>
    <row r="81" spans="1:31" x14ac:dyDescent="0.25">
      <c r="I81" s="159"/>
      <c r="J81" s="159"/>
    </row>
    <row r="82" spans="1:31" ht="20.25" customHeight="1" x14ac:dyDescent="0.25">
      <c r="A82" s="255" t="s">
        <v>80</v>
      </c>
      <c r="B82" s="256"/>
      <c r="C82" s="256"/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</row>
    <row r="83" spans="1:31" ht="18" hidden="1" customHeight="1" x14ac:dyDescent="0.25">
      <c r="A83" s="256"/>
      <c r="B83" s="256"/>
      <c r="C83" s="256"/>
      <c r="D83" s="256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</row>
    <row r="84" spans="1:31" ht="19.899999999999999" customHeight="1" x14ac:dyDescent="0.25">
      <c r="A84" s="255" t="s">
        <v>137</v>
      </c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5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</row>
    <row r="85" spans="1:31" ht="19.899999999999999" customHeight="1" x14ac:dyDescent="0.25">
      <c r="A85" s="255" t="s">
        <v>136</v>
      </c>
      <c r="B85" s="255"/>
      <c r="C85" s="255"/>
      <c r="D85" s="255"/>
      <c r="E85" s="255"/>
      <c r="F85" s="255"/>
      <c r="G85" s="255"/>
      <c r="H85" s="255"/>
      <c r="I85" s="255"/>
      <c r="J85" s="255"/>
      <c r="K85" s="255"/>
      <c r="L85" s="255"/>
      <c r="M85" s="255"/>
      <c r="N85" s="255"/>
      <c r="O85" s="255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</row>
    <row r="86" spans="1:31" ht="19.899999999999999" customHeight="1" x14ac:dyDescent="0.25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</row>
    <row r="87" spans="1:31" x14ac:dyDescent="0.25">
      <c r="A87" s="243" t="s">
        <v>120</v>
      </c>
      <c r="B87" s="243"/>
      <c r="C87" s="243"/>
      <c r="D87" s="243"/>
      <c r="E87" s="243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</row>
    <row r="88" spans="1:31" x14ac:dyDescent="0.25">
      <c r="A88" s="243" t="s">
        <v>121</v>
      </c>
      <c r="B88" s="243"/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</row>
    <row r="89" spans="1:31" x14ac:dyDescent="0.25">
      <c r="A89" t="s">
        <v>68</v>
      </c>
      <c r="B89"/>
      <c r="I89"/>
      <c r="J89"/>
    </row>
    <row r="90" spans="1:31" x14ac:dyDescent="0.25">
      <c r="A90" s="243" t="s">
        <v>118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</row>
    <row r="91" spans="1:31" x14ac:dyDescent="0.25">
      <c r="B91"/>
      <c r="I91"/>
      <c r="J91"/>
    </row>
    <row r="92" spans="1:31" x14ac:dyDescent="0.25">
      <c r="A92" t="s">
        <v>139</v>
      </c>
      <c r="I92" s="163"/>
      <c r="J92" s="164"/>
    </row>
    <row r="93" spans="1:31" x14ac:dyDescent="0.25">
      <c r="B93"/>
      <c r="I93"/>
      <c r="J93"/>
    </row>
    <row r="94" spans="1:31" x14ac:dyDescent="0.25">
      <c r="A94" s="199" t="s">
        <v>141</v>
      </c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31" x14ac:dyDescent="0.25">
      <c r="I95"/>
      <c r="J95"/>
    </row>
    <row r="96" spans="1:31" x14ac:dyDescent="0.25">
      <c r="I96"/>
      <c r="J96"/>
    </row>
    <row r="97" spans="9:10" x14ac:dyDescent="0.25">
      <c r="I97"/>
      <c r="J97"/>
    </row>
    <row r="98" spans="9:10" x14ac:dyDescent="0.25">
      <c r="I98"/>
      <c r="J98"/>
    </row>
    <row r="99" spans="9:10" x14ac:dyDescent="0.25">
      <c r="I99"/>
      <c r="J99"/>
    </row>
    <row r="100" spans="9:10" x14ac:dyDescent="0.25">
      <c r="I100"/>
      <c r="J100"/>
    </row>
    <row r="101" spans="9:10" x14ac:dyDescent="0.25">
      <c r="I101"/>
      <c r="J101"/>
    </row>
    <row r="102" spans="9:10" x14ac:dyDescent="0.25">
      <c r="I102"/>
      <c r="J102"/>
    </row>
    <row r="103" spans="9:10" x14ac:dyDescent="0.25">
      <c r="I103"/>
      <c r="J103"/>
    </row>
    <row r="104" spans="9:10" x14ac:dyDescent="0.25">
      <c r="I104"/>
      <c r="J104"/>
    </row>
    <row r="105" spans="9:10" x14ac:dyDescent="0.25">
      <c r="I105"/>
      <c r="J105"/>
    </row>
    <row r="106" spans="9:10" x14ac:dyDescent="0.25">
      <c r="I106"/>
      <c r="J106"/>
    </row>
    <row r="107" spans="9:10" x14ac:dyDescent="0.25">
      <c r="I107"/>
      <c r="J107"/>
    </row>
    <row r="108" spans="9:10" x14ac:dyDescent="0.25">
      <c r="I108"/>
      <c r="J108"/>
    </row>
    <row r="109" spans="9:10" x14ac:dyDescent="0.25">
      <c r="I109"/>
      <c r="J109"/>
    </row>
    <row r="110" spans="9:10" x14ac:dyDescent="0.25">
      <c r="I110"/>
      <c r="J110"/>
    </row>
    <row r="111" spans="9:10" x14ac:dyDescent="0.25">
      <c r="I111"/>
      <c r="J111"/>
    </row>
    <row r="112" spans="9:10" x14ac:dyDescent="0.25">
      <c r="I112"/>
      <c r="J112"/>
    </row>
    <row r="113" spans="9:10" x14ac:dyDescent="0.25">
      <c r="I113"/>
      <c r="J113"/>
    </row>
    <row r="114" spans="9:10" x14ac:dyDescent="0.25">
      <c r="I114"/>
      <c r="J114"/>
    </row>
    <row r="115" spans="9:10" x14ac:dyDescent="0.25">
      <c r="I115"/>
      <c r="J115"/>
    </row>
    <row r="116" spans="9:10" x14ac:dyDescent="0.25">
      <c r="I116"/>
      <c r="J116"/>
    </row>
    <row r="117" spans="9:10" x14ac:dyDescent="0.25">
      <c r="I117"/>
      <c r="J117"/>
    </row>
    <row r="118" spans="9:10" x14ac:dyDescent="0.25">
      <c r="I118"/>
      <c r="J118"/>
    </row>
    <row r="119" spans="9:10" x14ac:dyDescent="0.25">
      <c r="I119"/>
      <c r="J119"/>
    </row>
    <row r="120" spans="9:10" x14ac:dyDescent="0.25">
      <c r="I120"/>
      <c r="J120"/>
    </row>
    <row r="121" spans="9:10" x14ac:dyDescent="0.25">
      <c r="I121"/>
      <c r="J121"/>
    </row>
    <row r="122" spans="9:10" x14ac:dyDescent="0.25">
      <c r="I122"/>
      <c r="J122"/>
    </row>
    <row r="123" spans="9:10" x14ac:dyDescent="0.25">
      <c r="I123"/>
      <c r="J123"/>
    </row>
    <row r="124" spans="9:10" x14ac:dyDescent="0.25">
      <c r="I124"/>
      <c r="J124"/>
    </row>
    <row r="125" spans="9:10" x14ac:dyDescent="0.25">
      <c r="I125"/>
      <c r="J125"/>
    </row>
    <row r="126" spans="9:10" x14ac:dyDescent="0.25">
      <c r="I126"/>
      <c r="J126"/>
    </row>
    <row r="127" spans="9:10" x14ac:dyDescent="0.25">
      <c r="I127"/>
      <c r="J127"/>
    </row>
    <row r="128" spans="9:10" x14ac:dyDescent="0.25">
      <c r="I128" s="161"/>
      <c r="J128" s="162"/>
    </row>
  </sheetData>
  <mergeCells count="48">
    <mergeCell ref="A84:AB84"/>
    <mergeCell ref="A85:AB85"/>
    <mergeCell ref="A67:C67"/>
    <mergeCell ref="A68:AB68"/>
    <mergeCell ref="A69:AB69"/>
    <mergeCell ref="A78:C78"/>
    <mergeCell ref="A79:AB79"/>
    <mergeCell ref="A72:AB72"/>
    <mergeCell ref="A74:AB74"/>
    <mergeCell ref="A76:AB76"/>
    <mergeCell ref="A88:S88"/>
    <mergeCell ref="A90:Y90"/>
    <mergeCell ref="A87:AB87"/>
    <mergeCell ref="A18:AB18"/>
    <mergeCell ref="A14:AB14"/>
    <mergeCell ref="A30:AB30"/>
    <mergeCell ref="A43:AB43"/>
    <mergeCell ref="A44:AB44"/>
    <mergeCell ref="A82:Y83"/>
    <mergeCell ref="A57:AB57"/>
    <mergeCell ref="A29:C29"/>
    <mergeCell ref="A42:C42"/>
    <mergeCell ref="A50:C50"/>
    <mergeCell ref="A56:C56"/>
    <mergeCell ref="A65:C65"/>
    <mergeCell ref="A66:AB66"/>
    <mergeCell ref="W10:Z11"/>
    <mergeCell ref="S10:V11"/>
    <mergeCell ref="O10:R11"/>
    <mergeCell ref="K10:N11"/>
    <mergeCell ref="D8:J11"/>
    <mergeCell ref="S8:Z9"/>
    <mergeCell ref="A94:P94"/>
    <mergeCell ref="A1:AB1"/>
    <mergeCell ref="A2:AB2"/>
    <mergeCell ref="A3:AB3"/>
    <mergeCell ref="A51:AB51"/>
    <mergeCell ref="A8:A12"/>
    <mergeCell ref="B8:B12"/>
    <mergeCell ref="C8:C12"/>
    <mergeCell ref="A4:AB4"/>
    <mergeCell ref="A5:AB5"/>
    <mergeCell ref="A6:AB6"/>
    <mergeCell ref="A7:AB7"/>
    <mergeCell ref="K8:R9"/>
    <mergeCell ref="AA8:AA13"/>
    <mergeCell ref="AB8:AB13"/>
    <mergeCell ref="A17:C17"/>
  </mergeCells>
  <pageMargins left="0.23622047244094491" right="0.23622047244094491" top="0.55118110236220474" bottom="0.55118110236220474" header="0.31496062992125984" footer="0.31496062992125984"/>
  <pageSetup paperSize="9" scale="80" fitToHeight="0" orientation="landscape" r:id="rId1"/>
  <ignoredErrors>
    <ignoredError sqref="U42 W42 Y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Sobas</dc:creator>
  <cp:lastModifiedBy>Agnieszka</cp:lastModifiedBy>
  <cp:lastPrinted>2025-02-26T07:20:27Z</cp:lastPrinted>
  <dcterms:created xsi:type="dcterms:W3CDTF">2019-06-26T18:49:10Z</dcterms:created>
  <dcterms:modified xsi:type="dcterms:W3CDTF">2025-06-10T09:50:54Z</dcterms:modified>
</cp:coreProperties>
</file>