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gnieszka\Desktop\Wydział Muzyki\Harmonogramy studiów\od roku akademickiego 2025-26\"/>
    </mc:Choice>
  </mc:AlternateContent>
  <bookViews>
    <workbookView xWindow="-105" yWindow="-105" windowWidth="19425" windowHeight="10305"/>
  </bookViews>
  <sheets>
    <sheet name="Arkusz1" sheetId="1" r:id="rId1"/>
  </sheets>
  <definedNames>
    <definedName name="_xlnm.Print_Area" localSheetId="0">Arkusz1!$A$1:$AJ$105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25" i="1" l="1"/>
  <c r="AI26" i="1"/>
  <c r="AI27" i="1"/>
  <c r="F58" i="1"/>
  <c r="E58" i="1"/>
  <c r="D58" i="1" s="1"/>
  <c r="F68" i="1"/>
  <c r="E68" i="1"/>
  <c r="F85" i="1"/>
  <c r="G85" i="1"/>
  <c r="H85" i="1"/>
  <c r="I85" i="1"/>
  <c r="J85" i="1"/>
  <c r="K85" i="1"/>
  <c r="L85" i="1"/>
  <c r="M85" i="1"/>
  <c r="N85" i="1"/>
  <c r="O85" i="1"/>
  <c r="P85" i="1"/>
  <c r="Q85" i="1"/>
  <c r="R85" i="1"/>
  <c r="S85" i="1"/>
  <c r="T85" i="1"/>
  <c r="U85" i="1"/>
  <c r="V85" i="1"/>
  <c r="W85" i="1"/>
  <c r="X85" i="1"/>
  <c r="Y85" i="1"/>
  <c r="Z85" i="1"/>
  <c r="AA85" i="1"/>
  <c r="AB85" i="1"/>
  <c r="AC85" i="1"/>
  <c r="AD85" i="1"/>
  <c r="AE85" i="1"/>
  <c r="AF85" i="1"/>
  <c r="AG85" i="1"/>
  <c r="AH85" i="1"/>
  <c r="E57" i="1"/>
  <c r="F57" i="1"/>
  <c r="AI58" i="1"/>
  <c r="AI68" i="1"/>
  <c r="L53" i="1"/>
  <c r="AI41" i="1"/>
  <c r="AI20" i="1"/>
  <c r="F41" i="1"/>
  <c r="E41" i="1"/>
  <c r="F25" i="1"/>
  <c r="F26" i="1"/>
  <c r="F27" i="1"/>
  <c r="E25" i="1"/>
  <c r="E26" i="1"/>
  <c r="E27" i="1"/>
  <c r="E20" i="1"/>
  <c r="D84" i="1"/>
  <c r="D82" i="1"/>
  <c r="AI80" i="1"/>
  <c r="E80" i="1"/>
  <c r="D80" i="1" s="1"/>
  <c r="AI79" i="1"/>
  <c r="E79" i="1"/>
  <c r="D79" i="1" s="1"/>
  <c r="AI78" i="1"/>
  <c r="E78" i="1"/>
  <c r="D78" i="1" s="1"/>
  <c r="AJ74" i="1"/>
  <c r="AH74" i="1"/>
  <c r="AG74" i="1"/>
  <c r="AF74" i="1"/>
  <c r="AE74" i="1"/>
  <c r="AD74" i="1"/>
  <c r="AC74" i="1"/>
  <c r="AB74" i="1"/>
  <c r="AA74" i="1"/>
  <c r="Z74" i="1"/>
  <c r="Y74" i="1"/>
  <c r="X74" i="1"/>
  <c r="W74" i="1"/>
  <c r="V74" i="1"/>
  <c r="U74" i="1"/>
  <c r="T74" i="1"/>
  <c r="S74" i="1"/>
  <c r="R74" i="1"/>
  <c r="Q74" i="1"/>
  <c r="P74" i="1"/>
  <c r="O74" i="1"/>
  <c r="N74" i="1"/>
  <c r="M74" i="1"/>
  <c r="L74" i="1"/>
  <c r="K74" i="1"/>
  <c r="J74" i="1"/>
  <c r="I74" i="1"/>
  <c r="H74" i="1"/>
  <c r="G74" i="1"/>
  <c r="AI73" i="1"/>
  <c r="F73" i="1"/>
  <c r="E73" i="1"/>
  <c r="AI72" i="1"/>
  <c r="F72" i="1"/>
  <c r="E72" i="1"/>
  <c r="AI71" i="1"/>
  <c r="F71" i="1"/>
  <c r="E71" i="1"/>
  <c r="AI70" i="1"/>
  <c r="F70" i="1"/>
  <c r="E70" i="1"/>
  <c r="AI69" i="1"/>
  <c r="F69" i="1"/>
  <c r="E69" i="1"/>
  <c r="AI67" i="1"/>
  <c r="F67" i="1"/>
  <c r="E67" i="1"/>
  <c r="AI66" i="1"/>
  <c r="F66" i="1"/>
  <c r="E66" i="1"/>
  <c r="AJ64" i="1"/>
  <c r="AG64" i="1"/>
  <c r="AF64" i="1"/>
  <c r="AE64" i="1"/>
  <c r="AC64" i="1"/>
  <c r="AB64" i="1"/>
  <c r="AA64" i="1"/>
  <c r="Y64" i="1"/>
  <c r="X64" i="1"/>
  <c r="W64" i="1"/>
  <c r="U64" i="1"/>
  <c r="T64" i="1"/>
  <c r="S64" i="1"/>
  <c r="R64" i="1"/>
  <c r="Q64" i="1"/>
  <c r="P64" i="1"/>
  <c r="O64" i="1"/>
  <c r="N64" i="1"/>
  <c r="M64" i="1"/>
  <c r="L64" i="1"/>
  <c r="K64" i="1"/>
  <c r="J64" i="1"/>
  <c r="AI63" i="1"/>
  <c r="F63" i="1"/>
  <c r="E63" i="1"/>
  <c r="AI62" i="1"/>
  <c r="F62" i="1"/>
  <c r="E62" i="1"/>
  <c r="AI61" i="1"/>
  <c r="F61" i="1"/>
  <c r="E61" i="1"/>
  <c r="AI60" i="1"/>
  <c r="F60" i="1"/>
  <c r="E60" i="1"/>
  <c r="AI59" i="1"/>
  <c r="F59" i="1"/>
  <c r="E59" i="1"/>
  <c r="AI57" i="1"/>
  <c r="AI56" i="1"/>
  <c r="F56" i="1"/>
  <c r="E56" i="1"/>
  <c r="AJ53" i="1"/>
  <c r="AG53" i="1"/>
  <c r="AF53" i="1"/>
  <c r="AE53" i="1"/>
  <c r="AC53" i="1"/>
  <c r="AB53" i="1"/>
  <c r="AA53" i="1"/>
  <c r="Y53" i="1"/>
  <c r="X53" i="1"/>
  <c r="W53" i="1"/>
  <c r="U53" i="1"/>
  <c r="T53" i="1"/>
  <c r="S53" i="1"/>
  <c r="Q53" i="1"/>
  <c r="P53" i="1"/>
  <c r="O53" i="1"/>
  <c r="M53" i="1"/>
  <c r="K53" i="1"/>
  <c r="J53" i="1"/>
  <c r="I53" i="1"/>
  <c r="H53" i="1"/>
  <c r="G53" i="1"/>
  <c r="F52" i="1"/>
  <c r="E52" i="1"/>
  <c r="AI51" i="1"/>
  <c r="F51" i="1"/>
  <c r="E51" i="1"/>
  <c r="AI50" i="1"/>
  <c r="F50" i="1"/>
  <c r="E50" i="1"/>
  <c r="AI49" i="1"/>
  <c r="F49" i="1"/>
  <c r="E49" i="1"/>
  <c r="AI48" i="1"/>
  <c r="F48" i="1"/>
  <c r="E48" i="1"/>
  <c r="AI47" i="1"/>
  <c r="F47" i="1"/>
  <c r="E47" i="1"/>
  <c r="AI46" i="1"/>
  <c r="F46" i="1"/>
  <c r="E46" i="1"/>
  <c r="AI45" i="1"/>
  <c r="F45" i="1"/>
  <c r="E45" i="1"/>
  <c r="AI44" i="1"/>
  <c r="F44" i="1"/>
  <c r="E44" i="1"/>
  <c r="AI43" i="1"/>
  <c r="F43" i="1"/>
  <c r="E43" i="1"/>
  <c r="AI42" i="1"/>
  <c r="F42" i="1"/>
  <c r="E42" i="1"/>
  <c r="AI40" i="1"/>
  <c r="F40" i="1"/>
  <c r="E40" i="1"/>
  <c r="AJ38" i="1"/>
  <c r="AH38" i="1"/>
  <c r="AG38" i="1"/>
  <c r="AF38" i="1"/>
  <c r="AE38" i="1"/>
  <c r="AD38" i="1"/>
  <c r="AC38" i="1"/>
  <c r="AB38" i="1"/>
  <c r="AA38" i="1"/>
  <c r="Z38" i="1"/>
  <c r="Y38" i="1"/>
  <c r="X38" i="1"/>
  <c r="W38" i="1"/>
  <c r="V38" i="1"/>
  <c r="U38" i="1"/>
  <c r="T38" i="1"/>
  <c r="S38" i="1"/>
  <c r="R38" i="1"/>
  <c r="Q38" i="1"/>
  <c r="P38" i="1"/>
  <c r="O38" i="1"/>
  <c r="N38" i="1"/>
  <c r="M38" i="1"/>
  <c r="L38" i="1"/>
  <c r="K38" i="1"/>
  <c r="J38" i="1"/>
  <c r="I38" i="1"/>
  <c r="H38" i="1"/>
  <c r="AI37" i="1"/>
  <c r="F37" i="1"/>
  <c r="E37" i="1"/>
  <c r="AI36" i="1"/>
  <c r="F36" i="1"/>
  <c r="E36" i="1"/>
  <c r="AI35" i="1"/>
  <c r="F35" i="1"/>
  <c r="E35" i="1"/>
  <c r="AI34" i="1"/>
  <c r="F34" i="1"/>
  <c r="E34" i="1"/>
  <c r="AI33" i="1"/>
  <c r="F33" i="1"/>
  <c r="E33" i="1"/>
  <c r="AI32" i="1"/>
  <c r="F32" i="1"/>
  <c r="E32" i="1"/>
  <c r="AI31" i="1"/>
  <c r="G31" i="1"/>
  <c r="G38" i="1" s="1"/>
  <c r="E31" i="1"/>
  <c r="AI30" i="1"/>
  <c r="F30" i="1"/>
  <c r="E30" i="1"/>
  <c r="AI29" i="1"/>
  <c r="F29" i="1"/>
  <c r="E29" i="1"/>
  <c r="AI28" i="1"/>
  <c r="F28" i="1"/>
  <c r="E28" i="1"/>
  <c r="AI24" i="1"/>
  <c r="F24" i="1"/>
  <c r="E24" i="1"/>
  <c r="AI23" i="1"/>
  <c r="F23" i="1"/>
  <c r="E23" i="1"/>
  <c r="AI22" i="1"/>
  <c r="F22" i="1"/>
  <c r="E22" i="1"/>
  <c r="AI21" i="1"/>
  <c r="F21" i="1"/>
  <c r="E21" i="1"/>
  <c r="F20" i="1"/>
  <c r="AI18" i="1"/>
  <c r="AH18" i="1"/>
  <c r="AG18" i="1"/>
  <c r="AF18" i="1"/>
  <c r="AE18" i="1"/>
  <c r="AD18" i="1"/>
  <c r="AC18" i="1"/>
  <c r="AB18" i="1"/>
  <c r="AA18" i="1"/>
  <c r="Z18" i="1"/>
  <c r="Y18" i="1"/>
  <c r="X18" i="1"/>
  <c r="W18" i="1"/>
  <c r="V18" i="1"/>
  <c r="U18" i="1"/>
  <c r="T18" i="1"/>
  <c r="S18" i="1"/>
  <c r="S87" i="1" s="1"/>
  <c r="R18" i="1"/>
  <c r="Q18" i="1"/>
  <c r="P18" i="1"/>
  <c r="O18" i="1"/>
  <c r="N18" i="1"/>
  <c r="M18" i="1"/>
  <c r="L18" i="1"/>
  <c r="K18" i="1"/>
  <c r="K87" i="1" s="1"/>
  <c r="J18" i="1"/>
  <c r="G18" i="1"/>
  <c r="I17" i="1"/>
  <c r="I18" i="1" s="1"/>
  <c r="E17" i="1"/>
  <c r="F16" i="1"/>
  <c r="F18" i="1" s="1"/>
  <c r="E16" i="1"/>
  <c r="H15" i="1"/>
  <c r="H18" i="1" s="1"/>
  <c r="E15" i="1"/>
  <c r="AE87" i="1" l="1"/>
  <c r="J87" i="1"/>
  <c r="Z87" i="1"/>
  <c r="M87" i="1"/>
  <c r="AD87" i="1"/>
  <c r="L87" i="1"/>
  <c r="W87" i="1"/>
  <c r="D85" i="1"/>
  <c r="N87" i="1"/>
  <c r="AG87" i="1"/>
  <c r="AA87" i="1"/>
  <c r="O87" i="1"/>
  <c r="AJ76" i="1"/>
  <c r="V87" i="1"/>
  <c r="Y87" i="1"/>
  <c r="P87" i="1"/>
  <c r="AF87" i="1"/>
  <c r="AB87" i="1"/>
  <c r="AC87" i="1"/>
  <c r="AI85" i="1"/>
  <c r="R87" i="1"/>
  <c r="AH87" i="1"/>
  <c r="D57" i="1"/>
  <c r="T87" i="1"/>
  <c r="AJ87" i="1"/>
  <c r="X87" i="1"/>
  <c r="U87" i="1"/>
  <c r="Q87" i="1"/>
  <c r="D68" i="1"/>
  <c r="E85" i="1"/>
  <c r="I64" i="1"/>
  <c r="I76" i="1" s="1"/>
  <c r="D26" i="1"/>
  <c r="AI38" i="1"/>
  <c r="D27" i="1"/>
  <c r="D41" i="1"/>
  <c r="D25" i="1"/>
  <c r="D63" i="1"/>
  <c r="D61" i="1"/>
  <c r="D59" i="1"/>
  <c r="D42" i="1"/>
  <c r="D16" i="1"/>
  <c r="D72" i="1"/>
  <c r="D21" i="1"/>
  <c r="D50" i="1"/>
  <c r="D17" i="1"/>
  <c r="D56" i="1"/>
  <c r="D62" i="1"/>
  <c r="D45" i="1"/>
  <c r="D60" i="1"/>
  <c r="V76" i="1"/>
  <c r="AD76" i="1"/>
  <c r="AI53" i="1"/>
  <c r="D47" i="1"/>
  <c r="D69" i="1"/>
  <c r="D36" i="1"/>
  <c r="E18" i="1"/>
  <c r="D66" i="1"/>
  <c r="D70" i="1"/>
  <c r="D73" i="1"/>
  <c r="D37" i="1"/>
  <c r="D49" i="1"/>
  <c r="AI64" i="1"/>
  <c r="D71" i="1"/>
  <c r="AI74" i="1"/>
  <c r="D22" i="1"/>
  <c r="D32" i="1"/>
  <c r="F53" i="1"/>
  <c r="D44" i="1"/>
  <c r="D52" i="1"/>
  <c r="E74" i="1"/>
  <c r="D28" i="1"/>
  <c r="D48" i="1"/>
  <c r="F74" i="1"/>
  <c r="Z76" i="1"/>
  <c r="AH76" i="1"/>
  <c r="D43" i="1"/>
  <c r="D51" i="1"/>
  <c r="D46" i="1"/>
  <c r="E53" i="1"/>
  <c r="P76" i="1"/>
  <c r="Y76" i="1"/>
  <c r="D20" i="1"/>
  <c r="E38" i="1"/>
  <c r="D29" i="1"/>
  <c r="M76" i="1"/>
  <c r="AA76" i="1"/>
  <c r="J76" i="1"/>
  <c r="R76" i="1"/>
  <c r="AB76" i="1"/>
  <c r="D30" i="1"/>
  <c r="D34" i="1"/>
  <c r="S76" i="1"/>
  <c r="Q76" i="1"/>
  <c r="L76" i="1"/>
  <c r="T76" i="1"/>
  <c r="AE76" i="1"/>
  <c r="D23" i="1"/>
  <c r="D35" i="1"/>
  <c r="AC76" i="1"/>
  <c r="F38" i="1"/>
  <c r="N76" i="1"/>
  <c r="W76" i="1"/>
  <c r="AG76" i="1"/>
  <c r="D24" i="1"/>
  <c r="D31" i="1"/>
  <c r="D33" i="1"/>
  <c r="U76" i="1"/>
  <c r="AF76" i="1"/>
  <c r="O76" i="1"/>
  <c r="X76" i="1"/>
  <c r="K76" i="1"/>
  <c r="D15" i="1"/>
  <c r="D67" i="1"/>
  <c r="D40" i="1"/>
  <c r="I87" i="1" l="1"/>
  <c r="AI87" i="1"/>
  <c r="H64" i="1"/>
  <c r="H87" i="1" s="1"/>
  <c r="D18" i="1"/>
  <c r="AI76" i="1"/>
  <c r="D38" i="1"/>
  <c r="D74" i="1"/>
  <c r="D53" i="1"/>
  <c r="H76" i="1" l="1"/>
  <c r="G64" i="1"/>
  <c r="G87" i="1" s="1"/>
  <c r="G76" i="1" l="1"/>
  <c r="F64" i="1"/>
  <c r="F87" i="1" s="1"/>
  <c r="F76" i="1" l="1"/>
  <c r="E64" i="1"/>
  <c r="E87" i="1" s="1"/>
  <c r="D64" i="1"/>
  <c r="E76" i="1" l="1"/>
  <c r="D76" i="1"/>
  <c r="D87" i="1"/>
</calcChain>
</file>

<file path=xl/sharedStrings.xml><?xml version="1.0" encoding="utf-8"?>
<sst xmlns="http://schemas.openxmlformats.org/spreadsheetml/2006/main" count="294" uniqueCount="169">
  <si>
    <t>Harmonogram studiów</t>
  </si>
  <si>
    <t>Kierunek: Edukacja artystyczna w zakresie sztuki muzycznej</t>
  </si>
  <si>
    <t>Poziom kształcenia: I stopnia</t>
  </si>
  <si>
    <t>Profil kształcenia: ogólnoakademicki</t>
  </si>
  <si>
    <t>Forma studiów: stacjonarne</t>
  </si>
  <si>
    <t>L.p.</t>
  </si>
  <si>
    <t>Kod przedmiotu</t>
  </si>
  <si>
    <t>Przedmiot</t>
  </si>
  <si>
    <t>Forma zajęć</t>
  </si>
  <si>
    <t>I ROK</t>
  </si>
  <si>
    <t>II ROK</t>
  </si>
  <si>
    <t>III ROK</t>
  </si>
  <si>
    <t>Łączna liczba punktów ECTS</t>
  </si>
  <si>
    <t>1 semestr</t>
  </si>
  <si>
    <t>2 semestr</t>
  </si>
  <si>
    <t>3 semestr</t>
  </si>
  <si>
    <t>4 semestr</t>
  </si>
  <si>
    <t>5 semestr</t>
  </si>
  <si>
    <t>6 semestr</t>
  </si>
  <si>
    <t>Razem</t>
  </si>
  <si>
    <t>wykłady</t>
  </si>
  <si>
    <t>ćwiczenia</t>
  </si>
  <si>
    <t>seminaria</t>
  </si>
  <si>
    <t>lektoraty j. obcych</t>
  </si>
  <si>
    <t>zajęcia z wych. fiz.</t>
  </si>
  <si>
    <t>praktyka zawodowa</t>
  </si>
  <si>
    <t>Wykład</t>
  </si>
  <si>
    <t>Ćw./Konw./ Lab.</t>
  </si>
  <si>
    <t>ECTS</t>
  </si>
  <si>
    <t>Forma zaliczenia</t>
  </si>
  <si>
    <t>Przedmioty ogólne</t>
  </si>
  <si>
    <t>A1/EI</t>
  </si>
  <si>
    <t>Język obcy</t>
  </si>
  <si>
    <t>ZO</t>
  </si>
  <si>
    <t>ZO/E</t>
  </si>
  <si>
    <t>A2/EI</t>
  </si>
  <si>
    <t>Przedmiot ogólnouczelniany</t>
  </si>
  <si>
    <t>Z</t>
  </si>
  <si>
    <t>A3/EI</t>
  </si>
  <si>
    <t>Wychowanie fizyczne</t>
  </si>
  <si>
    <t>Przedmioty podstawowe</t>
  </si>
  <si>
    <t>B1/EI</t>
  </si>
  <si>
    <t>Ochrona własności intelektualnej</t>
  </si>
  <si>
    <t>B2/EI</t>
  </si>
  <si>
    <t>Chór</t>
  </si>
  <si>
    <t xml:space="preserve">ZO </t>
  </si>
  <si>
    <t>B3/EI</t>
  </si>
  <si>
    <t>Fortepian</t>
  </si>
  <si>
    <t>B4/EI</t>
  </si>
  <si>
    <t>Harmonia</t>
  </si>
  <si>
    <t>B5/EI</t>
  </si>
  <si>
    <t>Kształcenie słuchu</t>
  </si>
  <si>
    <t>Z/E</t>
  </si>
  <si>
    <t>B7/EI</t>
  </si>
  <si>
    <t>Analiza dzieła muzycznego</t>
  </si>
  <si>
    <t>B8/EI</t>
  </si>
  <si>
    <t>Drugi instrument</t>
  </si>
  <si>
    <t>B9/EI</t>
  </si>
  <si>
    <t>Metodologia pracy naukowej</t>
  </si>
  <si>
    <t>B10/EI</t>
  </si>
  <si>
    <t>Seminarium dyplomowe</t>
  </si>
  <si>
    <t>B11/EI</t>
  </si>
  <si>
    <t>Technologie informacyjne</t>
  </si>
  <si>
    <t>B13/EI</t>
  </si>
  <si>
    <r>
      <t>Pedagogika</t>
    </r>
    <r>
      <rPr>
        <vertAlign val="superscript"/>
        <sz val="12"/>
        <color theme="1"/>
        <rFont val="Aptos Display"/>
        <family val="1"/>
        <charset val="238"/>
        <scheme val="major"/>
      </rPr>
      <t>1</t>
    </r>
  </si>
  <si>
    <t>Z/ZO</t>
  </si>
  <si>
    <t>B14/EI</t>
  </si>
  <si>
    <r>
      <t>Psychologia</t>
    </r>
    <r>
      <rPr>
        <vertAlign val="superscript"/>
        <sz val="12"/>
        <color theme="1"/>
        <rFont val="Aptos Display"/>
        <family val="1"/>
        <charset val="238"/>
        <scheme val="major"/>
      </rPr>
      <t>2</t>
    </r>
  </si>
  <si>
    <t>B15/EI</t>
  </si>
  <si>
    <t>B16/EI</t>
  </si>
  <si>
    <t>Zespół instrumentalny</t>
  </si>
  <si>
    <t>Przedmioty kierunkowe</t>
  </si>
  <si>
    <t>C1/EI</t>
  </si>
  <si>
    <t>Dyrygowanie</t>
  </si>
  <si>
    <t>C2/EI</t>
  </si>
  <si>
    <t>Emisja głosu z dykcją</t>
  </si>
  <si>
    <t>C3/EI</t>
  </si>
  <si>
    <t>Instrumenty szkolne</t>
  </si>
  <si>
    <t>C4/EI</t>
  </si>
  <si>
    <t>Folklor</t>
  </si>
  <si>
    <t>C5/EI</t>
  </si>
  <si>
    <t>Zajęcia muzyczno-ruchowe</t>
  </si>
  <si>
    <t>C6/EI</t>
  </si>
  <si>
    <t>Zasady muzyki z instrumentoznawstwem</t>
  </si>
  <si>
    <t>C7/EI</t>
  </si>
  <si>
    <t>Zespoły wokalne z metodyką</t>
  </si>
  <si>
    <t>C8/EI</t>
  </si>
  <si>
    <t>Podstawy dydaktyki</t>
  </si>
  <si>
    <t>Z/ ZO/E</t>
  </si>
  <si>
    <t>C9/EI</t>
  </si>
  <si>
    <t>Pedagogika muzyki</t>
  </si>
  <si>
    <t>C10/ EI</t>
  </si>
  <si>
    <t>Czytanie partytur</t>
  </si>
  <si>
    <t>C11/ EI</t>
  </si>
  <si>
    <t>Metodyka nauczania muzyki w szkole podstawowej</t>
  </si>
  <si>
    <t>Pierwsza pomoc przedmedyczna</t>
  </si>
  <si>
    <t>Muzyka estradowa</t>
  </si>
  <si>
    <t>DE1/EI</t>
  </si>
  <si>
    <t>Solfeż</t>
  </si>
  <si>
    <t>DE2/EI</t>
  </si>
  <si>
    <t>Harmonia jazzowa</t>
  </si>
  <si>
    <t>DE3/EI</t>
  </si>
  <si>
    <t>Akompaniament z czytaniem a'vista</t>
  </si>
  <si>
    <t>DE4/EI</t>
  </si>
  <si>
    <t>Improwizacja jazzowa</t>
  </si>
  <si>
    <t>DE5/EI</t>
  </si>
  <si>
    <t>Historia jazzu i muzyki rozrywkowej</t>
  </si>
  <si>
    <t>DE6/EI</t>
  </si>
  <si>
    <t>Aranżacja muzyczna</t>
  </si>
  <si>
    <t>DE7/EI</t>
  </si>
  <si>
    <t>Zespoły instrumentalne</t>
  </si>
  <si>
    <t>Rytmika w edukacji przedszkolnej i szkolnej</t>
  </si>
  <si>
    <t>DR1/EI</t>
  </si>
  <si>
    <t>DR2/EI</t>
  </si>
  <si>
    <t>Harmonia z elementami akompaniamentu</t>
  </si>
  <si>
    <t>DR3/EI</t>
  </si>
  <si>
    <t>DR4/EI</t>
  </si>
  <si>
    <t>Improwizacja</t>
  </si>
  <si>
    <t>DR5/EI</t>
  </si>
  <si>
    <t>DR6/EI</t>
  </si>
  <si>
    <t>DR7/EI</t>
  </si>
  <si>
    <t>Propedeutyka kompozycji</t>
  </si>
  <si>
    <t>Przedmioty razem:</t>
  </si>
  <si>
    <t>Praktyki</t>
  </si>
  <si>
    <t>Praktyka pedagogiczna</t>
  </si>
  <si>
    <t>Praktyka przedmiotowo-metodyczna w szkole podstawowej</t>
  </si>
  <si>
    <t>Praktyka artystyczna</t>
  </si>
  <si>
    <t>Specjalność: Muzyka estradowa</t>
  </si>
  <si>
    <t>Praktyka estradowa</t>
  </si>
  <si>
    <t>Specjalność: Rytmika w edukacji przedszkolnej i szkolnej</t>
  </si>
  <si>
    <t>Praktyka z zakresu rytmiki</t>
  </si>
  <si>
    <t>Razem praktyki:</t>
  </si>
  <si>
    <t>Podsumowanie:</t>
  </si>
  <si>
    <r>
      <rPr>
        <vertAlign val="superscript"/>
        <sz val="12"/>
        <color theme="1"/>
        <rFont val="Aptos Narrow"/>
        <family val="2"/>
        <charset val="238"/>
        <scheme val="minor"/>
      </rPr>
      <t xml:space="preserve">1 </t>
    </r>
    <r>
      <rPr>
        <sz val="12"/>
        <color theme="1"/>
        <rFont val="Aptos Narrow"/>
        <family val="2"/>
        <charset val="238"/>
        <scheme val="minor"/>
      </rPr>
      <t xml:space="preserve">Ćwiczenia z przedmiotu pedagogika realizowane są jako ćwiczenia audytoryjne w wymiarze 30 godz. oraz wasztaty zintegrowane w wymiarze 30 godz. </t>
    </r>
  </si>
  <si>
    <r>
      <t xml:space="preserve"> </t>
    </r>
    <r>
      <rPr>
        <sz val="14"/>
        <color theme="1"/>
        <rFont val="DaunPenh"/>
      </rPr>
      <t>²</t>
    </r>
    <r>
      <rPr>
        <sz val="12"/>
        <color theme="1"/>
        <rFont val="Aptos Narrow"/>
        <family val="2"/>
        <charset val="238"/>
        <scheme val="minor"/>
      </rPr>
      <t xml:space="preserve"> Ćwiczenia z przedmiotu psychologia  realizowane są jako: ćwiczenia audytoryjne w wymiarze 30 godz., warsztaty zintegrowane w wymiarze 30 godz. </t>
    </r>
  </si>
  <si>
    <t>Student jest zobowiązany do realizacji szkolenia z zakresu bezpieczeństwa i higieny pracy w wymiarze 5 godzin, a także szkolenia bibliotecznego w formie e - learningu.</t>
  </si>
  <si>
    <t xml:space="preserve">Łączna liczba punktów ECTS uzyskanych:         </t>
  </si>
  <si>
    <t>2. W ramach  zajęć kształtujących umiejętności praktyczne …… pkt ECTS (dla profilu praktycznego) - nie dotyczy</t>
  </si>
  <si>
    <t>Animacja kulturalna</t>
  </si>
  <si>
    <t>Anatomia i fizjologia głosu</t>
  </si>
  <si>
    <t>Metodyka nauczania rytmiki</t>
  </si>
  <si>
    <t xml:space="preserve">Kompozycja ruchu </t>
  </si>
  <si>
    <t xml:space="preserve">Rytmika </t>
  </si>
  <si>
    <t>Realizacja od roku akademickiego 2025/2026</t>
  </si>
  <si>
    <t>Z/ZO/E</t>
  </si>
  <si>
    <t>Warsztaty śpiewu estradowego</t>
  </si>
  <si>
    <t>B6/EI</t>
  </si>
  <si>
    <t>B12/EI</t>
  </si>
  <si>
    <t>B17/EI</t>
  </si>
  <si>
    <t>B18/EI</t>
  </si>
  <si>
    <t>C12/EI</t>
  </si>
  <si>
    <t>C13/EI</t>
  </si>
  <si>
    <t>DE8/EI</t>
  </si>
  <si>
    <t>DR8/EI</t>
  </si>
  <si>
    <t>Punkty ECTS powiązane                                z działalnością naukową</t>
  </si>
  <si>
    <r>
      <t>3. W ramach  zajęć związanych z prowadzonymi badaniami naukowymi - ECTS (dla profilu ogólnoakademickiego) -</t>
    </r>
    <r>
      <rPr>
        <sz val="12"/>
        <color rgb="FFFF0000"/>
        <rFont val="Aptos Narrow"/>
        <family val="2"/>
        <charset val="238"/>
        <scheme val="minor"/>
      </rPr>
      <t xml:space="preserve"> </t>
    </r>
    <r>
      <rPr>
        <sz val="12"/>
        <rFont val="Aptos Narrow"/>
        <family val="2"/>
        <charset val="238"/>
        <scheme val="minor"/>
      </rPr>
      <t>w zależności od ścieżki kształcenia 96-97 pkt.ECTS</t>
    </r>
  </si>
  <si>
    <t>Historia muzyki I</t>
  </si>
  <si>
    <t>Historia muzyki II</t>
  </si>
  <si>
    <t>Literatura muzyczna</t>
  </si>
  <si>
    <t>Razem:</t>
  </si>
  <si>
    <t>Specjalności:</t>
  </si>
  <si>
    <r>
      <t xml:space="preserve">1. Za zajęcia z dziedziny nauk humanistycznych lub nauk społecznych, nie mniejsza niż 5 pkt ECTS - w przypadku kierunków studiów przyporządkowanych do  dziedzin innych niż odpowiednio nauki humanistyczne lub społeczne  - </t>
    </r>
    <r>
      <rPr>
        <sz val="12"/>
        <rFont val="Aptos Narrow"/>
        <family val="2"/>
        <scheme val="minor"/>
      </rPr>
      <t>10 pkt. ECTS</t>
    </r>
  </si>
  <si>
    <t>Wykład monograficzny</t>
  </si>
  <si>
    <t>PZ1/EI</t>
  </si>
  <si>
    <t>PZ2/EI</t>
  </si>
  <si>
    <t>PZ3/EI</t>
  </si>
  <si>
    <t>PZ4/EI</t>
  </si>
  <si>
    <t>PZ5/EI</t>
  </si>
  <si>
    <r>
      <t xml:space="preserve">Harmonogram zostal ustalony na posiedzeniu </t>
    </r>
    <r>
      <rPr>
        <b/>
        <sz val="12"/>
        <color theme="1"/>
        <rFont val="Aptos Narrow"/>
        <family val="2"/>
        <scheme val="minor"/>
      </rPr>
      <t>Rady Wydziału Muzyki</t>
    </r>
    <r>
      <rPr>
        <sz val="12"/>
        <color theme="1"/>
        <rFont val="Aptos Narrow"/>
        <family val="2"/>
        <scheme val="minor"/>
      </rPr>
      <t xml:space="preserve"> w dniu: 5.06.2025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</si>
</sst>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;\-0;&quot;&quot;"/>
  </numFmts>
  <fonts count="17">
    <font>
      <sz val="11"/>
      <color theme="1"/>
      <name val="Aptos Narrow"/>
      <family val="2"/>
      <charset val="238"/>
      <scheme val="minor"/>
    </font>
    <font>
      <b/>
      <sz val="14"/>
      <color theme="1"/>
      <name val="Aptos Narrow"/>
      <family val="2"/>
      <charset val="238"/>
      <scheme val="minor"/>
    </font>
    <font>
      <sz val="11"/>
      <color theme="1"/>
      <name val="Aptos Display"/>
      <family val="1"/>
      <charset val="238"/>
      <scheme val="major"/>
    </font>
    <font>
      <b/>
      <sz val="12"/>
      <color theme="1"/>
      <name val="Aptos Display"/>
      <family val="1"/>
      <charset val="238"/>
      <scheme val="major"/>
    </font>
    <font>
      <sz val="12"/>
      <color theme="1"/>
      <name val="Aptos Display"/>
      <family val="1"/>
      <charset val="238"/>
      <scheme val="major"/>
    </font>
    <font>
      <sz val="12"/>
      <color theme="1"/>
      <name val="Aptos Narrow"/>
      <family val="2"/>
      <scheme val="minor"/>
    </font>
    <font>
      <vertAlign val="superscript"/>
      <sz val="12"/>
      <color theme="1"/>
      <name val="Aptos Display"/>
      <family val="1"/>
      <charset val="238"/>
      <scheme val="major"/>
    </font>
    <font>
      <sz val="12"/>
      <color theme="1"/>
      <name val="Cambria"/>
      <family val="1"/>
      <charset val="238"/>
    </font>
    <font>
      <b/>
      <sz val="12"/>
      <color theme="1"/>
      <name val="Aptos Narrow"/>
      <family val="2"/>
      <charset val="238"/>
      <scheme val="minor"/>
    </font>
    <font>
      <sz val="12"/>
      <color theme="1"/>
      <name val="Aptos Narrow"/>
      <family val="2"/>
      <charset val="238"/>
      <scheme val="minor"/>
    </font>
    <font>
      <vertAlign val="superscript"/>
      <sz val="12"/>
      <color theme="1"/>
      <name val="Aptos Narrow"/>
      <family val="2"/>
      <charset val="238"/>
      <scheme val="minor"/>
    </font>
    <font>
      <sz val="14"/>
      <color theme="1"/>
      <name val="DaunPenh"/>
    </font>
    <font>
      <sz val="12"/>
      <color rgb="FF000000"/>
      <name val="Aptos Narrow"/>
      <family val="2"/>
      <charset val="238"/>
      <scheme val="minor"/>
    </font>
    <font>
      <sz val="12"/>
      <color rgb="FFFF0000"/>
      <name val="Aptos Narrow"/>
      <family val="2"/>
      <charset val="238"/>
      <scheme val="minor"/>
    </font>
    <font>
      <sz val="12"/>
      <name val="Aptos Narrow"/>
      <family val="2"/>
      <charset val="238"/>
      <scheme val="minor"/>
    </font>
    <font>
      <sz val="12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ck">
        <color indexed="64"/>
      </right>
      <top/>
      <bottom/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/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41">
    <xf numFmtId="0" fontId="0" fillId="0" borderId="0" xfId="0"/>
    <xf numFmtId="164" fontId="0" fillId="0" borderId="0" xfId="0" applyNumberFormat="1"/>
    <xf numFmtId="164" fontId="0" fillId="0" borderId="0" xfId="0" applyNumberFormat="1" applyAlignment="1">
      <alignment horizontal="left"/>
    </xf>
    <xf numFmtId="164" fontId="2" fillId="0" borderId="11" xfId="0" applyNumberFormat="1" applyFont="1" applyBorder="1" applyAlignment="1">
      <alignment horizontal="center" vertical="center" textRotation="90"/>
    </xf>
    <xf numFmtId="164" fontId="2" fillId="0" borderId="11" xfId="0" applyNumberFormat="1" applyFont="1" applyBorder="1" applyAlignment="1">
      <alignment horizontal="center" vertical="center" textRotation="90" wrapText="1"/>
    </xf>
    <xf numFmtId="164" fontId="2" fillId="0" borderId="20" xfId="0" applyNumberFormat="1" applyFont="1" applyBorder="1" applyAlignment="1">
      <alignment horizontal="center" vertical="center" textRotation="90"/>
    </xf>
    <xf numFmtId="164" fontId="2" fillId="0" borderId="3" xfId="0" applyNumberFormat="1" applyFont="1" applyBorder="1" applyAlignment="1">
      <alignment horizontal="center" vertical="center" textRotation="90" wrapText="1"/>
    </xf>
    <xf numFmtId="164" fontId="2" fillId="0" borderId="67" xfId="0" applyNumberFormat="1" applyFont="1" applyBorder="1" applyAlignment="1">
      <alignment horizontal="center" vertical="center" textRotation="90" wrapText="1"/>
    </xf>
    <xf numFmtId="164" fontId="2" fillId="0" borderId="71" xfId="0" applyNumberFormat="1" applyFont="1" applyBorder="1" applyAlignment="1">
      <alignment horizontal="center" vertical="center" textRotation="90"/>
    </xf>
    <xf numFmtId="164" fontId="2" fillId="0" borderId="21" xfId="0" applyNumberFormat="1" applyFont="1" applyBorder="1" applyAlignment="1">
      <alignment horizontal="center" vertical="center" textRotation="90"/>
    </xf>
    <xf numFmtId="164" fontId="2" fillId="0" borderId="2" xfId="0" applyNumberFormat="1" applyFont="1" applyBorder="1" applyAlignment="1">
      <alignment horizontal="center" vertical="center" textRotation="90"/>
    </xf>
    <xf numFmtId="164" fontId="2" fillId="0" borderId="65" xfId="0" applyNumberFormat="1" applyFont="1" applyBorder="1" applyAlignment="1">
      <alignment horizontal="center" vertical="center" textRotation="90"/>
    </xf>
    <xf numFmtId="164" fontId="2" fillId="0" borderId="68" xfId="0" applyNumberFormat="1" applyFont="1" applyBorder="1" applyAlignment="1">
      <alignment horizontal="center" vertical="center" textRotation="90"/>
    </xf>
    <xf numFmtId="164" fontId="2" fillId="0" borderId="22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/>
    </xf>
    <xf numFmtId="164" fontId="2" fillId="0" borderId="23" xfId="0" applyNumberFormat="1" applyFont="1" applyBorder="1" applyAlignment="1">
      <alignment horizontal="center"/>
    </xf>
    <xf numFmtId="164" fontId="2" fillId="0" borderId="24" xfId="0" applyNumberFormat="1" applyFont="1" applyBorder="1" applyAlignment="1">
      <alignment horizontal="center"/>
    </xf>
    <xf numFmtId="164" fontId="2" fillId="0" borderId="25" xfId="0" applyNumberFormat="1" applyFont="1" applyBorder="1" applyAlignment="1">
      <alignment horizontal="center"/>
    </xf>
    <xf numFmtId="164" fontId="2" fillId="0" borderId="64" xfId="0" applyNumberFormat="1" applyFont="1" applyBorder="1" applyAlignment="1">
      <alignment horizontal="center"/>
    </xf>
    <xf numFmtId="164" fontId="2" fillId="0" borderId="72" xfId="0" applyNumberFormat="1" applyFont="1" applyBorder="1" applyAlignment="1">
      <alignment horizontal="center"/>
    </xf>
    <xf numFmtId="164" fontId="4" fillId="0" borderId="10" xfId="0" applyNumberFormat="1" applyFont="1" applyBorder="1" applyAlignment="1">
      <alignment horizontal="center" vertical="center"/>
    </xf>
    <xf numFmtId="164" fontId="4" fillId="0" borderId="10" xfId="0" applyNumberFormat="1" applyFont="1" applyBorder="1" applyAlignment="1">
      <alignment vertical="center"/>
    </xf>
    <xf numFmtId="164" fontId="4" fillId="0" borderId="10" xfId="0" applyNumberFormat="1" applyFont="1" applyBorder="1" applyAlignment="1">
      <alignment vertical="center" wrapText="1"/>
    </xf>
    <xf numFmtId="164" fontId="4" fillId="0" borderId="27" xfId="0" applyNumberFormat="1" applyFont="1" applyBorder="1" applyAlignment="1">
      <alignment horizontal="center" vertical="center"/>
    </xf>
    <xf numFmtId="164" fontId="4" fillId="0" borderId="28" xfId="0" applyNumberFormat="1" applyFont="1" applyBorder="1" applyAlignment="1">
      <alignment horizontal="center" vertical="center"/>
    </xf>
    <xf numFmtId="164" fontId="5" fillId="0" borderId="0" xfId="0" applyNumberFormat="1" applyFont="1"/>
    <xf numFmtId="164" fontId="4" fillId="0" borderId="29" xfId="0" applyNumberFormat="1" applyFont="1" applyBorder="1" applyAlignment="1">
      <alignment horizontal="center" vertical="center"/>
    </xf>
    <xf numFmtId="164" fontId="4" fillId="0" borderId="74" xfId="0" applyNumberFormat="1" applyFont="1" applyBorder="1" applyAlignment="1">
      <alignment horizontal="center" vertical="center"/>
    </xf>
    <xf numFmtId="164" fontId="4" fillId="0" borderId="30" xfId="0" applyNumberFormat="1" applyFont="1" applyBorder="1" applyAlignment="1">
      <alignment horizontal="center" vertical="center"/>
    </xf>
    <xf numFmtId="164" fontId="4" fillId="0" borderId="74" xfId="0" applyNumberFormat="1" applyFont="1" applyBorder="1" applyAlignment="1">
      <alignment horizontal="center" vertical="center" wrapText="1"/>
    </xf>
    <xf numFmtId="164" fontId="2" fillId="0" borderId="78" xfId="0" applyNumberFormat="1" applyFont="1" applyBorder="1" applyAlignment="1">
      <alignment horizontal="center" vertical="center"/>
    </xf>
    <xf numFmtId="164" fontId="5" fillId="0" borderId="10" xfId="0" applyNumberFormat="1" applyFont="1" applyBorder="1" applyAlignment="1">
      <alignment horizontal="center" vertical="center"/>
    </xf>
    <xf numFmtId="164" fontId="4" fillId="0" borderId="13" xfId="0" applyNumberFormat="1" applyFont="1" applyBorder="1" applyAlignment="1">
      <alignment horizontal="center" vertical="center"/>
    </xf>
    <xf numFmtId="164" fontId="4" fillId="0" borderId="13" xfId="0" applyNumberFormat="1" applyFont="1" applyBorder="1" applyAlignment="1">
      <alignment vertical="center"/>
    </xf>
    <xf numFmtId="164" fontId="4" fillId="0" borderId="13" xfId="0" applyNumberFormat="1" applyFont="1" applyBorder="1" applyAlignment="1">
      <alignment vertical="center" wrapText="1"/>
    </xf>
    <xf numFmtId="164" fontId="4" fillId="0" borderId="31" xfId="0" applyNumberFormat="1" applyFont="1" applyBorder="1" applyAlignment="1">
      <alignment horizontal="center" vertical="center"/>
    </xf>
    <xf numFmtId="164" fontId="4" fillId="0" borderId="32" xfId="0" applyNumberFormat="1" applyFont="1" applyBorder="1" applyAlignment="1">
      <alignment horizontal="center" vertical="center"/>
    </xf>
    <xf numFmtId="164" fontId="4" fillId="0" borderId="75" xfId="0" applyNumberFormat="1" applyFont="1" applyBorder="1" applyAlignment="1">
      <alignment horizontal="center" vertical="center"/>
    </xf>
    <xf numFmtId="164" fontId="4" fillId="0" borderId="33" xfId="0" applyNumberFormat="1" applyFont="1" applyBorder="1" applyAlignment="1">
      <alignment horizontal="center" vertical="center"/>
    </xf>
    <xf numFmtId="164" fontId="2" fillId="0" borderId="79" xfId="0" applyNumberFormat="1" applyFont="1" applyBorder="1" applyAlignment="1">
      <alignment horizontal="center" vertical="center"/>
    </xf>
    <xf numFmtId="164" fontId="5" fillId="0" borderId="13" xfId="0" applyNumberFormat="1" applyFont="1" applyBorder="1" applyAlignment="1">
      <alignment horizontal="center" vertical="center"/>
    </xf>
    <xf numFmtId="164" fontId="4" fillId="0" borderId="19" xfId="0" applyNumberFormat="1" applyFont="1" applyBorder="1" applyAlignment="1">
      <alignment horizontal="center" vertical="center"/>
    </xf>
    <xf numFmtId="164" fontId="4" fillId="0" borderId="19" xfId="0" applyNumberFormat="1" applyFont="1" applyBorder="1" applyAlignment="1">
      <alignment vertical="center"/>
    </xf>
    <xf numFmtId="164" fontId="4" fillId="0" borderId="19" xfId="0" applyNumberFormat="1" applyFont="1" applyBorder="1" applyAlignment="1">
      <alignment vertical="center" wrapText="1"/>
    </xf>
    <xf numFmtId="164" fontId="4" fillId="0" borderId="34" xfId="0" applyNumberFormat="1" applyFont="1" applyBorder="1" applyAlignment="1">
      <alignment horizontal="center" vertical="center"/>
    </xf>
    <xf numFmtId="164" fontId="4" fillId="0" borderId="35" xfId="0" applyNumberFormat="1" applyFont="1" applyBorder="1" applyAlignment="1">
      <alignment horizontal="center" vertical="center"/>
    </xf>
    <xf numFmtId="164" fontId="4" fillId="0" borderId="76" xfId="0" applyNumberFormat="1" applyFont="1" applyBorder="1" applyAlignment="1">
      <alignment horizontal="center" vertical="center"/>
    </xf>
    <xf numFmtId="164" fontId="4" fillId="0" borderId="36" xfId="0" applyNumberFormat="1" applyFont="1" applyBorder="1" applyAlignment="1">
      <alignment horizontal="center" vertical="center"/>
    </xf>
    <xf numFmtId="164" fontId="4" fillId="0" borderId="37" xfId="0" applyNumberFormat="1" applyFont="1" applyBorder="1" applyAlignment="1">
      <alignment horizontal="center" vertical="center"/>
    </xf>
    <xf numFmtId="164" fontId="4" fillId="0" borderId="77" xfId="0" applyNumberFormat="1" applyFont="1" applyBorder="1" applyAlignment="1">
      <alignment horizontal="center" vertical="center"/>
    </xf>
    <xf numFmtId="164" fontId="2" fillId="0" borderId="50" xfId="0" applyNumberFormat="1" applyFont="1" applyBorder="1" applyAlignment="1">
      <alignment horizontal="center" vertical="center"/>
    </xf>
    <xf numFmtId="164" fontId="5" fillId="0" borderId="19" xfId="0" applyNumberFormat="1" applyFont="1" applyBorder="1" applyAlignment="1">
      <alignment horizontal="center" vertical="center"/>
    </xf>
    <xf numFmtId="164" fontId="4" fillId="0" borderId="24" xfId="0" applyNumberFormat="1" applyFont="1" applyBorder="1" applyAlignment="1">
      <alignment horizontal="center" vertical="center"/>
    </xf>
    <xf numFmtId="164" fontId="4" fillId="0" borderId="38" xfId="0" applyNumberFormat="1" applyFont="1" applyBorder="1" applyAlignment="1">
      <alignment horizontal="center" vertical="center"/>
    </xf>
    <xf numFmtId="164" fontId="4" fillId="0" borderId="73" xfId="0" applyNumberFormat="1" applyFont="1" applyBorder="1" applyAlignment="1">
      <alignment horizontal="center" vertical="center"/>
    </xf>
    <xf numFmtId="164" fontId="4" fillId="0" borderId="55" xfId="0" applyNumberFormat="1" applyFont="1" applyBorder="1" applyAlignment="1">
      <alignment horizontal="center" vertical="center"/>
    </xf>
    <xf numFmtId="164" fontId="4" fillId="0" borderId="40" xfId="0" applyNumberFormat="1" applyFont="1" applyBorder="1" applyAlignment="1">
      <alignment horizontal="center" vertical="center"/>
    </xf>
    <xf numFmtId="164" fontId="4" fillId="0" borderId="41" xfId="0" applyNumberFormat="1" applyFont="1" applyBorder="1" applyAlignment="1">
      <alignment horizontal="center" vertical="center"/>
    </xf>
    <xf numFmtId="164" fontId="4" fillId="0" borderId="25" xfId="0" applyNumberFormat="1" applyFont="1" applyBorder="1" applyAlignment="1">
      <alignment horizontal="center" vertical="center"/>
    </xf>
    <xf numFmtId="164" fontId="5" fillId="0" borderId="39" xfId="0" applyNumberFormat="1" applyFont="1" applyBorder="1" applyAlignment="1">
      <alignment horizontal="center" vertical="center"/>
    </xf>
    <xf numFmtId="164" fontId="4" fillId="0" borderId="43" xfId="0" applyNumberFormat="1" applyFont="1" applyBorder="1" applyAlignment="1">
      <alignment horizontal="center" vertical="center"/>
    </xf>
    <xf numFmtId="164" fontId="4" fillId="0" borderId="43" xfId="0" applyNumberFormat="1" applyFont="1" applyBorder="1" applyAlignment="1">
      <alignment vertical="center"/>
    </xf>
    <xf numFmtId="164" fontId="4" fillId="0" borderId="43" xfId="0" applyNumberFormat="1" applyFont="1" applyBorder="1" applyAlignment="1">
      <alignment vertical="center" wrapText="1"/>
    </xf>
    <xf numFmtId="164" fontId="4" fillId="0" borderId="44" xfId="0" applyNumberFormat="1" applyFont="1" applyBorder="1" applyAlignment="1">
      <alignment horizontal="center" vertical="center"/>
    </xf>
    <xf numFmtId="164" fontId="4" fillId="0" borderId="45" xfId="0" applyNumberFormat="1" applyFont="1" applyBorder="1" applyAlignment="1">
      <alignment horizontal="center" vertical="center"/>
    </xf>
    <xf numFmtId="164" fontId="4" fillId="0" borderId="80" xfId="0" applyNumberFormat="1" applyFont="1" applyBorder="1" applyAlignment="1">
      <alignment horizontal="center" vertical="center"/>
    </xf>
    <xf numFmtId="164" fontId="5" fillId="0" borderId="63" xfId="0" applyNumberFormat="1" applyFont="1" applyBorder="1"/>
    <xf numFmtId="164" fontId="4" fillId="0" borderId="79" xfId="0" applyNumberFormat="1" applyFont="1" applyBorder="1" applyAlignment="1">
      <alignment horizontal="center" vertical="center"/>
    </xf>
    <xf numFmtId="164" fontId="5" fillId="0" borderId="43" xfId="0" applyNumberFormat="1" applyFont="1" applyBorder="1" applyAlignment="1">
      <alignment horizontal="center" vertical="center"/>
    </xf>
    <xf numFmtId="164" fontId="4" fillId="0" borderId="46" xfId="0" applyNumberFormat="1" applyFont="1" applyBorder="1" applyAlignment="1">
      <alignment horizontal="center" vertical="center"/>
    </xf>
    <xf numFmtId="164" fontId="4" fillId="0" borderId="82" xfId="0" applyNumberFormat="1" applyFont="1" applyBorder="1" applyAlignment="1">
      <alignment horizontal="center" vertical="center"/>
    </xf>
    <xf numFmtId="164" fontId="4" fillId="0" borderId="75" xfId="0" applyNumberFormat="1" applyFont="1" applyBorder="1" applyAlignment="1">
      <alignment horizontal="center" vertical="center" wrapText="1"/>
    </xf>
    <xf numFmtId="164" fontId="4" fillId="2" borderId="75" xfId="0" applyNumberFormat="1" applyFont="1" applyFill="1" applyBorder="1" applyAlignment="1">
      <alignment horizontal="center" vertical="center"/>
    </xf>
    <xf numFmtId="164" fontId="4" fillId="2" borderId="13" xfId="0" applyNumberFormat="1" applyFont="1" applyFill="1" applyBorder="1" applyAlignment="1">
      <alignment vertical="center" wrapText="1"/>
    </xf>
    <xf numFmtId="164" fontId="2" fillId="0" borderId="75" xfId="0" applyNumberFormat="1" applyFont="1" applyBorder="1" applyAlignment="1">
      <alignment horizontal="center" vertical="center" wrapText="1"/>
    </xf>
    <xf numFmtId="164" fontId="4" fillId="0" borderId="13" xfId="0" applyNumberFormat="1" applyFont="1" applyBorder="1" applyAlignment="1">
      <alignment horizontal="left" vertical="center" wrapText="1"/>
    </xf>
    <xf numFmtId="164" fontId="5" fillId="0" borderId="0" xfId="0" applyNumberFormat="1" applyFont="1" applyAlignment="1">
      <alignment vertical="center"/>
    </xf>
    <xf numFmtId="164" fontId="4" fillId="0" borderId="31" xfId="0" applyNumberFormat="1" applyFont="1" applyBorder="1" applyAlignment="1">
      <alignment horizontal="center" vertical="center" wrapText="1"/>
    </xf>
    <xf numFmtId="164" fontId="4" fillId="0" borderId="47" xfId="0" applyNumberFormat="1" applyFont="1" applyBorder="1" applyAlignment="1">
      <alignment horizontal="center" vertical="center"/>
    </xf>
    <xf numFmtId="164" fontId="4" fillId="0" borderId="81" xfId="0" applyNumberFormat="1" applyFont="1" applyBorder="1" applyAlignment="1">
      <alignment horizontal="center" vertical="center"/>
    </xf>
    <xf numFmtId="164" fontId="4" fillId="0" borderId="83" xfId="0" applyNumberFormat="1" applyFont="1" applyBorder="1" applyAlignment="1">
      <alignment horizontal="center" vertical="center"/>
    </xf>
    <xf numFmtId="164" fontId="4" fillId="0" borderId="56" xfId="0" applyNumberFormat="1" applyFont="1" applyBorder="1" applyAlignment="1">
      <alignment horizontal="center" vertical="center"/>
    </xf>
    <xf numFmtId="164" fontId="4" fillId="0" borderId="60" xfId="0" applyNumberFormat="1" applyFont="1" applyBorder="1" applyAlignment="1">
      <alignment horizontal="center" vertical="center"/>
    </xf>
    <xf numFmtId="164" fontId="4" fillId="0" borderId="22" xfId="0" applyNumberFormat="1" applyFont="1" applyBorder="1" applyAlignment="1">
      <alignment horizontal="center" vertical="center"/>
    </xf>
    <xf numFmtId="164" fontId="4" fillId="0" borderId="43" xfId="0" applyNumberFormat="1" applyFont="1" applyBorder="1" applyAlignment="1">
      <alignment horizontal="left" vertical="center" wrapText="1"/>
    </xf>
    <xf numFmtId="164" fontId="4" fillId="0" borderId="78" xfId="0" applyNumberFormat="1" applyFont="1" applyBorder="1" applyAlignment="1">
      <alignment horizontal="center" vertical="center"/>
    </xf>
    <xf numFmtId="164" fontId="4" fillId="0" borderId="84" xfId="0" applyNumberFormat="1" applyFont="1" applyBorder="1" applyAlignment="1">
      <alignment horizontal="center" vertical="center"/>
    </xf>
    <xf numFmtId="164" fontId="4" fillId="0" borderId="84" xfId="0" applyNumberFormat="1" applyFont="1" applyBorder="1" applyAlignment="1">
      <alignment horizontal="center" vertical="center" wrapText="1"/>
    </xf>
    <xf numFmtId="164" fontId="4" fillId="0" borderId="85" xfId="0" applyNumberFormat="1" applyFont="1" applyBorder="1" applyAlignment="1">
      <alignment horizontal="center" vertical="center"/>
    </xf>
    <xf numFmtId="164" fontId="4" fillId="0" borderId="13" xfId="0" applyNumberFormat="1" applyFont="1" applyBorder="1" applyAlignment="1">
      <alignment horizontal="center" vertical="center" wrapText="1"/>
    </xf>
    <xf numFmtId="164" fontId="4" fillId="2" borderId="13" xfId="0" applyNumberFormat="1" applyFont="1" applyFill="1" applyBorder="1" applyAlignment="1">
      <alignment horizontal="left" vertical="center" wrapText="1"/>
    </xf>
    <xf numFmtId="164" fontId="4" fillId="0" borderId="33" xfId="0" applyNumberFormat="1" applyFont="1" applyBorder="1" applyAlignment="1">
      <alignment horizontal="center" vertical="center" wrapText="1"/>
    </xf>
    <xf numFmtId="164" fontId="4" fillId="0" borderId="18" xfId="0" applyNumberFormat="1" applyFont="1" applyBorder="1" applyAlignment="1">
      <alignment horizontal="left" vertical="center" wrapText="1"/>
    </xf>
    <xf numFmtId="164" fontId="4" fillId="0" borderId="14" xfId="0" applyNumberFormat="1" applyFont="1" applyBorder="1" applyAlignment="1">
      <alignment horizontal="center" vertical="center"/>
    </xf>
    <xf numFmtId="164" fontId="7" fillId="0" borderId="19" xfId="0" applyNumberFormat="1" applyFont="1" applyBorder="1" applyAlignment="1">
      <alignment wrapText="1"/>
    </xf>
    <xf numFmtId="164" fontId="4" fillId="0" borderId="48" xfId="0" applyNumberFormat="1" applyFont="1" applyBorder="1" applyAlignment="1">
      <alignment horizontal="center" vertical="center"/>
    </xf>
    <xf numFmtId="164" fontId="0" fillId="0" borderId="35" xfId="0" applyNumberFormat="1" applyBorder="1"/>
    <xf numFmtId="164" fontId="0" fillId="0" borderId="49" xfId="0" applyNumberFormat="1" applyBorder="1"/>
    <xf numFmtId="164" fontId="0" fillId="0" borderId="51" xfId="0" applyNumberFormat="1" applyBorder="1"/>
    <xf numFmtId="164" fontId="0" fillId="0" borderId="76" xfId="0" applyNumberFormat="1" applyBorder="1"/>
    <xf numFmtId="164" fontId="0" fillId="0" borderId="50" xfId="0" applyNumberFormat="1" applyBorder="1" applyAlignment="1">
      <alignment vertical="center"/>
    </xf>
    <xf numFmtId="164" fontId="4" fillId="0" borderId="43" xfId="0" applyNumberFormat="1" applyFont="1" applyBorder="1" applyAlignment="1">
      <alignment horizontal="center" vertical="center" wrapText="1"/>
    </xf>
    <xf numFmtId="164" fontId="4" fillId="0" borderId="32" xfId="0" applyNumberFormat="1" applyFont="1" applyBorder="1" applyAlignment="1">
      <alignment horizontal="center"/>
    </xf>
    <xf numFmtId="164" fontId="4" fillId="0" borderId="31" xfId="0" applyNumberFormat="1" applyFont="1" applyBorder="1" applyAlignment="1">
      <alignment horizontal="center"/>
    </xf>
    <xf numFmtId="164" fontId="4" fillId="0" borderId="75" xfId="0" applyNumberFormat="1" applyFont="1" applyBorder="1" applyAlignment="1">
      <alignment horizontal="center"/>
    </xf>
    <xf numFmtId="164" fontId="5" fillId="0" borderId="33" xfId="0" applyNumberFormat="1" applyFont="1" applyBorder="1"/>
    <xf numFmtId="164" fontId="4" fillId="0" borderId="19" xfId="0" applyNumberFormat="1" applyFont="1" applyBorder="1" applyAlignment="1">
      <alignment horizontal="center" vertical="center" wrapText="1"/>
    </xf>
    <xf numFmtId="164" fontId="4" fillId="0" borderId="19" xfId="0" applyNumberFormat="1" applyFont="1" applyBorder="1" applyAlignment="1">
      <alignment horizontal="left" vertical="center" wrapText="1"/>
    </xf>
    <xf numFmtId="164" fontId="4" fillId="0" borderId="58" xfId="0" applyNumberFormat="1" applyFont="1" applyBorder="1" applyAlignment="1">
      <alignment horizontal="center" vertical="center"/>
    </xf>
    <xf numFmtId="164" fontId="5" fillId="0" borderId="18" xfId="0" applyNumberFormat="1" applyFont="1" applyBorder="1" applyAlignment="1">
      <alignment horizontal="center" vertical="center"/>
    </xf>
    <xf numFmtId="164" fontId="4" fillId="0" borderId="52" xfId="0" applyNumberFormat="1" applyFont="1" applyBorder="1" applyAlignment="1">
      <alignment horizontal="center" vertical="center"/>
    </xf>
    <xf numFmtId="164" fontId="4" fillId="0" borderId="53" xfId="0" applyNumberFormat="1" applyFont="1" applyBorder="1" applyAlignment="1">
      <alignment horizontal="center" vertical="center"/>
    </xf>
    <xf numFmtId="164" fontId="4" fillId="0" borderId="54" xfId="0" applyNumberFormat="1" applyFont="1" applyBorder="1" applyAlignment="1">
      <alignment horizontal="center" vertical="center"/>
    </xf>
    <xf numFmtId="164" fontId="5" fillId="0" borderId="22" xfId="0" applyNumberFormat="1" applyFont="1" applyBorder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164" fontId="5" fillId="0" borderId="24" xfId="0" applyNumberFormat="1" applyFont="1" applyBorder="1" applyAlignment="1">
      <alignment horizontal="center" vertical="center"/>
    </xf>
    <xf numFmtId="164" fontId="5" fillId="0" borderId="38" xfId="0" applyNumberFormat="1" applyFont="1" applyBorder="1" applyAlignment="1">
      <alignment horizontal="center" vertical="center"/>
    </xf>
    <xf numFmtId="164" fontId="5" fillId="0" borderId="73" xfId="0" applyNumberFormat="1" applyFont="1" applyBorder="1" applyAlignment="1">
      <alignment horizontal="center" vertical="center"/>
    </xf>
    <xf numFmtId="164" fontId="5" fillId="0" borderId="55" xfId="0" applyNumberFormat="1" applyFont="1" applyBorder="1" applyAlignment="1">
      <alignment horizontal="center" vertical="center"/>
    </xf>
    <xf numFmtId="164" fontId="5" fillId="0" borderId="56" xfId="0" applyNumberFormat="1" applyFont="1" applyBorder="1" applyAlignment="1">
      <alignment horizontal="center" vertical="center"/>
    </xf>
    <xf numFmtId="164" fontId="5" fillId="0" borderId="41" xfId="0" applyNumberFormat="1" applyFont="1" applyBorder="1" applyAlignment="1">
      <alignment horizontal="center" vertical="center"/>
    </xf>
    <xf numFmtId="164" fontId="5" fillId="0" borderId="25" xfId="0" applyNumberFormat="1" applyFont="1" applyBorder="1" applyAlignment="1">
      <alignment horizontal="center" vertical="center"/>
    </xf>
    <xf numFmtId="164" fontId="4" fillId="2" borderId="10" xfId="0" applyNumberFormat="1" applyFont="1" applyFill="1" applyBorder="1" applyAlignment="1">
      <alignment horizontal="left" vertical="center" wrapText="1"/>
    </xf>
    <xf numFmtId="164" fontId="5" fillId="0" borderId="28" xfId="0" applyNumberFormat="1" applyFont="1" applyBorder="1" applyAlignment="1">
      <alignment vertical="center"/>
    </xf>
    <xf numFmtId="164" fontId="5" fillId="0" borderId="86" xfId="0" applyNumberFormat="1" applyFont="1" applyBorder="1" applyAlignment="1">
      <alignment vertical="center"/>
    </xf>
    <xf numFmtId="164" fontId="5" fillId="0" borderId="28" xfId="0" applyNumberFormat="1" applyFont="1" applyBorder="1" applyAlignment="1">
      <alignment horizontal="center" vertical="center"/>
    </xf>
    <xf numFmtId="164" fontId="5" fillId="0" borderId="74" xfId="0" applyNumberFormat="1" applyFont="1" applyBorder="1" applyAlignment="1">
      <alignment horizontal="center" vertical="center"/>
    </xf>
    <xf numFmtId="164" fontId="2" fillId="0" borderId="13" xfId="0" applyNumberFormat="1" applyFont="1" applyBorder="1" applyAlignment="1">
      <alignment horizontal="left" vertical="center" wrapText="1"/>
    </xf>
    <xf numFmtId="164" fontId="4" fillId="0" borderId="64" xfId="0" applyNumberFormat="1" applyFont="1" applyBorder="1" applyAlignment="1">
      <alignment horizontal="center" vertical="center"/>
    </xf>
    <xf numFmtId="164" fontId="5" fillId="0" borderId="60" xfId="0" applyNumberFormat="1" applyFont="1" applyBorder="1" applyAlignment="1">
      <alignment horizontal="center" vertical="center"/>
    </xf>
    <xf numFmtId="164" fontId="5" fillId="0" borderId="72" xfId="0" applyNumberFormat="1" applyFont="1" applyBorder="1" applyAlignment="1">
      <alignment horizontal="center" vertical="center"/>
    </xf>
    <xf numFmtId="164" fontId="5" fillId="0" borderId="0" xfId="0" applyNumberFormat="1" applyFont="1" applyAlignment="1">
      <alignment wrapText="1"/>
    </xf>
    <xf numFmtId="164" fontId="5" fillId="0" borderId="61" xfId="0" applyNumberFormat="1" applyFont="1" applyBorder="1"/>
    <xf numFmtId="164" fontId="5" fillId="0" borderId="0" xfId="0" applyNumberFormat="1" applyFont="1" applyAlignment="1">
      <alignment horizontal="left" vertical="center"/>
    </xf>
    <xf numFmtId="164" fontId="5" fillId="0" borderId="0" xfId="0" applyNumberFormat="1" applyFont="1" applyAlignment="1">
      <alignment horizontal="left" vertical="center" wrapText="1"/>
    </xf>
    <xf numFmtId="164" fontId="5" fillId="0" borderId="61" xfId="0" applyNumberFormat="1" applyFont="1" applyBorder="1" applyAlignment="1">
      <alignment horizontal="left" vertical="center"/>
    </xf>
    <xf numFmtId="164" fontId="9" fillId="0" borderId="0" xfId="0" applyNumberFormat="1" applyFont="1" applyAlignment="1">
      <alignment vertical="center" wrapText="1"/>
    </xf>
    <xf numFmtId="164" fontId="12" fillId="0" borderId="0" xfId="0" applyNumberFormat="1" applyFont="1" applyAlignment="1">
      <alignment horizontal="left"/>
    </xf>
    <xf numFmtId="164" fontId="12" fillId="0" borderId="61" xfId="0" applyNumberFormat="1" applyFont="1" applyBorder="1" applyAlignment="1">
      <alignment horizontal="left"/>
    </xf>
    <xf numFmtId="164" fontId="12" fillId="0" borderId="0" xfId="0" applyNumberFormat="1" applyFont="1" applyAlignment="1">
      <alignment horizontal="left" vertical="center"/>
    </xf>
    <xf numFmtId="164" fontId="5" fillId="0" borderId="0" xfId="0" applyNumberFormat="1" applyFont="1" applyAlignment="1">
      <alignment vertical="center" wrapText="1"/>
    </xf>
    <xf numFmtId="164" fontId="5" fillId="0" borderId="0" xfId="0" applyNumberFormat="1" applyFont="1" applyAlignment="1">
      <alignment horizontal="left" vertical="top" wrapText="1"/>
    </xf>
    <xf numFmtId="164" fontId="5" fillId="0" borderId="0" xfId="0" applyNumberFormat="1" applyFont="1" applyAlignment="1">
      <alignment horizontal="left"/>
    </xf>
    <xf numFmtId="164" fontId="0" fillId="0" borderId="61" xfId="0" applyNumberFormat="1" applyBorder="1" applyAlignment="1">
      <alignment horizontal="left"/>
    </xf>
    <xf numFmtId="164" fontId="0" fillId="0" borderId="0" xfId="0" applyNumberFormat="1" applyAlignment="1">
      <alignment horizontal="left" vertical="center"/>
    </xf>
    <xf numFmtId="164" fontId="0" fillId="0" borderId="0" xfId="0" applyNumberFormat="1" applyAlignment="1">
      <alignment wrapText="1"/>
    </xf>
    <xf numFmtId="164" fontId="0" fillId="0" borderId="61" xfId="0" applyNumberFormat="1" applyBorder="1"/>
    <xf numFmtId="164" fontId="0" fillId="0" borderId="0" xfId="0" applyNumberFormat="1" applyAlignment="1">
      <alignment vertical="center"/>
    </xf>
    <xf numFmtId="164" fontId="0" fillId="0" borderId="15" xfId="0" applyNumberFormat="1" applyBorder="1"/>
    <xf numFmtId="164" fontId="0" fillId="0" borderId="5" xfId="0" applyNumberFormat="1" applyBorder="1"/>
    <xf numFmtId="164" fontId="0" fillId="0" borderId="62" xfId="0" applyNumberFormat="1" applyBorder="1" applyAlignment="1">
      <alignment vertical="center"/>
    </xf>
    <xf numFmtId="164" fontId="0" fillId="0" borderId="5" xfId="0" applyNumberFormat="1" applyBorder="1" applyAlignment="1">
      <alignment vertical="center"/>
    </xf>
    <xf numFmtId="164" fontId="4" fillId="0" borderId="10" xfId="0" applyNumberFormat="1" applyFont="1" applyBorder="1" applyAlignment="1">
      <alignment horizontal="center" vertical="center" wrapText="1"/>
    </xf>
    <xf numFmtId="164" fontId="2" fillId="0" borderId="70" xfId="0" applyNumberFormat="1" applyFont="1" applyBorder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164" fontId="2" fillId="0" borderId="15" xfId="0" applyNumberFormat="1" applyFont="1" applyBorder="1" applyAlignment="1">
      <alignment horizontal="center" vertical="center"/>
    </xf>
    <xf numFmtId="164" fontId="9" fillId="0" borderId="4" xfId="0" applyNumberFormat="1" applyFont="1" applyBorder="1" applyAlignment="1">
      <alignment horizontal="left" vertical="center"/>
    </xf>
    <xf numFmtId="164" fontId="9" fillId="0" borderId="0" xfId="0" applyNumberFormat="1" applyFont="1" applyAlignment="1">
      <alignment horizontal="left" vertical="center"/>
    </xf>
    <xf numFmtId="164" fontId="9" fillId="0" borderId="5" xfId="0" applyNumberFormat="1" applyFont="1" applyBorder="1" applyAlignment="1">
      <alignment horizontal="left" vertical="center"/>
    </xf>
    <xf numFmtId="164" fontId="1" fillId="0" borderId="1" xfId="0" applyNumberFormat="1" applyFont="1" applyBorder="1" applyAlignment="1">
      <alignment horizontal="center" vertical="center"/>
    </xf>
    <xf numFmtId="164" fontId="1" fillId="0" borderId="2" xfId="0" applyNumberFormat="1" applyFont="1" applyBorder="1" applyAlignment="1">
      <alignment horizontal="center" vertical="center"/>
    </xf>
    <xf numFmtId="164" fontId="1" fillId="0" borderId="3" xfId="0" applyNumberFormat="1" applyFont="1" applyBorder="1" applyAlignment="1">
      <alignment horizontal="center" vertical="center"/>
    </xf>
    <xf numFmtId="164" fontId="9" fillId="0" borderId="4" xfId="0" applyNumberFormat="1" applyFont="1" applyBorder="1" applyAlignment="1">
      <alignment horizontal="left"/>
    </xf>
    <xf numFmtId="164" fontId="9" fillId="0" borderId="0" xfId="0" applyNumberFormat="1" applyFont="1" applyAlignment="1">
      <alignment horizontal="left"/>
    </xf>
    <xf numFmtId="164" fontId="9" fillId="0" borderId="5" xfId="0" applyNumberFormat="1" applyFont="1" applyBorder="1" applyAlignment="1">
      <alignment horizontal="left"/>
    </xf>
    <xf numFmtId="164" fontId="4" fillId="0" borderId="42" xfId="0" applyNumberFormat="1" applyFont="1" applyBorder="1" applyAlignment="1">
      <alignment wrapText="1"/>
    </xf>
    <xf numFmtId="164" fontId="4" fillId="0" borderId="26" xfId="0" applyNumberFormat="1" applyFont="1" applyBorder="1" applyAlignment="1">
      <alignment wrapText="1"/>
    </xf>
    <xf numFmtId="164" fontId="4" fillId="0" borderId="25" xfId="0" applyNumberFormat="1" applyFont="1" applyBorder="1" applyAlignment="1">
      <alignment wrapText="1"/>
    </xf>
    <xf numFmtId="164" fontId="2" fillId="0" borderId="62" xfId="0" applyNumberFormat="1" applyFont="1" applyBorder="1" applyAlignment="1">
      <alignment horizontal="center" vertical="center"/>
    </xf>
    <xf numFmtId="164" fontId="0" fillId="0" borderId="6" xfId="0" applyNumberFormat="1" applyBorder="1" applyAlignment="1">
      <alignment horizontal="center"/>
    </xf>
    <xf numFmtId="164" fontId="0" fillId="0" borderId="7" xfId="0" applyNumberFormat="1" applyBorder="1" applyAlignment="1">
      <alignment horizontal="center"/>
    </xf>
    <xf numFmtId="164" fontId="0" fillId="0" borderId="8" xfId="0" applyNumberFormat="1" applyBorder="1" applyAlignment="1">
      <alignment horizontal="center"/>
    </xf>
    <xf numFmtId="164" fontId="2" fillId="0" borderId="9" xfId="0" applyNumberFormat="1" applyFont="1" applyBorder="1" applyAlignment="1">
      <alignment horizontal="center" vertical="center"/>
    </xf>
    <xf numFmtId="164" fontId="2" fillId="0" borderId="12" xfId="0" applyNumberFormat="1" applyFont="1" applyBorder="1" applyAlignment="1">
      <alignment horizontal="center" vertical="center"/>
    </xf>
    <xf numFmtId="164" fontId="2" fillId="0" borderId="17" xfId="0" applyNumberFormat="1" applyFont="1" applyBorder="1" applyAlignment="1">
      <alignment horizontal="center" vertical="center"/>
    </xf>
    <xf numFmtId="164" fontId="2" fillId="0" borderId="10" xfId="0" applyNumberFormat="1" applyFont="1" applyBorder="1" applyAlignment="1">
      <alignment horizontal="center" vertical="center" textRotation="90"/>
    </xf>
    <xf numFmtId="164" fontId="2" fillId="0" borderId="13" xfId="0" applyNumberFormat="1" applyFont="1" applyBorder="1" applyAlignment="1">
      <alignment horizontal="center" vertical="center" textRotation="90"/>
    </xf>
    <xf numFmtId="164" fontId="2" fillId="0" borderId="18" xfId="0" applyNumberFormat="1" applyFont="1" applyBorder="1" applyAlignment="1">
      <alignment horizontal="center" vertical="center" textRotation="90"/>
    </xf>
    <xf numFmtId="164" fontId="2" fillId="0" borderId="10" xfId="0" applyNumberFormat="1" applyFont="1" applyBorder="1" applyAlignment="1">
      <alignment horizontal="center" vertical="center" wrapText="1"/>
    </xf>
    <xf numFmtId="164" fontId="2" fillId="0" borderId="13" xfId="0" applyNumberFormat="1" applyFont="1" applyBorder="1" applyAlignment="1">
      <alignment horizontal="center" vertical="center" wrapText="1"/>
    </xf>
    <xf numFmtId="164" fontId="2" fillId="0" borderId="19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/>
    </xf>
    <xf numFmtId="164" fontId="2" fillId="0" borderId="65" xfId="0" applyNumberFormat="1" applyFont="1" applyBorder="1" applyAlignment="1">
      <alignment horizontal="center" vertical="center"/>
    </xf>
    <xf numFmtId="164" fontId="2" fillId="0" borderId="4" xfId="0" applyNumberFormat="1" applyFont="1" applyBorder="1" applyAlignment="1">
      <alignment horizontal="center" vertical="center"/>
    </xf>
    <xf numFmtId="164" fontId="2" fillId="0" borderId="6" xfId="0" applyNumberFormat="1" applyFont="1" applyBorder="1" applyAlignment="1">
      <alignment horizontal="center" vertical="center"/>
    </xf>
    <xf numFmtId="164" fontId="2" fillId="0" borderId="7" xfId="0" applyNumberFormat="1" applyFont="1" applyBorder="1" applyAlignment="1">
      <alignment horizontal="center" vertical="center"/>
    </xf>
    <xf numFmtId="164" fontId="2" fillId="0" borderId="66" xfId="0" applyNumberFormat="1" applyFont="1" applyBorder="1" applyAlignment="1">
      <alignment horizontal="center" vertical="center"/>
    </xf>
    <xf numFmtId="164" fontId="2" fillId="0" borderId="68" xfId="0" applyNumberFormat="1" applyFont="1" applyBorder="1" applyAlignment="1">
      <alignment horizontal="center" vertical="center"/>
    </xf>
    <xf numFmtId="164" fontId="2" fillId="0" borderId="69" xfId="0" applyNumberFormat="1" applyFont="1" applyBorder="1" applyAlignment="1">
      <alignment horizontal="center" vertical="center"/>
    </xf>
    <xf numFmtId="164" fontId="4" fillId="0" borderId="3" xfId="0" applyNumberFormat="1" applyFont="1" applyBorder="1" applyAlignment="1">
      <alignment horizontal="center" textRotation="90"/>
    </xf>
    <xf numFmtId="164" fontId="4" fillId="0" borderId="5" xfId="0" applyNumberFormat="1" applyFont="1" applyBorder="1" applyAlignment="1">
      <alignment horizontal="center" textRotation="90"/>
    </xf>
    <xf numFmtId="164" fontId="4" fillId="0" borderId="8" xfId="0" applyNumberFormat="1" applyFont="1" applyBorder="1" applyAlignment="1">
      <alignment horizontal="center" textRotation="90"/>
    </xf>
    <xf numFmtId="164" fontId="4" fillId="0" borderId="11" xfId="0" applyNumberFormat="1" applyFont="1" applyBorder="1" applyAlignment="1">
      <alignment horizontal="center" textRotation="90" wrapText="1"/>
    </xf>
    <xf numFmtId="164" fontId="4" fillId="0" borderId="14" xfId="0" applyNumberFormat="1" applyFont="1" applyBorder="1" applyAlignment="1">
      <alignment horizontal="center" textRotation="90" wrapText="1"/>
    </xf>
    <xf numFmtId="164" fontId="4" fillId="0" borderId="23" xfId="0" applyNumberFormat="1" applyFont="1" applyBorder="1" applyAlignment="1">
      <alignment horizontal="center" textRotation="90" wrapText="1"/>
    </xf>
    <xf numFmtId="164" fontId="2" fillId="0" borderId="16" xfId="0" applyNumberFormat="1" applyFont="1" applyBorder="1" applyAlignment="1">
      <alignment horizontal="center" vertical="center"/>
    </xf>
    <xf numFmtId="164" fontId="3" fillId="0" borderId="42" xfId="0" applyNumberFormat="1" applyFont="1" applyBorder="1" applyAlignment="1">
      <alignment horizontal="center" vertical="center"/>
    </xf>
    <xf numFmtId="164" fontId="3" fillId="0" borderId="26" xfId="0" applyNumberFormat="1" applyFont="1" applyBorder="1" applyAlignment="1">
      <alignment horizontal="center" vertical="center"/>
    </xf>
    <xf numFmtId="164" fontId="3" fillId="0" borderId="25" xfId="0" applyNumberFormat="1" applyFont="1" applyBorder="1" applyAlignment="1">
      <alignment horizontal="center" vertical="center"/>
    </xf>
    <xf numFmtId="164" fontId="4" fillId="0" borderId="42" xfId="0" applyNumberFormat="1" applyFont="1" applyBorder="1" applyAlignment="1">
      <alignment horizontal="center" vertical="center"/>
    </xf>
    <xf numFmtId="164" fontId="4" fillId="0" borderId="26" xfId="0" applyNumberFormat="1" applyFont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/>
    </xf>
    <xf numFmtId="164" fontId="4" fillId="0" borderId="25" xfId="0" applyNumberFormat="1" applyFont="1" applyBorder="1" applyAlignment="1">
      <alignment horizontal="center" vertical="center"/>
    </xf>
    <xf numFmtId="164" fontId="4" fillId="0" borderId="42" xfId="0" applyNumberFormat="1" applyFont="1" applyBorder="1" applyAlignment="1">
      <alignment horizontal="center" vertical="center" wrapText="1"/>
    </xf>
    <xf numFmtId="164" fontId="4" fillId="0" borderId="26" xfId="0" applyNumberFormat="1" applyFont="1" applyBorder="1" applyAlignment="1">
      <alignment horizontal="center" vertical="center" wrapText="1"/>
    </xf>
    <xf numFmtId="164" fontId="4" fillId="0" borderId="0" xfId="0" applyNumberFormat="1" applyFont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/>
    </xf>
    <xf numFmtId="164" fontId="4" fillId="0" borderId="23" xfId="0" applyNumberFormat="1" applyFont="1" applyBorder="1" applyAlignment="1">
      <alignment vertical="center" wrapText="1"/>
    </xf>
    <xf numFmtId="164" fontId="4" fillId="0" borderId="22" xfId="0" applyNumberFormat="1" applyFont="1" applyBorder="1" applyAlignment="1">
      <alignment vertical="center" wrapText="1"/>
    </xf>
    <xf numFmtId="164" fontId="3" fillId="0" borderId="7" xfId="0" applyNumberFormat="1" applyFont="1" applyBorder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164" fontId="3" fillId="0" borderId="5" xfId="0" applyNumberFormat="1" applyFont="1" applyBorder="1" applyAlignment="1">
      <alignment horizontal="center" vertical="center"/>
    </xf>
    <xf numFmtId="164" fontId="5" fillId="0" borderId="0" xfId="0" applyNumberFormat="1" applyFont="1" applyAlignment="1">
      <alignment horizontal="left" vertical="center" wrapText="1"/>
    </xf>
    <xf numFmtId="164" fontId="5" fillId="0" borderId="4" xfId="0" applyNumberFormat="1" applyFont="1" applyBorder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164" fontId="5" fillId="0" borderId="5" xfId="0" applyNumberFormat="1" applyFont="1" applyBorder="1" applyAlignment="1">
      <alignment horizontal="center" vertical="center"/>
    </xf>
    <xf numFmtId="164" fontId="8" fillId="0" borderId="42" xfId="0" applyNumberFormat="1" applyFont="1" applyBorder="1" applyAlignment="1">
      <alignment horizontal="left" vertical="center"/>
    </xf>
    <xf numFmtId="164" fontId="8" fillId="0" borderId="26" xfId="0" applyNumberFormat="1" applyFont="1" applyBorder="1" applyAlignment="1">
      <alignment horizontal="left" vertical="center"/>
    </xf>
    <xf numFmtId="164" fontId="8" fillId="0" borderId="25" xfId="0" applyNumberFormat="1" applyFont="1" applyBorder="1" applyAlignment="1">
      <alignment horizontal="left" vertical="center"/>
    </xf>
    <xf numFmtId="164" fontId="4" fillId="0" borderId="17" xfId="0" applyNumberFormat="1" applyFont="1" applyBorder="1" applyAlignment="1">
      <alignment horizontal="center" vertical="center"/>
    </xf>
    <xf numFmtId="164" fontId="4" fillId="0" borderId="57" xfId="0" applyNumberFormat="1" applyFont="1" applyBorder="1" applyAlignment="1">
      <alignment horizontal="center" vertical="center"/>
    </xf>
    <xf numFmtId="164" fontId="4" fillId="0" borderId="58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164" fontId="4" fillId="0" borderId="42" xfId="0" applyNumberFormat="1" applyFont="1" applyBorder="1" applyAlignment="1">
      <alignment horizontal="left" vertical="center"/>
    </xf>
    <xf numFmtId="164" fontId="4" fillId="0" borderId="26" xfId="0" applyNumberFormat="1" applyFont="1" applyBorder="1" applyAlignment="1">
      <alignment horizontal="left" vertical="center"/>
    </xf>
    <xf numFmtId="164" fontId="4" fillId="0" borderId="25" xfId="0" applyNumberFormat="1" applyFont="1" applyBorder="1" applyAlignment="1">
      <alignment horizontal="left" vertical="center"/>
    </xf>
    <xf numFmtId="164" fontId="3" fillId="0" borderId="6" xfId="0" applyNumberFormat="1" applyFont="1" applyBorder="1" applyAlignment="1">
      <alignment horizontal="left" vertical="center"/>
    </xf>
    <xf numFmtId="164" fontId="3" fillId="0" borderId="7" xfId="0" applyNumberFormat="1" applyFont="1" applyBorder="1" applyAlignment="1">
      <alignment horizontal="left" vertical="center"/>
    </xf>
    <xf numFmtId="164" fontId="3" fillId="0" borderId="8" xfId="0" applyNumberFormat="1" applyFont="1" applyBorder="1" applyAlignment="1">
      <alignment horizontal="left" vertical="center"/>
    </xf>
    <xf numFmtId="164" fontId="8" fillId="0" borderId="59" xfId="0" applyNumberFormat="1" applyFont="1" applyBorder="1" applyAlignment="1">
      <alignment horizontal="left" vertical="center"/>
    </xf>
    <xf numFmtId="164" fontId="5" fillId="0" borderId="0" xfId="0" applyNumberFormat="1" applyFont="1" applyAlignment="1">
      <alignment horizontal="left"/>
    </xf>
    <xf numFmtId="164" fontId="9" fillId="0" borderId="0" xfId="0" applyNumberFormat="1" applyFont="1" applyAlignment="1">
      <alignment horizontal="left" vertical="center" wrapText="1"/>
    </xf>
    <xf numFmtId="164" fontId="12" fillId="0" borderId="0" xfId="0" applyNumberFormat="1" applyFont="1" applyAlignment="1">
      <alignment horizontal="left" vertical="top" wrapText="1"/>
    </xf>
    <xf numFmtId="164" fontId="12" fillId="0" borderId="0" xfId="0" applyNumberFormat="1" applyFont="1" applyAlignment="1">
      <alignment horizontal="left"/>
    </xf>
    <xf numFmtId="164" fontId="12" fillId="0" borderId="0" xfId="0" applyNumberFormat="1" applyFont="1" applyAlignment="1">
      <alignment horizontal="left" wrapText="1"/>
    </xf>
    <xf numFmtId="164" fontId="5" fillId="0" borderId="0" xfId="0" applyNumberFormat="1" applyFont="1" applyAlignment="1">
      <alignment horizontal="left" vertical="top" wrapText="1"/>
    </xf>
  </cellXfs>
  <cellStyles count="1">
    <cellStyle name="Normalny" xfId="0" builtinId="0"/>
  </cellStyles>
  <dxfs count="1"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145"/>
  <sheetViews>
    <sheetView tabSelected="1" zoomScale="70" zoomScaleNormal="70" workbookViewId="0">
      <selection activeCell="A104" sqref="A104:AE104"/>
    </sheetView>
  </sheetViews>
  <sheetFormatPr defaultColWidth="8.75" defaultRowHeight="14.25"/>
  <cols>
    <col min="1" max="1" width="4.5" style="1" customWidth="1"/>
    <col min="2" max="2" width="9" style="1" customWidth="1"/>
    <col min="3" max="3" width="30.125" style="145" customWidth="1"/>
    <col min="4" max="4" width="6.125" style="1" customWidth="1"/>
    <col min="5" max="5" width="5" style="1" customWidth="1"/>
    <col min="6" max="6" width="6.125" style="1" customWidth="1"/>
    <col min="7" max="7" width="4.5" style="146" customWidth="1"/>
    <col min="8" max="9" width="4.5" style="1" customWidth="1"/>
    <col min="10" max="10" width="5.5" style="1" customWidth="1"/>
    <col min="11" max="12" width="5.125" style="1" customWidth="1"/>
    <col min="13" max="13" width="5.125" style="146" customWidth="1"/>
    <col min="14" max="14" width="5.5" style="148" customWidth="1"/>
    <col min="15" max="16" width="5.125" style="1" customWidth="1"/>
    <col min="17" max="17" width="5.125" style="146" customWidth="1"/>
    <col min="18" max="18" width="5.5" style="149" customWidth="1"/>
    <col min="19" max="20" width="5.125" style="1" customWidth="1"/>
    <col min="21" max="21" width="5.125" style="146" customWidth="1"/>
    <col min="22" max="22" width="6.5" style="148" customWidth="1"/>
    <col min="23" max="24" width="5.125" style="1" customWidth="1"/>
    <col min="25" max="25" width="5.125" style="146" customWidth="1"/>
    <col min="26" max="26" width="5.5" style="149" customWidth="1"/>
    <col min="27" max="28" width="5.125" style="1" customWidth="1"/>
    <col min="29" max="29" width="5.125" style="146" customWidth="1"/>
    <col min="30" max="30" width="5.5" style="148" customWidth="1"/>
    <col min="31" max="32" width="5.125" style="1" customWidth="1"/>
    <col min="33" max="33" width="5.125" style="146" customWidth="1"/>
    <col min="34" max="34" width="5.5" style="149" customWidth="1"/>
    <col min="35" max="35" width="4.5" style="150" customWidth="1"/>
    <col min="36" max="36" width="7.125" style="151" customWidth="1"/>
    <col min="37" max="47" width="4.5" style="1" customWidth="1"/>
    <col min="48" max="16384" width="8.75" style="1"/>
  </cols>
  <sheetData>
    <row r="1" spans="1:36" ht="18">
      <c r="A1" s="159" t="s">
        <v>0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  <c r="L1" s="160"/>
      <c r="M1" s="160"/>
      <c r="N1" s="160"/>
      <c r="O1" s="160"/>
      <c r="P1" s="160"/>
      <c r="Q1" s="160"/>
      <c r="R1" s="160"/>
      <c r="S1" s="160"/>
      <c r="T1" s="160"/>
      <c r="U1" s="160"/>
      <c r="V1" s="160"/>
      <c r="W1" s="160"/>
      <c r="X1" s="160"/>
      <c r="Y1" s="160"/>
      <c r="Z1" s="160"/>
      <c r="AA1" s="160"/>
      <c r="AB1" s="160"/>
      <c r="AC1" s="160"/>
      <c r="AD1" s="160"/>
      <c r="AE1" s="160"/>
      <c r="AF1" s="160"/>
      <c r="AG1" s="160"/>
      <c r="AH1" s="160"/>
      <c r="AI1" s="160"/>
      <c r="AJ1" s="161"/>
    </row>
    <row r="2" spans="1:36" s="2" customFormat="1" ht="15">
      <c r="A2" s="162" t="s">
        <v>1</v>
      </c>
      <c r="B2" s="163"/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163"/>
      <c r="N2" s="163"/>
      <c r="O2" s="163"/>
      <c r="P2" s="163"/>
      <c r="Q2" s="163"/>
      <c r="R2" s="163"/>
      <c r="S2" s="163"/>
      <c r="T2" s="163"/>
      <c r="U2" s="163"/>
      <c r="V2" s="163"/>
      <c r="W2" s="163"/>
      <c r="X2" s="163"/>
      <c r="Y2" s="163"/>
      <c r="Z2" s="163"/>
      <c r="AA2" s="163"/>
      <c r="AB2" s="163"/>
      <c r="AC2" s="163"/>
      <c r="AD2" s="163"/>
      <c r="AE2" s="163"/>
      <c r="AF2" s="163"/>
      <c r="AG2" s="163"/>
      <c r="AH2" s="163"/>
      <c r="AI2" s="163"/>
      <c r="AJ2" s="164"/>
    </row>
    <row r="3" spans="1:36" s="2" customFormat="1" ht="15">
      <c r="A3" s="162" t="s">
        <v>2</v>
      </c>
      <c r="B3" s="163"/>
      <c r="C3" s="163"/>
      <c r="D3" s="163"/>
      <c r="E3" s="163"/>
      <c r="F3" s="163"/>
      <c r="G3" s="163"/>
      <c r="H3" s="163"/>
      <c r="I3" s="163"/>
      <c r="J3" s="163"/>
      <c r="K3" s="163"/>
      <c r="L3" s="163"/>
      <c r="M3" s="163"/>
      <c r="N3" s="163"/>
      <c r="O3" s="163"/>
      <c r="P3" s="163"/>
      <c r="Q3" s="163"/>
      <c r="R3" s="163"/>
      <c r="S3" s="163"/>
      <c r="T3" s="163"/>
      <c r="U3" s="163"/>
      <c r="V3" s="163"/>
      <c r="W3" s="163"/>
      <c r="X3" s="163"/>
      <c r="Y3" s="163"/>
      <c r="Z3" s="163"/>
      <c r="AA3" s="163"/>
      <c r="AB3" s="163"/>
      <c r="AC3" s="163"/>
      <c r="AD3" s="163"/>
      <c r="AE3" s="163"/>
      <c r="AF3" s="163"/>
      <c r="AG3" s="163"/>
      <c r="AH3" s="163"/>
      <c r="AI3" s="163"/>
      <c r="AJ3" s="164"/>
    </row>
    <row r="4" spans="1:36" s="2" customFormat="1" ht="15">
      <c r="A4" s="162" t="s">
        <v>3</v>
      </c>
      <c r="B4" s="163"/>
      <c r="C4" s="163"/>
      <c r="D4" s="163"/>
      <c r="E4" s="163"/>
      <c r="F4" s="163"/>
      <c r="G4" s="163"/>
      <c r="H4" s="163"/>
      <c r="I4" s="163"/>
      <c r="J4" s="163"/>
      <c r="K4" s="163"/>
      <c r="L4" s="163"/>
      <c r="M4" s="163"/>
      <c r="N4" s="163"/>
      <c r="O4" s="163"/>
      <c r="P4" s="163"/>
      <c r="Q4" s="163"/>
      <c r="R4" s="163"/>
      <c r="S4" s="163"/>
      <c r="T4" s="163"/>
      <c r="U4" s="163"/>
      <c r="V4" s="163"/>
      <c r="W4" s="163"/>
      <c r="X4" s="163"/>
      <c r="Y4" s="163"/>
      <c r="Z4" s="163"/>
      <c r="AA4" s="163"/>
      <c r="AB4" s="163"/>
      <c r="AC4" s="163"/>
      <c r="AD4" s="163"/>
      <c r="AE4" s="163"/>
      <c r="AF4" s="163"/>
      <c r="AG4" s="163"/>
      <c r="AH4" s="163"/>
      <c r="AI4" s="163"/>
      <c r="AJ4" s="164"/>
    </row>
    <row r="5" spans="1:36" s="2" customFormat="1" ht="15">
      <c r="A5" s="162" t="s">
        <v>4</v>
      </c>
      <c r="B5" s="163"/>
      <c r="C5" s="163"/>
      <c r="D5" s="163"/>
      <c r="E5" s="163"/>
      <c r="F5" s="163"/>
      <c r="G5" s="163"/>
      <c r="H5" s="163"/>
      <c r="I5" s="163"/>
      <c r="J5" s="163"/>
      <c r="K5" s="163"/>
      <c r="L5" s="163"/>
      <c r="M5" s="163"/>
      <c r="N5" s="163"/>
      <c r="O5" s="163"/>
      <c r="P5" s="163"/>
      <c r="Q5" s="163"/>
      <c r="R5" s="163"/>
      <c r="S5" s="163"/>
      <c r="T5" s="163"/>
      <c r="U5" s="163"/>
      <c r="V5" s="163"/>
      <c r="W5" s="163"/>
      <c r="X5" s="163"/>
      <c r="Y5" s="163"/>
      <c r="Z5" s="163"/>
      <c r="AA5" s="163"/>
      <c r="AB5" s="163"/>
      <c r="AC5" s="163"/>
      <c r="AD5" s="163"/>
      <c r="AE5" s="163"/>
      <c r="AF5" s="163"/>
      <c r="AG5" s="163"/>
      <c r="AH5" s="163"/>
      <c r="AI5" s="163"/>
      <c r="AJ5" s="164"/>
    </row>
    <row r="6" spans="1:36" s="2" customFormat="1" ht="15">
      <c r="A6" s="156" t="s">
        <v>143</v>
      </c>
      <c r="B6" s="157"/>
      <c r="C6" s="157"/>
      <c r="D6" s="157"/>
      <c r="E6" s="157"/>
      <c r="F6" s="157"/>
      <c r="G6" s="157"/>
      <c r="H6" s="157"/>
      <c r="I6" s="157"/>
      <c r="J6" s="157"/>
      <c r="K6" s="157"/>
      <c r="L6" s="157"/>
      <c r="M6" s="157"/>
      <c r="N6" s="157"/>
      <c r="O6" s="157"/>
      <c r="P6" s="157"/>
      <c r="Q6" s="157"/>
      <c r="R6" s="157"/>
      <c r="S6" s="157"/>
      <c r="T6" s="157"/>
      <c r="U6" s="157"/>
      <c r="V6" s="157"/>
      <c r="W6" s="157"/>
      <c r="X6" s="157"/>
      <c r="Y6" s="157"/>
      <c r="Z6" s="157"/>
      <c r="AA6" s="157"/>
      <c r="AB6" s="157"/>
      <c r="AC6" s="157"/>
      <c r="AD6" s="157"/>
      <c r="AE6" s="157"/>
      <c r="AF6" s="157"/>
      <c r="AG6" s="157"/>
      <c r="AH6" s="157"/>
      <c r="AI6" s="157"/>
      <c r="AJ6" s="158"/>
    </row>
    <row r="7" spans="1:36" ht="15" thickBot="1">
      <c r="A7" s="169"/>
      <c r="B7" s="170"/>
      <c r="C7" s="170"/>
      <c r="D7" s="170"/>
      <c r="E7" s="170"/>
      <c r="F7" s="170"/>
      <c r="G7" s="170"/>
      <c r="H7" s="170"/>
      <c r="I7" s="170"/>
      <c r="J7" s="170"/>
      <c r="K7" s="170"/>
      <c r="L7" s="170"/>
      <c r="M7" s="170"/>
      <c r="N7" s="170"/>
      <c r="O7" s="170"/>
      <c r="P7" s="170"/>
      <c r="Q7" s="170"/>
      <c r="R7" s="170"/>
      <c r="S7" s="170"/>
      <c r="T7" s="170"/>
      <c r="U7" s="170"/>
      <c r="V7" s="170"/>
      <c r="W7" s="170"/>
      <c r="X7" s="170"/>
      <c r="Y7" s="170"/>
      <c r="Z7" s="170"/>
      <c r="AA7" s="170"/>
      <c r="AB7" s="170"/>
      <c r="AC7" s="170"/>
      <c r="AD7" s="170"/>
      <c r="AE7" s="170"/>
      <c r="AF7" s="170"/>
      <c r="AG7" s="170"/>
      <c r="AH7" s="170"/>
      <c r="AI7" s="170"/>
      <c r="AJ7" s="171"/>
    </row>
    <row r="8" spans="1:36" ht="14.85" customHeight="1">
      <c r="A8" s="172" t="s">
        <v>5</v>
      </c>
      <c r="B8" s="175" t="s">
        <v>6</v>
      </c>
      <c r="C8" s="178" t="s">
        <v>7</v>
      </c>
      <c r="D8" s="181" t="s">
        <v>8</v>
      </c>
      <c r="E8" s="182"/>
      <c r="F8" s="182"/>
      <c r="G8" s="182"/>
      <c r="H8" s="182"/>
      <c r="I8" s="182"/>
      <c r="J8" s="183"/>
      <c r="K8" s="188" t="s">
        <v>9</v>
      </c>
      <c r="L8" s="182"/>
      <c r="M8" s="182"/>
      <c r="N8" s="182"/>
      <c r="O8" s="182"/>
      <c r="P8" s="182"/>
      <c r="Q8" s="182"/>
      <c r="R8" s="183"/>
      <c r="S8" s="188" t="s">
        <v>10</v>
      </c>
      <c r="T8" s="182"/>
      <c r="U8" s="182"/>
      <c r="V8" s="182"/>
      <c r="W8" s="182"/>
      <c r="X8" s="182"/>
      <c r="Y8" s="182"/>
      <c r="Z8" s="183"/>
      <c r="AA8" s="188" t="s">
        <v>11</v>
      </c>
      <c r="AB8" s="182"/>
      <c r="AC8" s="182"/>
      <c r="AD8" s="182"/>
      <c r="AE8" s="182"/>
      <c r="AF8" s="182"/>
      <c r="AG8" s="182"/>
      <c r="AH8" s="183"/>
      <c r="AI8" s="190" t="s">
        <v>12</v>
      </c>
      <c r="AJ8" s="193" t="s">
        <v>154</v>
      </c>
    </row>
    <row r="9" spans="1:36" ht="15" thickBot="1">
      <c r="A9" s="173"/>
      <c r="B9" s="176"/>
      <c r="C9" s="179"/>
      <c r="D9" s="184"/>
      <c r="E9" s="154"/>
      <c r="F9" s="154"/>
      <c r="G9" s="154"/>
      <c r="H9" s="154"/>
      <c r="I9" s="154"/>
      <c r="J9" s="168"/>
      <c r="K9" s="189"/>
      <c r="L9" s="186"/>
      <c r="M9" s="186"/>
      <c r="N9" s="186"/>
      <c r="O9" s="186"/>
      <c r="P9" s="186"/>
      <c r="Q9" s="186"/>
      <c r="R9" s="187"/>
      <c r="S9" s="189"/>
      <c r="T9" s="186"/>
      <c r="U9" s="186"/>
      <c r="V9" s="186"/>
      <c r="W9" s="186"/>
      <c r="X9" s="186"/>
      <c r="Y9" s="186"/>
      <c r="Z9" s="187"/>
      <c r="AA9" s="189"/>
      <c r="AB9" s="186"/>
      <c r="AC9" s="186"/>
      <c r="AD9" s="186"/>
      <c r="AE9" s="186"/>
      <c r="AF9" s="186"/>
      <c r="AG9" s="186"/>
      <c r="AH9" s="187"/>
      <c r="AI9" s="191"/>
      <c r="AJ9" s="194"/>
    </row>
    <row r="10" spans="1:36" ht="15" customHeight="1">
      <c r="A10" s="173"/>
      <c r="B10" s="176"/>
      <c r="C10" s="179"/>
      <c r="D10" s="184"/>
      <c r="E10" s="154"/>
      <c r="F10" s="154"/>
      <c r="G10" s="154"/>
      <c r="H10" s="154"/>
      <c r="I10" s="154"/>
      <c r="J10" s="168"/>
      <c r="K10" s="153" t="s">
        <v>13</v>
      </c>
      <c r="L10" s="154"/>
      <c r="M10" s="154"/>
      <c r="N10" s="155"/>
      <c r="O10" s="154" t="s">
        <v>14</v>
      </c>
      <c r="P10" s="154"/>
      <c r="Q10" s="154"/>
      <c r="R10" s="168"/>
      <c r="S10" s="153" t="s">
        <v>15</v>
      </c>
      <c r="T10" s="154"/>
      <c r="U10" s="154"/>
      <c r="V10" s="155"/>
      <c r="W10" s="154" t="s">
        <v>16</v>
      </c>
      <c r="X10" s="154"/>
      <c r="Y10" s="154"/>
      <c r="Z10" s="168"/>
      <c r="AA10" s="153" t="s">
        <v>17</v>
      </c>
      <c r="AB10" s="154"/>
      <c r="AC10" s="154"/>
      <c r="AD10" s="155"/>
      <c r="AE10" s="154" t="s">
        <v>18</v>
      </c>
      <c r="AF10" s="154"/>
      <c r="AG10" s="154"/>
      <c r="AH10" s="168"/>
      <c r="AI10" s="191"/>
      <c r="AJ10" s="194"/>
    </row>
    <row r="11" spans="1:36" ht="15" thickBot="1">
      <c r="A11" s="173"/>
      <c r="B11" s="176"/>
      <c r="C11" s="179"/>
      <c r="D11" s="185"/>
      <c r="E11" s="186"/>
      <c r="F11" s="186"/>
      <c r="G11" s="186"/>
      <c r="H11" s="186"/>
      <c r="I11" s="186"/>
      <c r="J11" s="187"/>
      <c r="K11" s="153"/>
      <c r="L11" s="154"/>
      <c r="M11" s="154"/>
      <c r="N11" s="155"/>
      <c r="O11" s="154"/>
      <c r="P11" s="154"/>
      <c r="Q11" s="154"/>
      <c r="R11" s="168"/>
      <c r="S11" s="189"/>
      <c r="T11" s="186"/>
      <c r="U11" s="186"/>
      <c r="V11" s="196"/>
      <c r="W11" s="186"/>
      <c r="X11" s="186"/>
      <c r="Y11" s="186"/>
      <c r="Z11" s="187"/>
      <c r="AA11" s="153"/>
      <c r="AB11" s="154"/>
      <c r="AC11" s="154"/>
      <c r="AD11" s="155"/>
      <c r="AE11" s="154"/>
      <c r="AF11" s="154"/>
      <c r="AG11" s="154"/>
      <c r="AH11" s="168"/>
      <c r="AI11" s="191"/>
      <c r="AJ11" s="194"/>
    </row>
    <row r="12" spans="1:36" ht="89.1" customHeight="1" thickBot="1">
      <c r="A12" s="174"/>
      <c r="B12" s="177"/>
      <c r="C12" s="180"/>
      <c r="D12" s="3" t="s">
        <v>19</v>
      </c>
      <c r="E12" s="3" t="s">
        <v>20</v>
      </c>
      <c r="F12" s="4" t="s">
        <v>21</v>
      </c>
      <c r="G12" s="5" t="s">
        <v>22</v>
      </c>
      <c r="H12" s="6" t="s">
        <v>23</v>
      </c>
      <c r="I12" s="4" t="s">
        <v>24</v>
      </c>
      <c r="J12" s="7" t="s">
        <v>25</v>
      </c>
      <c r="K12" s="8" t="s">
        <v>26</v>
      </c>
      <c r="L12" s="3" t="s">
        <v>27</v>
      </c>
      <c r="M12" s="3" t="s">
        <v>28</v>
      </c>
      <c r="N12" s="9" t="s">
        <v>29</v>
      </c>
      <c r="O12" s="10" t="s">
        <v>26</v>
      </c>
      <c r="P12" s="3" t="s">
        <v>27</v>
      </c>
      <c r="Q12" s="3" t="s">
        <v>28</v>
      </c>
      <c r="R12" s="11" t="s">
        <v>29</v>
      </c>
      <c r="S12" s="12" t="s">
        <v>26</v>
      </c>
      <c r="T12" s="3" t="s">
        <v>27</v>
      </c>
      <c r="U12" s="3" t="s">
        <v>28</v>
      </c>
      <c r="V12" s="9" t="s">
        <v>29</v>
      </c>
      <c r="W12" s="10" t="s">
        <v>26</v>
      </c>
      <c r="X12" s="3" t="s">
        <v>27</v>
      </c>
      <c r="Y12" s="3" t="s">
        <v>28</v>
      </c>
      <c r="Z12" s="11" t="s">
        <v>29</v>
      </c>
      <c r="AA12" s="12" t="s">
        <v>26</v>
      </c>
      <c r="AB12" s="3" t="s">
        <v>27</v>
      </c>
      <c r="AC12" s="3" t="s">
        <v>28</v>
      </c>
      <c r="AD12" s="9" t="s">
        <v>29</v>
      </c>
      <c r="AE12" s="10" t="s">
        <v>26</v>
      </c>
      <c r="AF12" s="3" t="s">
        <v>27</v>
      </c>
      <c r="AG12" s="3" t="s">
        <v>28</v>
      </c>
      <c r="AH12" s="11" t="s">
        <v>29</v>
      </c>
      <c r="AI12" s="191"/>
      <c r="AJ12" s="194"/>
    </row>
    <row r="13" spans="1:36" ht="15.75" thickBot="1">
      <c r="A13" s="13"/>
      <c r="B13" s="14">
        <v>1</v>
      </c>
      <c r="C13" s="15">
        <v>2</v>
      </c>
      <c r="D13" s="14">
        <v>3</v>
      </c>
      <c r="E13" s="14">
        <v>4</v>
      </c>
      <c r="F13" s="14">
        <v>6</v>
      </c>
      <c r="G13" s="16">
        <v>9</v>
      </c>
      <c r="H13" s="17">
        <v>10</v>
      </c>
      <c r="I13" s="14">
        <v>11</v>
      </c>
      <c r="J13" s="18">
        <v>12</v>
      </c>
      <c r="K13" s="19">
        <v>13</v>
      </c>
      <c r="L13" s="14">
        <v>14</v>
      </c>
      <c r="M13" s="14">
        <v>15</v>
      </c>
      <c r="N13" s="14">
        <v>16</v>
      </c>
      <c r="O13" s="14">
        <v>17</v>
      </c>
      <c r="P13" s="14">
        <v>18</v>
      </c>
      <c r="Q13" s="14">
        <v>19</v>
      </c>
      <c r="R13" s="18">
        <v>20</v>
      </c>
      <c r="S13" s="19">
        <v>21</v>
      </c>
      <c r="T13" s="14">
        <v>22</v>
      </c>
      <c r="U13" s="14">
        <v>23</v>
      </c>
      <c r="V13" s="14">
        <v>24</v>
      </c>
      <c r="W13" s="14">
        <v>25</v>
      </c>
      <c r="X13" s="14">
        <v>26</v>
      </c>
      <c r="Y13" s="14">
        <v>27</v>
      </c>
      <c r="Z13" s="18">
        <v>28</v>
      </c>
      <c r="AA13" s="19">
        <v>29</v>
      </c>
      <c r="AB13" s="14">
        <v>30</v>
      </c>
      <c r="AC13" s="14">
        <v>31</v>
      </c>
      <c r="AD13" s="14">
        <v>32</v>
      </c>
      <c r="AE13" s="14">
        <v>33</v>
      </c>
      <c r="AF13" s="14">
        <v>34</v>
      </c>
      <c r="AG13" s="14">
        <v>35</v>
      </c>
      <c r="AH13" s="18">
        <v>36</v>
      </c>
      <c r="AI13" s="192"/>
      <c r="AJ13" s="195"/>
    </row>
    <row r="14" spans="1:36" ht="27" customHeight="1" thickBot="1">
      <c r="A14" s="208" t="s">
        <v>30</v>
      </c>
      <c r="B14" s="209"/>
      <c r="C14" s="209"/>
      <c r="D14" s="198"/>
      <c r="E14" s="198"/>
      <c r="F14" s="198"/>
      <c r="G14" s="198"/>
      <c r="H14" s="209"/>
      <c r="I14" s="209"/>
      <c r="J14" s="209"/>
      <c r="K14" s="198"/>
      <c r="L14" s="198"/>
      <c r="M14" s="198"/>
      <c r="N14" s="198"/>
      <c r="O14" s="198"/>
      <c r="P14" s="198"/>
      <c r="Q14" s="198"/>
      <c r="R14" s="198"/>
      <c r="S14" s="198"/>
      <c r="T14" s="198"/>
      <c r="U14" s="198"/>
      <c r="V14" s="198"/>
      <c r="W14" s="198"/>
      <c r="X14" s="198"/>
      <c r="Y14" s="198"/>
      <c r="Z14" s="198"/>
      <c r="AA14" s="198"/>
      <c r="AB14" s="198"/>
      <c r="AC14" s="198"/>
      <c r="AD14" s="198"/>
      <c r="AE14" s="198"/>
      <c r="AF14" s="198"/>
      <c r="AG14" s="198"/>
      <c r="AH14" s="198"/>
      <c r="AI14" s="198"/>
      <c r="AJ14" s="199"/>
    </row>
    <row r="15" spans="1:36" s="25" customFormat="1" ht="29.25" customHeight="1">
      <c r="A15" s="20">
        <v>1</v>
      </c>
      <c r="B15" s="21" t="s">
        <v>31</v>
      </c>
      <c r="C15" s="22" t="s">
        <v>32</v>
      </c>
      <c r="D15" s="23">
        <f>SUM(E15:J15)</f>
        <v>120</v>
      </c>
      <c r="E15" s="24">
        <f>SUM(K15,O15,S15,W15,AA15,AE15)</f>
        <v>0</v>
      </c>
      <c r="G15" s="24"/>
      <c r="H15" s="26">
        <f>SUM(L15,P15,T15,X15,AB15,AF15)</f>
        <v>120</v>
      </c>
      <c r="I15" s="26"/>
      <c r="J15" s="27"/>
      <c r="K15" s="23"/>
      <c r="L15" s="24">
        <v>30</v>
      </c>
      <c r="M15" s="24">
        <v>2</v>
      </c>
      <c r="N15" s="28" t="s">
        <v>33</v>
      </c>
      <c r="O15" s="23"/>
      <c r="P15" s="24">
        <v>30</v>
      </c>
      <c r="Q15" s="24">
        <v>2</v>
      </c>
      <c r="R15" s="27" t="s">
        <v>33</v>
      </c>
      <c r="S15" s="23"/>
      <c r="T15" s="24">
        <v>30</v>
      </c>
      <c r="U15" s="24">
        <v>2</v>
      </c>
      <c r="V15" s="28" t="s">
        <v>33</v>
      </c>
      <c r="W15" s="23"/>
      <c r="X15" s="24">
        <v>30</v>
      </c>
      <c r="Y15" s="24">
        <v>2</v>
      </c>
      <c r="Z15" s="29" t="s">
        <v>34</v>
      </c>
      <c r="AA15" s="23"/>
      <c r="AB15" s="24"/>
      <c r="AC15" s="24"/>
      <c r="AD15" s="28"/>
      <c r="AE15" s="23"/>
      <c r="AF15" s="24"/>
      <c r="AG15" s="24"/>
      <c r="AH15" s="27"/>
      <c r="AI15" s="30">
        <v>8</v>
      </c>
      <c r="AJ15" s="31"/>
    </row>
    <row r="16" spans="1:36" s="25" customFormat="1" ht="29.25" customHeight="1">
      <c r="A16" s="32">
        <v>2</v>
      </c>
      <c r="B16" s="33" t="s">
        <v>35</v>
      </c>
      <c r="C16" s="34" t="s">
        <v>36</v>
      </c>
      <c r="D16" s="23">
        <f t="shared" ref="D16:D17" si="0">SUM(E16:J16)</f>
        <v>30</v>
      </c>
      <c r="E16" s="35">
        <f>SUM(K16,O16,S16,W16,AA16,AE16)</f>
        <v>30</v>
      </c>
      <c r="F16" s="35">
        <f t="shared" ref="F16" si="1">SUM(L16,P16,T16,X16,AB16,AF16)</f>
        <v>0</v>
      </c>
      <c r="G16" s="35"/>
      <c r="H16" s="36"/>
      <c r="I16" s="35"/>
      <c r="J16" s="37"/>
      <c r="K16" s="36"/>
      <c r="L16" s="35"/>
      <c r="M16" s="35"/>
      <c r="N16" s="38"/>
      <c r="O16" s="36"/>
      <c r="P16" s="35"/>
      <c r="Q16" s="35"/>
      <c r="R16" s="37"/>
      <c r="S16" s="36"/>
      <c r="T16" s="35"/>
      <c r="U16" s="35"/>
      <c r="V16" s="38"/>
      <c r="W16" s="36"/>
      <c r="X16" s="35"/>
      <c r="Y16" s="35"/>
      <c r="Z16" s="37"/>
      <c r="AA16" s="36">
        <v>30</v>
      </c>
      <c r="AB16" s="35"/>
      <c r="AC16" s="35">
        <v>2</v>
      </c>
      <c r="AD16" s="38" t="s">
        <v>37</v>
      </c>
      <c r="AE16" s="36"/>
      <c r="AF16" s="35"/>
      <c r="AG16" s="35"/>
      <c r="AH16" s="37"/>
      <c r="AI16" s="39">
        <v>2</v>
      </c>
      <c r="AJ16" s="40"/>
    </row>
    <row r="17" spans="1:36" s="25" customFormat="1" ht="29.25" customHeight="1" thickBot="1">
      <c r="A17" s="41">
        <v>3</v>
      </c>
      <c r="B17" s="42" t="s">
        <v>38</v>
      </c>
      <c r="C17" s="43" t="s">
        <v>39</v>
      </c>
      <c r="D17" s="23">
        <f t="shared" si="0"/>
        <v>60</v>
      </c>
      <c r="E17" s="44">
        <f>SUM(K17,O17,S17,W17,AA17,AE17)</f>
        <v>0</v>
      </c>
      <c r="G17" s="44"/>
      <c r="H17" s="45"/>
      <c r="I17" s="44">
        <f>SUM(L17,P17,T17,X17,AB17,AF17)</f>
        <v>60</v>
      </c>
      <c r="J17" s="46"/>
      <c r="K17" s="47"/>
      <c r="L17" s="44">
        <v>30</v>
      </c>
      <c r="M17" s="44"/>
      <c r="N17" s="48" t="s">
        <v>33</v>
      </c>
      <c r="O17" s="47"/>
      <c r="P17" s="44">
        <v>30</v>
      </c>
      <c r="Q17" s="44"/>
      <c r="R17" s="49" t="s">
        <v>33</v>
      </c>
      <c r="S17" s="47"/>
      <c r="T17" s="44"/>
      <c r="U17" s="44"/>
      <c r="V17" s="48"/>
      <c r="W17" s="47"/>
      <c r="X17" s="44"/>
      <c r="Y17" s="44"/>
      <c r="Z17" s="49"/>
      <c r="AA17" s="47"/>
      <c r="AB17" s="44"/>
      <c r="AC17" s="44"/>
      <c r="AD17" s="48"/>
      <c r="AE17" s="47"/>
      <c r="AF17" s="44"/>
      <c r="AG17" s="44"/>
      <c r="AH17" s="49"/>
      <c r="AI17" s="50"/>
      <c r="AJ17" s="51"/>
    </row>
    <row r="18" spans="1:36" s="25" customFormat="1" ht="21" customHeight="1" thickBot="1">
      <c r="A18" s="210" t="s">
        <v>19</v>
      </c>
      <c r="B18" s="210"/>
      <c r="C18" s="211"/>
      <c r="D18" s="52">
        <f>SUM(D15:D17)</f>
        <v>210</v>
      </c>
      <c r="E18" s="53">
        <f t="shared" ref="E18:AI18" si="2">SUM(E15:E17)</f>
        <v>30</v>
      </c>
      <c r="F18" s="53">
        <f t="shared" si="2"/>
        <v>0</v>
      </c>
      <c r="G18" s="53">
        <f t="shared" si="2"/>
        <v>0</v>
      </c>
      <c r="H18" s="53">
        <f t="shared" si="2"/>
        <v>120</v>
      </c>
      <c r="I18" s="53">
        <f t="shared" si="2"/>
        <v>60</v>
      </c>
      <c r="J18" s="54">
        <f t="shared" si="2"/>
        <v>0</v>
      </c>
      <c r="K18" s="55">
        <f t="shared" si="2"/>
        <v>0</v>
      </c>
      <c r="L18" s="53">
        <f t="shared" si="2"/>
        <v>60</v>
      </c>
      <c r="M18" s="53">
        <f t="shared" si="2"/>
        <v>2</v>
      </c>
      <c r="N18" s="56">
        <f t="shared" si="2"/>
        <v>0</v>
      </c>
      <c r="O18" s="57">
        <f t="shared" si="2"/>
        <v>0</v>
      </c>
      <c r="P18" s="53">
        <f t="shared" si="2"/>
        <v>60</v>
      </c>
      <c r="Q18" s="53">
        <f t="shared" si="2"/>
        <v>2</v>
      </c>
      <c r="R18" s="54">
        <f t="shared" si="2"/>
        <v>0</v>
      </c>
      <c r="S18" s="55">
        <f t="shared" si="2"/>
        <v>0</v>
      </c>
      <c r="T18" s="53">
        <f t="shared" si="2"/>
        <v>30</v>
      </c>
      <c r="U18" s="53">
        <f t="shared" si="2"/>
        <v>2</v>
      </c>
      <c r="V18" s="56">
        <f t="shared" si="2"/>
        <v>0</v>
      </c>
      <c r="W18" s="57">
        <f t="shared" si="2"/>
        <v>0</v>
      </c>
      <c r="X18" s="53">
        <f t="shared" si="2"/>
        <v>30</v>
      </c>
      <c r="Y18" s="53">
        <f t="shared" si="2"/>
        <v>2</v>
      </c>
      <c r="Z18" s="54">
        <f t="shared" si="2"/>
        <v>0</v>
      </c>
      <c r="AA18" s="55">
        <f t="shared" si="2"/>
        <v>30</v>
      </c>
      <c r="AB18" s="53">
        <f t="shared" si="2"/>
        <v>0</v>
      </c>
      <c r="AC18" s="53">
        <f t="shared" si="2"/>
        <v>2</v>
      </c>
      <c r="AD18" s="56">
        <f t="shared" si="2"/>
        <v>0</v>
      </c>
      <c r="AE18" s="57">
        <f t="shared" si="2"/>
        <v>0</v>
      </c>
      <c r="AF18" s="53">
        <f t="shared" si="2"/>
        <v>0</v>
      </c>
      <c r="AG18" s="53">
        <f t="shared" si="2"/>
        <v>0</v>
      </c>
      <c r="AH18" s="54">
        <f t="shared" si="2"/>
        <v>0</v>
      </c>
      <c r="AI18" s="58">
        <f t="shared" si="2"/>
        <v>10</v>
      </c>
      <c r="AJ18" s="59"/>
    </row>
    <row r="19" spans="1:36" s="25" customFormat="1" ht="27" customHeight="1" thickBot="1">
      <c r="A19" s="197" t="s">
        <v>40</v>
      </c>
      <c r="B19" s="198"/>
      <c r="C19" s="198"/>
      <c r="D19" s="198"/>
      <c r="E19" s="198"/>
      <c r="F19" s="198"/>
      <c r="G19" s="198"/>
      <c r="H19" s="209"/>
      <c r="I19" s="209"/>
      <c r="J19" s="209"/>
      <c r="K19" s="209"/>
      <c r="L19" s="198"/>
      <c r="M19" s="198"/>
      <c r="N19" s="198"/>
      <c r="O19" s="198"/>
      <c r="P19" s="198"/>
      <c r="Q19" s="198"/>
      <c r="R19" s="198"/>
      <c r="S19" s="198"/>
      <c r="T19" s="198"/>
      <c r="U19" s="198"/>
      <c r="V19" s="198"/>
      <c r="W19" s="198"/>
      <c r="X19" s="198"/>
      <c r="Y19" s="198"/>
      <c r="Z19" s="198"/>
      <c r="AA19" s="198"/>
      <c r="AB19" s="198"/>
      <c r="AC19" s="198"/>
      <c r="AD19" s="198"/>
      <c r="AE19" s="198"/>
      <c r="AF19" s="198"/>
      <c r="AG19" s="198"/>
      <c r="AH19" s="198"/>
      <c r="AI19" s="198"/>
      <c r="AJ19" s="199"/>
    </row>
    <row r="20" spans="1:36" s="25" customFormat="1" ht="30" customHeight="1">
      <c r="A20" s="60">
        <v>4</v>
      </c>
      <c r="B20" s="61" t="s">
        <v>41</v>
      </c>
      <c r="C20" s="62" t="s">
        <v>42</v>
      </c>
      <c r="D20" s="36">
        <f t="shared" ref="D20:D37" si="3">SUM(E20:G20)</f>
        <v>15</v>
      </c>
      <c r="E20" s="35">
        <f t="shared" ref="E20:F36" si="4">SUM(K20,O20,S20,W20,AA20,AE20)</f>
        <v>15</v>
      </c>
      <c r="F20" s="24">
        <f t="shared" si="4"/>
        <v>0</v>
      </c>
      <c r="G20" s="24"/>
      <c r="H20" s="63"/>
      <c r="I20" s="26"/>
      <c r="J20" s="64"/>
      <c r="K20" s="65">
        <v>15</v>
      </c>
      <c r="L20" s="23"/>
      <c r="M20" s="24">
        <v>1</v>
      </c>
      <c r="N20" s="28" t="s">
        <v>37</v>
      </c>
      <c r="O20" s="23"/>
      <c r="P20" s="24"/>
      <c r="Q20" s="24"/>
      <c r="R20" s="27"/>
      <c r="S20" s="23"/>
      <c r="T20" s="24"/>
      <c r="U20" s="24"/>
      <c r="V20" s="28"/>
      <c r="W20" s="23"/>
      <c r="X20" s="24"/>
      <c r="Y20" s="24"/>
      <c r="Z20" s="27"/>
      <c r="AB20" s="24"/>
      <c r="AD20" s="66"/>
      <c r="AE20" s="23"/>
      <c r="AF20" s="24"/>
      <c r="AG20" s="24"/>
      <c r="AH20" s="27"/>
      <c r="AI20" s="67">
        <f t="shared" ref="AI20:AI37" si="5">SUM(M20,Q20,U20,Y20,AC20,AG20)</f>
        <v>1</v>
      </c>
      <c r="AJ20" s="68"/>
    </row>
    <row r="21" spans="1:36" s="25" customFormat="1" ht="26.1" customHeight="1">
      <c r="A21" s="32">
        <v>5</v>
      </c>
      <c r="B21" s="33" t="s">
        <v>43</v>
      </c>
      <c r="C21" s="34" t="s">
        <v>44</v>
      </c>
      <c r="D21" s="36">
        <f t="shared" si="3"/>
        <v>180</v>
      </c>
      <c r="E21" s="35">
        <f t="shared" si="4"/>
        <v>0</v>
      </c>
      <c r="F21" s="35">
        <f t="shared" si="4"/>
        <v>180</v>
      </c>
      <c r="G21" s="35"/>
      <c r="H21" s="36"/>
      <c r="I21" s="35"/>
      <c r="J21" s="69"/>
      <c r="K21" s="70"/>
      <c r="L21" s="36">
        <v>30</v>
      </c>
      <c r="M21" s="35">
        <v>3</v>
      </c>
      <c r="N21" s="38" t="s">
        <v>33</v>
      </c>
      <c r="O21" s="36"/>
      <c r="P21" s="35">
        <v>30</v>
      </c>
      <c r="Q21" s="35">
        <v>3</v>
      </c>
      <c r="R21" s="37" t="s">
        <v>33</v>
      </c>
      <c r="S21" s="36"/>
      <c r="T21" s="35">
        <v>30</v>
      </c>
      <c r="U21" s="35">
        <v>2</v>
      </c>
      <c r="V21" s="38" t="s">
        <v>33</v>
      </c>
      <c r="W21" s="36"/>
      <c r="X21" s="35">
        <v>30</v>
      </c>
      <c r="Y21" s="35">
        <v>2</v>
      </c>
      <c r="Z21" s="37" t="s">
        <v>45</v>
      </c>
      <c r="AA21" s="36"/>
      <c r="AB21" s="35">
        <v>30</v>
      </c>
      <c r="AC21" s="35">
        <v>2</v>
      </c>
      <c r="AD21" s="38" t="s">
        <v>33</v>
      </c>
      <c r="AE21" s="36"/>
      <c r="AF21" s="35">
        <v>30</v>
      </c>
      <c r="AG21" s="35">
        <v>2</v>
      </c>
      <c r="AH21" s="37" t="s">
        <v>33</v>
      </c>
      <c r="AI21" s="67">
        <f t="shared" si="5"/>
        <v>14</v>
      </c>
      <c r="AJ21" s="40">
        <v>14</v>
      </c>
    </row>
    <row r="22" spans="1:36" s="25" customFormat="1" ht="27.6" customHeight="1">
      <c r="A22" s="32">
        <v>6</v>
      </c>
      <c r="B22" s="33" t="s">
        <v>46</v>
      </c>
      <c r="C22" s="34" t="s">
        <v>47</v>
      </c>
      <c r="D22" s="36">
        <f t="shared" si="3"/>
        <v>90</v>
      </c>
      <c r="E22" s="35">
        <f t="shared" si="4"/>
        <v>0</v>
      </c>
      <c r="F22" s="35">
        <f t="shared" si="4"/>
        <v>90</v>
      </c>
      <c r="G22" s="35"/>
      <c r="H22" s="36"/>
      <c r="I22" s="35"/>
      <c r="J22" s="69"/>
      <c r="K22" s="70"/>
      <c r="L22" s="36">
        <v>15</v>
      </c>
      <c r="M22" s="35">
        <v>2</v>
      </c>
      <c r="N22" s="38" t="s">
        <v>33</v>
      </c>
      <c r="O22" s="36"/>
      <c r="P22" s="35">
        <v>15</v>
      </c>
      <c r="Q22" s="35">
        <v>2</v>
      </c>
      <c r="R22" s="37" t="s">
        <v>33</v>
      </c>
      <c r="S22" s="36"/>
      <c r="T22" s="35">
        <v>15</v>
      </c>
      <c r="U22" s="35">
        <v>2</v>
      </c>
      <c r="V22" s="38" t="s">
        <v>33</v>
      </c>
      <c r="W22" s="36"/>
      <c r="X22" s="35">
        <v>15</v>
      </c>
      <c r="Y22" s="35">
        <v>2</v>
      </c>
      <c r="Z22" s="71" t="s">
        <v>33</v>
      </c>
      <c r="AA22" s="36"/>
      <c r="AB22" s="35">
        <v>15</v>
      </c>
      <c r="AC22" s="35">
        <v>2</v>
      </c>
      <c r="AD22" s="38" t="s">
        <v>33</v>
      </c>
      <c r="AE22" s="36"/>
      <c r="AF22" s="35">
        <v>15</v>
      </c>
      <c r="AG22" s="35">
        <v>2</v>
      </c>
      <c r="AH22" s="37" t="s">
        <v>34</v>
      </c>
      <c r="AI22" s="67">
        <f t="shared" si="5"/>
        <v>12</v>
      </c>
      <c r="AJ22" s="40">
        <v>12</v>
      </c>
    </row>
    <row r="23" spans="1:36" s="25" customFormat="1" ht="34.5" customHeight="1">
      <c r="A23" s="32">
        <v>7</v>
      </c>
      <c r="B23" s="33" t="s">
        <v>48</v>
      </c>
      <c r="C23" s="34" t="s">
        <v>49</v>
      </c>
      <c r="D23" s="36">
        <f t="shared" si="3"/>
        <v>60</v>
      </c>
      <c r="E23" s="35">
        <f t="shared" si="4"/>
        <v>0</v>
      </c>
      <c r="F23" s="35">
        <f t="shared" si="4"/>
        <v>60</v>
      </c>
      <c r="G23" s="35"/>
      <c r="H23" s="36"/>
      <c r="I23" s="35"/>
      <c r="J23" s="69"/>
      <c r="K23" s="70"/>
      <c r="L23" s="36"/>
      <c r="M23" s="35"/>
      <c r="N23" s="38"/>
      <c r="O23" s="36"/>
      <c r="P23" s="35"/>
      <c r="Q23" s="35"/>
      <c r="R23" s="37"/>
      <c r="S23" s="36"/>
      <c r="T23" s="35">
        <v>30</v>
      </c>
      <c r="U23" s="35">
        <v>2</v>
      </c>
      <c r="V23" s="38" t="s">
        <v>33</v>
      </c>
      <c r="W23" s="36"/>
      <c r="X23" s="35">
        <v>30</v>
      </c>
      <c r="Y23" s="35">
        <v>2</v>
      </c>
      <c r="Z23" s="71" t="s">
        <v>34</v>
      </c>
      <c r="AA23" s="36"/>
      <c r="AB23" s="35"/>
      <c r="AC23" s="35"/>
      <c r="AD23" s="38"/>
      <c r="AE23" s="36"/>
      <c r="AF23" s="35"/>
      <c r="AG23" s="35"/>
      <c r="AH23" s="37"/>
      <c r="AI23" s="67">
        <f t="shared" si="5"/>
        <v>4</v>
      </c>
      <c r="AJ23" s="40">
        <v>4</v>
      </c>
    </row>
    <row r="24" spans="1:36" s="25" customFormat="1" ht="30" customHeight="1">
      <c r="A24" s="32">
        <v>8</v>
      </c>
      <c r="B24" s="33" t="s">
        <v>50</v>
      </c>
      <c r="C24" s="34" t="s">
        <v>51</v>
      </c>
      <c r="D24" s="36">
        <f t="shared" si="3"/>
        <v>120</v>
      </c>
      <c r="E24" s="35">
        <f t="shared" si="4"/>
        <v>0</v>
      </c>
      <c r="F24" s="35">
        <f t="shared" si="4"/>
        <v>120</v>
      </c>
      <c r="G24" s="35"/>
      <c r="H24" s="36"/>
      <c r="I24" s="35"/>
      <c r="J24" s="69"/>
      <c r="K24" s="70"/>
      <c r="L24" s="36">
        <v>30</v>
      </c>
      <c r="M24" s="35">
        <v>2</v>
      </c>
      <c r="N24" s="38" t="s">
        <v>33</v>
      </c>
      <c r="O24" s="36"/>
      <c r="P24" s="35">
        <v>30</v>
      </c>
      <c r="Q24" s="35">
        <v>2</v>
      </c>
      <c r="R24" s="37" t="s">
        <v>33</v>
      </c>
      <c r="S24" s="36"/>
      <c r="T24" s="35">
        <v>30</v>
      </c>
      <c r="U24" s="35">
        <v>2</v>
      </c>
      <c r="V24" s="38" t="s">
        <v>33</v>
      </c>
      <c r="W24" s="36"/>
      <c r="X24" s="35">
        <v>30</v>
      </c>
      <c r="Y24" s="35">
        <v>2</v>
      </c>
      <c r="Z24" s="71" t="s">
        <v>34</v>
      </c>
      <c r="AA24" s="36"/>
      <c r="AB24" s="35"/>
      <c r="AC24" s="35"/>
      <c r="AD24" s="38"/>
      <c r="AE24" s="36"/>
      <c r="AF24" s="35"/>
      <c r="AG24" s="35"/>
      <c r="AH24" s="37"/>
      <c r="AI24" s="67">
        <f t="shared" si="5"/>
        <v>8</v>
      </c>
      <c r="AJ24" s="40"/>
    </row>
    <row r="25" spans="1:36" s="25" customFormat="1" ht="30" customHeight="1">
      <c r="A25" s="32">
        <v>9</v>
      </c>
      <c r="B25" s="33" t="s">
        <v>146</v>
      </c>
      <c r="C25" s="34" t="s">
        <v>156</v>
      </c>
      <c r="D25" s="36">
        <f t="shared" si="3"/>
        <v>60</v>
      </c>
      <c r="E25" s="35">
        <f t="shared" si="4"/>
        <v>60</v>
      </c>
      <c r="F25" s="35">
        <f t="shared" si="4"/>
        <v>0</v>
      </c>
      <c r="G25" s="35"/>
      <c r="H25" s="36"/>
      <c r="I25" s="35"/>
      <c r="J25" s="69"/>
      <c r="K25" s="70">
        <v>30</v>
      </c>
      <c r="L25" s="36"/>
      <c r="M25" s="35">
        <v>2</v>
      </c>
      <c r="N25" s="38" t="s">
        <v>37</v>
      </c>
      <c r="O25" s="36">
        <v>30</v>
      </c>
      <c r="P25" s="35"/>
      <c r="Q25" s="35">
        <v>2</v>
      </c>
      <c r="R25" s="37" t="s">
        <v>52</v>
      </c>
      <c r="S25" s="36"/>
      <c r="T25" s="35"/>
      <c r="U25" s="35"/>
      <c r="V25" s="38"/>
      <c r="W25" s="36"/>
      <c r="X25" s="35"/>
      <c r="Y25" s="35"/>
      <c r="Z25" s="71"/>
      <c r="AA25" s="36"/>
      <c r="AB25" s="35"/>
      <c r="AC25" s="35"/>
      <c r="AD25" s="38"/>
      <c r="AE25" s="36"/>
      <c r="AF25" s="35"/>
      <c r="AG25" s="35"/>
      <c r="AH25" s="37"/>
      <c r="AI25" s="67">
        <f t="shared" si="5"/>
        <v>4</v>
      </c>
      <c r="AJ25" s="40">
        <v>4</v>
      </c>
    </row>
    <row r="26" spans="1:36" s="25" customFormat="1" ht="30" customHeight="1">
      <c r="A26" s="32">
        <v>10</v>
      </c>
      <c r="B26" s="33" t="s">
        <v>53</v>
      </c>
      <c r="C26" s="34" t="s">
        <v>157</v>
      </c>
      <c r="D26" s="36">
        <f t="shared" si="3"/>
        <v>60</v>
      </c>
      <c r="E26" s="35">
        <f t="shared" si="4"/>
        <v>60</v>
      </c>
      <c r="F26" s="35">
        <f t="shared" si="4"/>
        <v>0</v>
      </c>
      <c r="G26" s="35"/>
      <c r="H26" s="36"/>
      <c r="I26" s="35"/>
      <c r="J26" s="69"/>
      <c r="K26" s="70"/>
      <c r="L26" s="36"/>
      <c r="M26" s="35"/>
      <c r="N26" s="38"/>
      <c r="O26" s="36"/>
      <c r="P26" s="35"/>
      <c r="Q26" s="35"/>
      <c r="R26" s="37"/>
      <c r="S26" s="36">
        <v>30</v>
      </c>
      <c r="T26" s="35"/>
      <c r="U26" s="35">
        <v>2</v>
      </c>
      <c r="V26" s="38" t="s">
        <v>37</v>
      </c>
      <c r="W26" s="36">
        <v>30</v>
      </c>
      <c r="X26" s="35"/>
      <c r="Y26" s="35">
        <v>2</v>
      </c>
      <c r="Z26" s="71" t="s">
        <v>52</v>
      </c>
      <c r="AA26" s="36"/>
      <c r="AB26" s="35"/>
      <c r="AC26" s="35"/>
      <c r="AD26" s="38"/>
      <c r="AE26" s="36"/>
      <c r="AF26" s="35"/>
      <c r="AG26" s="35"/>
      <c r="AH26" s="37"/>
      <c r="AI26" s="67">
        <f t="shared" si="5"/>
        <v>4</v>
      </c>
      <c r="AJ26" s="40">
        <v>4</v>
      </c>
    </row>
    <row r="27" spans="1:36" s="25" customFormat="1" ht="30" customHeight="1">
      <c r="A27" s="32">
        <v>11</v>
      </c>
      <c r="B27" s="34" t="s">
        <v>55</v>
      </c>
      <c r="C27" s="34" t="s">
        <v>158</v>
      </c>
      <c r="D27" s="36">
        <f t="shared" si="3"/>
        <v>60</v>
      </c>
      <c r="E27" s="35">
        <f t="shared" si="4"/>
        <v>0</v>
      </c>
      <c r="F27" s="35">
        <f t="shared" si="4"/>
        <v>60</v>
      </c>
      <c r="G27" s="35"/>
      <c r="H27" s="36"/>
      <c r="I27" s="35"/>
      <c r="J27" s="69"/>
      <c r="K27" s="70"/>
      <c r="L27" s="36"/>
      <c r="M27" s="35"/>
      <c r="N27" s="38"/>
      <c r="O27" s="36"/>
      <c r="P27" s="35">
        <v>30</v>
      </c>
      <c r="Q27" s="35">
        <v>2</v>
      </c>
      <c r="R27" s="37" t="s">
        <v>33</v>
      </c>
      <c r="S27" s="36"/>
      <c r="T27" s="35">
        <v>30</v>
      </c>
      <c r="U27" s="35">
        <v>2</v>
      </c>
      <c r="V27" s="38" t="s">
        <v>33</v>
      </c>
      <c r="W27" s="36"/>
      <c r="X27" s="35"/>
      <c r="Y27" s="35"/>
      <c r="Z27" s="71"/>
      <c r="AA27" s="36"/>
      <c r="AB27" s="35"/>
      <c r="AC27" s="35"/>
      <c r="AD27" s="38"/>
      <c r="AE27" s="36"/>
      <c r="AF27" s="35"/>
      <c r="AG27" s="35"/>
      <c r="AH27" s="37"/>
      <c r="AI27" s="67">
        <f t="shared" si="5"/>
        <v>4</v>
      </c>
      <c r="AJ27" s="40">
        <v>4</v>
      </c>
    </row>
    <row r="28" spans="1:36" s="25" customFormat="1" ht="26.45" customHeight="1">
      <c r="A28" s="32">
        <v>12</v>
      </c>
      <c r="B28" s="34" t="s">
        <v>57</v>
      </c>
      <c r="C28" s="34" t="s">
        <v>54</v>
      </c>
      <c r="D28" s="36">
        <f t="shared" si="3"/>
        <v>30</v>
      </c>
      <c r="E28" s="35">
        <f t="shared" si="4"/>
        <v>0</v>
      </c>
      <c r="F28" s="35">
        <f t="shared" si="4"/>
        <v>30</v>
      </c>
      <c r="G28" s="35"/>
      <c r="H28" s="36"/>
      <c r="I28" s="35"/>
      <c r="J28" s="69"/>
      <c r="K28" s="70"/>
      <c r="L28" s="36"/>
      <c r="M28" s="35"/>
      <c r="N28" s="38"/>
      <c r="O28" s="36"/>
      <c r="P28" s="35"/>
      <c r="Q28" s="35"/>
      <c r="R28" s="37"/>
      <c r="S28" s="36"/>
      <c r="T28" s="35"/>
      <c r="U28" s="35"/>
      <c r="V28" s="38"/>
      <c r="W28" s="36"/>
      <c r="X28" s="35"/>
      <c r="Y28" s="35"/>
      <c r="Z28" s="37"/>
      <c r="AA28" s="36"/>
      <c r="AB28" s="35">
        <v>15</v>
      </c>
      <c r="AC28" s="35">
        <v>1</v>
      </c>
      <c r="AD28" s="38" t="s">
        <v>33</v>
      </c>
      <c r="AE28" s="36"/>
      <c r="AF28" s="35">
        <v>15</v>
      </c>
      <c r="AG28" s="35">
        <v>1</v>
      </c>
      <c r="AH28" s="71" t="s">
        <v>34</v>
      </c>
      <c r="AI28" s="67">
        <f t="shared" si="5"/>
        <v>2</v>
      </c>
      <c r="AJ28" s="40">
        <v>2</v>
      </c>
    </row>
    <row r="29" spans="1:36" s="25" customFormat="1" ht="30" customHeight="1">
      <c r="A29" s="32">
        <v>13</v>
      </c>
      <c r="B29" s="34" t="s">
        <v>59</v>
      </c>
      <c r="C29" s="34" t="s">
        <v>56</v>
      </c>
      <c r="D29" s="36">
        <f t="shared" si="3"/>
        <v>60</v>
      </c>
      <c r="E29" s="35">
        <f t="shared" si="4"/>
        <v>0</v>
      </c>
      <c r="F29" s="35">
        <f t="shared" si="4"/>
        <v>60</v>
      </c>
      <c r="G29" s="35"/>
      <c r="H29" s="36"/>
      <c r="I29" s="35"/>
      <c r="J29" s="69"/>
      <c r="K29" s="70"/>
      <c r="L29" s="36"/>
      <c r="M29" s="35"/>
      <c r="N29" s="38"/>
      <c r="O29" s="36"/>
      <c r="P29" s="35"/>
      <c r="Q29" s="35"/>
      <c r="R29" s="37"/>
      <c r="S29" s="36"/>
      <c r="T29" s="35">
        <v>15</v>
      </c>
      <c r="U29" s="35">
        <v>1</v>
      </c>
      <c r="V29" s="38" t="s">
        <v>33</v>
      </c>
      <c r="W29" s="36"/>
      <c r="X29" s="35">
        <v>15</v>
      </c>
      <c r="Y29" s="35">
        <v>1</v>
      </c>
      <c r="Z29" s="71" t="s">
        <v>34</v>
      </c>
      <c r="AA29" s="36"/>
      <c r="AB29" s="35">
        <v>15</v>
      </c>
      <c r="AC29" s="35">
        <v>2</v>
      </c>
      <c r="AD29" s="38" t="s">
        <v>33</v>
      </c>
      <c r="AE29" s="36"/>
      <c r="AF29" s="35">
        <v>15</v>
      </c>
      <c r="AG29" s="35">
        <v>2</v>
      </c>
      <c r="AH29" s="37" t="s">
        <v>34</v>
      </c>
      <c r="AI29" s="67">
        <f t="shared" si="5"/>
        <v>6</v>
      </c>
      <c r="AJ29" s="40">
        <v>6</v>
      </c>
    </row>
    <row r="30" spans="1:36" s="25" customFormat="1" ht="30" customHeight="1">
      <c r="A30" s="32">
        <v>14</v>
      </c>
      <c r="B30" s="34" t="s">
        <v>61</v>
      </c>
      <c r="C30" s="34" t="s">
        <v>58</v>
      </c>
      <c r="D30" s="36">
        <f t="shared" si="3"/>
        <v>15</v>
      </c>
      <c r="E30" s="35">
        <f t="shared" si="4"/>
        <v>0</v>
      </c>
      <c r="F30" s="35">
        <f t="shared" si="4"/>
        <v>15</v>
      </c>
      <c r="G30" s="35"/>
      <c r="H30" s="36"/>
      <c r="I30" s="35"/>
      <c r="J30" s="69"/>
      <c r="K30" s="70"/>
      <c r="L30" s="36"/>
      <c r="M30" s="35"/>
      <c r="N30" s="38"/>
      <c r="O30" s="36"/>
      <c r="P30" s="35"/>
      <c r="Q30" s="35"/>
      <c r="R30" s="37"/>
      <c r="S30" s="36"/>
      <c r="T30" s="35"/>
      <c r="U30" s="35"/>
      <c r="V30" s="38"/>
      <c r="W30" s="36"/>
      <c r="X30" s="35">
        <v>15</v>
      </c>
      <c r="Y30" s="35">
        <v>1</v>
      </c>
      <c r="Z30" s="72" t="s">
        <v>33</v>
      </c>
      <c r="AA30" s="36"/>
      <c r="AB30" s="35"/>
      <c r="AC30" s="35"/>
      <c r="AD30" s="38"/>
      <c r="AE30" s="36"/>
      <c r="AF30" s="35"/>
      <c r="AG30" s="35"/>
      <c r="AH30" s="37"/>
      <c r="AI30" s="67">
        <f t="shared" si="5"/>
        <v>1</v>
      </c>
      <c r="AJ30" s="40"/>
    </row>
    <row r="31" spans="1:36" s="25" customFormat="1" ht="30" customHeight="1">
      <c r="A31" s="32">
        <v>15</v>
      </c>
      <c r="B31" s="25" t="s">
        <v>147</v>
      </c>
      <c r="C31" s="34" t="s">
        <v>60</v>
      </c>
      <c r="D31" s="36">
        <f t="shared" si="3"/>
        <v>45</v>
      </c>
      <c r="E31" s="35">
        <f t="shared" si="4"/>
        <v>0</v>
      </c>
      <c r="F31" s="35"/>
      <c r="G31" s="35">
        <f>SUM(L31,P31,T31,X31,AB31,AF31)</f>
        <v>45</v>
      </c>
      <c r="H31" s="36"/>
      <c r="I31" s="35"/>
      <c r="J31" s="69"/>
      <c r="K31" s="70"/>
      <c r="L31" s="36"/>
      <c r="M31" s="35"/>
      <c r="N31" s="38"/>
      <c r="O31" s="36"/>
      <c r="P31" s="35"/>
      <c r="Q31" s="35"/>
      <c r="R31" s="37"/>
      <c r="S31" s="36"/>
      <c r="T31" s="35"/>
      <c r="U31" s="35"/>
      <c r="V31" s="38"/>
      <c r="W31" s="36"/>
      <c r="X31" s="35"/>
      <c r="Y31" s="35"/>
      <c r="Z31" s="37"/>
      <c r="AA31" s="36"/>
      <c r="AB31" s="35">
        <v>15</v>
      </c>
      <c r="AC31" s="35">
        <v>3</v>
      </c>
      <c r="AD31" s="38" t="s">
        <v>37</v>
      </c>
      <c r="AE31" s="36"/>
      <c r="AF31" s="35">
        <v>30</v>
      </c>
      <c r="AG31" s="35">
        <v>5</v>
      </c>
      <c r="AH31" s="37" t="s">
        <v>37</v>
      </c>
      <c r="AI31" s="67">
        <f t="shared" si="5"/>
        <v>8</v>
      </c>
      <c r="AJ31" s="40"/>
    </row>
    <row r="32" spans="1:36" s="25" customFormat="1" ht="30" customHeight="1">
      <c r="A32" s="32">
        <v>16</v>
      </c>
      <c r="B32" s="34" t="s">
        <v>63</v>
      </c>
      <c r="C32" s="34" t="s">
        <v>62</v>
      </c>
      <c r="D32" s="36">
        <f t="shared" si="3"/>
        <v>30</v>
      </c>
      <c r="E32" s="35">
        <f t="shared" si="4"/>
        <v>0</v>
      </c>
      <c r="F32" s="35">
        <f t="shared" si="4"/>
        <v>30</v>
      </c>
      <c r="G32" s="35"/>
      <c r="H32" s="36"/>
      <c r="I32" s="35"/>
      <c r="J32" s="69"/>
      <c r="K32" s="70"/>
      <c r="L32" s="36">
        <v>30</v>
      </c>
      <c r="M32" s="35">
        <v>2</v>
      </c>
      <c r="N32" s="38" t="s">
        <v>33</v>
      </c>
      <c r="O32" s="36"/>
      <c r="P32" s="35"/>
      <c r="Q32" s="35"/>
      <c r="R32" s="37"/>
      <c r="S32" s="36"/>
      <c r="T32" s="35"/>
      <c r="U32" s="35"/>
      <c r="V32" s="38"/>
      <c r="W32" s="36"/>
      <c r="X32" s="35"/>
      <c r="Y32" s="35"/>
      <c r="Z32" s="37"/>
      <c r="AA32" s="36"/>
      <c r="AB32" s="35"/>
      <c r="AC32" s="35"/>
      <c r="AD32" s="38"/>
      <c r="AE32" s="36"/>
      <c r="AF32" s="35"/>
      <c r="AG32" s="35"/>
      <c r="AH32" s="37"/>
      <c r="AI32" s="67">
        <f t="shared" si="5"/>
        <v>2</v>
      </c>
      <c r="AJ32" s="40"/>
    </row>
    <row r="33" spans="1:36" s="25" customFormat="1" ht="31.35" customHeight="1">
      <c r="A33" s="32">
        <v>17</v>
      </c>
      <c r="B33" s="34" t="s">
        <v>66</v>
      </c>
      <c r="C33" s="73" t="s">
        <v>64</v>
      </c>
      <c r="D33" s="36">
        <f t="shared" si="3"/>
        <v>90</v>
      </c>
      <c r="E33" s="35">
        <f t="shared" si="4"/>
        <v>30</v>
      </c>
      <c r="F33" s="35">
        <f t="shared" si="4"/>
        <v>60</v>
      </c>
      <c r="G33" s="35"/>
      <c r="H33" s="36"/>
      <c r="I33" s="35"/>
      <c r="J33" s="69"/>
      <c r="K33" s="70"/>
      <c r="L33" s="36"/>
      <c r="M33" s="35"/>
      <c r="N33" s="38"/>
      <c r="O33" s="36">
        <v>30</v>
      </c>
      <c r="P33" s="35">
        <v>30</v>
      </c>
      <c r="Q33" s="35">
        <v>2</v>
      </c>
      <c r="R33" s="74" t="s">
        <v>65</v>
      </c>
      <c r="S33" s="36"/>
      <c r="T33" s="35">
        <v>30</v>
      </c>
      <c r="U33" s="35">
        <v>2</v>
      </c>
      <c r="V33" s="38" t="s">
        <v>34</v>
      </c>
      <c r="W33" s="36"/>
      <c r="X33" s="35"/>
      <c r="Y33" s="35"/>
      <c r="Z33" s="37"/>
      <c r="AA33" s="36"/>
      <c r="AB33" s="35"/>
      <c r="AC33" s="35"/>
      <c r="AD33" s="38"/>
      <c r="AE33" s="36"/>
      <c r="AF33" s="35"/>
      <c r="AG33" s="35"/>
      <c r="AH33" s="37"/>
      <c r="AI33" s="67">
        <f t="shared" si="5"/>
        <v>4</v>
      </c>
      <c r="AJ33" s="40"/>
    </row>
    <row r="34" spans="1:36" s="25" customFormat="1" ht="34.35" customHeight="1">
      <c r="A34" s="32">
        <v>18</v>
      </c>
      <c r="B34" s="34" t="s">
        <v>68</v>
      </c>
      <c r="C34" s="73" t="s">
        <v>67</v>
      </c>
      <c r="D34" s="36">
        <f t="shared" si="3"/>
        <v>90</v>
      </c>
      <c r="E34" s="35">
        <f t="shared" si="4"/>
        <v>30</v>
      </c>
      <c r="F34" s="35">
        <f t="shared" si="4"/>
        <v>60</v>
      </c>
      <c r="G34" s="35"/>
      <c r="H34" s="36"/>
      <c r="I34" s="35"/>
      <c r="J34" s="69"/>
      <c r="K34" s="70">
        <v>30</v>
      </c>
      <c r="L34" s="36">
        <v>30</v>
      </c>
      <c r="M34" s="35">
        <v>2</v>
      </c>
      <c r="N34" s="38" t="s">
        <v>65</v>
      </c>
      <c r="O34" s="36"/>
      <c r="P34" s="35">
        <v>30</v>
      </c>
      <c r="Q34" s="35">
        <v>2</v>
      </c>
      <c r="R34" s="71" t="s">
        <v>34</v>
      </c>
      <c r="S34" s="36"/>
      <c r="T34" s="35"/>
      <c r="U34" s="35"/>
      <c r="V34" s="38"/>
      <c r="W34" s="36"/>
      <c r="X34" s="35"/>
      <c r="Y34" s="35"/>
      <c r="Z34" s="37"/>
      <c r="AA34" s="36"/>
      <c r="AB34" s="35"/>
      <c r="AC34" s="35"/>
      <c r="AD34" s="38"/>
      <c r="AE34" s="36"/>
      <c r="AF34" s="35"/>
      <c r="AG34" s="35"/>
      <c r="AH34" s="37"/>
      <c r="AI34" s="67">
        <f t="shared" si="5"/>
        <v>4</v>
      </c>
      <c r="AJ34" s="40"/>
    </row>
    <row r="35" spans="1:36" s="25" customFormat="1" ht="46.35" customHeight="1">
      <c r="A35" s="32">
        <v>19</v>
      </c>
      <c r="B35" s="34" t="s">
        <v>69</v>
      </c>
      <c r="C35" s="75" t="s">
        <v>162</v>
      </c>
      <c r="D35" s="36">
        <f t="shared" si="3"/>
        <v>30</v>
      </c>
      <c r="E35" s="35">
        <f t="shared" si="4"/>
        <v>30</v>
      </c>
      <c r="F35" s="35">
        <f t="shared" si="4"/>
        <v>0</v>
      </c>
      <c r="G35" s="35"/>
      <c r="H35" s="36"/>
      <c r="I35" s="35"/>
      <c r="J35" s="69"/>
      <c r="K35" s="70">
        <v>30</v>
      </c>
      <c r="L35" s="36"/>
      <c r="M35" s="35">
        <v>3</v>
      </c>
      <c r="N35" s="38" t="s">
        <v>37</v>
      </c>
      <c r="O35" s="36"/>
      <c r="P35" s="35"/>
      <c r="Q35" s="35"/>
      <c r="R35" s="37"/>
      <c r="S35" s="36"/>
      <c r="T35" s="35"/>
      <c r="U35" s="35"/>
      <c r="V35" s="38"/>
      <c r="W35" s="36"/>
      <c r="X35" s="35"/>
      <c r="Y35" s="35"/>
      <c r="Z35" s="37"/>
      <c r="AA35" s="36"/>
      <c r="AB35" s="35"/>
      <c r="AC35" s="35"/>
      <c r="AD35" s="38"/>
      <c r="AE35" s="36"/>
      <c r="AF35" s="35"/>
      <c r="AG35" s="35"/>
      <c r="AH35" s="37"/>
      <c r="AI35" s="67">
        <f t="shared" si="5"/>
        <v>3</v>
      </c>
      <c r="AJ35" s="40">
        <v>3</v>
      </c>
    </row>
    <row r="36" spans="1:36" s="25" customFormat="1" ht="49.35" customHeight="1">
      <c r="A36" s="32">
        <v>20</v>
      </c>
      <c r="B36" s="76" t="s">
        <v>148</v>
      </c>
      <c r="C36" s="34" t="s">
        <v>138</v>
      </c>
      <c r="D36" s="36">
        <f t="shared" si="3"/>
        <v>30</v>
      </c>
      <c r="E36" s="35">
        <f t="shared" si="4"/>
        <v>15</v>
      </c>
      <c r="F36" s="35">
        <f t="shared" si="4"/>
        <v>15</v>
      </c>
      <c r="G36" s="35"/>
      <c r="H36" s="36"/>
      <c r="I36" s="35"/>
      <c r="J36" s="69"/>
      <c r="K36" s="70"/>
      <c r="L36" s="36"/>
      <c r="M36" s="35"/>
      <c r="N36" s="38"/>
      <c r="O36" s="36">
        <v>15</v>
      </c>
      <c r="P36" s="35">
        <v>15</v>
      </c>
      <c r="Q36" s="35">
        <v>3</v>
      </c>
      <c r="R36" s="37" t="s">
        <v>65</v>
      </c>
      <c r="S36" s="36"/>
      <c r="T36" s="77"/>
      <c r="U36" s="35"/>
      <c r="V36" s="38"/>
      <c r="W36" s="36"/>
      <c r="X36" s="35"/>
      <c r="Y36" s="35"/>
      <c r="Z36" s="37"/>
      <c r="AA36" s="36"/>
      <c r="AB36" s="35"/>
      <c r="AC36" s="35"/>
      <c r="AD36" s="38"/>
      <c r="AE36" s="36"/>
      <c r="AF36" s="35"/>
      <c r="AG36" s="35"/>
      <c r="AH36" s="37"/>
      <c r="AI36" s="67">
        <f t="shared" si="5"/>
        <v>3</v>
      </c>
      <c r="AJ36" s="40"/>
    </row>
    <row r="37" spans="1:36" s="25" customFormat="1" ht="30" customHeight="1" thickBot="1">
      <c r="A37" s="32">
        <v>21</v>
      </c>
      <c r="B37" s="34" t="s">
        <v>149</v>
      </c>
      <c r="C37" s="34" t="s">
        <v>70</v>
      </c>
      <c r="D37" s="36">
        <f t="shared" si="3"/>
        <v>30</v>
      </c>
      <c r="E37" s="35">
        <f>SUM(K37,O37,S37,W37,AA37,AE37)</f>
        <v>0</v>
      </c>
      <c r="F37" s="35">
        <f>SUM(L37,P37,T37,X37,AB37,AF37)</f>
        <v>30</v>
      </c>
      <c r="G37" s="35"/>
      <c r="H37" s="45"/>
      <c r="I37" s="78"/>
      <c r="J37" s="79"/>
      <c r="K37" s="80"/>
      <c r="L37" s="36"/>
      <c r="M37" s="35"/>
      <c r="N37" s="38"/>
      <c r="O37" s="36"/>
      <c r="P37" s="35"/>
      <c r="Q37" s="35"/>
      <c r="R37" s="37"/>
      <c r="S37" s="36"/>
      <c r="T37" s="35">
        <v>15</v>
      </c>
      <c r="U37" s="35">
        <v>1</v>
      </c>
      <c r="V37" s="38" t="s">
        <v>33</v>
      </c>
      <c r="W37" s="36"/>
      <c r="X37" s="35">
        <v>15</v>
      </c>
      <c r="Y37" s="35">
        <v>1</v>
      </c>
      <c r="Z37" s="37" t="s">
        <v>33</v>
      </c>
      <c r="AA37" s="36"/>
      <c r="AB37" s="35"/>
      <c r="AC37" s="35"/>
      <c r="AD37" s="38"/>
      <c r="AE37" s="36"/>
      <c r="AF37" s="35"/>
      <c r="AG37" s="35"/>
      <c r="AH37" s="37"/>
      <c r="AI37" s="67">
        <f t="shared" si="5"/>
        <v>2</v>
      </c>
      <c r="AJ37" s="40">
        <v>2</v>
      </c>
    </row>
    <row r="38" spans="1:36" s="25" customFormat="1" ht="30" customHeight="1" thickBot="1">
      <c r="A38" s="165" t="s">
        <v>19</v>
      </c>
      <c r="B38" s="166"/>
      <c r="C38" s="167"/>
      <c r="D38" s="52">
        <f t="shared" ref="D38:AJ38" si="6">SUM(D20:D37)</f>
        <v>1095</v>
      </c>
      <c r="E38" s="53">
        <f t="shared" si="6"/>
        <v>240</v>
      </c>
      <c r="F38" s="53">
        <f t="shared" si="6"/>
        <v>810</v>
      </c>
      <c r="G38" s="53">
        <f t="shared" si="6"/>
        <v>45</v>
      </c>
      <c r="H38" s="53">
        <f t="shared" si="6"/>
        <v>0</v>
      </c>
      <c r="I38" s="53">
        <f t="shared" si="6"/>
        <v>0</v>
      </c>
      <c r="J38" s="81">
        <f t="shared" si="6"/>
        <v>0</v>
      </c>
      <c r="K38" s="82">
        <f t="shared" si="6"/>
        <v>105</v>
      </c>
      <c r="L38" s="53">
        <f t="shared" si="6"/>
        <v>135</v>
      </c>
      <c r="M38" s="53">
        <f t="shared" si="6"/>
        <v>17</v>
      </c>
      <c r="N38" s="56">
        <f t="shared" si="6"/>
        <v>0</v>
      </c>
      <c r="O38" s="57">
        <f t="shared" si="6"/>
        <v>75</v>
      </c>
      <c r="P38" s="53">
        <f t="shared" si="6"/>
        <v>180</v>
      </c>
      <c r="Q38" s="53">
        <f t="shared" si="6"/>
        <v>18</v>
      </c>
      <c r="R38" s="54">
        <f t="shared" si="6"/>
        <v>0</v>
      </c>
      <c r="S38" s="55">
        <f t="shared" si="6"/>
        <v>30</v>
      </c>
      <c r="T38" s="53">
        <f t="shared" si="6"/>
        <v>195</v>
      </c>
      <c r="U38" s="53">
        <f t="shared" si="6"/>
        <v>16</v>
      </c>
      <c r="V38" s="56">
        <f t="shared" si="6"/>
        <v>0</v>
      </c>
      <c r="W38" s="57">
        <f t="shared" si="6"/>
        <v>30</v>
      </c>
      <c r="X38" s="53">
        <f t="shared" si="6"/>
        <v>150</v>
      </c>
      <c r="Y38" s="53">
        <f t="shared" si="6"/>
        <v>13</v>
      </c>
      <c r="Z38" s="54">
        <f t="shared" si="6"/>
        <v>0</v>
      </c>
      <c r="AA38" s="55">
        <f t="shared" si="6"/>
        <v>0</v>
      </c>
      <c r="AB38" s="53">
        <f t="shared" si="6"/>
        <v>90</v>
      </c>
      <c r="AC38" s="53">
        <f t="shared" si="6"/>
        <v>10</v>
      </c>
      <c r="AD38" s="56">
        <f t="shared" si="6"/>
        <v>0</v>
      </c>
      <c r="AE38" s="57">
        <f t="shared" si="6"/>
        <v>0</v>
      </c>
      <c r="AF38" s="53">
        <f t="shared" si="6"/>
        <v>105</v>
      </c>
      <c r="AG38" s="53">
        <f t="shared" si="6"/>
        <v>12</v>
      </c>
      <c r="AH38" s="54">
        <f t="shared" si="6"/>
        <v>0</v>
      </c>
      <c r="AI38" s="58">
        <f t="shared" si="6"/>
        <v>86</v>
      </c>
      <c r="AJ38" s="83">
        <f t="shared" si="6"/>
        <v>55</v>
      </c>
    </row>
    <row r="39" spans="1:36" s="25" customFormat="1" ht="27" customHeight="1" thickBot="1">
      <c r="A39" s="197" t="s">
        <v>71</v>
      </c>
      <c r="B39" s="198"/>
      <c r="C39" s="198"/>
      <c r="D39" s="212"/>
      <c r="E39" s="212"/>
      <c r="F39" s="212"/>
      <c r="G39" s="212"/>
      <c r="H39" s="213"/>
      <c r="I39" s="213"/>
      <c r="J39" s="213"/>
      <c r="K39" s="213"/>
      <c r="L39" s="212"/>
      <c r="M39" s="212"/>
      <c r="N39" s="212"/>
      <c r="O39" s="212"/>
      <c r="P39" s="212"/>
      <c r="Q39" s="212"/>
      <c r="R39" s="212"/>
      <c r="S39" s="212"/>
      <c r="T39" s="212"/>
      <c r="U39" s="212"/>
      <c r="V39" s="212"/>
      <c r="W39" s="212"/>
      <c r="X39" s="212"/>
      <c r="Y39" s="212"/>
      <c r="Z39" s="212"/>
      <c r="AA39" s="212"/>
      <c r="AB39" s="212"/>
      <c r="AC39" s="212"/>
      <c r="AD39" s="212"/>
      <c r="AE39" s="212"/>
      <c r="AF39" s="212"/>
      <c r="AG39" s="212"/>
      <c r="AH39" s="212"/>
      <c r="AI39" s="213"/>
      <c r="AJ39" s="214"/>
    </row>
    <row r="40" spans="1:36" s="25" customFormat="1" ht="30" customHeight="1">
      <c r="A40" s="60">
        <v>22</v>
      </c>
      <c r="B40" s="60" t="s">
        <v>72</v>
      </c>
      <c r="C40" s="84" t="s">
        <v>73</v>
      </c>
      <c r="D40" s="23">
        <f>SUM(E40:J40)</f>
        <v>60</v>
      </c>
      <c r="E40" s="24">
        <f>SUM(K40,O40,S40,W40,AA40,AE40)</f>
        <v>0</v>
      </c>
      <c r="F40" s="24">
        <f t="shared" ref="F40:F44" si="7">SUM(L40,P40,T40,X40,AB40,AF40)</f>
        <v>60</v>
      </c>
      <c r="G40" s="24"/>
      <c r="H40" s="63"/>
      <c r="I40" s="26"/>
      <c r="J40" s="27"/>
      <c r="K40" s="63"/>
      <c r="L40" s="23"/>
      <c r="M40" s="24"/>
      <c r="N40" s="28"/>
      <c r="O40" s="23"/>
      <c r="P40" s="24"/>
      <c r="Q40" s="24"/>
      <c r="R40" s="27"/>
      <c r="S40" s="23"/>
      <c r="T40" s="24">
        <v>15</v>
      </c>
      <c r="U40" s="24">
        <v>1</v>
      </c>
      <c r="V40" s="28" t="s">
        <v>33</v>
      </c>
      <c r="W40" s="23"/>
      <c r="X40" s="24">
        <v>15</v>
      </c>
      <c r="Y40" s="24">
        <v>1</v>
      </c>
      <c r="Z40" s="27" t="s">
        <v>33</v>
      </c>
      <c r="AA40" s="23"/>
      <c r="AB40" s="24">
        <v>15</v>
      </c>
      <c r="AC40" s="24">
        <v>1</v>
      </c>
      <c r="AD40" s="28" t="s">
        <v>33</v>
      </c>
      <c r="AE40" s="23"/>
      <c r="AF40" s="24">
        <v>15</v>
      </c>
      <c r="AG40" s="24">
        <v>2</v>
      </c>
      <c r="AH40" s="29" t="s">
        <v>34</v>
      </c>
      <c r="AI40" s="85">
        <f>SUM(M40,Q40,U40,Y40,AC40,AG40)</f>
        <v>5</v>
      </c>
      <c r="AJ40" s="31">
        <v>5</v>
      </c>
    </row>
    <row r="41" spans="1:36" s="25" customFormat="1" ht="30" customHeight="1">
      <c r="A41" s="60">
        <v>23</v>
      </c>
      <c r="B41" s="32" t="s">
        <v>74</v>
      </c>
      <c r="C41" s="84" t="s">
        <v>139</v>
      </c>
      <c r="D41" s="23">
        <f>SUM(E41:J41)</f>
        <v>15</v>
      </c>
      <c r="E41" s="24">
        <f>SUM(K41,O41,S41,W41,AA41,AE41)</f>
        <v>15</v>
      </c>
      <c r="F41" s="24">
        <f t="shared" si="7"/>
        <v>0</v>
      </c>
      <c r="G41" s="24"/>
      <c r="H41" s="23"/>
      <c r="I41" s="24"/>
      <c r="J41" s="86"/>
      <c r="K41" s="23">
        <v>15</v>
      </c>
      <c r="L41" s="23"/>
      <c r="M41" s="24">
        <v>2</v>
      </c>
      <c r="N41" s="28" t="s">
        <v>52</v>
      </c>
      <c r="O41" s="23"/>
      <c r="P41" s="24"/>
      <c r="Q41" s="24"/>
      <c r="R41" s="86"/>
      <c r="S41" s="23"/>
      <c r="T41" s="24"/>
      <c r="U41" s="24"/>
      <c r="V41" s="28"/>
      <c r="W41" s="23"/>
      <c r="X41" s="24"/>
      <c r="Y41" s="24"/>
      <c r="Z41" s="86"/>
      <c r="AA41" s="23"/>
      <c r="AB41" s="24"/>
      <c r="AC41" s="24"/>
      <c r="AD41" s="28"/>
      <c r="AE41" s="23"/>
      <c r="AF41" s="24"/>
      <c r="AG41" s="24"/>
      <c r="AH41" s="87"/>
      <c r="AI41" s="88">
        <f>SUM(M41,Q41,U41,Y41,AC41,AG41)</f>
        <v>2</v>
      </c>
      <c r="AJ41" s="68"/>
    </row>
    <row r="42" spans="1:36" s="25" customFormat="1" ht="30" customHeight="1">
      <c r="A42" s="32">
        <v>24</v>
      </c>
      <c r="B42" s="89" t="s">
        <v>76</v>
      </c>
      <c r="C42" s="90" t="s">
        <v>75</v>
      </c>
      <c r="D42" s="23">
        <f t="shared" ref="D42:D52" si="8">SUM(E42:J42)</f>
        <v>60</v>
      </c>
      <c r="E42" s="35">
        <f>SUM(K42,O42,S42,W42,AA42,AE42)</f>
        <v>0</v>
      </c>
      <c r="F42" s="35">
        <f t="shared" si="7"/>
        <v>60</v>
      </c>
      <c r="G42" s="35"/>
      <c r="H42" s="36"/>
      <c r="I42" s="35"/>
      <c r="J42" s="37"/>
      <c r="K42" s="36"/>
      <c r="L42" s="36">
        <v>15</v>
      </c>
      <c r="M42" s="35">
        <v>2</v>
      </c>
      <c r="N42" s="38" t="s">
        <v>33</v>
      </c>
      <c r="O42" s="36"/>
      <c r="P42" s="35">
        <v>15</v>
      </c>
      <c r="Q42" s="35">
        <v>2</v>
      </c>
      <c r="R42" s="37" t="s">
        <v>33</v>
      </c>
      <c r="S42" s="36"/>
      <c r="T42" s="77">
        <v>15</v>
      </c>
      <c r="U42" s="35">
        <v>2</v>
      </c>
      <c r="V42" s="38" t="s">
        <v>33</v>
      </c>
      <c r="W42" s="36"/>
      <c r="X42" s="35">
        <v>15</v>
      </c>
      <c r="Y42" s="35">
        <v>2</v>
      </c>
      <c r="Z42" s="71" t="s">
        <v>34</v>
      </c>
      <c r="AA42" s="36"/>
      <c r="AB42" s="35"/>
      <c r="AC42" s="35"/>
      <c r="AD42" s="38"/>
      <c r="AE42" s="36"/>
      <c r="AF42" s="35"/>
      <c r="AG42" s="35"/>
      <c r="AH42" s="37"/>
      <c r="AI42" s="67">
        <f t="shared" ref="AI42:AI51" si="9">SUM(M42,Q42,U42,Y42,AC42,AG42)</f>
        <v>8</v>
      </c>
      <c r="AJ42" s="40">
        <v>8</v>
      </c>
    </row>
    <row r="43" spans="1:36" s="25" customFormat="1" ht="30" customHeight="1">
      <c r="A43" s="32">
        <v>25</v>
      </c>
      <c r="B43" s="89" t="s">
        <v>78</v>
      </c>
      <c r="C43" s="75" t="s">
        <v>77</v>
      </c>
      <c r="D43" s="23">
        <f t="shared" si="8"/>
        <v>45</v>
      </c>
      <c r="E43" s="35">
        <f>SUM(K43,O43,S43,W43,AA43,AE43)</f>
        <v>0</v>
      </c>
      <c r="F43" s="35">
        <f t="shared" si="7"/>
        <v>45</v>
      </c>
      <c r="G43" s="35"/>
      <c r="H43" s="36"/>
      <c r="I43" s="35"/>
      <c r="J43" s="37"/>
      <c r="K43" s="36"/>
      <c r="L43" s="36">
        <v>15</v>
      </c>
      <c r="M43" s="35">
        <v>2</v>
      </c>
      <c r="N43" s="38" t="s">
        <v>33</v>
      </c>
      <c r="O43" s="36"/>
      <c r="P43" s="35">
        <v>30</v>
      </c>
      <c r="Q43" s="35">
        <v>2</v>
      </c>
      <c r="R43" s="37" t="s">
        <v>33</v>
      </c>
      <c r="S43" s="36"/>
      <c r="T43" s="35"/>
      <c r="U43" s="35"/>
      <c r="V43" s="38"/>
      <c r="W43" s="36"/>
      <c r="X43" s="35"/>
      <c r="Y43" s="35"/>
      <c r="Z43" s="37"/>
      <c r="AA43" s="36"/>
      <c r="AB43" s="35"/>
      <c r="AC43" s="35"/>
      <c r="AD43" s="38"/>
      <c r="AE43" s="36"/>
      <c r="AF43" s="35"/>
      <c r="AG43" s="35"/>
      <c r="AH43" s="37"/>
      <c r="AI43" s="67">
        <f t="shared" si="9"/>
        <v>4</v>
      </c>
      <c r="AJ43" s="40"/>
    </row>
    <row r="44" spans="1:36" s="25" customFormat="1" ht="30" customHeight="1">
      <c r="A44" s="32">
        <v>26</v>
      </c>
      <c r="B44" s="89" t="s">
        <v>80</v>
      </c>
      <c r="C44" s="75" t="s">
        <v>79</v>
      </c>
      <c r="D44" s="23">
        <f t="shared" si="8"/>
        <v>15</v>
      </c>
      <c r="E44" s="35">
        <f t="shared" ref="E44:E52" si="10">SUM(K44,O44,S44,W44,AA44,AE44)</f>
        <v>15</v>
      </c>
      <c r="F44" s="35">
        <f t="shared" si="7"/>
        <v>0</v>
      </c>
      <c r="G44" s="35"/>
      <c r="H44" s="36"/>
      <c r="I44" s="35"/>
      <c r="J44" s="37"/>
      <c r="K44" s="36"/>
      <c r="L44" s="36"/>
      <c r="M44" s="35"/>
      <c r="N44" s="38"/>
      <c r="O44" s="36">
        <v>15</v>
      </c>
      <c r="P44" s="35"/>
      <c r="Q44" s="35">
        <v>2</v>
      </c>
      <c r="R44" s="37" t="s">
        <v>37</v>
      </c>
      <c r="S44" s="36"/>
      <c r="T44" s="35"/>
      <c r="U44" s="35"/>
      <c r="V44" s="38"/>
      <c r="W44" s="36"/>
      <c r="X44" s="35"/>
      <c r="Y44" s="35"/>
      <c r="Z44" s="37"/>
      <c r="AA44" s="36"/>
      <c r="AB44" s="35"/>
      <c r="AC44" s="35"/>
      <c r="AD44" s="38"/>
      <c r="AE44" s="36"/>
      <c r="AF44" s="35"/>
      <c r="AG44" s="35"/>
      <c r="AH44" s="37"/>
      <c r="AI44" s="67">
        <f t="shared" si="9"/>
        <v>2</v>
      </c>
      <c r="AJ44" s="40">
        <v>2</v>
      </c>
    </row>
    <row r="45" spans="1:36" s="25" customFormat="1" ht="30" customHeight="1">
      <c r="A45" s="32">
        <v>27</v>
      </c>
      <c r="B45" s="89" t="s">
        <v>82</v>
      </c>
      <c r="C45" s="75" t="s">
        <v>81</v>
      </c>
      <c r="D45" s="23">
        <f t="shared" si="8"/>
        <v>60</v>
      </c>
      <c r="E45" s="35">
        <f t="shared" si="10"/>
        <v>0</v>
      </c>
      <c r="F45" s="35">
        <f>SUM(L45,P45,T45,X45,AB45,AF45)</f>
        <v>60</v>
      </c>
      <c r="G45" s="35"/>
      <c r="H45" s="36"/>
      <c r="I45" s="35"/>
      <c r="J45" s="37"/>
      <c r="K45" s="36"/>
      <c r="L45" s="36">
        <v>30</v>
      </c>
      <c r="M45" s="35">
        <v>3</v>
      </c>
      <c r="N45" s="38" t="s">
        <v>33</v>
      </c>
      <c r="O45" s="36"/>
      <c r="P45" s="35">
        <v>30</v>
      </c>
      <c r="Q45" s="35">
        <v>3</v>
      </c>
      <c r="R45" s="71" t="s">
        <v>34</v>
      </c>
      <c r="S45" s="36"/>
      <c r="T45" s="35"/>
      <c r="U45" s="35"/>
      <c r="V45" s="38"/>
      <c r="W45" s="36"/>
      <c r="X45" s="35"/>
      <c r="Y45" s="35"/>
      <c r="Z45" s="37"/>
      <c r="AA45" s="36"/>
      <c r="AB45" s="35"/>
      <c r="AC45" s="35"/>
      <c r="AD45" s="38"/>
      <c r="AE45" s="36"/>
      <c r="AF45" s="35"/>
      <c r="AG45" s="35"/>
      <c r="AH45" s="37"/>
      <c r="AI45" s="67">
        <f t="shared" si="9"/>
        <v>6</v>
      </c>
      <c r="AJ45" s="40">
        <v>6</v>
      </c>
    </row>
    <row r="46" spans="1:36" s="25" customFormat="1" ht="43.5" customHeight="1">
      <c r="A46" s="32">
        <v>28</v>
      </c>
      <c r="B46" s="89" t="s">
        <v>84</v>
      </c>
      <c r="C46" s="75" t="s">
        <v>83</v>
      </c>
      <c r="D46" s="23">
        <f t="shared" si="8"/>
        <v>30</v>
      </c>
      <c r="E46" s="35">
        <f t="shared" si="10"/>
        <v>0</v>
      </c>
      <c r="F46" s="35">
        <f>SUM(L46,P46,T46,X46,AB46,AF46)</f>
        <v>30</v>
      </c>
      <c r="G46" s="35"/>
      <c r="H46" s="36"/>
      <c r="I46" s="35"/>
      <c r="J46" s="37"/>
      <c r="K46" s="36"/>
      <c r="L46" s="36">
        <v>30</v>
      </c>
      <c r="M46" s="35">
        <v>2</v>
      </c>
      <c r="N46" s="91" t="s">
        <v>34</v>
      </c>
      <c r="O46" s="36"/>
      <c r="P46" s="35"/>
      <c r="Q46" s="35"/>
      <c r="R46" s="37"/>
      <c r="S46" s="36"/>
      <c r="T46" s="35"/>
      <c r="U46" s="35"/>
      <c r="V46" s="38"/>
      <c r="W46" s="36"/>
      <c r="X46" s="35"/>
      <c r="Y46" s="35"/>
      <c r="Z46" s="37"/>
      <c r="AA46" s="36"/>
      <c r="AB46" s="35"/>
      <c r="AC46" s="35"/>
      <c r="AD46" s="38"/>
      <c r="AE46" s="36"/>
      <c r="AF46" s="35"/>
      <c r="AG46" s="35"/>
      <c r="AH46" s="37"/>
      <c r="AI46" s="67">
        <f t="shared" si="9"/>
        <v>2</v>
      </c>
      <c r="AJ46" s="40"/>
    </row>
    <row r="47" spans="1:36" s="25" customFormat="1" ht="34.5" customHeight="1">
      <c r="A47" s="32">
        <v>29</v>
      </c>
      <c r="B47" s="89" t="s">
        <v>86</v>
      </c>
      <c r="C47" s="75" t="s">
        <v>85</v>
      </c>
      <c r="D47" s="23">
        <f t="shared" si="8"/>
        <v>120</v>
      </c>
      <c r="E47" s="35">
        <f t="shared" si="10"/>
        <v>0</v>
      </c>
      <c r="F47" s="35">
        <f>SUM(T47,X47,L47,P47,AB47,AF47)</f>
        <v>120</v>
      </c>
      <c r="G47" s="35"/>
      <c r="H47" s="36"/>
      <c r="I47" s="35"/>
      <c r="J47" s="37"/>
      <c r="K47" s="36"/>
      <c r="L47" s="36"/>
      <c r="M47" s="35"/>
      <c r="N47" s="38"/>
      <c r="O47" s="36"/>
      <c r="P47" s="35"/>
      <c r="Q47" s="35"/>
      <c r="R47" s="37"/>
      <c r="S47" s="36"/>
      <c r="T47" s="35">
        <v>30</v>
      </c>
      <c r="U47" s="35">
        <v>2</v>
      </c>
      <c r="V47" s="38" t="s">
        <v>33</v>
      </c>
      <c r="W47" s="36"/>
      <c r="X47" s="35">
        <v>30</v>
      </c>
      <c r="Y47" s="35">
        <v>2</v>
      </c>
      <c r="Z47" s="37" t="s">
        <v>33</v>
      </c>
      <c r="AA47" s="36"/>
      <c r="AB47" s="35">
        <v>30</v>
      </c>
      <c r="AC47" s="35">
        <v>2</v>
      </c>
      <c r="AD47" s="38" t="s">
        <v>33</v>
      </c>
      <c r="AE47" s="36"/>
      <c r="AF47" s="35">
        <v>30</v>
      </c>
      <c r="AG47" s="35">
        <v>2</v>
      </c>
      <c r="AH47" s="37" t="s">
        <v>33</v>
      </c>
      <c r="AI47" s="67">
        <f t="shared" si="9"/>
        <v>8</v>
      </c>
      <c r="AJ47" s="40">
        <v>8</v>
      </c>
    </row>
    <row r="48" spans="1:36" s="25" customFormat="1" ht="53.45" customHeight="1">
      <c r="A48" s="32">
        <v>30</v>
      </c>
      <c r="B48" s="89" t="s">
        <v>89</v>
      </c>
      <c r="C48" s="90" t="s">
        <v>87</v>
      </c>
      <c r="D48" s="23">
        <f t="shared" si="8"/>
        <v>30</v>
      </c>
      <c r="E48" s="35">
        <f t="shared" si="10"/>
        <v>15</v>
      </c>
      <c r="F48" s="35">
        <f>SUM(T48,X48,L48,P48,AB48,AF48)</f>
        <v>15</v>
      </c>
      <c r="G48" s="35"/>
      <c r="H48" s="36"/>
      <c r="I48" s="35"/>
      <c r="J48" s="37"/>
      <c r="K48" s="36"/>
      <c r="L48" s="36"/>
      <c r="M48" s="35"/>
      <c r="N48" s="38"/>
      <c r="O48" s="36"/>
      <c r="P48" s="35"/>
      <c r="Q48" s="35"/>
      <c r="R48" s="71"/>
      <c r="S48" s="36">
        <v>15</v>
      </c>
      <c r="T48" s="35">
        <v>15</v>
      </c>
      <c r="U48" s="35">
        <v>2</v>
      </c>
      <c r="V48" s="91" t="s">
        <v>88</v>
      </c>
      <c r="W48" s="36"/>
      <c r="X48" s="35"/>
      <c r="Y48" s="35"/>
      <c r="Z48" s="37"/>
      <c r="AA48" s="36"/>
      <c r="AB48" s="35"/>
      <c r="AC48" s="35"/>
      <c r="AD48" s="38"/>
      <c r="AE48" s="36"/>
      <c r="AF48" s="35"/>
      <c r="AG48" s="35"/>
      <c r="AH48" s="37"/>
      <c r="AI48" s="67">
        <f t="shared" si="9"/>
        <v>2</v>
      </c>
      <c r="AJ48" s="40"/>
    </row>
    <row r="49" spans="1:36" s="25" customFormat="1" ht="51" customHeight="1">
      <c r="A49" s="32">
        <v>31</v>
      </c>
      <c r="B49" s="89" t="s">
        <v>91</v>
      </c>
      <c r="C49" s="75" t="s">
        <v>90</v>
      </c>
      <c r="D49" s="23">
        <f t="shared" si="8"/>
        <v>30</v>
      </c>
      <c r="E49" s="35">
        <f t="shared" si="10"/>
        <v>15</v>
      </c>
      <c r="F49" s="35">
        <f>SUM(T49,X49,L49,P49,AB49,AF49)</f>
        <v>15</v>
      </c>
      <c r="G49" s="35"/>
      <c r="H49" s="36"/>
      <c r="I49" s="35"/>
      <c r="J49" s="37"/>
      <c r="K49" s="36"/>
      <c r="L49" s="36"/>
      <c r="M49" s="35"/>
      <c r="N49" s="38"/>
      <c r="O49" s="36"/>
      <c r="P49" s="35"/>
      <c r="Q49" s="35"/>
      <c r="R49" s="37"/>
      <c r="S49" s="36"/>
      <c r="T49" s="35"/>
      <c r="U49" s="35"/>
      <c r="V49" s="38"/>
      <c r="W49" s="36">
        <v>15</v>
      </c>
      <c r="X49" s="35">
        <v>15</v>
      </c>
      <c r="Y49" s="35">
        <v>2</v>
      </c>
      <c r="Z49" s="71" t="s">
        <v>144</v>
      </c>
      <c r="AA49" s="36"/>
      <c r="AB49" s="35"/>
      <c r="AC49" s="35"/>
      <c r="AD49" s="91"/>
      <c r="AE49" s="36"/>
      <c r="AF49" s="35"/>
      <c r="AG49" s="35"/>
      <c r="AH49" s="37"/>
      <c r="AI49" s="67">
        <f t="shared" si="9"/>
        <v>2</v>
      </c>
      <c r="AJ49" s="40">
        <v>2</v>
      </c>
    </row>
    <row r="50" spans="1:36" s="25" customFormat="1" ht="30" customHeight="1">
      <c r="A50" s="32">
        <v>32</v>
      </c>
      <c r="B50" s="89" t="s">
        <v>93</v>
      </c>
      <c r="C50" s="75" t="s">
        <v>92</v>
      </c>
      <c r="D50" s="23">
        <f t="shared" si="8"/>
        <v>30</v>
      </c>
      <c r="E50" s="35">
        <f t="shared" si="10"/>
        <v>0</v>
      </c>
      <c r="F50" s="35">
        <f>SUM(T50,X50,L50,P50,AB50,AF50)</f>
        <v>30</v>
      </c>
      <c r="G50" s="35"/>
      <c r="H50" s="36"/>
      <c r="I50" s="35"/>
      <c r="J50" s="37"/>
      <c r="K50" s="36"/>
      <c r="L50" s="36"/>
      <c r="M50" s="35"/>
      <c r="N50" s="38"/>
      <c r="O50" s="36"/>
      <c r="P50" s="35">
        <v>15</v>
      </c>
      <c r="Q50" s="35">
        <v>1</v>
      </c>
      <c r="R50" s="37" t="s">
        <v>33</v>
      </c>
      <c r="S50" s="36"/>
      <c r="T50" s="35">
        <v>15</v>
      </c>
      <c r="U50" s="35">
        <v>1</v>
      </c>
      <c r="V50" s="38" t="s">
        <v>33</v>
      </c>
      <c r="W50" s="36"/>
      <c r="X50" s="35"/>
      <c r="Y50" s="35"/>
      <c r="Z50" s="37"/>
      <c r="AA50" s="36"/>
      <c r="AB50" s="35"/>
      <c r="AC50" s="35"/>
      <c r="AD50" s="38"/>
      <c r="AE50" s="36"/>
      <c r="AF50" s="35"/>
      <c r="AG50" s="35"/>
      <c r="AH50" s="37"/>
      <c r="AI50" s="67">
        <f t="shared" si="9"/>
        <v>2</v>
      </c>
      <c r="AJ50" s="40"/>
    </row>
    <row r="51" spans="1:36" s="25" customFormat="1" ht="51" customHeight="1">
      <c r="A51" s="32">
        <v>33</v>
      </c>
      <c r="B51" s="76" t="s">
        <v>150</v>
      </c>
      <c r="C51" s="92" t="s">
        <v>94</v>
      </c>
      <c r="D51" s="23">
        <f t="shared" si="8"/>
        <v>90</v>
      </c>
      <c r="E51" s="35">
        <f t="shared" si="10"/>
        <v>45</v>
      </c>
      <c r="F51" s="35">
        <f>SUM(L51,P51,T51,X51,AB51,AF51)</f>
        <v>45</v>
      </c>
      <c r="G51" s="35"/>
      <c r="H51" s="36"/>
      <c r="I51" s="35"/>
      <c r="J51" s="37"/>
      <c r="K51" s="36"/>
      <c r="L51" s="36"/>
      <c r="M51" s="35"/>
      <c r="N51" s="38"/>
      <c r="O51" s="36"/>
      <c r="P51" s="35"/>
      <c r="Q51" s="35"/>
      <c r="R51" s="37"/>
      <c r="S51" s="36">
        <v>30</v>
      </c>
      <c r="T51" s="35">
        <v>30</v>
      </c>
      <c r="U51" s="35">
        <v>2</v>
      </c>
      <c r="V51" s="91" t="s">
        <v>33</v>
      </c>
      <c r="W51" s="36">
        <v>15</v>
      </c>
      <c r="X51" s="35">
        <v>15</v>
      </c>
      <c r="Y51" s="35">
        <v>2</v>
      </c>
      <c r="Z51" s="71" t="s">
        <v>88</v>
      </c>
      <c r="AA51" s="36"/>
      <c r="AB51" s="35"/>
      <c r="AC51" s="35"/>
      <c r="AD51" s="38"/>
      <c r="AE51" s="36"/>
      <c r="AF51" s="35"/>
      <c r="AG51" s="35"/>
      <c r="AH51" s="37"/>
      <c r="AI51" s="67">
        <f t="shared" si="9"/>
        <v>4</v>
      </c>
      <c r="AJ51" s="40">
        <v>4</v>
      </c>
    </row>
    <row r="52" spans="1:36" ht="31.5" customHeight="1" thickBot="1">
      <c r="A52" s="93">
        <v>34</v>
      </c>
      <c r="B52" s="106" t="s">
        <v>151</v>
      </c>
      <c r="C52" s="94" t="s">
        <v>95</v>
      </c>
      <c r="D52" s="23">
        <f t="shared" si="8"/>
        <v>5</v>
      </c>
      <c r="E52" s="44">
        <f t="shared" si="10"/>
        <v>0</v>
      </c>
      <c r="F52" s="35">
        <f>SUM(L52,P52,T52,X52,AB52,AF52)</f>
        <v>5</v>
      </c>
      <c r="G52" s="44"/>
      <c r="H52" s="95"/>
      <c r="I52" s="44"/>
      <c r="J52" s="49"/>
      <c r="K52" s="45"/>
      <c r="L52" s="96"/>
      <c r="M52" s="96"/>
      <c r="N52" s="97"/>
      <c r="O52" s="96"/>
      <c r="P52" s="78">
        <v>5</v>
      </c>
      <c r="Q52" s="96"/>
      <c r="R52" s="46" t="s">
        <v>37</v>
      </c>
      <c r="S52" s="96"/>
      <c r="T52" s="96"/>
      <c r="U52" s="96"/>
      <c r="V52" s="98"/>
      <c r="W52" s="96"/>
      <c r="X52" s="96"/>
      <c r="Y52" s="96"/>
      <c r="Z52" s="99"/>
      <c r="AA52" s="96"/>
      <c r="AB52" s="96"/>
      <c r="AC52" s="96"/>
      <c r="AD52" s="98"/>
      <c r="AE52" s="96"/>
      <c r="AF52" s="96"/>
      <c r="AG52" s="96"/>
      <c r="AH52" s="99"/>
      <c r="AI52" s="100"/>
      <c r="AJ52" s="100"/>
    </row>
    <row r="53" spans="1:36" s="25" customFormat="1" ht="30" customHeight="1" thickBot="1">
      <c r="A53" s="165" t="s">
        <v>159</v>
      </c>
      <c r="B53" s="166"/>
      <c r="C53" s="167"/>
      <c r="D53" s="52">
        <f t="shared" ref="D53:M53" si="11">SUM(D40:D52)</f>
        <v>590</v>
      </c>
      <c r="E53" s="53">
        <f t="shared" si="11"/>
        <v>105</v>
      </c>
      <c r="F53" s="53">
        <f t="shared" si="11"/>
        <v>485</v>
      </c>
      <c r="G53" s="53">
        <f t="shared" si="11"/>
        <v>0</v>
      </c>
      <c r="H53" s="53">
        <f t="shared" si="11"/>
        <v>0</v>
      </c>
      <c r="I53" s="53">
        <f t="shared" si="11"/>
        <v>0</v>
      </c>
      <c r="J53" s="54">
        <f t="shared" si="11"/>
        <v>0</v>
      </c>
      <c r="K53" s="55">
        <f t="shared" si="11"/>
        <v>15</v>
      </c>
      <c r="L53" s="52">
        <f t="shared" si="11"/>
        <v>90</v>
      </c>
      <c r="M53" s="53">
        <f t="shared" si="11"/>
        <v>11</v>
      </c>
      <c r="N53" s="56"/>
      <c r="O53" s="57">
        <f>SUM(O40:O52)</f>
        <v>15</v>
      </c>
      <c r="P53" s="53">
        <f>SUM(P40:P52)</f>
        <v>95</v>
      </c>
      <c r="Q53" s="53">
        <f>SUM(Q40:Q52)</f>
        <v>10</v>
      </c>
      <c r="R53" s="54"/>
      <c r="S53" s="55">
        <f>SUM(S40:S52)</f>
        <v>45</v>
      </c>
      <c r="T53" s="53">
        <f>SUM(T40:T52)</f>
        <v>120</v>
      </c>
      <c r="U53" s="53">
        <f>SUM(U40:U52)</f>
        <v>10</v>
      </c>
      <c r="V53" s="56"/>
      <c r="W53" s="57">
        <f>SUM(W40:W52)</f>
        <v>30</v>
      </c>
      <c r="X53" s="53">
        <f>SUM(X40:X52)</f>
        <v>90</v>
      </c>
      <c r="Y53" s="53">
        <f>SUM(Y40:Y52)</f>
        <v>9</v>
      </c>
      <c r="Z53" s="54"/>
      <c r="AA53" s="55">
        <f>SUM(AA40:AA52)</f>
        <v>0</v>
      </c>
      <c r="AB53" s="53">
        <f>SUM(AB40:AB52)</f>
        <v>45</v>
      </c>
      <c r="AC53" s="53">
        <f>SUM(AC40:AC52)</f>
        <v>3</v>
      </c>
      <c r="AD53" s="56"/>
      <c r="AE53" s="57">
        <f>SUM(AE40:AE52)</f>
        <v>0</v>
      </c>
      <c r="AF53" s="53">
        <f>SUM(AF40:AF52)</f>
        <v>45</v>
      </c>
      <c r="AG53" s="53">
        <f>SUM(AG40:AG52)</f>
        <v>4</v>
      </c>
      <c r="AH53" s="54"/>
      <c r="AI53" s="58">
        <f>SUM(AI40:AI52)</f>
        <v>47</v>
      </c>
      <c r="AJ53" s="83">
        <f>SUM(AJ40:AJ52)</f>
        <v>35</v>
      </c>
    </row>
    <row r="54" spans="1:36" s="25" customFormat="1" ht="27" customHeight="1" thickBot="1">
      <c r="A54" s="197" t="s">
        <v>160</v>
      </c>
      <c r="B54" s="198"/>
      <c r="C54" s="198"/>
      <c r="D54" s="198"/>
      <c r="E54" s="198"/>
      <c r="F54" s="198"/>
      <c r="G54" s="198"/>
      <c r="H54" s="198"/>
      <c r="I54" s="198"/>
      <c r="J54" s="198"/>
      <c r="K54" s="198"/>
      <c r="L54" s="198"/>
      <c r="M54" s="198"/>
      <c r="N54" s="198"/>
      <c r="O54" s="198"/>
      <c r="P54" s="198"/>
      <c r="Q54" s="198"/>
      <c r="R54" s="198"/>
      <c r="S54" s="198"/>
      <c r="T54" s="198"/>
      <c r="U54" s="198"/>
      <c r="V54" s="198"/>
      <c r="W54" s="198"/>
      <c r="X54" s="198"/>
      <c r="Y54" s="198"/>
      <c r="Z54" s="198"/>
      <c r="AA54" s="198"/>
      <c r="AB54" s="198"/>
      <c r="AC54" s="198"/>
      <c r="AD54" s="198"/>
      <c r="AE54" s="198"/>
      <c r="AF54" s="198"/>
      <c r="AG54" s="198"/>
      <c r="AH54" s="198"/>
      <c r="AI54" s="198"/>
      <c r="AJ54" s="199"/>
    </row>
    <row r="55" spans="1:36" s="25" customFormat="1" ht="27" customHeight="1" thickBot="1">
      <c r="A55" s="200" t="s">
        <v>96</v>
      </c>
      <c r="B55" s="201"/>
      <c r="C55" s="201"/>
      <c r="D55" s="201"/>
      <c r="E55" s="201"/>
      <c r="F55" s="201"/>
      <c r="G55" s="201"/>
      <c r="H55" s="202"/>
      <c r="I55" s="202"/>
      <c r="J55" s="202"/>
      <c r="K55" s="202"/>
      <c r="L55" s="201"/>
      <c r="M55" s="201"/>
      <c r="N55" s="201"/>
      <c r="O55" s="201"/>
      <c r="P55" s="201"/>
      <c r="Q55" s="201"/>
      <c r="R55" s="201"/>
      <c r="S55" s="201"/>
      <c r="T55" s="201"/>
      <c r="U55" s="201"/>
      <c r="V55" s="201"/>
      <c r="W55" s="201"/>
      <c r="X55" s="201"/>
      <c r="Y55" s="201"/>
      <c r="Z55" s="201"/>
      <c r="AA55" s="201"/>
      <c r="AB55" s="201"/>
      <c r="AC55" s="201"/>
      <c r="AD55" s="201"/>
      <c r="AE55" s="201"/>
      <c r="AF55" s="201"/>
      <c r="AG55" s="201"/>
      <c r="AH55" s="201"/>
      <c r="AI55" s="201"/>
      <c r="AJ55" s="203"/>
    </row>
    <row r="56" spans="1:36" s="25" customFormat="1" ht="37.35" customHeight="1">
      <c r="A56" s="60">
        <v>35</v>
      </c>
      <c r="B56" s="101" t="s">
        <v>97</v>
      </c>
      <c r="C56" s="84" t="s">
        <v>98</v>
      </c>
      <c r="D56" s="23">
        <f>SUM(E56:J56)</f>
        <v>30</v>
      </c>
      <c r="E56" s="24">
        <f t="shared" ref="E56:F63" si="12">SUM(K56,O56,S56,W56,AA56,AE56)</f>
        <v>0</v>
      </c>
      <c r="F56" s="24">
        <f t="shared" si="12"/>
        <v>30</v>
      </c>
      <c r="G56" s="24"/>
      <c r="H56" s="63"/>
      <c r="I56" s="26"/>
      <c r="J56" s="27"/>
      <c r="K56" s="63"/>
      <c r="L56" s="23"/>
      <c r="M56" s="24"/>
      <c r="N56" s="28"/>
      <c r="O56" s="23"/>
      <c r="P56" s="24"/>
      <c r="Q56" s="24"/>
      <c r="R56" s="27"/>
      <c r="S56" s="23"/>
      <c r="T56" s="24"/>
      <c r="U56" s="24"/>
      <c r="V56" s="28"/>
      <c r="W56" s="23"/>
      <c r="X56" s="24"/>
      <c r="Y56" s="24"/>
      <c r="Z56" s="27"/>
      <c r="AA56" s="23"/>
      <c r="AB56" s="24">
        <v>15</v>
      </c>
      <c r="AC56" s="24">
        <v>2</v>
      </c>
      <c r="AD56" s="28" t="s">
        <v>33</v>
      </c>
      <c r="AE56" s="23"/>
      <c r="AF56" s="24">
        <v>15</v>
      </c>
      <c r="AG56" s="24">
        <v>2</v>
      </c>
      <c r="AH56" s="27" t="s">
        <v>33</v>
      </c>
      <c r="AI56" s="88">
        <f>SUM(M56,Q56,U56,Y56,AC56,AG56)</f>
        <v>4</v>
      </c>
      <c r="AJ56" s="68"/>
    </row>
    <row r="57" spans="1:36" s="25" customFormat="1" ht="31.5" customHeight="1">
      <c r="A57" s="32">
        <v>36</v>
      </c>
      <c r="B57" s="89" t="s">
        <v>99</v>
      </c>
      <c r="C57" s="75" t="s">
        <v>100</v>
      </c>
      <c r="D57" s="23">
        <f t="shared" ref="D57:D63" si="13">SUM(E57:J57)</f>
        <v>30</v>
      </c>
      <c r="E57" s="35">
        <f t="shared" si="12"/>
        <v>0</v>
      </c>
      <c r="F57" s="35">
        <f t="shared" si="12"/>
        <v>30</v>
      </c>
      <c r="G57" s="35"/>
      <c r="H57" s="36"/>
      <c r="I57" s="35"/>
      <c r="J57" s="37"/>
      <c r="K57" s="36"/>
      <c r="L57" s="36"/>
      <c r="M57" s="35"/>
      <c r="N57" s="38"/>
      <c r="O57" s="36"/>
      <c r="P57" s="35"/>
      <c r="Q57" s="35"/>
      <c r="R57" s="37"/>
      <c r="S57" s="36"/>
      <c r="T57" s="35"/>
      <c r="U57" s="35"/>
      <c r="V57" s="38"/>
      <c r="W57" s="36"/>
      <c r="X57" s="35"/>
      <c r="Y57" s="35"/>
      <c r="Z57" s="37"/>
      <c r="AA57" s="36"/>
      <c r="AB57" s="35">
        <v>15</v>
      </c>
      <c r="AC57" s="35">
        <v>2</v>
      </c>
      <c r="AD57" s="38" t="s">
        <v>33</v>
      </c>
      <c r="AE57" s="36"/>
      <c r="AF57" s="35">
        <v>15</v>
      </c>
      <c r="AG57" s="35">
        <v>2</v>
      </c>
      <c r="AH57" s="37" t="s">
        <v>33</v>
      </c>
      <c r="AI57" s="67">
        <f t="shared" ref="AI57:AI63" si="14">SUM(M57,Q57,U57,Y57,AC57,AG57)</f>
        <v>4</v>
      </c>
      <c r="AJ57" s="40"/>
    </row>
    <row r="58" spans="1:36" s="25" customFormat="1" ht="31.5" customHeight="1">
      <c r="A58" s="32">
        <v>37</v>
      </c>
      <c r="B58" s="89" t="s">
        <v>101</v>
      </c>
      <c r="C58" s="75" t="s">
        <v>102</v>
      </c>
      <c r="D58" s="23">
        <f t="shared" si="13"/>
        <v>15</v>
      </c>
      <c r="E58" s="35">
        <f t="shared" si="12"/>
        <v>0</v>
      </c>
      <c r="F58" s="35">
        <f t="shared" si="12"/>
        <v>15</v>
      </c>
      <c r="G58" s="35"/>
      <c r="H58" s="36"/>
      <c r="I58" s="35"/>
      <c r="J58" s="37"/>
      <c r="K58" s="36"/>
      <c r="L58" s="36"/>
      <c r="M58" s="35"/>
      <c r="N58" s="38"/>
      <c r="O58" s="36"/>
      <c r="P58" s="35"/>
      <c r="Q58" s="35"/>
      <c r="R58" s="37"/>
      <c r="S58" s="36"/>
      <c r="T58" s="35"/>
      <c r="U58" s="35"/>
      <c r="V58" s="38"/>
      <c r="W58" s="36"/>
      <c r="X58" s="35"/>
      <c r="Y58" s="35"/>
      <c r="Z58" s="37"/>
      <c r="AA58" s="36"/>
      <c r="AB58" s="35">
        <v>15</v>
      </c>
      <c r="AC58" s="35">
        <v>2</v>
      </c>
      <c r="AD58" s="38" t="s">
        <v>33</v>
      </c>
      <c r="AE58" s="36"/>
      <c r="AF58" s="35"/>
      <c r="AG58" s="35"/>
      <c r="AH58" s="37"/>
      <c r="AI58" s="67">
        <f t="shared" si="14"/>
        <v>2</v>
      </c>
      <c r="AJ58" s="40"/>
    </row>
    <row r="59" spans="1:36" s="25" customFormat="1" ht="31.5" customHeight="1">
      <c r="A59" s="32">
        <v>38</v>
      </c>
      <c r="B59" s="89" t="s">
        <v>103</v>
      </c>
      <c r="C59" s="75" t="s">
        <v>145</v>
      </c>
      <c r="D59" s="23">
        <f t="shared" si="13"/>
        <v>30</v>
      </c>
      <c r="E59" s="35">
        <f t="shared" si="12"/>
        <v>0</v>
      </c>
      <c r="F59" s="35">
        <f>SUM(L59,P59,T59,X59,AB59,AF59)</f>
        <v>30</v>
      </c>
      <c r="G59" s="35"/>
      <c r="H59" s="36"/>
      <c r="I59" s="35"/>
      <c r="J59" s="37"/>
      <c r="K59" s="36"/>
      <c r="L59" s="36"/>
      <c r="M59" s="35"/>
      <c r="N59" s="38"/>
      <c r="O59" s="36"/>
      <c r="P59" s="35"/>
      <c r="Q59" s="35"/>
      <c r="R59" s="37"/>
      <c r="S59" s="36"/>
      <c r="T59" s="35"/>
      <c r="U59" s="35"/>
      <c r="V59" s="38"/>
      <c r="W59" s="36"/>
      <c r="X59" s="35"/>
      <c r="Y59" s="35"/>
      <c r="Z59" s="37"/>
      <c r="AA59" s="36"/>
      <c r="AB59" s="35">
        <v>30</v>
      </c>
      <c r="AC59" s="35">
        <v>2</v>
      </c>
      <c r="AD59" s="38" t="s">
        <v>33</v>
      </c>
      <c r="AE59" s="102"/>
      <c r="AF59" s="103"/>
      <c r="AG59" s="103"/>
      <c r="AH59" s="104"/>
      <c r="AI59" s="67">
        <f>SUM(M59,Q59,U59,Y59,AC59,AG59)</f>
        <v>2</v>
      </c>
      <c r="AJ59" s="40"/>
    </row>
    <row r="60" spans="1:36" s="25" customFormat="1" ht="33" customHeight="1">
      <c r="A60" s="32">
        <v>39</v>
      </c>
      <c r="B60" s="89" t="s">
        <v>105</v>
      </c>
      <c r="C60" s="75" t="s">
        <v>104</v>
      </c>
      <c r="D60" s="23">
        <f t="shared" si="13"/>
        <v>15</v>
      </c>
      <c r="E60" s="35">
        <f t="shared" si="12"/>
        <v>0</v>
      </c>
      <c r="F60" s="35">
        <f t="shared" si="12"/>
        <v>15</v>
      </c>
      <c r="G60" s="35"/>
      <c r="H60" s="36"/>
      <c r="I60" s="35"/>
      <c r="J60" s="37"/>
      <c r="K60" s="36"/>
      <c r="L60" s="36"/>
      <c r="M60" s="35"/>
      <c r="N60" s="38"/>
      <c r="O60" s="36"/>
      <c r="P60" s="35"/>
      <c r="Q60" s="35"/>
      <c r="R60" s="37"/>
      <c r="S60" s="36"/>
      <c r="T60" s="35"/>
      <c r="U60" s="35"/>
      <c r="V60" s="38"/>
      <c r="W60" s="36"/>
      <c r="X60" s="35"/>
      <c r="Y60" s="35"/>
      <c r="Z60" s="37"/>
      <c r="AA60" s="36"/>
      <c r="AB60" s="35"/>
      <c r="AC60" s="35"/>
      <c r="AD60" s="105"/>
      <c r="AE60" s="36"/>
      <c r="AF60" s="35">
        <v>15</v>
      </c>
      <c r="AG60" s="35">
        <v>2</v>
      </c>
      <c r="AH60" s="71" t="s">
        <v>34</v>
      </c>
      <c r="AI60" s="67">
        <f t="shared" si="14"/>
        <v>2</v>
      </c>
      <c r="AJ60" s="40"/>
    </row>
    <row r="61" spans="1:36" s="25" customFormat="1" ht="32.85" customHeight="1">
      <c r="A61" s="32">
        <v>40</v>
      </c>
      <c r="B61" s="89" t="s">
        <v>107</v>
      </c>
      <c r="C61" s="75" t="s">
        <v>106</v>
      </c>
      <c r="D61" s="23">
        <f t="shared" si="13"/>
        <v>15</v>
      </c>
      <c r="E61" s="35">
        <f t="shared" si="12"/>
        <v>0</v>
      </c>
      <c r="F61" s="35">
        <f>SUM(L61,P61,T61,X61,AB61,AF61)</f>
        <v>15</v>
      </c>
      <c r="G61" s="35"/>
      <c r="H61" s="36"/>
      <c r="I61" s="35"/>
      <c r="J61" s="37"/>
      <c r="K61" s="36"/>
      <c r="L61" s="36"/>
      <c r="M61" s="35"/>
      <c r="N61" s="38"/>
      <c r="O61" s="36"/>
      <c r="P61" s="35"/>
      <c r="Q61" s="35"/>
      <c r="R61" s="37"/>
      <c r="S61" s="36"/>
      <c r="T61" s="35">
        <v>15</v>
      </c>
      <c r="U61" s="35">
        <v>2</v>
      </c>
      <c r="V61" s="38" t="s">
        <v>33</v>
      </c>
      <c r="W61" s="36"/>
      <c r="X61" s="35"/>
      <c r="Y61" s="35"/>
      <c r="Z61" s="37"/>
      <c r="AA61" s="36"/>
      <c r="AB61" s="35"/>
      <c r="AC61" s="35"/>
      <c r="AD61" s="38"/>
      <c r="AE61" s="36"/>
      <c r="AF61" s="35"/>
      <c r="AG61" s="35"/>
      <c r="AH61" s="37"/>
      <c r="AI61" s="67">
        <f t="shared" si="14"/>
        <v>2</v>
      </c>
      <c r="AJ61" s="40">
        <v>2</v>
      </c>
    </row>
    <row r="62" spans="1:36" s="25" customFormat="1" ht="30" customHeight="1" thickBot="1">
      <c r="A62" s="32">
        <v>41</v>
      </c>
      <c r="B62" s="106" t="s">
        <v>109</v>
      </c>
      <c r="C62" s="75" t="s">
        <v>108</v>
      </c>
      <c r="D62" s="23">
        <f t="shared" si="13"/>
        <v>30</v>
      </c>
      <c r="E62" s="35">
        <f t="shared" si="12"/>
        <v>0</v>
      </c>
      <c r="F62" s="35">
        <f t="shared" si="12"/>
        <v>30</v>
      </c>
      <c r="G62" s="35"/>
      <c r="H62" s="36"/>
      <c r="I62" s="35"/>
      <c r="J62" s="37"/>
      <c r="K62" s="36"/>
      <c r="L62" s="36"/>
      <c r="M62" s="35"/>
      <c r="N62" s="38"/>
      <c r="O62" s="36"/>
      <c r="P62" s="35"/>
      <c r="Q62" s="35"/>
      <c r="R62" s="37"/>
      <c r="S62" s="36"/>
      <c r="T62" s="35"/>
      <c r="U62" s="35"/>
      <c r="V62" s="38"/>
      <c r="W62" s="36"/>
      <c r="X62" s="35">
        <v>15</v>
      </c>
      <c r="Y62" s="35">
        <v>2</v>
      </c>
      <c r="Z62" s="37" t="s">
        <v>33</v>
      </c>
      <c r="AA62" s="36"/>
      <c r="AB62" s="35">
        <v>15</v>
      </c>
      <c r="AC62" s="35">
        <v>3</v>
      </c>
      <c r="AD62" s="38" t="s">
        <v>33</v>
      </c>
      <c r="AE62" s="36"/>
      <c r="AF62" s="35"/>
      <c r="AG62" s="35"/>
      <c r="AH62" s="37"/>
      <c r="AI62" s="67">
        <f t="shared" si="14"/>
        <v>5</v>
      </c>
      <c r="AJ62" s="40">
        <v>5</v>
      </c>
    </row>
    <row r="63" spans="1:36" s="25" customFormat="1" ht="32.85" customHeight="1" thickBot="1">
      <c r="A63" s="41">
        <v>42</v>
      </c>
      <c r="B63" s="76" t="s">
        <v>152</v>
      </c>
      <c r="C63" s="107" t="s">
        <v>110</v>
      </c>
      <c r="D63" s="23">
        <f t="shared" si="13"/>
        <v>30</v>
      </c>
      <c r="E63" s="44">
        <f t="shared" si="12"/>
        <v>0</v>
      </c>
      <c r="F63" s="44">
        <f t="shared" si="12"/>
        <v>30</v>
      </c>
      <c r="G63" s="44"/>
      <c r="H63" s="36"/>
      <c r="I63" s="35"/>
      <c r="J63" s="37"/>
      <c r="K63" s="36"/>
      <c r="L63" s="47"/>
      <c r="M63" s="44"/>
      <c r="N63" s="48"/>
      <c r="O63" s="47"/>
      <c r="P63" s="44"/>
      <c r="Q63" s="44"/>
      <c r="R63" s="49"/>
      <c r="S63" s="47"/>
      <c r="T63" s="44"/>
      <c r="U63" s="44"/>
      <c r="V63" s="48"/>
      <c r="W63" s="47"/>
      <c r="X63" s="44"/>
      <c r="Y63" s="44"/>
      <c r="Z63" s="49"/>
      <c r="AA63" s="47"/>
      <c r="AB63" s="44">
        <v>15</v>
      </c>
      <c r="AC63" s="44">
        <v>3</v>
      </c>
      <c r="AD63" s="48" t="s">
        <v>33</v>
      </c>
      <c r="AE63" s="47"/>
      <c r="AF63" s="44">
        <v>15</v>
      </c>
      <c r="AG63" s="44">
        <v>3</v>
      </c>
      <c r="AH63" s="49" t="s">
        <v>33</v>
      </c>
      <c r="AI63" s="108">
        <f t="shared" si="14"/>
        <v>6</v>
      </c>
      <c r="AJ63" s="109"/>
    </row>
    <row r="64" spans="1:36" s="25" customFormat="1" ht="24.6" customHeight="1" thickBot="1">
      <c r="A64" s="165" t="s">
        <v>159</v>
      </c>
      <c r="B64" s="166"/>
      <c r="C64" s="167"/>
      <c r="D64" s="110">
        <f>SUM(D56:D63)</f>
        <v>195</v>
      </c>
      <c r="E64" s="110">
        <f>SUM(E56:E63)</f>
        <v>0</v>
      </c>
      <c r="F64" s="110">
        <f>SUM(F56:F63)</f>
        <v>195</v>
      </c>
      <c r="G64" s="110">
        <f t="shared" ref="G64:R64" si="15">SUM(G56:G63)</f>
        <v>0</v>
      </c>
      <c r="H64" s="53">
        <f t="shared" si="15"/>
        <v>0</v>
      </c>
      <c r="I64" s="53">
        <f t="shared" si="15"/>
        <v>0</v>
      </c>
      <c r="J64" s="54">
        <f t="shared" si="15"/>
        <v>0</v>
      </c>
      <c r="K64" s="55">
        <f t="shared" si="15"/>
        <v>0</v>
      </c>
      <c r="L64" s="110">
        <f t="shared" si="15"/>
        <v>0</v>
      </c>
      <c r="M64" s="110">
        <f t="shared" si="15"/>
        <v>0</v>
      </c>
      <c r="N64" s="56">
        <f t="shared" si="15"/>
        <v>0</v>
      </c>
      <c r="O64" s="111">
        <f t="shared" si="15"/>
        <v>0</v>
      </c>
      <c r="P64" s="110">
        <f t="shared" si="15"/>
        <v>0</v>
      </c>
      <c r="Q64" s="110">
        <f t="shared" si="15"/>
        <v>0</v>
      </c>
      <c r="R64" s="54">
        <f t="shared" si="15"/>
        <v>0</v>
      </c>
      <c r="S64" s="111">
        <f>SUM(S56:S63)</f>
        <v>0</v>
      </c>
      <c r="T64" s="110">
        <f>SUM(T56:T63)</f>
        <v>15</v>
      </c>
      <c r="U64" s="110">
        <f>SUM(U56:U63)</f>
        <v>2</v>
      </c>
      <c r="V64" s="112"/>
      <c r="W64" s="111">
        <f>SUM(W56:W63)</f>
        <v>0</v>
      </c>
      <c r="X64" s="110">
        <f>SUM(X56:X63)</f>
        <v>15</v>
      </c>
      <c r="Y64" s="110">
        <f>SUM(Y56:Y63)</f>
        <v>2</v>
      </c>
      <c r="Z64" s="54"/>
      <c r="AA64" s="111">
        <f>SUM(AA56:AA63)</f>
        <v>0</v>
      </c>
      <c r="AB64" s="110">
        <f>SUM(AB56:AB63)</f>
        <v>105</v>
      </c>
      <c r="AC64" s="110">
        <f>SUM(AC56:AC63)</f>
        <v>14</v>
      </c>
      <c r="AD64" s="112"/>
      <c r="AE64" s="111">
        <f>SUM(AE56:AE63)</f>
        <v>0</v>
      </c>
      <c r="AF64" s="110">
        <f>SUM(AF56:AF63)</f>
        <v>60</v>
      </c>
      <c r="AG64" s="110">
        <f>SUM(AG56:AG63)</f>
        <v>9</v>
      </c>
      <c r="AH64" s="54"/>
      <c r="AI64" s="58">
        <f>SUM(AI56:AI63)</f>
        <v>27</v>
      </c>
      <c r="AJ64" s="113">
        <f>SUM(AJ56:AJ63)</f>
        <v>7</v>
      </c>
    </row>
    <row r="65" spans="1:36" s="25" customFormat="1" ht="27" customHeight="1" thickBot="1">
      <c r="A65" s="204" t="s">
        <v>111</v>
      </c>
      <c r="B65" s="205"/>
      <c r="C65" s="205"/>
      <c r="D65" s="205"/>
      <c r="E65" s="205"/>
      <c r="F65" s="205"/>
      <c r="G65" s="205"/>
      <c r="H65" s="206"/>
      <c r="I65" s="206"/>
      <c r="J65" s="206"/>
      <c r="K65" s="206"/>
      <c r="L65" s="205"/>
      <c r="M65" s="205"/>
      <c r="N65" s="205"/>
      <c r="O65" s="205"/>
      <c r="P65" s="205"/>
      <c r="Q65" s="205"/>
      <c r="R65" s="205"/>
      <c r="S65" s="205"/>
      <c r="T65" s="205"/>
      <c r="U65" s="205"/>
      <c r="V65" s="205"/>
      <c r="W65" s="205"/>
      <c r="X65" s="205"/>
      <c r="Y65" s="205"/>
      <c r="Z65" s="205"/>
      <c r="AA65" s="205"/>
      <c r="AB65" s="205"/>
      <c r="AC65" s="205"/>
      <c r="AD65" s="205"/>
      <c r="AE65" s="205"/>
      <c r="AF65" s="205"/>
      <c r="AG65" s="205"/>
      <c r="AH65" s="205"/>
      <c r="AI65" s="206"/>
      <c r="AJ65" s="207"/>
    </row>
    <row r="66" spans="1:36" s="25" customFormat="1" ht="30" customHeight="1">
      <c r="A66" s="60">
        <v>43</v>
      </c>
      <c r="B66" s="101" t="s">
        <v>112</v>
      </c>
      <c r="C66" s="84" t="s">
        <v>98</v>
      </c>
      <c r="D66" s="23">
        <f>SUM(E66:J66)</f>
        <v>30</v>
      </c>
      <c r="E66" s="24">
        <f t="shared" ref="E66:F73" si="16">SUM(K66,O66,S66,W66,AA66,AE66)</f>
        <v>0</v>
      </c>
      <c r="F66" s="24">
        <f t="shared" si="16"/>
        <v>30</v>
      </c>
      <c r="G66" s="24"/>
      <c r="H66" s="63"/>
      <c r="I66" s="26"/>
      <c r="J66" s="27"/>
      <c r="K66" s="63"/>
      <c r="L66" s="23"/>
      <c r="M66" s="24"/>
      <c r="N66" s="28"/>
      <c r="O66" s="23"/>
      <c r="P66" s="24"/>
      <c r="Q66" s="24"/>
      <c r="R66" s="27"/>
      <c r="S66" s="23"/>
      <c r="T66" s="24"/>
      <c r="U66" s="24"/>
      <c r="V66" s="28"/>
      <c r="W66" s="23"/>
      <c r="X66" s="24"/>
      <c r="Y66" s="24"/>
      <c r="Z66" s="27"/>
      <c r="AA66" s="23"/>
      <c r="AB66" s="24">
        <v>15</v>
      </c>
      <c r="AC66" s="24">
        <v>2</v>
      </c>
      <c r="AD66" s="28" t="s">
        <v>33</v>
      </c>
      <c r="AE66" s="23"/>
      <c r="AF66" s="24">
        <v>15</v>
      </c>
      <c r="AG66" s="24">
        <v>2</v>
      </c>
      <c r="AH66" s="27" t="s">
        <v>33</v>
      </c>
      <c r="AI66" s="85">
        <f>SUM(M66,Q66,U66,Y66,AC66,AG66)</f>
        <v>4</v>
      </c>
      <c r="AJ66" s="31"/>
    </row>
    <row r="67" spans="1:36" s="25" customFormat="1" ht="42.75" customHeight="1">
      <c r="A67" s="32">
        <v>44</v>
      </c>
      <c r="B67" s="89" t="s">
        <v>113</v>
      </c>
      <c r="C67" s="75" t="s">
        <v>114</v>
      </c>
      <c r="D67" s="23">
        <f t="shared" ref="D67:D73" si="17">SUM(E67:J67)</f>
        <v>15</v>
      </c>
      <c r="E67" s="35">
        <f t="shared" si="16"/>
        <v>0</v>
      </c>
      <c r="F67" s="35">
        <f t="shared" si="16"/>
        <v>15</v>
      </c>
      <c r="G67" s="35"/>
      <c r="H67" s="36"/>
      <c r="I67" s="35"/>
      <c r="J67" s="37"/>
      <c r="K67" s="36"/>
      <c r="L67" s="36"/>
      <c r="M67" s="35"/>
      <c r="N67" s="38"/>
      <c r="O67" s="36"/>
      <c r="P67" s="35"/>
      <c r="Q67" s="35"/>
      <c r="R67" s="37"/>
      <c r="S67" s="36"/>
      <c r="T67" s="35"/>
      <c r="U67" s="35"/>
      <c r="V67" s="38"/>
      <c r="W67" s="36"/>
      <c r="X67" s="35"/>
      <c r="Y67" s="35"/>
      <c r="Z67" s="37"/>
      <c r="AA67" s="36"/>
      <c r="AB67" s="35">
        <v>15</v>
      </c>
      <c r="AC67" s="35">
        <v>2</v>
      </c>
      <c r="AD67" s="38" t="s">
        <v>33</v>
      </c>
      <c r="AE67" s="36"/>
      <c r="AF67" s="35"/>
      <c r="AG67" s="35"/>
      <c r="AH67" s="37"/>
      <c r="AI67" s="67">
        <f t="shared" ref="AI67:AI73" si="18">SUM(M67,Q67,U67,Y67,AC67,AG67)</f>
        <v>2</v>
      </c>
      <c r="AJ67" s="40"/>
    </row>
    <row r="68" spans="1:36" s="25" customFormat="1" ht="31.5" customHeight="1">
      <c r="A68" s="32">
        <v>45</v>
      </c>
      <c r="B68" s="89" t="s">
        <v>115</v>
      </c>
      <c r="C68" s="75" t="s">
        <v>102</v>
      </c>
      <c r="D68" s="23">
        <f t="shared" si="17"/>
        <v>15</v>
      </c>
      <c r="E68" s="35">
        <f t="shared" si="16"/>
        <v>0</v>
      </c>
      <c r="F68" s="35">
        <f t="shared" si="16"/>
        <v>15</v>
      </c>
      <c r="G68" s="35"/>
      <c r="H68" s="36"/>
      <c r="I68" s="35"/>
      <c r="J68" s="37"/>
      <c r="K68" s="36"/>
      <c r="L68" s="36"/>
      <c r="M68" s="35"/>
      <c r="N68" s="38"/>
      <c r="O68" s="36"/>
      <c r="P68" s="35"/>
      <c r="Q68" s="35"/>
      <c r="R68" s="37"/>
      <c r="S68" s="36"/>
      <c r="T68" s="35"/>
      <c r="U68" s="35"/>
      <c r="V68" s="38"/>
      <c r="W68" s="36"/>
      <c r="X68" s="35"/>
      <c r="Y68" s="35"/>
      <c r="Z68" s="37"/>
      <c r="AA68" s="36"/>
      <c r="AB68" s="35">
        <v>15</v>
      </c>
      <c r="AC68" s="35">
        <v>2</v>
      </c>
      <c r="AD68" s="38" t="s">
        <v>33</v>
      </c>
      <c r="AE68" s="36"/>
      <c r="AF68" s="35"/>
      <c r="AG68" s="35"/>
      <c r="AH68" s="37"/>
      <c r="AI68" s="67">
        <f t="shared" si="18"/>
        <v>2</v>
      </c>
      <c r="AJ68" s="40"/>
    </row>
    <row r="69" spans="1:36" s="25" customFormat="1" ht="42.75" customHeight="1">
      <c r="A69" s="32">
        <v>46</v>
      </c>
      <c r="B69" s="89" t="s">
        <v>116</v>
      </c>
      <c r="C69" s="75" t="s">
        <v>140</v>
      </c>
      <c r="D69" s="23">
        <f t="shared" si="17"/>
        <v>15</v>
      </c>
      <c r="E69" s="35">
        <f t="shared" si="16"/>
        <v>15</v>
      </c>
      <c r="F69" s="35">
        <f>SUM(L69,P69,T69,X69,AB69,AF69)</f>
        <v>0</v>
      </c>
      <c r="G69" s="35"/>
      <c r="H69" s="36"/>
      <c r="I69" s="35"/>
      <c r="J69" s="37"/>
      <c r="K69" s="36"/>
      <c r="L69" s="36"/>
      <c r="M69" s="35"/>
      <c r="N69" s="38"/>
      <c r="O69" s="36"/>
      <c r="P69" s="35"/>
      <c r="Q69" s="35"/>
      <c r="R69" s="37"/>
      <c r="S69" s="36">
        <v>15</v>
      </c>
      <c r="T69" s="35"/>
      <c r="U69" s="35">
        <v>1</v>
      </c>
      <c r="V69" s="38" t="s">
        <v>52</v>
      </c>
      <c r="W69" s="36"/>
      <c r="X69" s="35"/>
      <c r="Y69" s="35"/>
      <c r="Z69" s="37"/>
      <c r="AA69" s="36"/>
      <c r="AB69" s="35"/>
      <c r="AC69" s="35"/>
      <c r="AD69" s="38"/>
      <c r="AE69" s="102"/>
      <c r="AF69" s="103"/>
      <c r="AG69" s="103"/>
      <c r="AH69" s="104"/>
      <c r="AI69" s="67">
        <f>SUM(M69,Q69,U69,Y69,AC69,AG69)</f>
        <v>1</v>
      </c>
      <c r="AJ69" s="40"/>
    </row>
    <row r="70" spans="1:36" s="25" customFormat="1" ht="27.6" customHeight="1">
      <c r="A70" s="32">
        <v>47</v>
      </c>
      <c r="B70" s="89" t="s">
        <v>118</v>
      </c>
      <c r="C70" s="75" t="s">
        <v>117</v>
      </c>
      <c r="D70" s="23">
        <f t="shared" si="17"/>
        <v>15</v>
      </c>
      <c r="E70" s="35">
        <f t="shared" si="16"/>
        <v>0</v>
      </c>
      <c r="F70" s="35">
        <f t="shared" si="16"/>
        <v>15</v>
      </c>
      <c r="G70" s="35"/>
      <c r="H70" s="36"/>
      <c r="I70" s="35"/>
      <c r="J70" s="37"/>
      <c r="K70" s="36"/>
      <c r="L70" s="36"/>
      <c r="M70" s="35"/>
      <c r="N70" s="38"/>
      <c r="O70" s="36"/>
      <c r="P70" s="35"/>
      <c r="Q70" s="35"/>
      <c r="R70" s="37"/>
      <c r="S70" s="36"/>
      <c r="T70" s="35"/>
      <c r="U70" s="35"/>
      <c r="V70" s="38"/>
      <c r="W70" s="36"/>
      <c r="X70" s="35"/>
      <c r="Y70" s="35"/>
      <c r="Z70" s="37"/>
      <c r="AA70" s="36"/>
      <c r="AB70" s="35"/>
      <c r="AC70" s="35"/>
      <c r="AD70" s="91"/>
      <c r="AE70" s="36"/>
      <c r="AF70" s="35">
        <v>15</v>
      </c>
      <c r="AG70" s="35">
        <v>2</v>
      </c>
      <c r="AH70" s="37" t="s">
        <v>34</v>
      </c>
      <c r="AI70" s="67">
        <f t="shared" si="18"/>
        <v>2</v>
      </c>
      <c r="AJ70" s="40"/>
    </row>
    <row r="71" spans="1:36" s="25" customFormat="1" ht="30.75" customHeight="1">
      <c r="A71" s="32">
        <v>48</v>
      </c>
      <c r="B71" s="89" t="s">
        <v>119</v>
      </c>
      <c r="C71" s="75" t="s">
        <v>141</v>
      </c>
      <c r="D71" s="23">
        <f t="shared" si="17"/>
        <v>60</v>
      </c>
      <c r="E71" s="35">
        <f t="shared" si="16"/>
        <v>0</v>
      </c>
      <c r="F71" s="35">
        <f t="shared" si="16"/>
        <v>60</v>
      </c>
      <c r="G71" s="35"/>
      <c r="H71" s="36"/>
      <c r="I71" s="35"/>
      <c r="J71" s="37"/>
      <c r="K71" s="36"/>
      <c r="L71" s="36"/>
      <c r="M71" s="35"/>
      <c r="N71" s="38"/>
      <c r="O71" s="36"/>
      <c r="P71" s="35"/>
      <c r="Q71" s="35"/>
      <c r="R71" s="37"/>
      <c r="S71" s="36"/>
      <c r="T71" s="35">
        <v>15</v>
      </c>
      <c r="U71" s="35">
        <v>1</v>
      </c>
      <c r="V71" s="38" t="s">
        <v>33</v>
      </c>
      <c r="W71" s="36"/>
      <c r="X71" s="35">
        <v>15</v>
      </c>
      <c r="Y71" s="35">
        <v>2</v>
      </c>
      <c r="Z71" s="37" t="s">
        <v>33</v>
      </c>
      <c r="AA71" s="36"/>
      <c r="AB71" s="35">
        <v>15</v>
      </c>
      <c r="AC71" s="35">
        <v>2</v>
      </c>
      <c r="AD71" s="38" t="s">
        <v>45</v>
      </c>
      <c r="AE71" s="36"/>
      <c r="AF71" s="35">
        <v>15</v>
      </c>
      <c r="AG71" s="35">
        <v>3</v>
      </c>
      <c r="AH71" s="37" t="s">
        <v>34</v>
      </c>
      <c r="AI71" s="67">
        <f t="shared" si="18"/>
        <v>8</v>
      </c>
      <c r="AJ71" s="40"/>
    </row>
    <row r="72" spans="1:36" s="25" customFormat="1" ht="28.5" customHeight="1" thickBot="1">
      <c r="A72" s="32">
        <v>49</v>
      </c>
      <c r="B72" s="106" t="s">
        <v>120</v>
      </c>
      <c r="C72" s="75" t="s">
        <v>142</v>
      </c>
      <c r="D72" s="23">
        <f t="shared" si="17"/>
        <v>30</v>
      </c>
      <c r="E72" s="35">
        <f t="shared" si="16"/>
        <v>0</v>
      </c>
      <c r="F72" s="35">
        <f t="shared" si="16"/>
        <v>30</v>
      </c>
      <c r="G72" s="35"/>
      <c r="H72" s="36"/>
      <c r="I72" s="35"/>
      <c r="J72" s="37"/>
      <c r="K72" s="36"/>
      <c r="L72" s="36"/>
      <c r="M72" s="35"/>
      <c r="N72" s="38"/>
      <c r="O72" s="36"/>
      <c r="P72" s="35"/>
      <c r="Q72" s="35"/>
      <c r="R72" s="37"/>
      <c r="S72" s="36"/>
      <c r="T72" s="35"/>
      <c r="U72" s="35"/>
      <c r="V72" s="38"/>
      <c r="W72" s="36"/>
      <c r="X72" s="35"/>
      <c r="Y72" s="35"/>
      <c r="Z72" s="37"/>
      <c r="AA72" s="36"/>
      <c r="AB72" s="35">
        <v>15</v>
      </c>
      <c r="AC72" s="35">
        <v>3</v>
      </c>
      <c r="AD72" s="91" t="s">
        <v>45</v>
      </c>
      <c r="AE72" s="36"/>
      <c r="AF72" s="35">
        <v>15</v>
      </c>
      <c r="AG72" s="35">
        <v>3</v>
      </c>
      <c r="AH72" s="37" t="s">
        <v>34</v>
      </c>
      <c r="AI72" s="67">
        <f t="shared" si="18"/>
        <v>6</v>
      </c>
      <c r="AJ72" s="40">
        <v>6</v>
      </c>
    </row>
    <row r="73" spans="1:36" s="25" customFormat="1" ht="30.6" customHeight="1" thickBot="1">
      <c r="A73" s="41">
        <v>50</v>
      </c>
      <c r="B73" s="76" t="s">
        <v>153</v>
      </c>
      <c r="C73" s="107" t="s">
        <v>121</v>
      </c>
      <c r="D73" s="23">
        <f t="shared" si="17"/>
        <v>15</v>
      </c>
      <c r="E73" s="44">
        <f t="shared" si="16"/>
        <v>0</v>
      </c>
      <c r="F73" s="44">
        <f t="shared" si="16"/>
        <v>15</v>
      </c>
      <c r="G73" s="44"/>
      <c r="H73" s="36"/>
      <c r="I73" s="35"/>
      <c r="J73" s="37"/>
      <c r="K73" s="36"/>
      <c r="L73" s="47"/>
      <c r="M73" s="44"/>
      <c r="N73" s="48"/>
      <c r="O73" s="47"/>
      <c r="P73" s="44"/>
      <c r="Q73" s="44"/>
      <c r="R73" s="49"/>
      <c r="S73" s="47"/>
      <c r="T73" s="44"/>
      <c r="U73" s="44"/>
      <c r="V73" s="48"/>
      <c r="W73" s="47"/>
      <c r="X73" s="44"/>
      <c r="Y73" s="44"/>
      <c r="Z73" s="49"/>
      <c r="AA73" s="47"/>
      <c r="AB73" s="44">
        <v>15</v>
      </c>
      <c r="AC73" s="44">
        <v>2</v>
      </c>
      <c r="AD73" s="48" t="s">
        <v>33</v>
      </c>
      <c r="AE73" s="47"/>
      <c r="AF73" s="44"/>
      <c r="AG73" s="44"/>
      <c r="AH73" s="49"/>
      <c r="AI73" s="108">
        <f t="shared" si="18"/>
        <v>2</v>
      </c>
      <c r="AJ73" s="109">
        <v>2</v>
      </c>
    </row>
    <row r="74" spans="1:36" s="25" customFormat="1" ht="21" customHeight="1" thickBot="1">
      <c r="A74" s="165" t="s">
        <v>19</v>
      </c>
      <c r="B74" s="166"/>
      <c r="C74" s="167"/>
      <c r="D74" s="52">
        <f>SUM(D66:D73)</f>
        <v>195</v>
      </c>
      <c r="E74" s="53">
        <f t="shared" ref="E74:AI74" si="19">SUM(E66:E73)</f>
        <v>15</v>
      </c>
      <c r="F74" s="53">
        <f t="shared" si="19"/>
        <v>180</v>
      </c>
      <c r="G74" s="53">
        <f t="shared" si="19"/>
        <v>0</v>
      </c>
      <c r="H74" s="53">
        <f t="shared" si="19"/>
        <v>0</v>
      </c>
      <c r="I74" s="53">
        <f t="shared" si="19"/>
        <v>0</v>
      </c>
      <c r="J74" s="54">
        <f t="shared" si="19"/>
        <v>0</v>
      </c>
      <c r="K74" s="55">
        <f t="shared" si="19"/>
        <v>0</v>
      </c>
      <c r="L74" s="53">
        <f t="shared" si="19"/>
        <v>0</v>
      </c>
      <c r="M74" s="53">
        <f t="shared" si="19"/>
        <v>0</v>
      </c>
      <c r="N74" s="56">
        <f t="shared" si="19"/>
        <v>0</v>
      </c>
      <c r="O74" s="57">
        <f t="shared" si="19"/>
        <v>0</v>
      </c>
      <c r="P74" s="53">
        <f t="shared" si="19"/>
        <v>0</v>
      </c>
      <c r="Q74" s="53">
        <f t="shared" si="19"/>
        <v>0</v>
      </c>
      <c r="R74" s="54">
        <f t="shared" si="19"/>
        <v>0</v>
      </c>
      <c r="S74" s="55">
        <f t="shared" si="19"/>
        <v>15</v>
      </c>
      <c r="T74" s="53">
        <f t="shared" si="19"/>
        <v>15</v>
      </c>
      <c r="U74" s="53">
        <f t="shared" si="19"/>
        <v>2</v>
      </c>
      <c r="V74" s="56">
        <f t="shared" si="19"/>
        <v>0</v>
      </c>
      <c r="W74" s="57">
        <f t="shared" si="19"/>
        <v>0</v>
      </c>
      <c r="X74" s="53">
        <f t="shared" si="19"/>
        <v>15</v>
      </c>
      <c r="Y74" s="53">
        <f t="shared" si="19"/>
        <v>2</v>
      </c>
      <c r="Z74" s="54">
        <f t="shared" si="19"/>
        <v>0</v>
      </c>
      <c r="AA74" s="55">
        <f t="shared" si="19"/>
        <v>0</v>
      </c>
      <c r="AB74" s="53">
        <f t="shared" si="19"/>
        <v>90</v>
      </c>
      <c r="AC74" s="53">
        <f t="shared" si="19"/>
        <v>13</v>
      </c>
      <c r="AD74" s="56">
        <f t="shared" si="19"/>
        <v>0</v>
      </c>
      <c r="AE74" s="57">
        <f t="shared" si="19"/>
        <v>0</v>
      </c>
      <c r="AF74" s="53">
        <f t="shared" si="19"/>
        <v>60</v>
      </c>
      <c r="AG74" s="53">
        <f t="shared" si="19"/>
        <v>10</v>
      </c>
      <c r="AH74" s="54">
        <f t="shared" si="19"/>
        <v>0</v>
      </c>
      <c r="AI74" s="58">
        <f t="shared" si="19"/>
        <v>27</v>
      </c>
      <c r="AJ74" s="83">
        <f>SUM(AJ66:AJ73)</f>
        <v>8</v>
      </c>
    </row>
    <row r="75" spans="1:36" s="25" customFormat="1" ht="28.5" customHeight="1" thickBot="1">
      <c r="A75" s="216"/>
      <c r="B75" s="217"/>
      <c r="C75" s="217"/>
      <c r="D75" s="217"/>
      <c r="E75" s="217"/>
      <c r="F75" s="217"/>
      <c r="G75" s="217"/>
      <c r="H75" s="217"/>
      <c r="I75" s="217"/>
      <c r="J75" s="217"/>
      <c r="K75" s="217"/>
      <c r="L75" s="217"/>
      <c r="M75" s="217"/>
      <c r="N75" s="217"/>
      <c r="O75" s="217"/>
      <c r="P75" s="217"/>
      <c r="Q75" s="217"/>
      <c r="R75" s="217"/>
      <c r="S75" s="217"/>
      <c r="T75" s="217"/>
      <c r="U75" s="217"/>
      <c r="V75" s="217"/>
      <c r="W75" s="217"/>
      <c r="X75" s="217"/>
      <c r="Y75" s="217"/>
      <c r="Z75" s="217"/>
      <c r="AA75" s="217"/>
      <c r="AB75" s="217"/>
      <c r="AC75" s="217"/>
      <c r="AD75" s="217"/>
      <c r="AE75" s="217"/>
      <c r="AF75" s="217"/>
      <c r="AG75" s="217"/>
      <c r="AH75" s="217"/>
      <c r="AI75" s="217"/>
      <c r="AJ75" s="218"/>
    </row>
    <row r="76" spans="1:36" s="25" customFormat="1" ht="28.5" customHeight="1" thickBot="1">
      <c r="A76" s="219" t="s">
        <v>122</v>
      </c>
      <c r="B76" s="220"/>
      <c r="C76" s="221"/>
      <c r="D76" s="115">
        <f t="shared" ref="D76:AJ76" si="20">SUM(D64,D53,D38,D18)</f>
        <v>2090</v>
      </c>
      <c r="E76" s="116">
        <f t="shared" si="20"/>
        <v>375</v>
      </c>
      <c r="F76" s="116">
        <f t="shared" si="20"/>
        <v>1490</v>
      </c>
      <c r="G76" s="116">
        <f t="shared" si="20"/>
        <v>45</v>
      </c>
      <c r="H76" s="116">
        <f t="shared" si="20"/>
        <v>120</v>
      </c>
      <c r="I76" s="116">
        <f t="shared" si="20"/>
        <v>60</v>
      </c>
      <c r="J76" s="117">
        <f t="shared" si="20"/>
        <v>0</v>
      </c>
      <c r="K76" s="118">
        <f t="shared" si="20"/>
        <v>120</v>
      </c>
      <c r="L76" s="116">
        <f t="shared" si="20"/>
        <v>285</v>
      </c>
      <c r="M76" s="116">
        <f t="shared" si="20"/>
        <v>30</v>
      </c>
      <c r="N76" s="119">
        <f t="shared" si="20"/>
        <v>0</v>
      </c>
      <c r="O76" s="120">
        <f t="shared" si="20"/>
        <v>90</v>
      </c>
      <c r="P76" s="116">
        <f t="shared" si="20"/>
        <v>335</v>
      </c>
      <c r="Q76" s="116">
        <f t="shared" si="20"/>
        <v>30</v>
      </c>
      <c r="R76" s="117">
        <f t="shared" si="20"/>
        <v>0</v>
      </c>
      <c r="S76" s="118">
        <f t="shared" si="20"/>
        <v>75</v>
      </c>
      <c r="T76" s="116">
        <f t="shared" si="20"/>
        <v>360</v>
      </c>
      <c r="U76" s="116">
        <f t="shared" si="20"/>
        <v>30</v>
      </c>
      <c r="V76" s="119">
        <f t="shared" si="20"/>
        <v>0</v>
      </c>
      <c r="W76" s="120">
        <f t="shared" si="20"/>
        <v>60</v>
      </c>
      <c r="X76" s="116">
        <f t="shared" si="20"/>
        <v>285</v>
      </c>
      <c r="Y76" s="116">
        <f t="shared" si="20"/>
        <v>26</v>
      </c>
      <c r="Z76" s="117">
        <f t="shared" si="20"/>
        <v>0</v>
      </c>
      <c r="AA76" s="118">
        <f t="shared" si="20"/>
        <v>30</v>
      </c>
      <c r="AB76" s="116">
        <f t="shared" si="20"/>
        <v>240</v>
      </c>
      <c r="AC76" s="116">
        <f t="shared" si="20"/>
        <v>29</v>
      </c>
      <c r="AD76" s="119">
        <f t="shared" si="20"/>
        <v>0</v>
      </c>
      <c r="AE76" s="120">
        <f t="shared" si="20"/>
        <v>0</v>
      </c>
      <c r="AF76" s="116">
        <f t="shared" si="20"/>
        <v>210</v>
      </c>
      <c r="AG76" s="116">
        <f t="shared" si="20"/>
        <v>25</v>
      </c>
      <c r="AH76" s="117">
        <f t="shared" si="20"/>
        <v>0</v>
      </c>
      <c r="AI76" s="121">
        <f t="shared" si="20"/>
        <v>170</v>
      </c>
      <c r="AJ76" s="121">
        <f t="shared" si="20"/>
        <v>97</v>
      </c>
    </row>
    <row r="77" spans="1:36" s="25" customFormat="1" ht="28.5" customHeight="1" thickBot="1">
      <c r="A77" s="197" t="s">
        <v>123</v>
      </c>
      <c r="B77" s="198"/>
      <c r="C77" s="198"/>
      <c r="D77" s="198"/>
      <c r="E77" s="198"/>
      <c r="F77" s="198"/>
      <c r="G77" s="198"/>
      <c r="H77" s="198"/>
      <c r="I77" s="198"/>
      <c r="J77" s="198"/>
      <c r="K77" s="198"/>
      <c r="L77" s="198"/>
      <c r="M77" s="198"/>
      <c r="N77" s="198"/>
      <c r="O77" s="198"/>
      <c r="P77" s="198"/>
      <c r="Q77" s="198"/>
      <c r="R77" s="198"/>
      <c r="S77" s="198"/>
      <c r="T77" s="198"/>
      <c r="U77" s="198"/>
      <c r="V77" s="198"/>
      <c r="W77" s="198"/>
      <c r="X77" s="198"/>
      <c r="Y77" s="198"/>
      <c r="Z77" s="198"/>
      <c r="AA77" s="198"/>
      <c r="AB77" s="198"/>
      <c r="AC77" s="198"/>
      <c r="AD77" s="198"/>
      <c r="AE77" s="198"/>
      <c r="AF77" s="198"/>
      <c r="AG77" s="198"/>
      <c r="AH77" s="198"/>
      <c r="AI77" s="198"/>
      <c r="AJ77" s="199"/>
    </row>
    <row r="78" spans="1:36" s="25" customFormat="1" ht="30" customHeight="1">
      <c r="A78" s="20">
        <v>51</v>
      </c>
      <c r="B78" s="152" t="s">
        <v>163</v>
      </c>
      <c r="C78" s="122" t="s">
        <v>124</v>
      </c>
      <c r="D78" s="23">
        <f>SUM(E78:J78)</f>
        <v>30</v>
      </c>
      <c r="E78" s="24">
        <f>SUM(K78,O78,S78,W78,AA78,AE78)</f>
        <v>0</v>
      </c>
      <c r="F78" s="24"/>
      <c r="G78" s="24"/>
      <c r="H78" s="23"/>
      <c r="I78" s="24"/>
      <c r="J78" s="27">
        <v>30</v>
      </c>
      <c r="K78" s="23"/>
      <c r="L78" s="23"/>
      <c r="M78" s="24"/>
      <c r="N78" s="28"/>
      <c r="O78" s="23"/>
      <c r="P78" s="123"/>
      <c r="Q78" s="123"/>
      <c r="R78" s="124"/>
      <c r="S78" s="23"/>
      <c r="T78" s="24"/>
      <c r="U78" s="24"/>
      <c r="V78" s="28"/>
      <c r="W78" s="23"/>
      <c r="X78" s="125">
        <v>30</v>
      </c>
      <c r="Y78" s="125">
        <v>2</v>
      </c>
      <c r="Z78" s="126" t="s">
        <v>33</v>
      </c>
      <c r="AA78" s="23"/>
      <c r="AB78" s="24"/>
      <c r="AC78" s="24"/>
      <c r="AD78" s="28"/>
      <c r="AE78" s="23"/>
      <c r="AF78" s="24"/>
      <c r="AG78" s="24"/>
      <c r="AH78" s="27"/>
      <c r="AI78" s="88">
        <f>SUM(M78,Q78,U78,Y78,AC78,AG78)</f>
        <v>2</v>
      </c>
      <c r="AJ78" s="68"/>
    </row>
    <row r="79" spans="1:36" s="25" customFormat="1" ht="59.1" customHeight="1">
      <c r="A79" s="32">
        <v>52</v>
      </c>
      <c r="B79" s="89" t="s">
        <v>164</v>
      </c>
      <c r="C79" s="127" t="s">
        <v>125</v>
      </c>
      <c r="D79" s="23">
        <f>SUM(E79:J79)</f>
        <v>60</v>
      </c>
      <c r="E79" s="44">
        <f>SUM(K79,O79,S79,W79,AA79,AE79)</f>
        <v>0</v>
      </c>
      <c r="F79" s="35"/>
      <c r="G79" s="44"/>
      <c r="H79" s="36"/>
      <c r="I79" s="35"/>
      <c r="J79" s="37">
        <v>60</v>
      </c>
      <c r="K79" s="36"/>
      <c r="L79" s="47"/>
      <c r="M79" s="44"/>
      <c r="N79" s="48"/>
      <c r="O79" s="47"/>
      <c r="P79" s="44"/>
      <c r="Q79" s="44"/>
      <c r="R79" s="49"/>
      <c r="S79" s="47"/>
      <c r="T79" s="44"/>
      <c r="U79" s="44"/>
      <c r="V79" s="48"/>
      <c r="W79" s="47"/>
      <c r="X79" s="44">
        <v>30</v>
      </c>
      <c r="Y79" s="44">
        <v>2</v>
      </c>
      <c r="Z79" s="49" t="s">
        <v>33</v>
      </c>
      <c r="AA79" s="47"/>
      <c r="AB79" s="44">
        <v>30</v>
      </c>
      <c r="AC79" s="44">
        <v>2</v>
      </c>
      <c r="AD79" s="48" t="s">
        <v>33</v>
      </c>
      <c r="AE79" s="47"/>
      <c r="AF79" s="44"/>
      <c r="AG79" s="44"/>
      <c r="AH79" s="49"/>
      <c r="AI79" s="108">
        <f>SUM(M79,Q79,U79,Y79,AC79,AG79)</f>
        <v>4</v>
      </c>
      <c r="AJ79" s="109"/>
    </row>
    <row r="80" spans="1:36" s="25" customFormat="1" ht="47.45" customHeight="1">
      <c r="A80" s="32">
        <v>53</v>
      </c>
      <c r="B80" s="89" t="s">
        <v>165</v>
      </c>
      <c r="C80" s="75" t="s">
        <v>126</v>
      </c>
      <c r="D80" s="23">
        <f>SUM(E80:J80)</f>
        <v>15</v>
      </c>
      <c r="E80" s="44">
        <f>SUM(K80,O80,S80,W80,AA80,AE80)</f>
        <v>0</v>
      </c>
      <c r="F80" s="35"/>
      <c r="G80" s="44"/>
      <c r="H80" s="36"/>
      <c r="I80" s="35"/>
      <c r="J80" s="37">
        <v>15</v>
      </c>
      <c r="K80" s="36"/>
      <c r="L80" s="47"/>
      <c r="M80" s="44"/>
      <c r="N80" s="48"/>
      <c r="O80" s="47"/>
      <c r="P80" s="44"/>
      <c r="Q80" s="44"/>
      <c r="R80" s="37"/>
      <c r="S80" s="47"/>
      <c r="T80" s="44"/>
      <c r="U80" s="44"/>
      <c r="V80" s="48"/>
      <c r="W80" s="47"/>
      <c r="X80" s="44"/>
      <c r="Y80" s="44"/>
      <c r="Z80" s="37"/>
      <c r="AA80" s="47"/>
      <c r="AB80" s="44">
        <v>15</v>
      </c>
      <c r="AC80" s="44">
        <v>2</v>
      </c>
      <c r="AD80" s="48" t="s">
        <v>33</v>
      </c>
      <c r="AE80" s="47"/>
      <c r="AF80" s="44"/>
      <c r="AG80" s="44"/>
      <c r="AH80" s="37"/>
      <c r="AI80" s="108">
        <f t="shared" ref="AI80" si="21">SUM(M80,Q80,U80,Y80,AC80,AG80)</f>
        <v>2</v>
      </c>
      <c r="AJ80" s="109"/>
    </row>
    <row r="81" spans="1:47" s="25" customFormat="1" ht="27.95" customHeight="1">
      <c r="A81" s="222" t="s">
        <v>127</v>
      </c>
      <c r="B81" s="223"/>
      <c r="C81" s="223"/>
      <c r="D81" s="223"/>
      <c r="E81" s="223"/>
      <c r="F81" s="223"/>
      <c r="G81" s="223"/>
      <c r="H81" s="223"/>
      <c r="I81" s="223"/>
      <c r="J81" s="223"/>
      <c r="K81" s="223"/>
      <c r="L81" s="223"/>
      <c r="M81" s="223"/>
      <c r="N81" s="223"/>
      <c r="O81" s="223"/>
      <c r="P81" s="223"/>
      <c r="Q81" s="223"/>
      <c r="R81" s="223"/>
      <c r="S81" s="223"/>
      <c r="T81" s="223"/>
      <c r="U81" s="223"/>
      <c r="V81" s="223"/>
      <c r="W81" s="223"/>
      <c r="X81" s="223"/>
      <c r="Y81" s="223"/>
      <c r="Z81" s="223"/>
      <c r="AA81" s="223"/>
      <c r="AB81" s="223"/>
      <c r="AC81" s="223"/>
      <c r="AD81" s="223"/>
      <c r="AE81" s="223"/>
      <c r="AF81" s="223"/>
      <c r="AG81" s="223"/>
      <c r="AH81" s="223"/>
      <c r="AI81" s="223"/>
      <c r="AJ81" s="224"/>
    </row>
    <row r="82" spans="1:47" s="25" customFormat="1" ht="31.5" customHeight="1">
      <c r="A82" s="32">
        <v>54</v>
      </c>
      <c r="B82" s="89" t="s">
        <v>166</v>
      </c>
      <c r="C82" s="75" t="s">
        <v>128</v>
      </c>
      <c r="D82" s="36">
        <f t="shared" ref="D82:D84" si="22">SUM(E82:J82)</f>
        <v>15</v>
      </c>
      <c r="E82" s="35"/>
      <c r="F82" s="35"/>
      <c r="G82" s="35"/>
      <c r="H82" s="36"/>
      <c r="I82" s="35"/>
      <c r="J82" s="37">
        <v>15</v>
      </c>
      <c r="K82" s="36"/>
      <c r="L82" s="36"/>
      <c r="M82" s="35"/>
      <c r="N82" s="38"/>
      <c r="O82" s="36"/>
      <c r="P82" s="35"/>
      <c r="Q82" s="35"/>
      <c r="R82" s="37"/>
      <c r="S82" s="36"/>
      <c r="T82" s="35"/>
      <c r="U82" s="35"/>
      <c r="V82" s="38"/>
      <c r="W82" s="36"/>
      <c r="X82" s="35"/>
      <c r="Y82" s="35"/>
      <c r="Z82" s="37"/>
      <c r="AA82" s="36"/>
      <c r="AB82" s="35"/>
      <c r="AC82" s="35"/>
      <c r="AD82" s="38"/>
      <c r="AE82" s="36"/>
      <c r="AF82" s="35">
        <v>15</v>
      </c>
      <c r="AG82" s="35">
        <v>2</v>
      </c>
      <c r="AH82" s="37" t="s">
        <v>33</v>
      </c>
      <c r="AI82" s="67">
        <v>2</v>
      </c>
      <c r="AJ82" s="40"/>
    </row>
    <row r="83" spans="1:47" s="25" customFormat="1" ht="29.45" customHeight="1">
      <c r="A83" s="225" t="s">
        <v>129</v>
      </c>
      <c r="B83" s="226"/>
      <c r="C83" s="226"/>
      <c r="D83" s="226"/>
      <c r="E83" s="226"/>
      <c r="F83" s="226"/>
      <c r="G83" s="226"/>
      <c r="H83" s="226"/>
      <c r="I83" s="226"/>
      <c r="J83" s="226"/>
      <c r="K83" s="226"/>
      <c r="L83" s="226"/>
      <c r="M83" s="226"/>
      <c r="N83" s="226"/>
      <c r="O83" s="226"/>
      <c r="P83" s="226"/>
      <c r="Q83" s="226"/>
      <c r="R83" s="226"/>
      <c r="S83" s="226"/>
      <c r="T83" s="226"/>
      <c r="U83" s="226"/>
      <c r="V83" s="226"/>
      <c r="W83" s="226"/>
      <c r="X83" s="226"/>
      <c r="Y83" s="226"/>
      <c r="Z83" s="226"/>
      <c r="AA83" s="226"/>
      <c r="AB83" s="226"/>
      <c r="AC83" s="226"/>
      <c r="AD83" s="226"/>
      <c r="AE83" s="226"/>
      <c r="AF83" s="226"/>
      <c r="AG83" s="226"/>
      <c r="AH83" s="226"/>
      <c r="AI83" s="226"/>
      <c r="AJ83" s="227"/>
    </row>
    <row r="84" spans="1:47" s="25" customFormat="1" ht="28.5" customHeight="1" thickBot="1">
      <c r="A84" s="32">
        <v>55</v>
      </c>
      <c r="B84" s="89" t="s">
        <v>167</v>
      </c>
      <c r="C84" s="75" t="s">
        <v>130</v>
      </c>
      <c r="D84" s="36">
        <f t="shared" si="22"/>
        <v>15</v>
      </c>
      <c r="E84" s="35"/>
      <c r="F84" s="35"/>
      <c r="G84" s="35"/>
      <c r="H84" s="36"/>
      <c r="I84" s="35"/>
      <c r="J84" s="37">
        <v>15</v>
      </c>
      <c r="K84" s="36"/>
      <c r="L84" s="36"/>
      <c r="M84" s="35"/>
      <c r="N84" s="38"/>
      <c r="O84" s="36"/>
      <c r="P84" s="35"/>
      <c r="Q84" s="35"/>
      <c r="R84" s="37"/>
      <c r="S84" s="36"/>
      <c r="T84" s="35"/>
      <c r="U84" s="35"/>
      <c r="V84" s="38"/>
      <c r="W84" s="36"/>
      <c r="X84" s="35"/>
      <c r="Y84" s="35"/>
      <c r="Z84" s="37"/>
      <c r="AA84" s="36"/>
      <c r="AB84" s="35"/>
      <c r="AC84" s="35"/>
      <c r="AD84" s="38"/>
      <c r="AE84" s="36"/>
      <c r="AF84" s="35">
        <v>15</v>
      </c>
      <c r="AG84" s="35">
        <v>2</v>
      </c>
      <c r="AH84" s="37" t="s">
        <v>33</v>
      </c>
      <c r="AI84" s="67">
        <v>2</v>
      </c>
      <c r="AJ84" s="40"/>
    </row>
    <row r="85" spans="1:47" s="25" customFormat="1" ht="30.6" customHeight="1" thickBot="1">
      <c r="A85" s="228" t="s">
        <v>131</v>
      </c>
      <c r="B85" s="229"/>
      <c r="C85" s="230"/>
      <c r="D85" s="52">
        <f>SUM(D78:D80,D82)</f>
        <v>120</v>
      </c>
      <c r="E85" s="52">
        <f t="shared" ref="E85:AI85" si="23">SUM(E78:E80,E82)</f>
        <v>0</v>
      </c>
      <c r="F85" s="52">
        <f t="shared" si="23"/>
        <v>0</v>
      </c>
      <c r="G85" s="52">
        <f t="shared" si="23"/>
        <v>0</v>
      </c>
      <c r="H85" s="52">
        <f t="shared" si="23"/>
        <v>0</v>
      </c>
      <c r="I85" s="52">
        <f t="shared" si="23"/>
        <v>0</v>
      </c>
      <c r="J85" s="128">
        <f t="shared" si="23"/>
        <v>120</v>
      </c>
      <c r="K85" s="55">
        <f t="shared" si="23"/>
        <v>0</v>
      </c>
      <c r="L85" s="52">
        <f t="shared" si="23"/>
        <v>0</v>
      </c>
      <c r="M85" s="52">
        <f t="shared" si="23"/>
        <v>0</v>
      </c>
      <c r="N85" s="52">
        <f t="shared" si="23"/>
        <v>0</v>
      </c>
      <c r="O85" s="52">
        <f t="shared" si="23"/>
        <v>0</v>
      </c>
      <c r="P85" s="52">
        <f t="shared" si="23"/>
        <v>0</v>
      </c>
      <c r="Q85" s="52">
        <f t="shared" si="23"/>
        <v>0</v>
      </c>
      <c r="R85" s="128">
        <f t="shared" si="23"/>
        <v>0</v>
      </c>
      <c r="S85" s="55">
        <f t="shared" si="23"/>
        <v>0</v>
      </c>
      <c r="T85" s="52">
        <f t="shared" si="23"/>
        <v>0</v>
      </c>
      <c r="U85" s="52">
        <f t="shared" si="23"/>
        <v>0</v>
      </c>
      <c r="V85" s="52">
        <f t="shared" si="23"/>
        <v>0</v>
      </c>
      <c r="W85" s="52">
        <f t="shared" si="23"/>
        <v>0</v>
      </c>
      <c r="X85" s="52">
        <f t="shared" si="23"/>
        <v>60</v>
      </c>
      <c r="Y85" s="52">
        <f t="shared" si="23"/>
        <v>4</v>
      </c>
      <c r="Z85" s="128">
        <f t="shared" si="23"/>
        <v>0</v>
      </c>
      <c r="AA85" s="55">
        <f t="shared" si="23"/>
        <v>0</v>
      </c>
      <c r="AB85" s="52">
        <f t="shared" si="23"/>
        <v>45</v>
      </c>
      <c r="AC85" s="52">
        <f t="shared" si="23"/>
        <v>4</v>
      </c>
      <c r="AD85" s="52">
        <f t="shared" si="23"/>
        <v>0</v>
      </c>
      <c r="AE85" s="52">
        <f t="shared" si="23"/>
        <v>0</v>
      </c>
      <c r="AF85" s="52">
        <f t="shared" si="23"/>
        <v>15</v>
      </c>
      <c r="AG85" s="52">
        <f t="shared" si="23"/>
        <v>2</v>
      </c>
      <c r="AH85" s="128">
        <f t="shared" si="23"/>
        <v>0</v>
      </c>
      <c r="AI85" s="55">
        <f t="shared" si="23"/>
        <v>10</v>
      </c>
      <c r="AJ85" s="113"/>
    </row>
    <row r="86" spans="1:47" s="25" customFormat="1" ht="30.6" customHeight="1" thickBot="1">
      <c r="A86" s="231"/>
      <c r="B86" s="232"/>
      <c r="C86" s="232"/>
      <c r="D86" s="232"/>
      <c r="E86" s="232"/>
      <c r="F86" s="232"/>
      <c r="G86" s="232"/>
      <c r="H86" s="232"/>
      <c r="I86" s="232"/>
      <c r="J86" s="232"/>
      <c r="K86" s="232"/>
      <c r="L86" s="232"/>
      <c r="M86" s="232"/>
      <c r="N86" s="232"/>
      <c r="O86" s="232"/>
      <c r="P86" s="232"/>
      <c r="Q86" s="232"/>
      <c r="R86" s="232"/>
      <c r="S86" s="232"/>
      <c r="T86" s="232"/>
      <c r="U86" s="232"/>
      <c r="V86" s="232"/>
      <c r="W86" s="232"/>
      <c r="X86" s="232"/>
      <c r="Y86" s="232"/>
      <c r="Z86" s="232"/>
      <c r="AA86" s="232"/>
      <c r="AB86" s="232"/>
      <c r="AC86" s="232"/>
      <c r="AD86" s="232"/>
      <c r="AE86" s="232"/>
      <c r="AF86" s="232"/>
      <c r="AG86" s="232"/>
      <c r="AH86" s="232"/>
      <c r="AI86" s="232"/>
      <c r="AJ86" s="233"/>
    </row>
    <row r="87" spans="1:47" s="25" customFormat="1" ht="33.75" customHeight="1" thickBot="1">
      <c r="A87" s="219" t="s">
        <v>132</v>
      </c>
      <c r="B87" s="220"/>
      <c r="C87" s="234"/>
      <c r="D87" s="129">
        <f>SUM(D18,D38,D53,D64,D85)</f>
        <v>2210</v>
      </c>
      <c r="E87" s="129">
        <f t="shared" ref="E87:AI87" si="24">SUM(E18,E38,E53,E64,E85)</f>
        <v>375</v>
      </c>
      <c r="F87" s="129">
        <f t="shared" si="24"/>
        <v>1490</v>
      </c>
      <c r="G87" s="129">
        <f t="shared" si="24"/>
        <v>45</v>
      </c>
      <c r="H87" s="129">
        <f t="shared" si="24"/>
        <v>120</v>
      </c>
      <c r="I87" s="129">
        <f t="shared" si="24"/>
        <v>60</v>
      </c>
      <c r="J87" s="129">
        <f t="shared" si="24"/>
        <v>120</v>
      </c>
      <c r="K87" s="129">
        <f t="shared" si="24"/>
        <v>120</v>
      </c>
      <c r="L87" s="129">
        <f t="shared" si="24"/>
        <v>285</v>
      </c>
      <c r="M87" s="129">
        <f t="shared" si="24"/>
        <v>30</v>
      </c>
      <c r="N87" s="129">
        <f t="shared" si="24"/>
        <v>0</v>
      </c>
      <c r="O87" s="129">
        <f t="shared" si="24"/>
        <v>90</v>
      </c>
      <c r="P87" s="129">
        <f t="shared" si="24"/>
        <v>335</v>
      </c>
      <c r="Q87" s="129">
        <f t="shared" si="24"/>
        <v>30</v>
      </c>
      <c r="R87" s="129">
        <f t="shared" si="24"/>
        <v>0</v>
      </c>
      <c r="S87" s="129">
        <f t="shared" si="24"/>
        <v>75</v>
      </c>
      <c r="T87" s="129">
        <f t="shared" si="24"/>
        <v>360</v>
      </c>
      <c r="U87" s="129">
        <f t="shared" si="24"/>
        <v>30</v>
      </c>
      <c r="V87" s="129">
        <f t="shared" si="24"/>
        <v>0</v>
      </c>
      <c r="W87" s="129">
        <f t="shared" si="24"/>
        <v>60</v>
      </c>
      <c r="X87" s="129">
        <f t="shared" si="24"/>
        <v>345</v>
      </c>
      <c r="Y87" s="129">
        <f t="shared" si="24"/>
        <v>30</v>
      </c>
      <c r="Z87" s="129">
        <f t="shared" si="24"/>
        <v>0</v>
      </c>
      <c r="AA87" s="129">
        <f t="shared" si="24"/>
        <v>30</v>
      </c>
      <c r="AB87" s="129">
        <f t="shared" si="24"/>
        <v>285</v>
      </c>
      <c r="AC87" s="129">
        <f t="shared" si="24"/>
        <v>33</v>
      </c>
      <c r="AD87" s="129">
        <f t="shared" si="24"/>
        <v>0</v>
      </c>
      <c r="AE87" s="129">
        <f t="shared" si="24"/>
        <v>0</v>
      </c>
      <c r="AF87" s="129">
        <f t="shared" si="24"/>
        <v>225</v>
      </c>
      <c r="AG87" s="129">
        <f t="shared" si="24"/>
        <v>27</v>
      </c>
      <c r="AH87" s="129">
        <f t="shared" si="24"/>
        <v>0</v>
      </c>
      <c r="AI87" s="129">
        <f t="shared" si="24"/>
        <v>180</v>
      </c>
      <c r="AJ87" s="130">
        <f>SUM(AJ38,AJ53,AJ64)</f>
        <v>97</v>
      </c>
    </row>
    <row r="88" spans="1:47" s="25" customFormat="1" ht="15">
      <c r="A88" s="114"/>
      <c r="C88" s="131"/>
      <c r="G88" s="132"/>
      <c r="AI88" s="76"/>
      <c r="AJ88" s="76"/>
    </row>
    <row r="89" spans="1:47" s="25" customFormat="1" ht="18">
      <c r="A89" s="157" t="s">
        <v>133</v>
      </c>
      <c r="B89" s="157"/>
      <c r="C89" s="157"/>
      <c r="D89" s="157"/>
      <c r="E89" s="157"/>
      <c r="F89" s="157"/>
      <c r="G89" s="157"/>
      <c r="H89" s="157"/>
      <c r="I89" s="157"/>
      <c r="J89" s="157"/>
      <c r="K89" s="157"/>
      <c r="L89" s="157"/>
      <c r="M89" s="157"/>
      <c r="N89" s="157"/>
      <c r="O89" s="157"/>
      <c r="P89" s="157"/>
      <c r="Q89" s="157"/>
      <c r="R89" s="157"/>
      <c r="S89" s="157"/>
      <c r="T89" s="157"/>
      <c r="U89" s="157"/>
      <c r="V89" s="157"/>
      <c r="W89" s="157"/>
      <c r="X89" s="157"/>
      <c r="Y89" s="157"/>
      <c r="Z89" s="157"/>
      <c r="AA89" s="157"/>
      <c r="AB89" s="157"/>
      <c r="AC89" s="157"/>
      <c r="AD89" s="157"/>
      <c r="AE89" s="157"/>
      <c r="AF89" s="157"/>
      <c r="AG89" s="157"/>
      <c r="AH89" s="157"/>
      <c r="AI89" s="157"/>
      <c r="AJ89" s="157"/>
    </row>
    <row r="90" spans="1:47" s="25" customFormat="1" ht="0.75" customHeight="1">
      <c r="A90" s="114"/>
      <c r="B90" s="133"/>
      <c r="C90" s="134"/>
      <c r="D90" s="133"/>
      <c r="E90" s="133"/>
      <c r="F90" s="133"/>
      <c r="G90" s="135"/>
      <c r="H90" s="133"/>
      <c r="I90" s="133"/>
      <c r="J90" s="133"/>
      <c r="K90" s="133"/>
      <c r="L90" s="133"/>
      <c r="M90" s="133"/>
      <c r="N90" s="133"/>
      <c r="O90" s="133"/>
      <c r="P90" s="133"/>
      <c r="Q90" s="133"/>
      <c r="R90" s="133"/>
      <c r="S90" s="133"/>
      <c r="T90" s="133"/>
      <c r="U90" s="133"/>
      <c r="V90" s="133"/>
      <c r="W90" s="133"/>
      <c r="X90" s="133"/>
      <c r="Y90" s="133"/>
      <c r="Z90" s="133"/>
      <c r="AA90" s="133"/>
      <c r="AB90" s="133"/>
      <c r="AC90" s="133"/>
      <c r="AD90" s="133"/>
      <c r="AE90" s="133"/>
      <c r="AF90" s="133"/>
      <c r="AG90" s="133"/>
      <c r="AH90" s="133"/>
      <c r="AI90" s="133"/>
      <c r="AJ90" s="133"/>
      <c r="AK90" s="133"/>
      <c r="AL90" s="133"/>
      <c r="AM90" s="133"/>
      <c r="AN90" s="133"/>
      <c r="AO90" s="133"/>
      <c r="AP90" s="133"/>
      <c r="AQ90" s="133"/>
      <c r="AR90" s="133"/>
      <c r="AS90" s="133"/>
      <c r="AT90" s="133"/>
      <c r="AU90" s="133"/>
    </row>
    <row r="91" spans="1:47" s="25" customFormat="1" ht="15" hidden="1" customHeight="1" thickBot="1">
      <c r="A91" s="114"/>
      <c r="B91" s="133"/>
      <c r="C91" s="134"/>
      <c r="D91" s="133"/>
      <c r="E91" s="133"/>
      <c r="F91" s="133"/>
      <c r="G91" s="135"/>
      <c r="H91" s="133"/>
      <c r="I91" s="133"/>
      <c r="J91" s="133"/>
      <c r="K91" s="133"/>
      <c r="L91" s="133"/>
      <c r="M91" s="133"/>
      <c r="N91" s="133"/>
      <c r="O91" s="133"/>
      <c r="P91" s="133"/>
      <c r="Q91" s="133"/>
      <c r="R91" s="133"/>
      <c r="S91" s="133"/>
      <c r="T91" s="133"/>
      <c r="U91" s="133"/>
      <c r="V91" s="133"/>
      <c r="W91" s="133"/>
      <c r="X91" s="133"/>
      <c r="Y91" s="133"/>
      <c r="Z91" s="133"/>
      <c r="AA91" s="133"/>
      <c r="AB91" s="133"/>
      <c r="AC91" s="133"/>
      <c r="AD91" s="133"/>
      <c r="AE91" s="133"/>
      <c r="AF91" s="133"/>
      <c r="AG91" s="133"/>
      <c r="AH91" s="133"/>
      <c r="AI91" s="133"/>
      <c r="AJ91" s="133"/>
      <c r="AK91" s="133"/>
      <c r="AL91" s="133"/>
      <c r="AM91" s="133"/>
      <c r="AN91" s="133"/>
      <c r="AO91" s="133"/>
      <c r="AP91" s="133"/>
      <c r="AQ91" s="133"/>
      <c r="AR91" s="133"/>
      <c r="AS91" s="133"/>
      <c r="AT91" s="133"/>
      <c r="AU91" s="133"/>
    </row>
    <row r="92" spans="1:47" s="25" customFormat="1" ht="15" customHeight="1">
      <c r="A92" s="215"/>
      <c r="B92" s="215"/>
      <c r="C92" s="215"/>
      <c r="D92" s="215"/>
      <c r="E92" s="215"/>
      <c r="F92" s="215"/>
      <c r="G92" s="215"/>
      <c r="H92" s="215"/>
      <c r="I92" s="215"/>
      <c r="J92" s="215"/>
      <c r="K92" s="215"/>
      <c r="L92" s="215"/>
      <c r="M92" s="215"/>
      <c r="N92" s="215"/>
      <c r="O92" s="215"/>
      <c r="P92" s="215"/>
      <c r="Q92" s="215"/>
      <c r="R92" s="215"/>
      <c r="S92" s="215"/>
      <c r="T92" s="215"/>
      <c r="U92" s="215"/>
      <c r="V92" s="215"/>
      <c r="W92" s="215"/>
      <c r="X92" s="215"/>
      <c r="Y92" s="215"/>
      <c r="Z92" s="215"/>
      <c r="AA92" s="215"/>
      <c r="AB92" s="215"/>
      <c r="AC92" s="215"/>
      <c r="AD92" s="215"/>
      <c r="AE92" s="215"/>
      <c r="AF92" s="215"/>
      <c r="AG92" s="215"/>
      <c r="AH92" s="215"/>
      <c r="AI92" s="215"/>
      <c r="AJ92" s="215"/>
      <c r="AK92" s="133"/>
      <c r="AL92" s="133"/>
      <c r="AM92" s="133"/>
      <c r="AN92" s="133"/>
      <c r="AO92" s="133"/>
      <c r="AP92" s="133"/>
      <c r="AQ92" s="133"/>
      <c r="AR92" s="133"/>
      <c r="AS92" s="133"/>
      <c r="AT92" s="133"/>
      <c r="AU92" s="133"/>
    </row>
    <row r="93" spans="1:47" s="25" customFormat="1" ht="18" customHeight="1">
      <c r="A93" s="236" t="s">
        <v>134</v>
      </c>
      <c r="B93" s="236"/>
      <c r="C93" s="236"/>
      <c r="D93" s="236"/>
      <c r="E93" s="236"/>
      <c r="F93" s="236"/>
      <c r="G93" s="236"/>
      <c r="H93" s="236"/>
      <c r="I93" s="236"/>
      <c r="J93" s="236"/>
      <c r="K93" s="236"/>
      <c r="L93" s="236"/>
      <c r="M93" s="236"/>
      <c r="N93" s="236"/>
      <c r="O93" s="236"/>
      <c r="P93" s="236"/>
      <c r="Q93" s="236"/>
      <c r="R93" s="236"/>
      <c r="S93" s="236"/>
      <c r="T93" s="236"/>
      <c r="U93" s="236"/>
      <c r="V93" s="236"/>
      <c r="W93" s="236"/>
      <c r="X93" s="236"/>
      <c r="Y93" s="236"/>
      <c r="Z93" s="236"/>
      <c r="AA93" s="236"/>
      <c r="AB93" s="236"/>
      <c r="AC93" s="236"/>
      <c r="AD93" s="236"/>
      <c r="AE93" s="236"/>
      <c r="AF93" s="236"/>
      <c r="AG93" s="236"/>
      <c r="AH93" s="236"/>
      <c r="AI93" s="236"/>
      <c r="AJ93" s="236"/>
      <c r="AK93" s="136"/>
      <c r="AL93" s="136"/>
      <c r="AM93" s="133"/>
      <c r="AN93" s="133"/>
      <c r="AO93" s="133"/>
      <c r="AP93" s="133"/>
      <c r="AQ93" s="133"/>
      <c r="AR93" s="133"/>
      <c r="AS93" s="133"/>
      <c r="AT93" s="133"/>
      <c r="AU93" s="133"/>
    </row>
    <row r="94" spans="1:47" s="25" customFormat="1" ht="27" customHeight="1">
      <c r="A94" s="236"/>
      <c r="B94" s="236"/>
      <c r="C94" s="236"/>
      <c r="D94" s="236"/>
      <c r="E94" s="236"/>
      <c r="F94" s="236"/>
      <c r="G94" s="236"/>
      <c r="H94" s="236"/>
      <c r="I94" s="236"/>
      <c r="J94" s="236"/>
      <c r="K94" s="236"/>
      <c r="L94" s="236"/>
      <c r="M94" s="236"/>
      <c r="N94" s="236"/>
      <c r="O94" s="236"/>
      <c r="P94" s="236"/>
      <c r="Q94" s="236"/>
      <c r="R94" s="236"/>
      <c r="S94" s="236"/>
      <c r="T94" s="236"/>
      <c r="U94" s="236"/>
      <c r="V94" s="236"/>
      <c r="W94" s="236"/>
      <c r="X94" s="236"/>
      <c r="Y94" s="236"/>
      <c r="Z94" s="236"/>
      <c r="AA94" s="236"/>
      <c r="AB94" s="236"/>
      <c r="AC94" s="236"/>
      <c r="AD94" s="236"/>
      <c r="AE94" s="236"/>
      <c r="AF94" s="236"/>
      <c r="AG94" s="236"/>
      <c r="AH94" s="236"/>
      <c r="AI94" s="236"/>
      <c r="AJ94" s="236"/>
      <c r="AK94" s="136"/>
      <c r="AL94" s="136"/>
      <c r="AM94" s="133"/>
      <c r="AN94" s="133"/>
      <c r="AO94" s="133"/>
      <c r="AP94" s="133"/>
      <c r="AQ94" s="133"/>
      <c r="AR94" s="133"/>
      <c r="AS94" s="133"/>
      <c r="AT94" s="133"/>
      <c r="AU94" s="133"/>
    </row>
    <row r="95" spans="1:47" s="131" customFormat="1" ht="35.450000000000003" customHeight="1">
      <c r="A95" s="237" t="s">
        <v>135</v>
      </c>
      <c r="B95" s="237"/>
      <c r="C95" s="237"/>
      <c r="D95" s="237"/>
      <c r="E95" s="237"/>
      <c r="F95" s="237"/>
      <c r="G95" s="237"/>
      <c r="H95" s="237"/>
      <c r="I95" s="237"/>
      <c r="J95" s="237"/>
      <c r="K95" s="237"/>
      <c r="L95" s="237"/>
      <c r="M95" s="237"/>
      <c r="N95" s="237"/>
      <c r="O95" s="237"/>
      <c r="P95" s="237"/>
      <c r="Q95" s="237"/>
      <c r="R95" s="237"/>
      <c r="S95" s="237"/>
      <c r="T95" s="237"/>
      <c r="U95" s="237"/>
      <c r="V95" s="237"/>
      <c r="W95" s="237"/>
      <c r="X95" s="237"/>
      <c r="Y95" s="237"/>
      <c r="Z95" s="237"/>
      <c r="AA95" s="237"/>
      <c r="AB95" s="237"/>
      <c r="AC95" s="237"/>
      <c r="AD95" s="237"/>
      <c r="AE95" s="237"/>
      <c r="AF95" s="237"/>
      <c r="AG95" s="237"/>
      <c r="AH95" s="237"/>
      <c r="AI95" s="237"/>
      <c r="AJ95" s="237"/>
    </row>
    <row r="96" spans="1:47" s="25" customFormat="1" ht="15">
      <c r="A96" s="137"/>
      <c r="B96" s="137"/>
      <c r="C96" s="137"/>
      <c r="D96" s="137"/>
      <c r="E96" s="137"/>
      <c r="F96" s="137"/>
      <c r="G96" s="138"/>
      <c r="H96" s="137"/>
      <c r="I96" s="137"/>
      <c r="J96" s="137"/>
      <c r="K96" s="137"/>
      <c r="L96" s="137"/>
      <c r="M96" s="137"/>
      <c r="N96" s="137"/>
      <c r="O96" s="137"/>
      <c r="P96" s="137"/>
      <c r="Q96" s="137"/>
      <c r="R96" s="137"/>
      <c r="S96" s="137"/>
      <c r="T96" s="137"/>
      <c r="U96" s="137"/>
      <c r="V96" s="137"/>
      <c r="W96" s="137"/>
      <c r="X96" s="137"/>
      <c r="Y96" s="137"/>
      <c r="Z96" s="137"/>
      <c r="AA96" s="137"/>
      <c r="AB96" s="137"/>
      <c r="AC96" s="137"/>
      <c r="AD96" s="137"/>
      <c r="AE96" s="137"/>
      <c r="AF96" s="137"/>
      <c r="AG96" s="137"/>
      <c r="AH96" s="137"/>
      <c r="AI96" s="139"/>
      <c r="AJ96" s="76"/>
    </row>
    <row r="97" spans="1:42" s="25" customFormat="1" ht="12.75" customHeight="1">
      <c r="A97" s="238" t="s">
        <v>136</v>
      </c>
      <c r="B97" s="238"/>
      <c r="C97" s="238"/>
      <c r="D97" s="238"/>
      <c r="E97" s="238"/>
      <c r="F97" s="238"/>
      <c r="G97" s="238"/>
      <c r="H97" s="238"/>
      <c r="I97" s="238"/>
      <c r="J97" s="238"/>
      <c r="K97" s="238"/>
      <c r="L97" s="238"/>
      <c r="M97" s="238"/>
      <c r="N97" s="238"/>
      <c r="O97" s="238"/>
      <c r="P97" s="238"/>
      <c r="Q97" s="238"/>
      <c r="R97" s="238"/>
      <c r="S97" s="238"/>
      <c r="T97" s="238"/>
      <c r="U97" s="238"/>
      <c r="V97" s="238"/>
      <c r="W97" s="238"/>
      <c r="X97" s="238"/>
      <c r="Y97" s="238"/>
      <c r="Z97" s="238"/>
      <c r="AA97" s="238"/>
      <c r="AB97" s="238"/>
      <c r="AC97" s="238"/>
      <c r="AD97" s="238"/>
      <c r="AE97" s="238"/>
      <c r="AF97" s="238"/>
      <c r="AG97" s="238"/>
      <c r="AH97" s="238"/>
      <c r="AI97" s="238"/>
      <c r="AJ97" s="238"/>
    </row>
    <row r="98" spans="1:42" s="25" customFormat="1" ht="11.1" customHeight="1">
      <c r="A98" s="238"/>
      <c r="B98" s="238"/>
      <c r="C98" s="238"/>
      <c r="D98" s="238"/>
      <c r="E98" s="238"/>
      <c r="F98" s="238"/>
      <c r="G98" s="238"/>
      <c r="H98" s="238"/>
      <c r="I98" s="238"/>
      <c r="J98" s="238"/>
      <c r="K98" s="238"/>
      <c r="L98" s="238"/>
      <c r="M98" s="238"/>
      <c r="N98" s="238"/>
      <c r="O98" s="238"/>
      <c r="P98" s="238"/>
      <c r="Q98" s="238"/>
      <c r="R98" s="238"/>
      <c r="S98" s="238"/>
      <c r="T98" s="238"/>
      <c r="U98" s="238"/>
      <c r="V98" s="238"/>
      <c r="W98" s="238"/>
      <c r="X98" s="238"/>
      <c r="Y98" s="238"/>
      <c r="Z98" s="238"/>
      <c r="AA98" s="238"/>
      <c r="AB98" s="238"/>
      <c r="AC98" s="238"/>
      <c r="AD98" s="238"/>
      <c r="AE98" s="238"/>
      <c r="AF98" s="238"/>
      <c r="AG98" s="238"/>
      <c r="AH98" s="238"/>
      <c r="AI98" s="238"/>
      <c r="AJ98" s="238"/>
      <c r="AK98" s="140"/>
      <c r="AL98" s="140"/>
      <c r="AM98" s="1"/>
      <c r="AN98" s="1"/>
      <c r="AO98" s="1"/>
      <c r="AP98" s="1"/>
    </row>
    <row r="99" spans="1:42" s="25" customFormat="1" ht="15">
      <c r="A99" s="238"/>
      <c r="B99" s="238"/>
      <c r="C99" s="238"/>
      <c r="D99" s="238"/>
      <c r="E99" s="238"/>
      <c r="F99" s="238"/>
      <c r="G99" s="238"/>
      <c r="H99" s="238"/>
      <c r="I99" s="238"/>
      <c r="J99" s="238"/>
      <c r="K99" s="238"/>
      <c r="L99" s="238"/>
      <c r="M99" s="238"/>
      <c r="N99" s="238"/>
      <c r="O99" s="238"/>
      <c r="P99" s="238"/>
      <c r="Q99" s="238"/>
      <c r="R99" s="238"/>
      <c r="S99" s="238"/>
      <c r="T99" s="238"/>
      <c r="U99" s="238"/>
      <c r="V99" s="238"/>
      <c r="W99" s="238"/>
      <c r="X99" s="238"/>
      <c r="Y99" s="238"/>
      <c r="Z99" s="238"/>
      <c r="AA99" s="238"/>
      <c r="AB99" s="238"/>
      <c r="AC99" s="238"/>
      <c r="AD99" s="238"/>
      <c r="AE99" s="238"/>
      <c r="AF99" s="238"/>
      <c r="AG99" s="238"/>
      <c r="AH99" s="238"/>
      <c r="AI99" s="238"/>
      <c r="AJ99" s="238"/>
      <c r="AK99" s="140"/>
      <c r="AL99" s="140"/>
    </row>
    <row r="100" spans="1:42" s="25" customFormat="1" ht="33" customHeight="1">
      <c r="A100" s="239" t="s">
        <v>161</v>
      </c>
      <c r="B100" s="239"/>
      <c r="C100" s="239"/>
      <c r="D100" s="239"/>
      <c r="E100" s="239"/>
      <c r="F100" s="239"/>
      <c r="G100" s="239"/>
      <c r="H100" s="239"/>
      <c r="I100" s="239"/>
      <c r="J100" s="239"/>
      <c r="K100" s="239"/>
      <c r="L100" s="239"/>
      <c r="M100" s="239"/>
      <c r="N100" s="239"/>
      <c r="O100" s="239"/>
      <c r="P100" s="239"/>
      <c r="Q100" s="239"/>
      <c r="R100" s="239"/>
      <c r="S100" s="239"/>
      <c r="T100" s="239"/>
      <c r="U100" s="239"/>
      <c r="V100" s="239"/>
      <c r="W100" s="239"/>
      <c r="X100" s="239"/>
      <c r="Y100" s="239"/>
      <c r="Z100" s="239"/>
      <c r="AA100" s="239"/>
      <c r="AB100" s="239"/>
      <c r="AC100" s="239"/>
      <c r="AD100" s="239"/>
      <c r="AE100" s="239"/>
      <c r="AF100" s="239"/>
      <c r="AG100" s="239"/>
      <c r="AH100" s="239"/>
      <c r="AI100" s="239"/>
      <c r="AJ100" s="239"/>
      <c r="AK100" s="140"/>
      <c r="AL100" s="140"/>
    </row>
    <row r="101" spans="1:42" s="2" customFormat="1" ht="21.6" customHeight="1">
      <c r="A101" s="240" t="s">
        <v>137</v>
      </c>
      <c r="B101" s="240"/>
      <c r="C101" s="240"/>
      <c r="D101" s="240"/>
      <c r="E101" s="240"/>
      <c r="F101" s="240"/>
      <c r="G101" s="240"/>
      <c r="H101" s="240"/>
      <c r="I101" s="240"/>
      <c r="J101" s="240"/>
      <c r="K101" s="240"/>
      <c r="L101" s="240"/>
      <c r="M101" s="240"/>
      <c r="N101" s="240"/>
      <c r="O101" s="240"/>
      <c r="P101" s="240"/>
      <c r="Q101" s="240"/>
      <c r="R101" s="240"/>
      <c r="S101" s="240"/>
      <c r="T101" s="240"/>
      <c r="U101" s="240"/>
      <c r="V101" s="240"/>
      <c r="W101" s="240"/>
      <c r="X101" s="240"/>
      <c r="Y101" s="240"/>
      <c r="Z101" s="240"/>
      <c r="AA101" s="240"/>
      <c r="AB101" s="240"/>
      <c r="AC101" s="240"/>
      <c r="AD101" s="240"/>
      <c r="AE101" s="240"/>
      <c r="AF101" s="240"/>
      <c r="AG101" s="240"/>
      <c r="AH101" s="240"/>
      <c r="AI101" s="240"/>
      <c r="AJ101" s="240"/>
      <c r="AK101" s="142"/>
      <c r="AL101" s="142"/>
    </row>
    <row r="102" spans="1:42" s="2" customFormat="1" ht="15">
      <c r="A102" s="235" t="s">
        <v>155</v>
      </c>
      <c r="B102" s="235"/>
      <c r="C102" s="235"/>
      <c r="D102" s="235"/>
      <c r="E102" s="235"/>
      <c r="F102" s="235"/>
      <c r="G102" s="235"/>
      <c r="H102" s="235"/>
      <c r="I102" s="235"/>
      <c r="J102" s="235"/>
      <c r="K102" s="235"/>
      <c r="L102" s="235"/>
      <c r="M102" s="235"/>
      <c r="N102" s="235"/>
      <c r="O102" s="235"/>
      <c r="P102" s="235"/>
      <c r="Q102" s="235"/>
      <c r="R102" s="235"/>
      <c r="S102" s="235"/>
      <c r="T102" s="235"/>
      <c r="U102" s="235"/>
      <c r="V102" s="235"/>
      <c r="W102" s="235"/>
      <c r="X102" s="235"/>
      <c r="Y102" s="235"/>
      <c r="Z102" s="142"/>
      <c r="AA102" s="142"/>
      <c r="AB102" s="142"/>
      <c r="AC102" s="142"/>
      <c r="AD102" s="142"/>
      <c r="AE102" s="142"/>
      <c r="AF102" s="142"/>
      <c r="AG102" s="142"/>
      <c r="AH102" s="142"/>
      <c r="AI102" s="133"/>
      <c r="AJ102" s="133"/>
      <c r="AK102" s="142"/>
      <c r="AL102" s="142"/>
    </row>
    <row r="103" spans="1:42" s="2" customFormat="1">
      <c r="G103" s="143"/>
      <c r="AI103" s="144"/>
      <c r="AJ103" s="144"/>
    </row>
    <row r="104" spans="1:42" s="25" customFormat="1" ht="15.75">
      <c r="A104" s="235" t="s">
        <v>168</v>
      </c>
      <c r="B104" s="235"/>
      <c r="C104" s="235"/>
      <c r="D104" s="235"/>
      <c r="E104" s="235"/>
      <c r="F104" s="235"/>
      <c r="G104" s="235"/>
      <c r="H104" s="235"/>
      <c r="I104" s="235"/>
      <c r="J104" s="235"/>
      <c r="K104" s="235"/>
      <c r="L104" s="235"/>
      <c r="M104" s="235"/>
      <c r="N104" s="235"/>
      <c r="O104" s="235"/>
      <c r="P104" s="235"/>
      <c r="Q104" s="235"/>
      <c r="R104" s="235"/>
      <c r="S104" s="235"/>
      <c r="T104" s="235"/>
      <c r="U104" s="235"/>
      <c r="V104" s="235"/>
      <c r="W104" s="235"/>
      <c r="X104" s="235"/>
      <c r="Y104" s="235"/>
      <c r="Z104" s="235"/>
      <c r="AA104" s="235"/>
      <c r="AB104" s="235"/>
      <c r="AC104" s="235"/>
      <c r="AD104" s="235"/>
      <c r="AE104" s="235"/>
      <c r="AI104" s="76"/>
      <c r="AJ104" s="76"/>
    </row>
    <row r="105" spans="1:42" s="25" customFormat="1" ht="15">
      <c r="C105" s="131"/>
      <c r="G105" s="132"/>
      <c r="AI105" s="76"/>
      <c r="AJ105" s="76"/>
    </row>
    <row r="106" spans="1:42" s="25" customFormat="1" ht="15">
      <c r="A106" s="141"/>
      <c r="B106" s="134"/>
      <c r="C106" s="76"/>
      <c r="G106" s="132"/>
    </row>
    <row r="107" spans="1:42" s="25" customFormat="1" ht="15">
      <c r="A107" s="141"/>
      <c r="B107" s="134"/>
      <c r="C107" s="76"/>
      <c r="G107" s="132"/>
    </row>
    <row r="108" spans="1:42">
      <c r="M108" s="1"/>
      <c r="N108" s="1"/>
      <c r="Q108" s="1"/>
      <c r="R108" s="1"/>
      <c r="U108" s="1"/>
      <c r="V108" s="1"/>
      <c r="Y108" s="1"/>
      <c r="Z108" s="1"/>
      <c r="AC108" s="1"/>
      <c r="AD108" s="1"/>
      <c r="AG108" s="1"/>
      <c r="AH108" s="1"/>
      <c r="AI108" s="147"/>
      <c r="AJ108" s="147"/>
    </row>
    <row r="109" spans="1:42">
      <c r="M109" s="1"/>
      <c r="N109" s="1"/>
      <c r="Q109" s="1"/>
      <c r="R109" s="1"/>
      <c r="U109" s="1"/>
      <c r="V109" s="1"/>
      <c r="Y109" s="1"/>
      <c r="Z109" s="1"/>
      <c r="AC109" s="1"/>
      <c r="AD109" s="1"/>
      <c r="AG109" s="1"/>
      <c r="AH109" s="1"/>
      <c r="AI109" s="147"/>
      <c r="AJ109" s="147"/>
    </row>
    <row r="110" spans="1:42">
      <c r="M110" s="1"/>
      <c r="N110" s="1"/>
      <c r="Q110" s="1"/>
      <c r="R110" s="1"/>
      <c r="U110" s="1"/>
      <c r="V110" s="1"/>
      <c r="Y110" s="1"/>
      <c r="Z110" s="1"/>
      <c r="AC110" s="1"/>
      <c r="AD110" s="1"/>
      <c r="AG110" s="1"/>
      <c r="AH110" s="1"/>
      <c r="AI110" s="147"/>
      <c r="AJ110" s="147"/>
    </row>
    <row r="111" spans="1:42">
      <c r="M111" s="1"/>
      <c r="N111" s="1"/>
      <c r="Q111" s="1"/>
      <c r="R111" s="1"/>
      <c r="U111" s="1"/>
      <c r="V111" s="1"/>
      <c r="Y111" s="1"/>
      <c r="Z111" s="1"/>
      <c r="AC111" s="1"/>
      <c r="AD111" s="1"/>
      <c r="AG111" s="1"/>
      <c r="AH111" s="1"/>
      <c r="AI111" s="147"/>
      <c r="AJ111" s="147"/>
    </row>
    <row r="112" spans="1:42">
      <c r="M112" s="1"/>
      <c r="N112" s="1"/>
      <c r="Q112" s="1"/>
      <c r="R112" s="1"/>
      <c r="U112" s="1"/>
      <c r="V112" s="1"/>
      <c r="Y112" s="1"/>
      <c r="Z112" s="1"/>
      <c r="AC112" s="1"/>
      <c r="AD112" s="1"/>
      <c r="AG112" s="1"/>
      <c r="AH112" s="1"/>
      <c r="AI112" s="147"/>
      <c r="AJ112" s="147"/>
    </row>
    <row r="113" spans="13:36">
      <c r="M113" s="1"/>
      <c r="N113" s="1"/>
      <c r="Q113" s="1"/>
      <c r="R113" s="1"/>
      <c r="U113" s="1"/>
      <c r="V113" s="1"/>
      <c r="Y113" s="1"/>
      <c r="Z113" s="1"/>
      <c r="AC113" s="1"/>
      <c r="AD113" s="1"/>
      <c r="AG113" s="1"/>
      <c r="AH113" s="1"/>
      <c r="AI113" s="147"/>
      <c r="AJ113" s="147"/>
    </row>
    <row r="114" spans="13:36">
      <c r="M114" s="1"/>
      <c r="N114" s="1"/>
      <c r="Q114" s="1"/>
      <c r="R114" s="1"/>
      <c r="U114" s="1"/>
      <c r="V114" s="1"/>
      <c r="Y114" s="1"/>
      <c r="Z114" s="1"/>
      <c r="AC114" s="1"/>
      <c r="AD114" s="1"/>
      <c r="AG114" s="1"/>
      <c r="AH114" s="1"/>
      <c r="AI114" s="147"/>
      <c r="AJ114" s="147"/>
    </row>
    <row r="115" spans="13:36">
      <c r="M115" s="1"/>
      <c r="N115" s="1"/>
      <c r="Q115" s="1"/>
      <c r="R115" s="1"/>
      <c r="U115" s="1"/>
      <c r="V115" s="1"/>
      <c r="Y115" s="1"/>
      <c r="Z115" s="1"/>
      <c r="AC115" s="1"/>
      <c r="AD115" s="1"/>
      <c r="AG115" s="1"/>
      <c r="AH115" s="1"/>
      <c r="AI115" s="147"/>
      <c r="AJ115" s="147"/>
    </row>
    <row r="116" spans="13:36">
      <c r="M116" s="1"/>
      <c r="N116" s="1"/>
      <c r="Q116" s="1"/>
      <c r="R116" s="1"/>
      <c r="U116" s="1"/>
      <c r="V116" s="1"/>
      <c r="Y116" s="1"/>
      <c r="Z116" s="1"/>
      <c r="AC116" s="1"/>
      <c r="AD116" s="1"/>
      <c r="AG116" s="1"/>
      <c r="AH116" s="1"/>
      <c r="AI116" s="147"/>
      <c r="AJ116" s="147"/>
    </row>
    <row r="117" spans="13:36">
      <c r="M117" s="1"/>
      <c r="N117" s="1"/>
      <c r="Q117" s="1"/>
      <c r="R117" s="1"/>
      <c r="U117" s="1"/>
      <c r="V117" s="1"/>
      <c r="Y117" s="1"/>
      <c r="Z117" s="1"/>
      <c r="AC117" s="1"/>
      <c r="AD117" s="1"/>
      <c r="AG117" s="1"/>
      <c r="AH117" s="1"/>
      <c r="AI117" s="147"/>
      <c r="AJ117" s="147"/>
    </row>
    <row r="118" spans="13:36">
      <c r="M118" s="1"/>
      <c r="N118" s="1"/>
      <c r="Q118" s="1"/>
      <c r="R118" s="1"/>
      <c r="U118" s="1"/>
      <c r="V118" s="1"/>
      <c r="Y118" s="1"/>
      <c r="Z118" s="1"/>
      <c r="AC118" s="1"/>
      <c r="AD118" s="1"/>
      <c r="AG118" s="1"/>
      <c r="AH118" s="1"/>
      <c r="AI118" s="147"/>
      <c r="AJ118" s="147"/>
    </row>
    <row r="119" spans="13:36">
      <c r="M119" s="1"/>
      <c r="N119" s="1"/>
      <c r="Q119" s="1"/>
      <c r="R119" s="1"/>
      <c r="U119" s="1"/>
      <c r="V119" s="1"/>
      <c r="Y119" s="1"/>
      <c r="Z119" s="1"/>
      <c r="AC119" s="1"/>
      <c r="AD119" s="1"/>
      <c r="AG119" s="1"/>
      <c r="AH119" s="1"/>
      <c r="AI119" s="147"/>
      <c r="AJ119" s="147"/>
    </row>
    <row r="120" spans="13:36">
      <c r="M120" s="1"/>
      <c r="N120" s="1"/>
      <c r="Q120" s="1"/>
      <c r="R120" s="1"/>
      <c r="U120" s="1"/>
      <c r="V120" s="1"/>
      <c r="Y120" s="1"/>
      <c r="Z120" s="1"/>
      <c r="AC120" s="1"/>
      <c r="AD120" s="1"/>
      <c r="AG120" s="1"/>
      <c r="AH120" s="1"/>
      <c r="AI120" s="147"/>
      <c r="AJ120" s="147"/>
    </row>
    <row r="121" spans="13:36">
      <c r="M121" s="1"/>
      <c r="N121" s="1"/>
      <c r="Q121" s="1"/>
      <c r="R121" s="1"/>
      <c r="U121" s="1"/>
      <c r="V121" s="1"/>
      <c r="Y121" s="1"/>
      <c r="Z121" s="1"/>
      <c r="AC121" s="1"/>
      <c r="AD121" s="1"/>
      <c r="AG121" s="1"/>
      <c r="AH121" s="1"/>
      <c r="AI121" s="147"/>
      <c r="AJ121" s="147"/>
    </row>
    <row r="122" spans="13:36">
      <c r="M122" s="1"/>
      <c r="N122" s="1"/>
      <c r="Q122" s="1"/>
      <c r="R122" s="1"/>
      <c r="U122" s="1"/>
      <c r="V122" s="1"/>
      <c r="Y122" s="1"/>
      <c r="Z122" s="1"/>
      <c r="AC122" s="1"/>
      <c r="AD122" s="1"/>
      <c r="AG122" s="1"/>
      <c r="AH122" s="1"/>
      <c r="AI122" s="147"/>
      <c r="AJ122" s="147"/>
    </row>
    <row r="123" spans="13:36">
      <c r="M123" s="1"/>
      <c r="N123" s="1"/>
      <c r="Q123" s="1"/>
      <c r="R123" s="1"/>
      <c r="U123" s="1"/>
      <c r="V123" s="1"/>
      <c r="Y123" s="1"/>
      <c r="Z123" s="1"/>
      <c r="AC123" s="1"/>
      <c r="AD123" s="1"/>
      <c r="AG123" s="1"/>
      <c r="AH123" s="1"/>
      <c r="AI123" s="147"/>
      <c r="AJ123" s="147"/>
    </row>
    <row r="124" spans="13:36">
      <c r="M124" s="1"/>
      <c r="N124" s="1"/>
      <c r="Q124" s="1"/>
      <c r="R124" s="1"/>
      <c r="U124" s="1"/>
      <c r="V124" s="1"/>
      <c r="Y124" s="1"/>
      <c r="Z124" s="1"/>
      <c r="AC124" s="1"/>
      <c r="AD124" s="1"/>
      <c r="AG124" s="1"/>
      <c r="AH124" s="1"/>
      <c r="AI124" s="147"/>
      <c r="AJ124" s="147"/>
    </row>
    <row r="125" spans="13:36">
      <c r="M125" s="1"/>
      <c r="N125" s="1"/>
      <c r="Q125" s="1"/>
      <c r="R125" s="1"/>
      <c r="U125" s="1"/>
      <c r="V125" s="1"/>
      <c r="Y125" s="1"/>
      <c r="Z125" s="1"/>
      <c r="AC125" s="1"/>
      <c r="AD125" s="1"/>
      <c r="AG125" s="1"/>
      <c r="AH125" s="1"/>
      <c r="AI125" s="147"/>
      <c r="AJ125" s="147"/>
    </row>
    <row r="126" spans="13:36">
      <c r="M126" s="1"/>
      <c r="N126" s="1"/>
      <c r="Q126" s="1"/>
      <c r="R126" s="1"/>
      <c r="U126" s="1"/>
      <c r="V126" s="1"/>
      <c r="Y126" s="1"/>
      <c r="Z126" s="1"/>
      <c r="AC126" s="1"/>
      <c r="AD126" s="1"/>
      <c r="AG126" s="1"/>
      <c r="AH126" s="1"/>
      <c r="AI126" s="147"/>
      <c r="AJ126" s="147"/>
    </row>
    <row r="127" spans="13:36">
      <c r="M127" s="1"/>
      <c r="N127" s="1"/>
      <c r="Q127" s="1"/>
      <c r="R127" s="1"/>
      <c r="U127" s="1"/>
      <c r="V127" s="1"/>
      <c r="Y127" s="1"/>
      <c r="Z127" s="1"/>
      <c r="AC127" s="1"/>
      <c r="AD127" s="1"/>
      <c r="AG127" s="1"/>
      <c r="AH127" s="1"/>
      <c r="AI127" s="147"/>
      <c r="AJ127" s="147"/>
    </row>
    <row r="128" spans="13:36">
      <c r="M128" s="1"/>
      <c r="N128" s="1"/>
      <c r="Q128" s="1"/>
      <c r="R128" s="1"/>
      <c r="U128" s="1"/>
      <c r="V128" s="1"/>
      <c r="Y128" s="1"/>
      <c r="Z128" s="1"/>
      <c r="AC128" s="1"/>
      <c r="AD128" s="1"/>
      <c r="AG128" s="1"/>
      <c r="AH128" s="1"/>
      <c r="AI128" s="147"/>
      <c r="AJ128" s="147"/>
    </row>
    <row r="129" spans="13:36">
      <c r="M129" s="1"/>
      <c r="N129" s="1"/>
      <c r="Q129" s="1"/>
      <c r="R129" s="1"/>
      <c r="U129" s="1"/>
      <c r="V129" s="1"/>
      <c r="Y129" s="1"/>
      <c r="Z129" s="1"/>
      <c r="AC129" s="1"/>
      <c r="AD129" s="1"/>
      <c r="AG129" s="1"/>
      <c r="AH129" s="1"/>
      <c r="AI129" s="147"/>
      <c r="AJ129" s="147"/>
    </row>
    <row r="130" spans="13:36">
      <c r="M130" s="1"/>
      <c r="N130" s="1"/>
      <c r="Q130" s="1"/>
      <c r="R130" s="1"/>
      <c r="U130" s="1"/>
      <c r="V130" s="1"/>
      <c r="Y130" s="1"/>
      <c r="Z130" s="1"/>
      <c r="AC130" s="1"/>
      <c r="AD130" s="1"/>
      <c r="AG130" s="1"/>
      <c r="AH130" s="1"/>
      <c r="AI130" s="147"/>
      <c r="AJ130" s="147"/>
    </row>
    <row r="131" spans="13:36">
      <c r="M131" s="1"/>
      <c r="N131" s="1"/>
      <c r="Q131" s="1"/>
      <c r="R131" s="1"/>
      <c r="U131" s="1"/>
      <c r="V131" s="1"/>
      <c r="Y131" s="1"/>
      <c r="Z131" s="1"/>
      <c r="AC131" s="1"/>
      <c r="AD131" s="1"/>
      <c r="AG131" s="1"/>
      <c r="AH131" s="1"/>
      <c r="AI131" s="147"/>
      <c r="AJ131" s="147"/>
    </row>
    <row r="132" spans="13:36">
      <c r="M132" s="1"/>
      <c r="N132" s="1"/>
      <c r="Q132" s="1"/>
      <c r="R132" s="1"/>
      <c r="U132" s="1"/>
      <c r="V132" s="1"/>
      <c r="Y132" s="1"/>
      <c r="Z132" s="1"/>
      <c r="AC132" s="1"/>
      <c r="AD132" s="1"/>
      <c r="AG132" s="1"/>
      <c r="AH132" s="1"/>
      <c r="AI132" s="147"/>
      <c r="AJ132" s="147"/>
    </row>
    <row r="133" spans="13:36">
      <c r="M133" s="1"/>
      <c r="N133" s="1"/>
      <c r="Q133" s="1"/>
      <c r="R133" s="1"/>
      <c r="U133" s="1"/>
      <c r="V133" s="1"/>
      <c r="Y133" s="1"/>
      <c r="Z133" s="1"/>
      <c r="AC133" s="1"/>
      <c r="AD133" s="1"/>
      <c r="AG133" s="1"/>
      <c r="AH133" s="1"/>
      <c r="AI133" s="147"/>
      <c r="AJ133" s="147"/>
    </row>
    <row r="134" spans="13:36">
      <c r="M134" s="1"/>
      <c r="N134" s="1"/>
      <c r="Q134" s="1"/>
      <c r="R134" s="1"/>
      <c r="U134" s="1"/>
      <c r="V134" s="1"/>
      <c r="Y134" s="1"/>
      <c r="Z134" s="1"/>
      <c r="AC134" s="1"/>
      <c r="AD134" s="1"/>
      <c r="AG134" s="1"/>
      <c r="AH134" s="1"/>
      <c r="AI134" s="147"/>
      <c r="AJ134" s="147"/>
    </row>
    <row r="135" spans="13:36">
      <c r="M135" s="1"/>
      <c r="N135" s="1"/>
      <c r="Q135" s="1"/>
      <c r="R135" s="1"/>
      <c r="U135" s="1"/>
      <c r="V135" s="1"/>
      <c r="Y135" s="1"/>
      <c r="Z135" s="1"/>
      <c r="AC135" s="1"/>
      <c r="AD135" s="1"/>
      <c r="AG135" s="1"/>
      <c r="AH135" s="1"/>
      <c r="AI135" s="147"/>
      <c r="AJ135" s="147"/>
    </row>
    <row r="136" spans="13:36">
      <c r="M136" s="1"/>
      <c r="N136" s="1"/>
      <c r="Q136" s="1"/>
      <c r="R136" s="1"/>
      <c r="U136" s="1"/>
      <c r="V136" s="1"/>
      <c r="Y136" s="1"/>
      <c r="Z136" s="1"/>
      <c r="AC136" s="1"/>
      <c r="AD136" s="1"/>
      <c r="AG136" s="1"/>
      <c r="AH136" s="1"/>
      <c r="AI136" s="147"/>
      <c r="AJ136" s="147"/>
    </row>
    <row r="137" spans="13:36">
      <c r="M137" s="1"/>
      <c r="N137" s="1"/>
      <c r="Q137" s="1"/>
      <c r="R137" s="1"/>
      <c r="U137" s="1"/>
      <c r="V137" s="1"/>
      <c r="Y137" s="1"/>
      <c r="Z137" s="1"/>
      <c r="AC137" s="1"/>
      <c r="AD137" s="1"/>
      <c r="AG137" s="1"/>
      <c r="AH137" s="1"/>
      <c r="AI137" s="147"/>
      <c r="AJ137" s="147"/>
    </row>
    <row r="138" spans="13:36">
      <c r="M138" s="1"/>
      <c r="N138" s="1"/>
      <c r="Q138" s="1"/>
      <c r="R138" s="1"/>
      <c r="U138" s="1"/>
      <c r="V138" s="1"/>
      <c r="Y138" s="1"/>
      <c r="Z138" s="1"/>
      <c r="AC138" s="1"/>
      <c r="AD138" s="1"/>
      <c r="AG138" s="1"/>
      <c r="AH138" s="1"/>
      <c r="AI138" s="147"/>
      <c r="AJ138" s="147"/>
    </row>
    <row r="139" spans="13:36">
      <c r="M139" s="1"/>
      <c r="N139" s="1"/>
      <c r="Q139" s="1"/>
      <c r="R139" s="1"/>
      <c r="U139" s="1"/>
      <c r="V139" s="1"/>
      <c r="Y139" s="1"/>
      <c r="Z139" s="1"/>
      <c r="AC139" s="1"/>
      <c r="AD139" s="1"/>
      <c r="AG139" s="1"/>
      <c r="AH139" s="1"/>
      <c r="AI139" s="147"/>
      <c r="AJ139" s="147"/>
    </row>
    <row r="140" spans="13:36">
      <c r="M140" s="1"/>
      <c r="N140" s="1"/>
      <c r="Q140" s="1"/>
      <c r="R140" s="1"/>
      <c r="U140" s="1"/>
      <c r="V140" s="1"/>
      <c r="Y140" s="1"/>
      <c r="Z140" s="1"/>
      <c r="AC140" s="1"/>
      <c r="AD140" s="1"/>
      <c r="AG140" s="1"/>
      <c r="AH140" s="1"/>
      <c r="AI140" s="147"/>
      <c r="AJ140" s="147"/>
    </row>
    <row r="141" spans="13:36">
      <c r="M141" s="1"/>
      <c r="N141" s="1"/>
      <c r="Q141" s="1"/>
      <c r="R141" s="1"/>
      <c r="U141" s="1"/>
      <c r="V141" s="1"/>
      <c r="Y141" s="1"/>
      <c r="Z141" s="1"/>
      <c r="AC141" s="1"/>
      <c r="AD141" s="1"/>
      <c r="AG141" s="1"/>
      <c r="AH141" s="1"/>
      <c r="AI141" s="147"/>
      <c r="AJ141" s="147"/>
    </row>
    <row r="142" spans="13:36">
      <c r="M142" s="1"/>
      <c r="N142" s="1"/>
      <c r="Q142" s="1"/>
      <c r="R142" s="1"/>
      <c r="U142" s="1"/>
      <c r="V142" s="1"/>
      <c r="Y142" s="1"/>
      <c r="Z142" s="1"/>
      <c r="AC142" s="1"/>
      <c r="AD142" s="1"/>
      <c r="AG142" s="1"/>
      <c r="AH142" s="1"/>
      <c r="AI142" s="147"/>
      <c r="AJ142" s="147"/>
    </row>
    <row r="143" spans="13:36">
      <c r="M143" s="1"/>
      <c r="N143" s="1"/>
      <c r="Q143" s="1"/>
      <c r="R143" s="1"/>
      <c r="U143" s="1"/>
      <c r="V143" s="1"/>
      <c r="Y143" s="1"/>
      <c r="Z143" s="1"/>
      <c r="AC143" s="1"/>
      <c r="AD143" s="1"/>
      <c r="AG143" s="1"/>
      <c r="AH143" s="1"/>
      <c r="AI143" s="147"/>
      <c r="AJ143" s="147"/>
    </row>
    <row r="144" spans="13:36">
      <c r="M144" s="1"/>
      <c r="N144" s="1"/>
      <c r="Q144" s="1"/>
      <c r="R144" s="1"/>
      <c r="U144" s="1"/>
      <c r="V144" s="1"/>
      <c r="Y144" s="1"/>
      <c r="Z144" s="1"/>
      <c r="AC144" s="1"/>
      <c r="AD144" s="1"/>
      <c r="AG144" s="1"/>
      <c r="AH144" s="1"/>
      <c r="AI144" s="147"/>
      <c r="AJ144" s="147"/>
    </row>
    <row r="145" spans="13:36">
      <c r="M145" s="1"/>
      <c r="N145" s="1"/>
      <c r="Q145" s="1"/>
      <c r="R145" s="1"/>
      <c r="U145" s="1"/>
      <c r="V145" s="1"/>
      <c r="Y145" s="1"/>
      <c r="Z145" s="1"/>
      <c r="AC145" s="1"/>
      <c r="AD145" s="1"/>
      <c r="AG145" s="1"/>
      <c r="AH145" s="1"/>
      <c r="AI145" s="147"/>
      <c r="AJ145" s="147"/>
    </row>
  </sheetData>
  <mergeCells count="50">
    <mergeCell ref="A104:AE104"/>
    <mergeCell ref="A93:AJ94"/>
    <mergeCell ref="A95:AJ95"/>
    <mergeCell ref="A97:AJ99"/>
    <mergeCell ref="A100:AJ100"/>
    <mergeCell ref="A101:AJ101"/>
    <mergeCell ref="A102:Y102"/>
    <mergeCell ref="A92:AJ92"/>
    <mergeCell ref="A75:AJ75"/>
    <mergeCell ref="A76:C76"/>
    <mergeCell ref="A77:AJ77"/>
    <mergeCell ref="A81:AJ81"/>
    <mergeCell ref="A83:AJ83"/>
    <mergeCell ref="A85:C85"/>
    <mergeCell ref="A86:AJ86"/>
    <mergeCell ref="A87:C87"/>
    <mergeCell ref="A89:AJ89"/>
    <mergeCell ref="A14:AJ14"/>
    <mergeCell ref="A18:C18"/>
    <mergeCell ref="A19:AJ19"/>
    <mergeCell ref="A38:C38"/>
    <mergeCell ref="A39:AJ39"/>
    <mergeCell ref="A53:C53"/>
    <mergeCell ref="A54:AJ54"/>
    <mergeCell ref="A55:AJ55"/>
    <mergeCell ref="A64:C64"/>
    <mergeCell ref="A65:AJ65"/>
    <mergeCell ref="A74:C74"/>
    <mergeCell ref="AE10:AH11"/>
    <mergeCell ref="A7:AJ7"/>
    <mergeCell ref="A8:A12"/>
    <mergeCell ref="B8:B12"/>
    <mergeCell ref="C8:C12"/>
    <mergeCell ref="D8:J11"/>
    <mergeCell ref="K8:R9"/>
    <mergeCell ref="S8:Z9"/>
    <mergeCell ref="AA8:AH9"/>
    <mergeCell ref="AI8:AI13"/>
    <mergeCell ref="AJ8:AJ13"/>
    <mergeCell ref="K10:N11"/>
    <mergeCell ref="O10:R11"/>
    <mergeCell ref="S10:V11"/>
    <mergeCell ref="W10:Z11"/>
    <mergeCell ref="AA10:AD11"/>
    <mergeCell ref="A6:AJ6"/>
    <mergeCell ref="A1:AJ1"/>
    <mergeCell ref="A2:AJ2"/>
    <mergeCell ref="A3:AJ3"/>
    <mergeCell ref="A4:AJ4"/>
    <mergeCell ref="A5:AJ5"/>
  </mergeCells>
  <conditionalFormatting sqref="AI17">
    <cfRule type="containsText" dxfId="0" priority="1" operator="containsText" text="0">
      <formula>NOT(ISERROR(SEARCH("0",AI17)))</formula>
    </cfRule>
  </conditionalFormatting>
  <pageMargins left="0.7" right="0.7" top="0.75" bottom="0.75" header="0.3" footer="0.3"/>
  <pageSetup paperSize="9" scale="5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Katarzyna Sobas</dc:creator>
  <cp:lastModifiedBy>Agnieszka</cp:lastModifiedBy>
  <cp:lastPrinted>2025-02-26T07:21:11Z</cp:lastPrinted>
  <dcterms:created xsi:type="dcterms:W3CDTF">2025-02-12T07:56:55Z</dcterms:created>
  <dcterms:modified xsi:type="dcterms:W3CDTF">2025-06-10T09:50:25Z</dcterms:modified>
</cp:coreProperties>
</file>