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70" windowHeight="8775" activeTab="2"/>
  </bookViews>
  <sheets>
    <sheet name="Eduart I stopnia25-28" sheetId="1" r:id="rId1"/>
    <sheet name="Eduart Ist. MuzykaEstradow25-28" sheetId="4" r:id="rId2"/>
    <sheet name="Eduart Ist. RytmikawEdukacji2" sheetId="6" r:id="rId3"/>
  </sheets>
  <definedNames>
    <definedName name="_xlnm.Print_Area" localSheetId="0">'Eduart I stopnia25-28'!$A$1:$AV$71</definedName>
    <definedName name="_xlnm.Print_Titles" localSheetId="0">'Eduart I stopnia25-28'!$A:$K,'Eduart I stopnia25-28'!$7:$11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2" i="6" l="1"/>
  <c r="F19" i="6"/>
  <c r="E22" i="6"/>
  <c r="E26" i="6" s="1"/>
  <c r="F20" i="6"/>
  <c r="D20" i="6" s="1"/>
  <c r="H26" i="6"/>
  <c r="AE22" i="6"/>
  <c r="AC22" i="6"/>
  <c r="AA22" i="6"/>
  <c r="Z22" i="6"/>
  <c r="AG21" i="6"/>
  <c r="F21" i="6"/>
  <c r="D21" i="6" s="1"/>
  <c r="AG20" i="6"/>
  <c r="AG19" i="6"/>
  <c r="D19" i="6"/>
  <c r="AG18" i="6"/>
  <c r="F18" i="6"/>
  <c r="D18" i="6" s="1"/>
  <c r="AG17" i="6"/>
  <c r="F17" i="6"/>
  <c r="AG16" i="6"/>
  <c r="F16" i="6"/>
  <c r="D16" i="6" s="1"/>
  <c r="AG15" i="6"/>
  <c r="F15" i="6"/>
  <c r="D15" i="6" s="1"/>
  <c r="AG14" i="6"/>
  <c r="F14" i="6"/>
  <c r="H26" i="4"/>
  <c r="F22" i="6" l="1"/>
  <c r="F26" i="6" s="1"/>
  <c r="AG22" i="6"/>
  <c r="AG26" i="6" s="1"/>
  <c r="D14" i="6"/>
  <c r="D22" i="6" s="1"/>
  <c r="D26" i="6" s="1"/>
  <c r="AE22" i="4"/>
  <c r="Z22" i="4"/>
  <c r="AC22" i="4"/>
  <c r="Y22" i="4"/>
  <c r="F20" i="4"/>
  <c r="D20" i="4" s="1"/>
  <c r="F21" i="4"/>
  <c r="D21" i="4" s="1"/>
  <c r="D19" i="4"/>
  <c r="F18" i="4"/>
  <c r="D18" i="4" s="1"/>
  <c r="F17" i="4"/>
  <c r="D17" i="4" s="1"/>
  <c r="F16" i="4"/>
  <c r="D16" i="4" s="1"/>
  <c r="F15" i="4"/>
  <c r="D15" i="4" s="1"/>
  <c r="AG15" i="4"/>
  <c r="AG16" i="4"/>
  <c r="AG17" i="4"/>
  <c r="AG18" i="4"/>
  <c r="AG19" i="4"/>
  <c r="AG20" i="4"/>
  <c r="AG21" i="4"/>
  <c r="F14" i="4"/>
  <c r="D14" i="4" s="1"/>
  <c r="AG14" i="4"/>
  <c r="AG22" i="4" l="1"/>
  <c r="AG26" i="4" s="1"/>
  <c r="D22" i="4"/>
  <c r="D26" i="4" s="1"/>
  <c r="F22" i="4"/>
  <c r="F26" i="4" s="1"/>
  <c r="AW56" i="1"/>
  <c r="AO56" i="1"/>
  <c r="AI56" i="1"/>
  <c r="K56" i="1"/>
  <c r="D56" i="1"/>
  <c r="U52" i="1"/>
  <c r="V52" i="1"/>
  <c r="AA52" i="1"/>
  <c r="AG52" i="1"/>
  <c r="AL52" i="1"/>
  <c r="O52" i="1"/>
  <c r="P52" i="1"/>
  <c r="AX51" i="1"/>
  <c r="M51" i="1"/>
  <c r="N51" i="1"/>
  <c r="N52" i="1" s="1"/>
  <c r="Q51" i="1"/>
  <c r="S51" i="1"/>
  <c r="T51" i="1"/>
  <c r="W51" i="1"/>
  <c r="Y51" i="1"/>
  <c r="Z51" i="1"/>
  <c r="AC51" i="1"/>
  <c r="AE51" i="1"/>
  <c r="AF51" i="1"/>
  <c r="AJ51" i="1"/>
  <c r="AM51" i="1"/>
  <c r="AP51" i="1"/>
  <c r="AS51" i="1"/>
  <c r="AU51" i="1"/>
  <c r="E51" i="1"/>
  <c r="G51" i="1"/>
  <c r="D39" i="1"/>
  <c r="D42" i="1"/>
  <c r="D44" i="1"/>
  <c r="D46" i="1"/>
  <c r="D47" i="1"/>
  <c r="D48" i="1"/>
  <c r="F49" i="1"/>
  <c r="D49" i="1" s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38" i="1"/>
  <c r="F45" i="1"/>
  <c r="D45" i="1" s="1"/>
  <c r="F43" i="1"/>
  <c r="D43" i="1" s="1"/>
  <c r="F41" i="1"/>
  <c r="D41" i="1" s="1"/>
  <c r="F40" i="1"/>
  <c r="D40" i="1" s="1"/>
  <c r="F38" i="1"/>
  <c r="G52" i="1" l="1"/>
  <c r="G57" i="1"/>
  <c r="F51" i="1"/>
  <c r="AW51" i="1"/>
  <c r="D38" i="1"/>
  <c r="D51" i="1" s="1"/>
  <c r="L36" i="1"/>
  <c r="L52" i="1" s="1"/>
  <c r="L57" i="1" s="1"/>
  <c r="M36" i="1"/>
  <c r="M52" i="1" s="1"/>
  <c r="Q36" i="1"/>
  <c r="Q52" i="1" s="1"/>
  <c r="S36" i="1"/>
  <c r="S52" i="1" s="1"/>
  <c r="T36" i="1"/>
  <c r="T52" i="1" s="1"/>
  <c r="W36" i="1"/>
  <c r="W52" i="1" s="1"/>
  <c r="Y36" i="1"/>
  <c r="Y52" i="1" s="1"/>
  <c r="Z36" i="1"/>
  <c r="Z52" i="1" s="1"/>
  <c r="AC36" i="1"/>
  <c r="AC52" i="1" s="1"/>
  <c r="AE36" i="1"/>
  <c r="AE52" i="1" s="1"/>
  <c r="AF36" i="1"/>
  <c r="AF52" i="1" s="1"/>
  <c r="AJ36" i="1"/>
  <c r="AJ52" i="1" s="1"/>
  <c r="AM36" i="1"/>
  <c r="AM52" i="1" s="1"/>
  <c r="AN36" i="1"/>
  <c r="AN52" i="1" s="1"/>
  <c r="AP36" i="1"/>
  <c r="AP52" i="1" s="1"/>
  <c r="AS36" i="1"/>
  <c r="AS52" i="1" s="1"/>
  <c r="AT36" i="1"/>
  <c r="AT52" i="1" s="1"/>
  <c r="AU36" i="1"/>
  <c r="AU52" i="1" s="1"/>
  <c r="F35" i="1"/>
  <c r="D35" i="1" s="1"/>
  <c r="AX36" i="1"/>
  <c r="AX52" i="1" s="1"/>
  <c r="F32" i="1"/>
  <c r="D32" i="1" s="1"/>
  <c r="F31" i="1"/>
  <c r="D31" i="1" s="1"/>
  <c r="E18" i="1"/>
  <c r="D18" i="1" s="1"/>
  <c r="H29" i="1"/>
  <c r="H36" i="1" s="1"/>
  <c r="F27" i="1"/>
  <c r="D27" i="1" s="1"/>
  <c r="D28" i="1"/>
  <c r="D30" i="1"/>
  <c r="D33" i="1"/>
  <c r="D34" i="1"/>
  <c r="F26" i="1"/>
  <c r="D26" i="1" s="1"/>
  <c r="F25" i="1"/>
  <c r="D25" i="1" s="1"/>
  <c r="E24" i="1"/>
  <c r="D24" i="1" s="1"/>
  <c r="H52" i="1" l="1"/>
  <c r="H57" i="1"/>
  <c r="D29" i="1"/>
  <c r="E23" i="1"/>
  <c r="D23" i="1" s="1"/>
  <c r="AW35" i="1"/>
  <c r="F22" i="1"/>
  <c r="D22" i="1" s="1"/>
  <c r="F21" i="1"/>
  <c r="D21" i="1" s="1"/>
  <c r="F20" i="1"/>
  <c r="D20" i="1" s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F19" i="1"/>
  <c r="AW19" i="1"/>
  <c r="E16" i="1"/>
  <c r="J15" i="1"/>
  <c r="D15" i="1" s="1"/>
  <c r="AW14" i="1"/>
  <c r="AW15" i="1"/>
  <c r="AW16" i="1"/>
  <c r="AW13" i="1"/>
  <c r="I13" i="1"/>
  <c r="D13" i="1" s="1"/>
  <c r="AW36" i="1" l="1"/>
  <c r="AW52" i="1" s="1"/>
  <c r="AW57" i="1" s="1"/>
  <c r="D16" i="1"/>
  <c r="D19" i="1"/>
  <c r="D36" i="1" s="1"/>
  <c r="F36" i="1"/>
  <c r="E36" i="1"/>
  <c r="I16" i="1"/>
  <c r="J16" i="1"/>
  <c r="J52" i="1" l="1"/>
  <c r="J57" i="1"/>
  <c r="I52" i="1"/>
  <c r="I57" i="1"/>
  <c r="E52" i="1"/>
  <c r="E57" i="1"/>
  <c r="F52" i="1"/>
  <c r="F57" i="1"/>
  <c r="D57" i="1"/>
  <c r="D52" i="1"/>
</calcChain>
</file>

<file path=xl/sharedStrings.xml><?xml version="1.0" encoding="utf-8"?>
<sst xmlns="http://schemas.openxmlformats.org/spreadsheetml/2006/main" count="418" uniqueCount="170">
  <si>
    <t>Harmonogram studiów</t>
  </si>
  <si>
    <t xml:space="preserve">Kierunek: Edukacja artystyczna w zakresie sztuki muzycznej                                                       </t>
  </si>
  <si>
    <t>Poziom studiów: I stopnia</t>
  </si>
  <si>
    <t>Profil: ogólnoakademicki</t>
  </si>
  <si>
    <t>Forma studiów: studia stacjonarne</t>
  </si>
  <si>
    <t>Realizacja od roku akademickiego 2025/2026</t>
  </si>
  <si>
    <t>L.p.</t>
  </si>
  <si>
    <t>Kod przedmiotu</t>
  </si>
  <si>
    <t>Przedmiot</t>
  </si>
  <si>
    <t>Forma zajęć</t>
  </si>
  <si>
    <t>I ROK</t>
  </si>
  <si>
    <t>II ROK</t>
  </si>
  <si>
    <t>III ROK</t>
  </si>
  <si>
    <t xml:space="preserve">Łączna liczba punktów ECTS </t>
  </si>
  <si>
    <t>Punkty ECTS powiązane z: działalnością naukową/ kształtowaniem umiejętności praktycznych</t>
  </si>
  <si>
    <t>1 semestr</t>
  </si>
  <si>
    <t>2 semestr</t>
  </si>
  <si>
    <t>3 semestr</t>
  </si>
  <si>
    <t>4 semestr</t>
  </si>
  <si>
    <t>5 semestr</t>
  </si>
  <si>
    <t>6 semestr</t>
  </si>
  <si>
    <t>Razem</t>
  </si>
  <si>
    <t>wykłady</t>
  </si>
  <si>
    <t>ćwiczenia</t>
  </si>
  <si>
    <t>konwersatoria</t>
  </si>
  <si>
    <t>seminaria</t>
  </si>
  <si>
    <t>lektoraty j. obcych</t>
  </si>
  <si>
    <t>zajęcia z wych. fiz.</t>
  </si>
  <si>
    <t>praktyki zawodowe</t>
  </si>
  <si>
    <t>Ćwiczenia</t>
  </si>
  <si>
    <t>ECTS</t>
  </si>
  <si>
    <t>forma zaliczenia</t>
  </si>
  <si>
    <t>praktyka zawodowa</t>
  </si>
  <si>
    <t>Przedmioty ogólne</t>
  </si>
  <si>
    <t>A1/EI</t>
  </si>
  <si>
    <t>Język obcy</t>
  </si>
  <si>
    <t>ZO</t>
  </si>
  <si>
    <t>ZO/E</t>
  </si>
  <si>
    <t>A2/EI</t>
  </si>
  <si>
    <t>Przedmiot ogólnouczelniany</t>
  </si>
  <si>
    <t>Z</t>
  </si>
  <si>
    <t>A3/EI</t>
  </si>
  <si>
    <t>Wychowanie fizyczne</t>
  </si>
  <si>
    <t>Przedmioty podstawowe</t>
  </si>
  <si>
    <t>B1/EI</t>
  </si>
  <si>
    <t>Ochrona własności intelektualnej</t>
  </si>
  <si>
    <t>B2/EI</t>
  </si>
  <si>
    <t>Chór</t>
  </si>
  <si>
    <t>B3/EI</t>
  </si>
  <si>
    <t>Fortepian</t>
  </si>
  <si>
    <t>B4/EI</t>
  </si>
  <si>
    <t>Harmonia</t>
  </si>
  <si>
    <t>B5/EI</t>
  </si>
  <si>
    <t>Kształcenie słuchu</t>
  </si>
  <si>
    <t>B6/EI</t>
  </si>
  <si>
    <t>Historia muzyki I</t>
  </si>
  <si>
    <t>Z/E</t>
  </si>
  <si>
    <t>B7/EI</t>
  </si>
  <si>
    <t>Historia muzyki II</t>
  </si>
  <si>
    <t>B8/EI</t>
  </si>
  <si>
    <t>Literatura muzyczna</t>
  </si>
  <si>
    <t>B9/EI</t>
  </si>
  <si>
    <t>Analiza dzieła muzycznego</t>
  </si>
  <si>
    <t>B10/EI</t>
  </si>
  <si>
    <t>Drugi instrument</t>
  </si>
  <si>
    <t>B11/E1</t>
  </si>
  <si>
    <t>Metodologia pracy naukowej</t>
  </si>
  <si>
    <t>B12/EI</t>
  </si>
  <si>
    <t>Seminarium dyplomowe</t>
  </si>
  <si>
    <t>B13/EI</t>
  </si>
  <si>
    <t>Technologie informacyjne</t>
  </si>
  <si>
    <t>B14/EI</t>
  </si>
  <si>
    <t>Pedagogika</t>
  </si>
  <si>
    <t>Z/ZO</t>
  </si>
  <si>
    <t>B15/EI</t>
  </si>
  <si>
    <t>Psychologia</t>
  </si>
  <si>
    <t>B16/EI</t>
  </si>
  <si>
    <t>Wykład monograficzny</t>
  </si>
  <si>
    <t>B17/EI</t>
  </si>
  <si>
    <t>Animacja kulturalna</t>
  </si>
  <si>
    <t>B18/EI</t>
  </si>
  <si>
    <t>Zespół instrumentalny</t>
  </si>
  <si>
    <t>Przedmioty kierunkowe</t>
  </si>
  <si>
    <t>C1/EI</t>
  </si>
  <si>
    <t>Dyrygowanie</t>
  </si>
  <si>
    <t>C2/EI</t>
  </si>
  <si>
    <t>Anatomia i fizjologia głosu</t>
  </si>
  <si>
    <t>C3/EI</t>
  </si>
  <si>
    <t>Emisja głosu z dykcją</t>
  </si>
  <si>
    <t>C4/EI</t>
  </si>
  <si>
    <t>Instrumenty szkolne</t>
  </si>
  <si>
    <t>C5/EI</t>
  </si>
  <si>
    <t>Folklor</t>
  </si>
  <si>
    <t>C6/EI</t>
  </si>
  <si>
    <t>Zajęcia muzyczno-ruchowe</t>
  </si>
  <si>
    <t>C7/EI</t>
  </si>
  <si>
    <t>Zasady muzyki z instrumentoznawstwem</t>
  </si>
  <si>
    <t>C8/EI</t>
  </si>
  <si>
    <t>Zespoły wokalne z metodyką</t>
  </si>
  <si>
    <t>C9/EI</t>
  </si>
  <si>
    <t>Podstawy dydaktyki</t>
  </si>
  <si>
    <t>Z/ZO/E</t>
  </si>
  <si>
    <t>C10/EI</t>
  </si>
  <si>
    <t>Pedagogika muzyki</t>
  </si>
  <si>
    <t>C11/EI</t>
  </si>
  <si>
    <t>Czytanie partytur</t>
  </si>
  <si>
    <t>C12/EI</t>
  </si>
  <si>
    <t>Metodyka nauczania muzyki w szkole podstawowej</t>
  </si>
  <si>
    <t>C13/EI</t>
  </si>
  <si>
    <t>Pierwsza pomoc przedmedyczna</t>
  </si>
  <si>
    <t>Razem przedmioty:</t>
  </si>
  <si>
    <t>PZ1/EI</t>
  </si>
  <si>
    <t>Praktyka pedagogiczna</t>
  </si>
  <si>
    <t>PZ2/EI</t>
  </si>
  <si>
    <t>Praktyka przedmiotowo-metodyczna w szkole podstaowej</t>
  </si>
  <si>
    <t>PZ3/EI</t>
  </si>
  <si>
    <t>Praktyka artystyczna</t>
  </si>
  <si>
    <t>Razem praktyka zawodowa</t>
  </si>
  <si>
    <t>Ogółem*:</t>
  </si>
  <si>
    <t xml:space="preserve">*Zajęcia prowadzone z wykorzystaniem metod i technik kształcenia na odległość w wymiarze 30 godz. i 2 punktów ECTS </t>
  </si>
  <si>
    <t>Szkolenie biblioteczne w formie e-learningu</t>
  </si>
  <si>
    <t>Szkolenie BHP w wymiarze 5 godzin</t>
  </si>
  <si>
    <t>Ustalono na posiedzeniu Rady Wydziału w dniu 29.09.2025 r.</t>
  </si>
  <si>
    <t>…………………………………….</t>
  </si>
  <si>
    <t>Dziekan Wydziału</t>
  </si>
  <si>
    <t>Stwierdza się zgodnośc z programem studiów</t>
  </si>
  <si>
    <t>podpis pracownika dziekantu</t>
  </si>
  <si>
    <t>specjalność: muzyka estradowa</t>
  </si>
  <si>
    <t>Przedmioty specjalnościowe</t>
  </si>
  <si>
    <t>DE1/EI</t>
  </si>
  <si>
    <t>Solfeż</t>
  </si>
  <si>
    <t>DE2/EI</t>
  </si>
  <si>
    <t>Harmonia jazzowa</t>
  </si>
  <si>
    <t>DE3/EI</t>
  </si>
  <si>
    <t>Akompaniament z czytaniem a`vista</t>
  </si>
  <si>
    <t>DE4/EI</t>
  </si>
  <si>
    <t>Warsztaty śpiewu estradowego</t>
  </si>
  <si>
    <t>DE5/EI</t>
  </si>
  <si>
    <t>Improwizacja jazzowa</t>
  </si>
  <si>
    <t>DE6/EI</t>
  </si>
  <si>
    <t>Historia jazzu i muzyki rozrywkowej</t>
  </si>
  <si>
    <t>DE7/EI</t>
  </si>
  <si>
    <t>Aranżacja muzyczna</t>
  </si>
  <si>
    <t>DE8/EI</t>
  </si>
  <si>
    <t>Zespoły instrumentalne</t>
  </si>
  <si>
    <t xml:space="preserve">Razem </t>
  </si>
  <si>
    <t xml:space="preserve">Praktyki </t>
  </si>
  <si>
    <t>PZ4/EI</t>
  </si>
  <si>
    <t>Praktyka estradowa</t>
  </si>
  <si>
    <t>Razem praktyki</t>
  </si>
  <si>
    <t>Ogółem</t>
  </si>
  <si>
    <t>Ustalono na posiedzeniu Rady Wydziału w dniu 29.09.2025</t>
  </si>
  <si>
    <t>specjalność: Rytmika w edukacji przedszkolnej i szkolnej</t>
  </si>
  <si>
    <t>5 zemestr</t>
  </si>
  <si>
    <t>DR1/EI</t>
  </si>
  <si>
    <t>DR2/EI</t>
  </si>
  <si>
    <t>Harmonia z elementami akompaniamentu</t>
  </si>
  <si>
    <t>DR3/EI</t>
  </si>
  <si>
    <t>DR4/EI</t>
  </si>
  <si>
    <t>Metodyka nauczania rytmiki</t>
  </si>
  <si>
    <t>DR5/EI</t>
  </si>
  <si>
    <t xml:space="preserve">Improwizacja </t>
  </si>
  <si>
    <t>DR6/EI</t>
  </si>
  <si>
    <t>Kompozycja ruchu</t>
  </si>
  <si>
    <t>DR7/EI</t>
  </si>
  <si>
    <t>Rytmika</t>
  </si>
  <si>
    <t>DR8/EI</t>
  </si>
  <si>
    <t>Propedeutyka kompozycji</t>
  </si>
  <si>
    <t>PZ5/EI</t>
  </si>
  <si>
    <t>Praktyka z zakresu rytmiki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</si>
</sst>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70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8" fillId="3" borderId="0" applyNumberFormat="0" applyBorder="0" applyAlignment="0" applyProtection="0"/>
  </cellStyleXfs>
  <cellXfs count="14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4" fillId="0" borderId="2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textRotation="90" wrapText="1"/>
    </xf>
    <xf numFmtId="49" fontId="5" fillId="0" borderId="17" xfId="0" applyNumberFormat="1" applyFont="1" applyBorder="1" applyAlignment="1">
      <alignment horizontal="center" vertical="center" textRotation="90" wrapText="1"/>
    </xf>
    <xf numFmtId="0" fontId="5" fillId="0" borderId="9" xfId="0" applyFont="1" applyBorder="1" applyAlignment="1">
      <alignment horizontal="center" vertical="center" textRotation="90" wrapText="1"/>
    </xf>
    <xf numFmtId="0" fontId="5" fillId="0" borderId="18" xfId="0" applyFont="1" applyBorder="1" applyAlignment="1">
      <alignment horizontal="center" vertical="center" textRotation="90" wrapText="1"/>
    </xf>
    <xf numFmtId="0" fontId="6" fillId="0" borderId="0" xfId="0" applyFont="1" applyAlignment="1">
      <alignment vertical="center"/>
    </xf>
    <xf numFmtId="0" fontId="1" fillId="2" borderId="22" xfId="0" applyFont="1" applyFill="1" applyBorder="1" applyAlignment="1">
      <alignment horizontal="left" vertical="center"/>
    </xf>
    <xf numFmtId="0" fontId="7" fillId="0" borderId="9" xfId="0" applyFont="1" applyBorder="1" applyAlignment="1">
      <alignment horizontal="center" vertical="center" textRotation="90" wrapText="1"/>
    </xf>
    <xf numFmtId="0" fontId="5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5" fillId="0" borderId="33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4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8" fillId="0" borderId="36" xfId="1" applyFill="1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45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textRotation="90" wrapText="1"/>
    </xf>
    <xf numFmtId="0" fontId="5" fillId="0" borderId="18" xfId="0" applyFont="1" applyBorder="1" applyAlignment="1">
      <alignment horizontal="center" vertical="center" textRotation="90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17" xfId="0" applyFont="1" applyBorder="1" applyAlignment="1">
      <alignment horizontal="center" vertical="center" textRotation="90" wrapText="1"/>
    </xf>
    <xf numFmtId="0" fontId="5" fillId="0" borderId="58" xfId="0" applyFont="1" applyBorder="1" applyAlignment="1">
      <alignment horizontal="center" vertical="center" textRotation="90" wrapText="1"/>
    </xf>
    <xf numFmtId="0" fontId="5" fillId="0" borderId="32" xfId="0" applyFont="1" applyBorder="1" applyAlignment="1">
      <alignment horizontal="center" vertical="center" textRotation="90" wrapText="1"/>
    </xf>
    <xf numFmtId="0" fontId="5" fillId="0" borderId="59" xfId="0" applyFont="1" applyBorder="1" applyAlignment="1">
      <alignment horizontal="center" vertical="center" textRotation="90" wrapText="1"/>
    </xf>
    <xf numFmtId="0" fontId="5" fillId="0" borderId="60" xfId="0" applyFont="1" applyBorder="1" applyAlignment="1">
      <alignment horizontal="center" vertical="center" textRotation="90" wrapText="1"/>
    </xf>
    <xf numFmtId="0" fontId="5" fillId="0" borderId="31" xfId="0" applyFont="1" applyBorder="1" applyAlignment="1">
      <alignment horizontal="center" vertical="center" textRotation="90" wrapText="1"/>
    </xf>
    <xf numFmtId="0" fontId="5" fillId="0" borderId="61" xfId="0" applyFont="1" applyBorder="1" applyAlignment="1">
      <alignment horizontal="center" vertical="center" textRotation="90" wrapText="1"/>
    </xf>
    <xf numFmtId="0" fontId="4" fillId="0" borderId="55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left" vertical="center" wrapText="1"/>
    </xf>
    <xf numFmtId="0" fontId="1" fillId="0" borderId="66" xfId="0" applyFont="1" applyBorder="1" applyAlignment="1">
      <alignment horizontal="left" vertical="center"/>
    </xf>
    <xf numFmtId="0" fontId="1" fillId="0" borderId="67" xfId="0" applyFont="1" applyBorder="1" applyAlignment="1">
      <alignment horizontal="left" vertical="center"/>
    </xf>
    <xf numFmtId="0" fontId="1" fillId="0" borderId="68" xfId="0" applyFont="1" applyBorder="1" applyAlignment="1">
      <alignment horizontal="left" vertical="center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</cellXfs>
  <cellStyles count="2">
    <cellStyle name="Neutralny" xfId="1" builtinId="28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1"/>
  <sheetViews>
    <sheetView zoomScaleNormal="100" zoomScalePageLayoutView="25" workbookViewId="0">
      <pane xSplit="3" ySplit="12" topLeftCell="D13" activePane="bottomRight" state="frozen"/>
      <selection pane="topRight" activeCell="D1" sqref="D1"/>
      <selection pane="bottomLeft" activeCell="A14" sqref="A14"/>
      <selection pane="bottomRight" activeCell="I32" sqref="I32"/>
    </sheetView>
  </sheetViews>
  <sheetFormatPr defaultRowHeight="12.75" x14ac:dyDescent="0.25"/>
  <cols>
    <col min="1" max="1" width="4.140625" style="2" customWidth="1"/>
    <col min="2" max="2" width="7.7109375" style="2" customWidth="1"/>
    <col min="3" max="3" width="34.85546875" style="27" customWidth="1"/>
    <col min="4" max="4" width="5.28515625" style="2" customWidth="1"/>
    <col min="5" max="5" width="4.140625" style="2" customWidth="1"/>
    <col min="6" max="6" width="6.140625" style="2" customWidth="1"/>
    <col min="7" max="7" width="4.42578125" style="2" customWidth="1"/>
    <col min="8" max="8" width="4.28515625" style="2" customWidth="1"/>
    <col min="9" max="12" width="4.5703125" style="2" customWidth="1"/>
    <col min="13" max="13" width="4.7109375" style="2" customWidth="1"/>
    <col min="14" max="17" width="3.140625" style="2" customWidth="1"/>
    <col min="18" max="18" width="4.7109375" style="2" customWidth="1"/>
    <col min="19" max="19" width="3.140625" style="2" customWidth="1"/>
    <col min="20" max="20" width="3.85546875" style="2" customWidth="1"/>
    <col min="21" max="23" width="3.140625" style="2" customWidth="1"/>
    <col min="24" max="24" width="4.7109375" style="2" customWidth="1"/>
    <col min="25" max="25" width="3.140625" style="2" customWidth="1"/>
    <col min="26" max="26" width="4.42578125" style="2" customWidth="1"/>
    <col min="27" max="29" width="3.140625" style="2" customWidth="1"/>
    <col min="30" max="30" width="6.140625" style="2" customWidth="1"/>
    <col min="31" max="31" width="3.140625" style="2" customWidth="1"/>
    <col min="32" max="32" width="4.5703125" style="2" customWidth="1"/>
    <col min="33" max="36" width="3.140625" style="2" customWidth="1"/>
    <col min="37" max="37" width="7.5703125" style="2" customWidth="1"/>
    <col min="38" max="38" width="3.140625" style="2" customWidth="1"/>
    <col min="39" max="39" width="5" style="2" customWidth="1"/>
    <col min="40" max="42" width="3.140625" style="2" customWidth="1"/>
    <col min="43" max="43" width="4" style="2" customWidth="1"/>
    <col min="44" max="44" width="3.140625" style="2" customWidth="1"/>
    <col min="45" max="45" width="4.140625" style="2" customWidth="1"/>
    <col min="46" max="47" width="3.140625" style="2" customWidth="1"/>
    <col min="48" max="48" width="5" style="2" customWidth="1"/>
    <col min="49" max="49" width="7.28515625" style="2" customWidth="1"/>
    <col min="50" max="50" width="7.28515625" style="9" customWidth="1"/>
    <col min="51" max="16384" width="9.140625" style="2"/>
  </cols>
  <sheetData>
    <row r="1" spans="1:51" ht="13.5" thickTop="1" x14ac:dyDescent="0.25">
      <c r="A1" s="35" t="s">
        <v>0</v>
      </c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2"/>
      <c r="AY1" s="26"/>
    </row>
    <row r="2" spans="1:51" ht="15" x14ac:dyDescent="0.25">
      <c r="A2" s="36" t="s">
        <v>1</v>
      </c>
      <c r="B2" s="33"/>
      <c r="C2" s="33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45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26"/>
    </row>
    <row r="3" spans="1:51" x14ac:dyDescent="0.25">
      <c r="A3" s="36" t="s">
        <v>2</v>
      </c>
      <c r="B3" s="33"/>
      <c r="C3" s="33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26"/>
    </row>
    <row r="4" spans="1:51" x14ac:dyDescent="0.25">
      <c r="A4" s="36" t="s">
        <v>3</v>
      </c>
      <c r="B4" s="33"/>
      <c r="C4" s="3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26"/>
    </row>
    <row r="5" spans="1:51" x14ac:dyDescent="0.25">
      <c r="A5" s="36" t="s">
        <v>4</v>
      </c>
      <c r="B5" s="33"/>
      <c r="C5" s="3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26"/>
    </row>
    <row r="6" spans="1:51" ht="13.5" thickBot="1" x14ac:dyDescent="0.3">
      <c r="A6" s="36" t="s">
        <v>5</v>
      </c>
      <c r="B6" s="33"/>
      <c r="C6" s="33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32"/>
      <c r="AY6" s="26"/>
    </row>
    <row r="7" spans="1:51" s="1" customFormat="1" ht="15.75" customHeight="1" x14ac:dyDescent="0.25">
      <c r="A7" s="81" t="s">
        <v>6</v>
      </c>
      <c r="B7" s="101" t="s">
        <v>7</v>
      </c>
      <c r="C7" s="83" t="s">
        <v>8</v>
      </c>
      <c r="D7" s="81" t="s">
        <v>9</v>
      </c>
      <c r="E7" s="82"/>
      <c r="F7" s="82"/>
      <c r="G7" s="82"/>
      <c r="H7" s="82"/>
      <c r="I7" s="82"/>
      <c r="J7" s="82"/>
      <c r="K7" s="83"/>
      <c r="L7" s="81" t="s">
        <v>10</v>
      </c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3"/>
      <c r="Y7" s="81" t="s">
        <v>11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3"/>
      <c r="AL7" s="81" t="s">
        <v>12</v>
      </c>
      <c r="AM7" s="82"/>
      <c r="AN7" s="82"/>
      <c r="AO7" s="82"/>
      <c r="AP7" s="82"/>
      <c r="AQ7" s="82"/>
      <c r="AR7" s="82"/>
      <c r="AS7" s="82"/>
      <c r="AT7" s="82"/>
      <c r="AU7" s="82"/>
      <c r="AV7" s="83"/>
      <c r="AW7" s="104" t="s">
        <v>13</v>
      </c>
      <c r="AX7" s="96" t="s">
        <v>14</v>
      </c>
    </row>
    <row r="8" spans="1:51" s="1" customFormat="1" ht="8.25" customHeight="1" x14ac:dyDescent="0.25">
      <c r="A8" s="84"/>
      <c r="B8" s="102"/>
      <c r="C8" s="86"/>
      <c r="D8" s="84"/>
      <c r="E8" s="85"/>
      <c r="F8" s="85"/>
      <c r="G8" s="85"/>
      <c r="H8" s="85"/>
      <c r="I8" s="85"/>
      <c r="J8" s="85"/>
      <c r="K8" s="86"/>
      <c r="L8" s="84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6"/>
      <c r="Y8" s="84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6"/>
      <c r="AL8" s="84"/>
      <c r="AM8" s="85"/>
      <c r="AN8" s="85"/>
      <c r="AO8" s="85"/>
      <c r="AP8" s="85"/>
      <c r="AQ8" s="85"/>
      <c r="AR8" s="85"/>
      <c r="AS8" s="85"/>
      <c r="AT8" s="85"/>
      <c r="AU8" s="85"/>
      <c r="AV8" s="86"/>
      <c r="AW8" s="105"/>
      <c r="AX8" s="97"/>
    </row>
    <row r="9" spans="1:51" s="1" customFormat="1" ht="15.75" customHeight="1" x14ac:dyDescent="0.25">
      <c r="A9" s="84"/>
      <c r="B9" s="102"/>
      <c r="C9" s="86"/>
      <c r="D9" s="84"/>
      <c r="E9" s="85"/>
      <c r="F9" s="85"/>
      <c r="G9" s="85"/>
      <c r="H9" s="85"/>
      <c r="I9" s="85"/>
      <c r="J9" s="85"/>
      <c r="K9" s="86"/>
      <c r="L9" s="84" t="s">
        <v>15</v>
      </c>
      <c r="M9" s="85"/>
      <c r="N9" s="85"/>
      <c r="O9" s="85"/>
      <c r="P9" s="85"/>
      <c r="Q9" s="85"/>
      <c r="R9" s="85"/>
      <c r="S9" s="85" t="s">
        <v>16</v>
      </c>
      <c r="T9" s="85"/>
      <c r="U9" s="85"/>
      <c r="V9" s="85"/>
      <c r="W9" s="85"/>
      <c r="X9" s="86"/>
      <c r="Y9" s="84" t="s">
        <v>17</v>
      </c>
      <c r="Z9" s="85"/>
      <c r="AA9" s="85"/>
      <c r="AB9" s="85"/>
      <c r="AC9" s="85"/>
      <c r="AD9" s="85"/>
      <c r="AE9" s="85" t="s">
        <v>18</v>
      </c>
      <c r="AF9" s="85"/>
      <c r="AG9" s="85"/>
      <c r="AH9" s="85"/>
      <c r="AI9" s="85"/>
      <c r="AJ9" s="85"/>
      <c r="AK9" s="86"/>
      <c r="AL9" s="84" t="s">
        <v>19</v>
      </c>
      <c r="AM9" s="85"/>
      <c r="AN9" s="85"/>
      <c r="AO9" s="85"/>
      <c r="AP9" s="85"/>
      <c r="AQ9" s="85"/>
      <c r="AR9" s="85" t="s">
        <v>20</v>
      </c>
      <c r="AS9" s="85"/>
      <c r="AT9" s="85"/>
      <c r="AU9" s="85"/>
      <c r="AV9" s="86"/>
      <c r="AW9" s="105"/>
      <c r="AX9" s="97"/>
    </row>
    <row r="10" spans="1:51" s="1" customFormat="1" ht="9" customHeight="1" x14ac:dyDescent="0.25">
      <c r="A10" s="84"/>
      <c r="B10" s="102"/>
      <c r="C10" s="86"/>
      <c r="D10" s="84"/>
      <c r="E10" s="85"/>
      <c r="F10" s="85"/>
      <c r="G10" s="85"/>
      <c r="H10" s="85"/>
      <c r="I10" s="85"/>
      <c r="J10" s="85"/>
      <c r="K10" s="86"/>
      <c r="L10" s="84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6"/>
      <c r="Y10" s="84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6"/>
      <c r="AL10" s="84"/>
      <c r="AM10" s="85"/>
      <c r="AN10" s="85"/>
      <c r="AO10" s="85"/>
      <c r="AP10" s="85"/>
      <c r="AQ10" s="85"/>
      <c r="AR10" s="85"/>
      <c r="AS10" s="85"/>
      <c r="AT10" s="85"/>
      <c r="AU10" s="85"/>
      <c r="AV10" s="86"/>
      <c r="AW10" s="105"/>
      <c r="AX10" s="97"/>
    </row>
    <row r="11" spans="1:51" s="1" customFormat="1" ht="93" customHeight="1" thickBot="1" x14ac:dyDescent="0.3">
      <c r="A11" s="99"/>
      <c r="B11" s="103"/>
      <c r="C11" s="100"/>
      <c r="D11" s="41" t="s">
        <v>21</v>
      </c>
      <c r="E11" s="42" t="s">
        <v>22</v>
      </c>
      <c r="F11" s="43" t="s">
        <v>23</v>
      </c>
      <c r="G11" s="47" t="s">
        <v>24</v>
      </c>
      <c r="H11" s="43" t="s">
        <v>25</v>
      </c>
      <c r="I11" s="43" t="s">
        <v>26</v>
      </c>
      <c r="J11" s="43" t="s">
        <v>27</v>
      </c>
      <c r="K11" s="44" t="s">
        <v>28</v>
      </c>
      <c r="L11" s="42" t="s">
        <v>22</v>
      </c>
      <c r="M11" s="43" t="s">
        <v>29</v>
      </c>
      <c r="N11" s="47" t="s">
        <v>24</v>
      </c>
      <c r="O11" s="43" t="s">
        <v>26</v>
      </c>
      <c r="P11" s="43" t="s">
        <v>27</v>
      </c>
      <c r="Q11" s="43" t="s">
        <v>30</v>
      </c>
      <c r="R11" s="43" t="s">
        <v>31</v>
      </c>
      <c r="S11" s="42" t="s">
        <v>22</v>
      </c>
      <c r="T11" s="43" t="s">
        <v>29</v>
      </c>
      <c r="U11" s="43" t="s">
        <v>26</v>
      </c>
      <c r="V11" s="43" t="s">
        <v>27</v>
      </c>
      <c r="W11" s="43" t="s">
        <v>30</v>
      </c>
      <c r="X11" s="43" t="s">
        <v>31</v>
      </c>
      <c r="Y11" s="42" t="s">
        <v>22</v>
      </c>
      <c r="Z11" s="43" t="s">
        <v>29</v>
      </c>
      <c r="AA11" s="43" t="s">
        <v>26</v>
      </c>
      <c r="AB11" s="43" t="s">
        <v>27</v>
      </c>
      <c r="AC11" s="43" t="s">
        <v>30</v>
      </c>
      <c r="AD11" s="43" t="s">
        <v>31</v>
      </c>
      <c r="AE11" s="42" t="s">
        <v>22</v>
      </c>
      <c r="AF11" s="43" t="s">
        <v>29</v>
      </c>
      <c r="AG11" s="43" t="s">
        <v>26</v>
      </c>
      <c r="AH11" s="43" t="s">
        <v>27</v>
      </c>
      <c r="AI11" s="43" t="s">
        <v>32</v>
      </c>
      <c r="AJ11" s="43" t="s">
        <v>30</v>
      </c>
      <c r="AK11" s="43" t="s">
        <v>31</v>
      </c>
      <c r="AL11" s="42" t="s">
        <v>22</v>
      </c>
      <c r="AM11" s="43" t="s">
        <v>29</v>
      </c>
      <c r="AN11" s="43" t="s">
        <v>25</v>
      </c>
      <c r="AO11" s="43" t="s">
        <v>32</v>
      </c>
      <c r="AP11" s="43" t="s">
        <v>30</v>
      </c>
      <c r="AQ11" s="43" t="s">
        <v>31</v>
      </c>
      <c r="AR11" s="42" t="s">
        <v>22</v>
      </c>
      <c r="AS11" s="43" t="s">
        <v>29</v>
      </c>
      <c r="AT11" s="43" t="s">
        <v>25</v>
      </c>
      <c r="AU11" s="43" t="s">
        <v>30</v>
      </c>
      <c r="AV11" s="43" t="s">
        <v>31</v>
      </c>
      <c r="AW11" s="106"/>
      <c r="AX11" s="98"/>
    </row>
    <row r="12" spans="1:51" ht="18" customHeight="1" thickBot="1" x14ac:dyDescent="0.3">
      <c r="A12" s="89" t="s">
        <v>33</v>
      </c>
      <c r="B12" s="90"/>
      <c r="C12" s="9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37"/>
    </row>
    <row r="13" spans="1:51" ht="15.75" customHeight="1" x14ac:dyDescent="0.25">
      <c r="A13" s="17">
        <v>1</v>
      </c>
      <c r="B13" s="3" t="s">
        <v>34</v>
      </c>
      <c r="C13" s="38" t="s">
        <v>35</v>
      </c>
      <c r="D13" s="11">
        <f>SUM(I13)</f>
        <v>120</v>
      </c>
      <c r="E13" s="14"/>
      <c r="F13" s="15"/>
      <c r="G13" s="15"/>
      <c r="H13" s="15"/>
      <c r="I13" s="15">
        <f>SUM(O13,U13,AA13,AG13)</f>
        <v>120</v>
      </c>
      <c r="J13" s="15"/>
      <c r="K13" s="16"/>
      <c r="L13" s="14"/>
      <c r="M13" s="15"/>
      <c r="N13" s="15"/>
      <c r="O13" s="15">
        <v>30</v>
      </c>
      <c r="P13" s="15"/>
      <c r="Q13" s="15">
        <v>2</v>
      </c>
      <c r="R13" s="16" t="s">
        <v>36</v>
      </c>
      <c r="S13" s="14"/>
      <c r="T13" s="15"/>
      <c r="U13" s="15">
        <v>30</v>
      </c>
      <c r="V13" s="15"/>
      <c r="W13" s="15">
        <v>2</v>
      </c>
      <c r="X13" s="16" t="s">
        <v>36</v>
      </c>
      <c r="Y13" s="14"/>
      <c r="Z13" s="15"/>
      <c r="AA13" s="15">
        <v>30</v>
      </c>
      <c r="AB13" s="15"/>
      <c r="AC13" s="15">
        <v>2</v>
      </c>
      <c r="AD13" s="16" t="s">
        <v>36</v>
      </c>
      <c r="AE13" s="14"/>
      <c r="AF13" s="15"/>
      <c r="AG13" s="15">
        <v>30</v>
      </c>
      <c r="AH13" s="15"/>
      <c r="AI13" s="15"/>
      <c r="AJ13" s="15">
        <v>2</v>
      </c>
      <c r="AK13" s="16" t="s">
        <v>37</v>
      </c>
      <c r="AL13" s="14"/>
      <c r="AM13" s="15"/>
      <c r="AN13" s="15"/>
      <c r="AO13" s="15"/>
      <c r="AP13" s="15"/>
      <c r="AQ13" s="16"/>
      <c r="AR13" s="14"/>
      <c r="AS13" s="15"/>
      <c r="AT13" s="15"/>
      <c r="AU13" s="15"/>
      <c r="AV13" s="16"/>
      <c r="AW13" s="11">
        <f>SUM(Q13,W13,AC13,AJ13,AP13,AU13)</f>
        <v>8</v>
      </c>
      <c r="AX13" s="23"/>
    </row>
    <row r="14" spans="1:51" ht="15.75" customHeight="1" x14ac:dyDescent="0.25">
      <c r="A14" s="17">
        <v>2</v>
      </c>
      <c r="B14" s="3" t="s">
        <v>38</v>
      </c>
      <c r="C14" s="38" t="s">
        <v>39</v>
      </c>
      <c r="D14" s="12">
        <v>30</v>
      </c>
      <c r="E14" s="17">
        <v>30</v>
      </c>
      <c r="F14" s="3"/>
      <c r="G14" s="3"/>
      <c r="H14" s="3"/>
      <c r="I14" s="3"/>
      <c r="J14" s="3"/>
      <c r="K14" s="18"/>
      <c r="L14" s="17"/>
      <c r="M14" s="3"/>
      <c r="N14" s="3"/>
      <c r="O14" s="3"/>
      <c r="P14" s="3"/>
      <c r="Q14" s="3"/>
      <c r="R14" s="18"/>
      <c r="S14" s="17"/>
      <c r="T14" s="3"/>
      <c r="U14" s="3"/>
      <c r="V14" s="3"/>
      <c r="W14" s="3"/>
      <c r="X14" s="18"/>
      <c r="Y14" s="17"/>
      <c r="Z14" s="3"/>
      <c r="AA14" s="3"/>
      <c r="AB14" s="3"/>
      <c r="AC14" s="3"/>
      <c r="AD14" s="18"/>
      <c r="AE14" s="17"/>
      <c r="AF14" s="3"/>
      <c r="AG14" s="3"/>
      <c r="AH14" s="3"/>
      <c r="AI14" s="3"/>
      <c r="AJ14" s="3"/>
      <c r="AK14" s="18"/>
      <c r="AL14" s="17">
        <v>30</v>
      </c>
      <c r="AM14" s="3"/>
      <c r="AN14" s="3"/>
      <c r="AO14" s="3"/>
      <c r="AP14" s="3">
        <v>2</v>
      </c>
      <c r="AQ14" s="18" t="s">
        <v>40</v>
      </c>
      <c r="AR14" s="17"/>
      <c r="AS14" s="3"/>
      <c r="AT14" s="3"/>
      <c r="AU14" s="3"/>
      <c r="AV14" s="18"/>
      <c r="AW14" s="12">
        <f>SUM(Q14,W14,AC14,AJ14,AP14,AU14)</f>
        <v>2</v>
      </c>
      <c r="AX14" s="24"/>
    </row>
    <row r="15" spans="1:51" ht="15.75" customHeight="1" x14ac:dyDescent="0.25">
      <c r="A15" s="17">
        <v>3</v>
      </c>
      <c r="B15" s="3" t="s">
        <v>41</v>
      </c>
      <c r="C15" s="38" t="s">
        <v>42</v>
      </c>
      <c r="D15" s="12">
        <f>SUM(J15)</f>
        <v>60</v>
      </c>
      <c r="E15" s="17"/>
      <c r="F15" s="3"/>
      <c r="G15" s="3"/>
      <c r="H15" s="3"/>
      <c r="I15" s="3"/>
      <c r="J15" s="3">
        <f>SUM(P15,V15)</f>
        <v>60</v>
      </c>
      <c r="K15" s="18"/>
      <c r="L15" s="17"/>
      <c r="M15" s="3"/>
      <c r="N15" s="3"/>
      <c r="O15" s="3"/>
      <c r="P15" s="3">
        <v>30</v>
      </c>
      <c r="Q15" s="3"/>
      <c r="R15" s="18" t="s">
        <v>36</v>
      </c>
      <c r="S15" s="17"/>
      <c r="T15" s="3"/>
      <c r="U15" s="3"/>
      <c r="V15" s="3">
        <v>30</v>
      </c>
      <c r="W15" s="3" t="s">
        <v>36</v>
      </c>
      <c r="X15" s="18"/>
      <c r="Y15" s="17"/>
      <c r="Z15" s="3"/>
      <c r="AA15" s="3"/>
      <c r="AB15" s="3"/>
      <c r="AC15" s="3"/>
      <c r="AD15" s="18"/>
      <c r="AE15" s="17"/>
      <c r="AF15" s="3"/>
      <c r="AG15" s="3"/>
      <c r="AH15" s="3"/>
      <c r="AI15" s="3"/>
      <c r="AJ15" s="3"/>
      <c r="AK15" s="18"/>
      <c r="AL15" s="17"/>
      <c r="AM15" s="3"/>
      <c r="AN15" s="3"/>
      <c r="AO15" s="3"/>
      <c r="AP15" s="3"/>
      <c r="AQ15" s="18"/>
      <c r="AR15" s="17"/>
      <c r="AS15" s="3"/>
      <c r="AT15" s="3"/>
      <c r="AU15" s="3"/>
      <c r="AV15" s="18"/>
      <c r="AW15" s="12">
        <f>SUM(Q15,W15,AC15,AJ15,AP15,AU15)</f>
        <v>0</v>
      </c>
      <c r="AX15" s="24"/>
    </row>
    <row r="16" spans="1:51" ht="15.75" customHeight="1" thickBot="1" x14ac:dyDescent="0.3">
      <c r="A16" s="91" t="s">
        <v>21</v>
      </c>
      <c r="B16" s="92"/>
      <c r="C16" s="93"/>
      <c r="D16" s="13">
        <f>SUM(D13:D15)</f>
        <v>210</v>
      </c>
      <c r="E16" s="19">
        <f>SUM(E13:E15)</f>
        <v>30</v>
      </c>
      <c r="F16" s="20"/>
      <c r="G16" s="20"/>
      <c r="H16" s="20"/>
      <c r="I16" s="20">
        <f>SUM(I13:I15)</f>
        <v>120</v>
      </c>
      <c r="J16" s="20">
        <f>SUM(J13:J15)</f>
        <v>60</v>
      </c>
      <c r="K16" s="21"/>
      <c r="L16" s="19"/>
      <c r="M16" s="20"/>
      <c r="N16" s="20"/>
      <c r="O16" s="20">
        <v>30</v>
      </c>
      <c r="P16" s="20">
        <v>30</v>
      </c>
      <c r="Q16" s="20">
        <v>2</v>
      </c>
      <c r="R16" s="21"/>
      <c r="S16" s="19"/>
      <c r="T16" s="20"/>
      <c r="U16" s="20">
        <v>30</v>
      </c>
      <c r="V16" s="20">
        <v>30</v>
      </c>
      <c r="W16" s="20">
        <v>2</v>
      </c>
      <c r="X16" s="21"/>
      <c r="Y16" s="19"/>
      <c r="Z16" s="20"/>
      <c r="AA16" s="20">
        <v>30</v>
      </c>
      <c r="AB16" s="20"/>
      <c r="AC16" s="20">
        <v>2</v>
      </c>
      <c r="AD16" s="21"/>
      <c r="AE16" s="19"/>
      <c r="AF16" s="20"/>
      <c r="AG16" s="20">
        <v>30</v>
      </c>
      <c r="AH16" s="20"/>
      <c r="AI16" s="20"/>
      <c r="AJ16" s="20">
        <v>2</v>
      </c>
      <c r="AK16" s="21"/>
      <c r="AL16" s="19">
        <v>30</v>
      </c>
      <c r="AM16" s="20"/>
      <c r="AN16" s="20"/>
      <c r="AO16" s="20"/>
      <c r="AP16" s="20">
        <v>2</v>
      </c>
      <c r="AQ16" s="21"/>
      <c r="AR16" s="19"/>
      <c r="AS16" s="20"/>
      <c r="AT16" s="20"/>
      <c r="AU16" s="20"/>
      <c r="AV16" s="21"/>
      <c r="AW16" s="13">
        <f>SUM(Q16,W16,AC16,AJ16,AP16,AU16)</f>
        <v>10</v>
      </c>
      <c r="AX16" s="25"/>
    </row>
    <row r="17" spans="1:50" ht="15.75" customHeight="1" thickBot="1" x14ac:dyDescent="0.3">
      <c r="A17" s="87" t="s">
        <v>43</v>
      </c>
      <c r="B17" s="88"/>
      <c r="C17" s="88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39"/>
    </row>
    <row r="18" spans="1:50" ht="15.75" customHeight="1" x14ac:dyDescent="0.25">
      <c r="A18" s="17">
        <v>4</v>
      </c>
      <c r="B18" s="3" t="s">
        <v>44</v>
      </c>
      <c r="C18" s="38" t="s">
        <v>45</v>
      </c>
      <c r="D18" s="11">
        <f>SUM(E18:K18)</f>
        <v>15</v>
      </c>
      <c r="E18" s="54">
        <f>SUM(L18,S18,Y18,AE18,AL18,AR18)</f>
        <v>15</v>
      </c>
      <c r="F18" s="15"/>
      <c r="G18" s="15"/>
      <c r="H18" s="15"/>
      <c r="I18" s="15"/>
      <c r="J18" s="15"/>
      <c r="K18" s="16"/>
      <c r="L18" s="14">
        <v>15</v>
      </c>
      <c r="M18" s="15"/>
      <c r="N18" s="15"/>
      <c r="O18" s="15"/>
      <c r="P18" s="15"/>
      <c r="Q18" s="15">
        <v>1</v>
      </c>
      <c r="R18" s="16" t="s">
        <v>40</v>
      </c>
      <c r="S18" s="14"/>
      <c r="T18" s="15"/>
      <c r="U18" s="15"/>
      <c r="V18" s="15"/>
      <c r="W18" s="15"/>
      <c r="X18" s="16"/>
      <c r="Y18" s="14"/>
      <c r="Z18" s="15"/>
      <c r="AA18" s="15"/>
      <c r="AB18" s="15"/>
      <c r="AC18" s="15"/>
      <c r="AD18" s="16"/>
      <c r="AE18" s="14"/>
      <c r="AF18" s="15"/>
      <c r="AG18" s="15"/>
      <c r="AH18" s="15"/>
      <c r="AI18" s="15"/>
      <c r="AJ18" s="15"/>
      <c r="AK18" s="16"/>
      <c r="AL18" s="14"/>
      <c r="AM18" s="15"/>
      <c r="AN18" s="15"/>
      <c r="AO18" s="15"/>
      <c r="AP18" s="15"/>
      <c r="AQ18" s="16"/>
      <c r="AR18" s="14"/>
      <c r="AS18" s="15"/>
      <c r="AT18" s="15"/>
      <c r="AU18" s="15"/>
      <c r="AV18" s="16"/>
      <c r="AW18" s="11">
        <v>1</v>
      </c>
      <c r="AX18" s="23"/>
    </row>
    <row r="19" spans="1:50" ht="15.75" customHeight="1" x14ac:dyDescent="0.25">
      <c r="A19" s="17">
        <v>5</v>
      </c>
      <c r="B19" s="3" t="s">
        <v>46</v>
      </c>
      <c r="C19" s="38" t="s">
        <v>47</v>
      </c>
      <c r="D19" s="12">
        <f t="shared" ref="D19:D35" si="0">SUM(E19:K19)</f>
        <v>180</v>
      </c>
      <c r="E19" s="55"/>
      <c r="F19" s="50">
        <f>SUM(M19,T19,Z19,AF19,AM19,AS19)</f>
        <v>180</v>
      </c>
      <c r="G19" s="50"/>
      <c r="H19" s="50"/>
      <c r="I19" s="50"/>
      <c r="J19" s="50"/>
      <c r="K19" s="51"/>
      <c r="L19" s="49"/>
      <c r="M19" s="50">
        <v>30</v>
      </c>
      <c r="N19" s="50"/>
      <c r="O19" s="50"/>
      <c r="P19" s="50"/>
      <c r="Q19" s="50">
        <v>3</v>
      </c>
      <c r="R19" s="51" t="s">
        <v>36</v>
      </c>
      <c r="S19" s="49"/>
      <c r="T19" s="50">
        <v>30</v>
      </c>
      <c r="U19" s="50"/>
      <c r="V19" s="50"/>
      <c r="W19" s="50">
        <v>3</v>
      </c>
      <c r="X19" s="51" t="s">
        <v>36</v>
      </c>
      <c r="Y19" s="49"/>
      <c r="Z19" s="50">
        <v>30</v>
      </c>
      <c r="AA19" s="50"/>
      <c r="AB19" s="50"/>
      <c r="AC19" s="50">
        <v>2</v>
      </c>
      <c r="AD19" s="51" t="s">
        <v>36</v>
      </c>
      <c r="AE19" s="49"/>
      <c r="AF19" s="50">
        <v>30</v>
      </c>
      <c r="AG19" s="50"/>
      <c r="AH19" s="50"/>
      <c r="AI19" s="50"/>
      <c r="AJ19" s="50">
        <v>2</v>
      </c>
      <c r="AK19" s="51" t="s">
        <v>36</v>
      </c>
      <c r="AL19" s="49"/>
      <c r="AM19" s="50">
        <v>30</v>
      </c>
      <c r="AN19" s="50"/>
      <c r="AO19" s="50"/>
      <c r="AP19" s="50">
        <v>2</v>
      </c>
      <c r="AQ19" s="51" t="s">
        <v>36</v>
      </c>
      <c r="AR19" s="49"/>
      <c r="AS19" s="50">
        <v>30</v>
      </c>
      <c r="AT19" s="50"/>
      <c r="AU19" s="50">
        <v>2</v>
      </c>
      <c r="AV19" s="51" t="s">
        <v>36</v>
      </c>
      <c r="AW19" s="48">
        <f t="shared" ref="AW19:AW35" si="1">SUM(Q19,W19,AC19,AJ19,AP19,AU19)</f>
        <v>14</v>
      </c>
      <c r="AX19" s="52">
        <v>14</v>
      </c>
    </row>
    <row r="20" spans="1:50" ht="20.25" customHeight="1" x14ac:dyDescent="0.25">
      <c r="A20" s="17">
        <v>6</v>
      </c>
      <c r="B20" s="3" t="s">
        <v>48</v>
      </c>
      <c r="C20" s="38" t="s">
        <v>49</v>
      </c>
      <c r="D20" s="12">
        <f t="shared" si="0"/>
        <v>90</v>
      </c>
      <c r="E20" s="55"/>
      <c r="F20" s="50">
        <f>SUM(M20,T20,Z20,AF20,AM20,AS20)</f>
        <v>90</v>
      </c>
      <c r="G20" s="50"/>
      <c r="H20" s="50"/>
      <c r="I20" s="50"/>
      <c r="J20" s="50"/>
      <c r="K20" s="51"/>
      <c r="L20" s="49"/>
      <c r="M20" s="50">
        <v>15</v>
      </c>
      <c r="N20" s="50"/>
      <c r="O20" s="50"/>
      <c r="P20" s="50"/>
      <c r="Q20" s="50">
        <v>2</v>
      </c>
      <c r="R20" s="51" t="s">
        <v>36</v>
      </c>
      <c r="S20" s="49"/>
      <c r="T20" s="50">
        <v>15</v>
      </c>
      <c r="U20" s="50"/>
      <c r="V20" s="50"/>
      <c r="W20" s="50">
        <v>2</v>
      </c>
      <c r="X20" s="51" t="s">
        <v>36</v>
      </c>
      <c r="Y20" s="49"/>
      <c r="Z20" s="50">
        <v>15</v>
      </c>
      <c r="AA20" s="50"/>
      <c r="AB20" s="50"/>
      <c r="AC20" s="50">
        <v>2</v>
      </c>
      <c r="AD20" s="51" t="s">
        <v>36</v>
      </c>
      <c r="AE20" s="49"/>
      <c r="AF20" s="50">
        <v>15</v>
      </c>
      <c r="AG20" s="50"/>
      <c r="AH20" s="50"/>
      <c r="AI20" s="50"/>
      <c r="AJ20" s="50">
        <v>2</v>
      </c>
      <c r="AK20" s="51" t="s">
        <v>36</v>
      </c>
      <c r="AL20" s="49"/>
      <c r="AM20" s="50">
        <v>15</v>
      </c>
      <c r="AN20" s="50"/>
      <c r="AO20" s="50"/>
      <c r="AP20" s="50">
        <v>2</v>
      </c>
      <c r="AQ20" s="51" t="s">
        <v>36</v>
      </c>
      <c r="AR20" s="49"/>
      <c r="AS20" s="50">
        <v>15</v>
      </c>
      <c r="AT20" s="50"/>
      <c r="AU20" s="50">
        <v>2</v>
      </c>
      <c r="AV20" s="51" t="s">
        <v>37</v>
      </c>
      <c r="AW20" s="48">
        <f t="shared" si="1"/>
        <v>12</v>
      </c>
      <c r="AX20" s="52">
        <v>12</v>
      </c>
    </row>
    <row r="21" spans="1:50" ht="15.75" customHeight="1" x14ac:dyDescent="0.25">
      <c r="A21" s="17">
        <v>7</v>
      </c>
      <c r="B21" s="3" t="s">
        <v>50</v>
      </c>
      <c r="C21" s="38" t="s">
        <v>51</v>
      </c>
      <c r="D21" s="12">
        <f t="shared" si="0"/>
        <v>60</v>
      </c>
      <c r="E21" s="55"/>
      <c r="F21" s="50">
        <f>SUM(M21,T21,Z21,AF21,AM21,AS21)</f>
        <v>60</v>
      </c>
      <c r="G21" s="50"/>
      <c r="H21" s="50"/>
      <c r="I21" s="50"/>
      <c r="J21" s="50"/>
      <c r="K21" s="51"/>
      <c r="L21" s="49"/>
      <c r="M21" s="50"/>
      <c r="N21" s="50"/>
      <c r="O21" s="50"/>
      <c r="P21" s="50"/>
      <c r="Q21" s="50"/>
      <c r="R21" s="51"/>
      <c r="S21" s="49"/>
      <c r="T21" s="50"/>
      <c r="U21" s="50"/>
      <c r="V21" s="50"/>
      <c r="W21" s="50"/>
      <c r="X21" s="51"/>
      <c r="Y21" s="49"/>
      <c r="Z21" s="50">
        <v>30</v>
      </c>
      <c r="AA21" s="50"/>
      <c r="AB21" s="50"/>
      <c r="AC21" s="50">
        <v>2</v>
      </c>
      <c r="AD21" s="51" t="s">
        <v>36</v>
      </c>
      <c r="AE21" s="49"/>
      <c r="AF21" s="50">
        <v>30</v>
      </c>
      <c r="AG21" s="50"/>
      <c r="AH21" s="50"/>
      <c r="AI21" s="50"/>
      <c r="AJ21" s="50">
        <v>2</v>
      </c>
      <c r="AK21" s="51" t="s">
        <v>37</v>
      </c>
      <c r="AL21" s="49"/>
      <c r="AM21" s="50"/>
      <c r="AN21" s="50"/>
      <c r="AO21" s="50"/>
      <c r="AP21" s="50"/>
      <c r="AQ21" s="51"/>
      <c r="AR21" s="49"/>
      <c r="AS21" s="50"/>
      <c r="AT21" s="50"/>
      <c r="AU21" s="50"/>
      <c r="AV21" s="51"/>
      <c r="AW21" s="48">
        <f t="shared" si="1"/>
        <v>4</v>
      </c>
      <c r="AX21" s="52">
        <v>4</v>
      </c>
    </row>
    <row r="22" spans="1:50" ht="15.75" customHeight="1" x14ac:dyDescent="0.25">
      <c r="A22" s="17">
        <v>8</v>
      </c>
      <c r="B22" s="3" t="s">
        <v>52</v>
      </c>
      <c r="C22" s="38" t="s">
        <v>53</v>
      </c>
      <c r="D22" s="12">
        <f t="shared" si="0"/>
        <v>120</v>
      </c>
      <c r="E22" s="55"/>
      <c r="F22" s="50">
        <f>SUM(M22,T22,Z22,AF22,AM22,AS22)</f>
        <v>120</v>
      </c>
      <c r="G22" s="50"/>
      <c r="H22" s="50"/>
      <c r="I22" s="50"/>
      <c r="J22" s="50"/>
      <c r="K22" s="51"/>
      <c r="L22" s="49"/>
      <c r="M22" s="50">
        <v>30</v>
      </c>
      <c r="N22" s="50"/>
      <c r="O22" s="50"/>
      <c r="P22" s="50"/>
      <c r="Q22" s="50">
        <v>2</v>
      </c>
      <c r="R22" s="51" t="s">
        <v>36</v>
      </c>
      <c r="S22" s="49"/>
      <c r="T22" s="50">
        <v>30</v>
      </c>
      <c r="U22" s="50"/>
      <c r="V22" s="50"/>
      <c r="W22" s="50">
        <v>2</v>
      </c>
      <c r="X22" s="51" t="s">
        <v>36</v>
      </c>
      <c r="Y22" s="49"/>
      <c r="Z22" s="50">
        <v>30</v>
      </c>
      <c r="AA22" s="50"/>
      <c r="AB22" s="50"/>
      <c r="AC22" s="50">
        <v>2</v>
      </c>
      <c r="AD22" s="51" t="s">
        <v>36</v>
      </c>
      <c r="AE22" s="49"/>
      <c r="AF22" s="50">
        <v>30</v>
      </c>
      <c r="AG22" s="50"/>
      <c r="AH22" s="50"/>
      <c r="AI22" s="50"/>
      <c r="AJ22" s="50">
        <v>2</v>
      </c>
      <c r="AK22" s="51" t="s">
        <v>37</v>
      </c>
      <c r="AL22" s="49"/>
      <c r="AM22" s="50"/>
      <c r="AN22" s="50"/>
      <c r="AO22" s="50"/>
      <c r="AP22" s="50"/>
      <c r="AQ22" s="51"/>
      <c r="AR22" s="49"/>
      <c r="AS22" s="50"/>
      <c r="AT22" s="50"/>
      <c r="AU22" s="50"/>
      <c r="AV22" s="51"/>
      <c r="AW22" s="48">
        <f t="shared" si="1"/>
        <v>8</v>
      </c>
      <c r="AX22" s="52"/>
    </row>
    <row r="23" spans="1:50" ht="15.75" customHeight="1" x14ac:dyDescent="0.25">
      <c r="A23" s="17">
        <v>9</v>
      </c>
      <c r="B23" s="3" t="s">
        <v>54</v>
      </c>
      <c r="C23" s="38" t="s">
        <v>55</v>
      </c>
      <c r="D23" s="12">
        <f t="shared" si="0"/>
        <v>60</v>
      </c>
      <c r="E23" s="55">
        <f>SUM(L23,S23)</f>
        <v>60</v>
      </c>
      <c r="F23" s="50"/>
      <c r="G23" s="50"/>
      <c r="H23" s="50"/>
      <c r="I23" s="50"/>
      <c r="J23" s="50"/>
      <c r="K23" s="51"/>
      <c r="L23" s="49">
        <v>30</v>
      </c>
      <c r="M23" s="50"/>
      <c r="N23" s="50"/>
      <c r="O23" s="50"/>
      <c r="P23" s="50"/>
      <c r="Q23" s="50">
        <v>2</v>
      </c>
      <c r="R23" s="51" t="s">
        <v>40</v>
      </c>
      <c r="S23" s="49">
        <v>30</v>
      </c>
      <c r="T23" s="50"/>
      <c r="U23" s="50"/>
      <c r="V23" s="50"/>
      <c r="W23" s="50">
        <v>2</v>
      </c>
      <c r="X23" s="51" t="s">
        <v>56</v>
      </c>
      <c r="Y23" s="49"/>
      <c r="Z23" s="50"/>
      <c r="AA23" s="50"/>
      <c r="AB23" s="50"/>
      <c r="AC23" s="50"/>
      <c r="AD23" s="51"/>
      <c r="AE23" s="49"/>
      <c r="AF23" s="50"/>
      <c r="AG23" s="50"/>
      <c r="AH23" s="50"/>
      <c r="AI23" s="50"/>
      <c r="AJ23" s="50"/>
      <c r="AK23" s="51"/>
      <c r="AL23" s="49"/>
      <c r="AM23" s="50"/>
      <c r="AN23" s="50"/>
      <c r="AO23" s="50"/>
      <c r="AP23" s="50"/>
      <c r="AQ23" s="51"/>
      <c r="AR23" s="49"/>
      <c r="AS23" s="50"/>
      <c r="AT23" s="50"/>
      <c r="AU23" s="50"/>
      <c r="AV23" s="51"/>
      <c r="AW23" s="48">
        <f t="shared" si="1"/>
        <v>4</v>
      </c>
      <c r="AX23" s="52">
        <v>4</v>
      </c>
    </row>
    <row r="24" spans="1:50" ht="15.75" customHeight="1" x14ac:dyDescent="0.25">
      <c r="A24" s="17">
        <v>10</v>
      </c>
      <c r="B24" s="3" t="s">
        <v>57</v>
      </c>
      <c r="C24" s="38" t="s">
        <v>58</v>
      </c>
      <c r="D24" s="12">
        <f t="shared" si="0"/>
        <v>60</v>
      </c>
      <c r="E24" s="55">
        <f>SUM(Y24,AE24:AF24)</f>
        <v>60</v>
      </c>
      <c r="F24" s="50"/>
      <c r="G24" s="50"/>
      <c r="H24" s="50"/>
      <c r="I24" s="50"/>
      <c r="J24" s="50"/>
      <c r="K24" s="51"/>
      <c r="L24" s="49"/>
      <c r="M24" s="50"/>
      <c r="N24" s="50"/>
      <c r="O24" s="50"/>
      <c r="P24" s="50"/>
      <c r="Q24" s="50"/>
      <c r="R24" s="51"/>
      <c r="S24" s="49"/>
      <c r="T24" s="50"/>
      <c r="U24" s="50"/>
      <c r="V24" s="50"/>
      <c r="W24" s="50"/>
      <c r="X24" s="51"/>
      <c r="Y24" s="49">
        <v>30</v>
      </c>
      <c r="Z24" s="50"/>
      <c r="AA24" s="50"/>
      <c r="AB24" s="50"/>
      <c r="AC24" s="50">
        <v>2</v>
      </c>
      <c r="AD24" s="51" t="s">
        <v>40</v>
      </c>
      <c r="AE24" s="49">
        <v>30</v>
      </c>
      <c r="AF24" s="50"/>
      <c r="AG24" s="50"/>
      <c r="AH24" s="50"/>
      <c r="AI24" s="50"/>
      <c r="AJ24" s="50">
        <v>2</v>
      </c>
      <c r="AK24" s="51" t="s">
        <v>56</v>
      </c>
      <c r="AL24" s="49"/>
      <c r="AM24" s="50"/>
      <c r="AN24" s="50"/>
      <c r="AO24" s="50"/>
      <c r="AP24" s="50"/>
      <c r="AQ24" s="51"/>
      <c r="AR24" s="49"/>
      <c r="AS24" s="50"/>
      <c r="AT24" s="50"/>
      <c r="AU24" s="50"/>
      <c r="AV24" s="51"/>
      <c r="AW24" s="48">
        <f t="shared" si="1"/>
        <v>4</v>
      </c>
      <c r="AX24" s="52">
        <v>4</v>
      </c>
    </row>
    <row r="25" spans="1:50" ht="15.75" customHeight="1" x14ac:dyDescent="0.25">
      <c r="A25" s="17">
        <v>11</v>
      </c>
      <c r="B25" s="3" t="s">
        <v>59</v>
      </c>
      <c r="C25" s="38" t="s">
        <v>60</v>
      </c>
      <c r="D25" s="12">
        <f t="shared" si="0"/>
        <v>60</v>
      </c>
      <c r="E25" s="55"/>
      <c r="F25" s="50">
        <f>SUM(M25,T25,Z25,AF25)</f>
        <v>60</v>
      </c>
      <c r="G25" s="50"/>
      <c r="H25" s="50"/>
      <c r="I25" s="50"/>
      <c r="J25" s="50"/>
      <c r="K25" s="51"/>
      <c r="L25" s="49"/>
      <c r="M25" s="50"/>
      <c r="N25" s="50"/>
      <c r="O25" s="50"/>
      <c r="P25" s="50"/>
      <c r="Q25" s="50"/>
      <c r="R25" s="51"/>
      <c r="S25" s="49"/>
      <c r="T25" s="50">
        <v>30</v>
      </c>
      <c r="U25" s="50"/>
      <c r="V25" s="50"/>
      <c r="W25" s="50">
        <v>2</v>
      </c>
      <c r="X25" s="51" t="s">
        <v>36</v>
      </c>
      <c r="Y25" s="49"/>
      <c r="Z25" s="50">
        <v>30</v>
      </c>
      <c r="AA25" s="50"/>
      <c r="AB25" s="50"/>
      <c r="AC25" s="50">
        <v>2</v>
      </c>
      <c r="AD25" s="51" t="s">
        <v>36</v>
      </c>
      <c r="AE25" s="49"/>
      <c r="AF25" s="50"/>
      <c r="AG25" s="50"/>
      <c r="AH25" s="50"/>
      <c r="AI25" s="50"/>
      <c r="AJ25" s="50"/>
      <c r="AK25" s="51"/>
      <c r="AL25" s="49"/>
      <c r="AM25" s="50"/>
      <c r="AN25" s="50"/>
      <c r="AO25" s="50"/>
      <c r="AP25" s="50"/>
      <c r="AQ25" s="51"/>
      <c r="AR25" s="49"/>
      <c r="AS25" s="50"/>
      <c r="AT25" s="50"/>
      <c r="AU25" s="50"/>
      <c r="AV25" s="51"/>
      <c r="AW25" s="48">
        <f t="shared" si="1"/>
        <v>4</v>
      </c>
      <c r="AX25" s="52">
        <v>4</v>
      </c>
    </row>
    <row r="26" spans="1:50" ht="15.75" customHeight="1" x14ac:dyDescent="0.25">
      <c r="A26" s="17">
        <v>12</v>
      </c>
      <c r="B26" s="3" t="s">
        <v>61</v>
      </c>
      <c r="C26" s="38" t="s">
        <v>62</v>
      </c>
      <c r="D26" s="12">
        <f t="shared" si="0"/>
        <v>30</v>
      </c>
      <c r="E26" s="55"/>
      <c r="F26" s="50">
        <f>SUM(AM26,AS26)</f>
        <v>30</v>
      </c>
      <c r="G26" s="50"/>
      <c r="H26" s="50"/>
      <c r="I26" s="50"/>
      <c r="J26" s="50"/>
      <c r="K26" s="51"/>
      <c r="L26" s="49"/>
      <c r="M26" s="50"/>
      <c r="N26" s="50"/>
      <c r="O26" s="50"/>
      <c r="P26" s="50"/>
      <c r="Q26" s="50"/>
      <c r="R26" s="51"/>
      <c r="S26" s="49"/>
      <c r="T26" s="50"/>
      <c r="U26" s="50"/>
      <c r="V26" s="50"/>
      <c r="W26" s="50"/>
      <c r="X26" s="51"/>
      <c r="Y26" s="49"/>
      <c r="Z26" s="50"/>
      <c r="AA26" s="50"/>
      <c r="AB26" s="50"/>
      <c r="AC26" s="50"/>
      <c r="AD26" s="51"/>
      <c r="AE26" s="49"/>
      <c r="AF26" s="50"/>
      <c r="AG26" s="50"/>
      <c r="AH26" s="50"/>
      <c r="AI26" s="50"/>
      <c r="AJ26" s="50"/>
      <c r="AK26" s="51"/>
      <c r="AL26" s="49"/>
      <c r="AM26" s="50">
        <v>15</v>
      </c>
      <c r="AN26" s="50"/>
      <c r="AO26" s="50"/>
      <c r="AP26" s="50">
        <v>1</v>
      </c>
      <c r="AQ26" s="51" t="s">
        <v>36</v>
      </c>
      <c r="AR26" s="49"/>
      <c r="AS26" s="50">
        <v>15</v>
      </c>
      <c r="AT26" s="50"/>
      <c r="AU26" s="50">
        <v>1</v>
      </c>
      <c r="AV26" s="51" t="s">
        <v>37</v>
      </c>
      <c r="AW26" s="48">
        <f t="shared" si="1"/>
        <v>2</v>
      </c>
      <c r="AX26" s="52">
        <v>2</v>
      </c>
    </row>
    <row r="27" spans="1:50" ht="15.75" customHeight="1" x14ac:dyDescent="0.25">
      <c r="A27" s="17">
        <v>13</v>
      </c>
      <c r="B27" s="3" t="s">
        <v>63</v>
      </c>
      <c r="C27" s="38" t="s">
        <v>64</v>
      </c>
      <c r="D27" s="12">
        <f t="shared" si="0"/>
        <v>60</v>
      </c>
      <c r="E27" s="55"/>
      <c r="F27" s="50">
        <f>SUM(Z27,AF27,AM27,AS27)</f>
        <v>60</v>
      </c>
      <c r="G27" s="50"/>
      <c r="H27" s="50"/>
      <c r="I27" s="50"/>
      <c r="J27" s="50"/>
      <c r="K27" s="51"/>
      <c r="L27" s="49"/>
      <c r="M27" s="50"/>
      <c r="N27" s="50"/>
      <c r="O27" s="50"/>
      <c r="P27" s="50"/>
      <c r="Q27" s="50"/>
      <c r="R27" s="51"/>
      <c r="S27" s="49"/>
      <c r="T27" s="50"/>
      <c r="U27" s="50"/>
      <c r="V27" s="50"/>
      <c r="W27" s="50"/>
      <c r="X27" s="51"/>
      <c r="Y27" s="49"/>
      <c r="Z27" s="50">
        <v>15</v>
      </c>
      <c r="AA27" s="50"/>
      <c r="AB27" s="50"/>
      <c r="AC27" s="50">
        <v>1</v>
      </c>
      <c r="AD27" s="51" t="s">
        <v>36</v>
      </c>
      <c r="AE27" s="49"/>
      <c r="AF27" s="50">
        <v>15</v>
      </c>
      <c r="AG27" s="50"/>
      <c r="AH27" s="50"/>
      <c r="AI27" s="50"/>
      <c r="AJ27" s="50">
        <v>1</v>
      </c>
      <c r="AK27" s="51" t="s">
        <v>36</v>
      </c>
      <c r="AL27" s="49"/>
      <c r="AM27" s="50">
        <v>15</v>
      </c>
      <c r="AN27" s="50"/>
      <c r="AO27" s="50"/>
      <c r="AP27" s="50">
        <v>2</v>
      </c>
      <c r="AQ27" s="51" t="s">
        <v>36</v>
      </c>
      <c r="AR27" s="49"/>
      <c r="AS27" s="50">
        <v>15</v>
      </c>
      <c r="AT27" s="50"/>
      <c r="AU27" s="50">
        <v>2</v>
      </c>
      <c r="AV27" s="51" t="s">
        <v>37</v>
      </c>
      <c r="AW27" s="48">
        <f t="shared" si="1"/>
        <v>6</v>
      </c>
      <c r="AX27" s="52">
        <v>6</v>
      </c>
    </row>
    <row r="28" spans="1:50" ht="15.75" customHeight="1" x14ac:dyDescent="0.25">
      <c r="A28" s="17">
        <v>14</v>
      </c>
      <c r="B28" s="3" t="s">
        <v>65</v>
      </c>
      <c r="C28" s="38" t="s">
        <v>66</v>
      </c>
      <c r="D28" s="12">
        <f t="shared" si="0"/>
        <v>15</v>
      </c>
      <c r="E28" s="55"/>
      <c r="F28" s="50">
        <v>15</v>
      </c>
      <c r="G28" s="50"/>
      <c r="H28" s="50"/>
      <c r="I28" s="50"/>
      <c r="J28" s="50"/>
      <c r="K28" s="51"/>
      <c r="L28" s="49"/>
      <c r="M28" s="50"/>
      <c r="N28" s="50"/>
      <c r="O28" s="50"/>
      <c r="P28" s="50"/>
      <c r="Q28" s="50"/>
      <c r="R28" s="51"/>
      <c r="S28" s="49"/>
      <c r="T28" s="50"/>
      <c r="U28" s="50"/>
      <c r="V28" s="50"/>
      <c r="W28" s="50"/>
      <c r="X28" s="51"/>
      <c r="Y28" s="49"/>
      <c r="Z28" s="50"/>
      <c r="AA28" s="50"/>
      <c r="AB28" s="50"/>
      <c r="AC28" s="50"/>
      <c r="AD28" s="51"/>
      <c r="AE28" s="49"/>
      <c r="AF28" s="50">
        <v>15</v>
      </c>
      <c r="AG28" s="50"/>
      <c r="AH28" s="50"/>
      <c r="AI28" s="50"/>
      <c r="AJ28" s="50">
        <v>1</v>
      </c>
      <c r="AK28" s="51" t="s">
        <v>36</v>
      </c>
      <c r="AL28" s="49"/>
      <c r="AM28" s="50"/>
      <c r="AN28" s="50"/>
      <c r="AO28" s="50"/>
      <c r="AP28" s="50"/>
      <c r="AQ28" s="51"/>
      <c r="AR28" s="49"/>
      <c r="AS28" s="50"/>
      <c r="AT28" s="50"/>
      <c r="AU28" s="50"/>
      <c r="AV28" s="51"/>
      <c r="AW28" s="48">
        <f t="shared" si="1"/>
        <v>1</v>
      </c>
      <c r="AX28" s="52"/>
    </row>
    <row r="29" spans="1:50" ht="15.75" customHeight="1" x14ac:dyDescent="0.25">
      <c r="A29" s="17">
        <v>15</v>
      </c>
      <c r="B29" s="3" t="s">
        <v>67</v>
      </c>
      <c r="C29" s="38" t="s">
        <v>68</v>
      </c>
      <c r="D29" s="12">
        <f t="shared" si="0"/>
        <v>45</v>
      </c>
      <c r="E29" s="55"/>
      <c r="F29" s="50"/>
      <c r="G29" s="50"/>
      <c r="H29" s="50">
        <f>SUM(AN29,AT29)</f>
        <v>45</v>
      </c>
      <c r="I29" s="50"/>
      <c r="J29" s="50"/>
      <c r="K29" s="51"/>
      <c r="L29" s="49"/>
      <c r="M29" s="50"/>
      <c r="N29" s="50"/>
      <c r="O29" s="50"/>
      <c r="P29" s="50"/>
      <c r="Q29" s="50"/>
      <c r="R29" s="51"/>
      <c r="S29" s="49"/>
      <c r="T29" s="50"/>
      <c r="U29" s="50"/>
      <c r="V29" s="50"/>
      <c r="W29" s="50"/>
      <c r="X29" s="51"/>
      <c r="Y29" s="49"/>
      <c r="Z29" s="50"/>
      <c r="AA29" s="50"/>
      <c r="AB29" s="50"/>
      <c r="AC29" s="50"/>
      <c r="AD29" s="51"/>
      <c r="AE29" s="49"/>
      <c r="AF29" s="50"/>
      <c r="AG29" s="50"/>
      <c r="AH29" s="50"/>
      <c r="AI29" s="50"/>
      <c r="AJ29" s="50"/>
      <c r="AK29" s="51"/>
      <c r="AL29" s="49"/>
      <c r="AM29" s="50"/>
      <c r="AN29" s="50">
        <v>15</v>
      </c>
      <c r="AO29" s="50"/>
      <c r="AP29" s="50">
        <v>3</v>
      </c>
      <c r="AQ29" s="51" t="s">
        <v>40</v>
      </c>
      <c r="AR29" s="49"/>
      <c r="AS29" s="50"/>
      <c r="AT29" s="50">
        <v>30</v>
      </c>
      <c r="AU29" s="50">
        <v>5</v>
      </c>
      <c r="AV29" s="51" t="s">
        <v>40</v>
      </c>
      <c r="AW29" s="48">
        <f t="shared" si="1"/>
        <v>8</v>
      </c>
      <c r="AX29" s="52"/>
    </row>
    <row r="30" spans="1:50" ht="15.75" customHeight="1" x14ac:dyDescent="0.25">
      <c r="A30" s="17">
        <v>16</v>
      </c>
      <c r="B30" s="3" t="s">
        <v>69</v>
      </c>
      <c r="C30" s="38" t="s">
        <v>70</v>
      </c>
      <c r="D30" s="12">
        <f t="shared" si="0"/>
        <v>30</v>
      </c>
      <c r="E30" s="55"/>
      <c r="F30" s="50">
        <v>30</v>
      </c>
      <c r="G30" s="50"/>
      <c r="H30" s="50"/>
      <c r="I30" s="50"/>
      <c r="J30" s="50"/>
      <c r="K30" s="51"/>
      <c r="L30" s="49"/>
      <c r="M30" s="50">
        <v>30</v>
      </c>
      <c r="N30" s="50"/>
      <c r="O30" s="50"/>
      <c r="P30" s="50"/>
      <c r="Q30" s="50">
        <v>2</v>
      </c>
      <c r="R30" s="51" t="s">
        <v>36</v>
      </c>
      <c r="S30" s="49"/>
      <c r="T30" s="50"/>
      <c r="U30" s="50"/>
      <c r="V30" s="50"/>
      <c r="W30" s="50"/>
      <c r="X30" s="51"/>
      <c r="Y30" s="49"/>
      <c r="Z30" s="50"/>
      <c r="AA30" s="50"/>
      <c r="AB30" s="50"/>
      <c r="AC30" s="50"/>
      <c r="AD30" s="51"/>
      <c r="AE30" s="49"/>
      <c r="AF30" s="50"/>
      <c r="AG30" s="50"/>
      <c r="AH30" s="50"/>
      <c r="AI30" s="50"/>
      <c r="AJ30" s="50"/>
      <c r="AK30" s="51"/>
      <c r="AL30" s="49"/>
      <c r="AM30" s="50"/>
      <c r="AN30" s="50"/>
      <c r="AO30" s="50"/>
      <c r="AP30" s="50"/>
      <c r="AQ30" s="51"/>
      <c r="AR30" s="49"/>
      <c r="AS30" s="50"/>
      <c r="AT30" s="50"/>
      <c r="AU30" s="50"/>
      <c r="AV30" s="51"/>
      <c r="AW30" s="48">
        <f t="shared" si="1"/>
        <v>2</v>
      </c>
      <c r="AX30" s="52"/>
    </row>
    <row r="31" spans="1:50" ht="15.75" customHeight="1" x14ac:dyDescent="0.25">
      <c r="A31" s="17">
        <v>17</v>
      </c>
      <c r="B31" s="3" t="s">
        <v>71</v>
      </c>
      <c r="C31" s="38" t="s">
        <v>72</v>
      </c>
      <c r="D31" s="12">
        <f t="shared" si="0"/>
        <v>90</v>
      </c>
      <c r="E31" s="55">
        <v>30</v>
      </c>
      <c r="F31" s="50">
        <f>SUM(T31,Z31)</f>
        <v>60</v>
      </c>
      <c r="G31" s="50"/>
      <c r="H31" s="50"/>
      <c r="I31" s="50"/>
      <c r="J31" s="50"/>
      <c r="K31" s="51"/>
      <c r="L31" s="49"/>
      <c r="M31" s="50"/>
      <c r="N31" s="50"/>
      <c r="O31" s="50"/>
      <c r="P31" s="50"/>
      <c r="Q31" s="50"/>
      <c r="R31" s="51"/>
      <c r="S31" s="49">
        <v>30</v>
      </c>
      <c r="T31" s="50">
        <v>30</v>
      </c>
      <c r="U31" s="50"/>
      <c r="V31" s="50"/>
      <c r="W31" s="50">
        <v>2</v>
      </c>
      <c r="X31" s="51" t="s">
        <v>73</v>
      </c>
      <c r="Y31" s="49"/>
      <c r="Z31" s="50">
        <v>30</v>
      </c>
      <c r="AA31" s="50"/>
      <c r="AB31" s="50"/>
      <c r="AC31" s="50">
        <v>2</v>
      </c>
      <c r="AD31" s="51" t="s">
        <v>37</v>
      </c>
      <c r="AE31" s="49"/>
      <c r="AF31" s="50"/>
      <c r="AG31" s="50"/>
      <c r="AH31" s="50"/>
      <c r="AI31" s="50"/>
      <c r="AJ31" s="50"/>
      <c r="AK31" s="51"/>
      <c r="AL31" s="49"/>
      <c r="AM31" s="50"/>
      <c r="AN31" s="50"/>
      <c r="AO31" s="50"/>
      <c r="AP31" s="50"/>
      <c r="AQ31" s="51"/>
      <c r="AR31" s="49"/>
      <c r="AS31" s="50"/>
      <c r="AT31" s="50"/>
      <c r="AU31" s="50"/>
      <c r="AV31" s="51"/>
      <c r="AW31" s="48">
        <f t="shared" si="1"/>
        <v>4</v>
      </c>
      <c r="AX31" s="52"/>
    </row>
    <row r="32" spans="1:50" ht="15.75" customHeight="1" x14ac:dyDescent="0.25">
      <c r="A32" s="17">
        <v>18</v>
      </c>
      <c r="B32" s="3" t="s">
        <v>74</v>
      </c>
      <c r="C32" s="38" t="s">
        <v>75</v>
      </c>
      <c r="D32" s="12">
        <f t="shared" si="0"/>
        <v>90</v>
      </c>
      <c r="E32" s="55">
        <v>30</v>
      </c>
      <c r="F32" s="50">
        <f>SUM(M32,T32)</f>
        <v>60</v>
      </c>
      <c r="G32" s="50"/>
      <c r="H32" s="50"/>
      <c r="I32" s="50"/>
      <c r="J32" s="50"/>
      <c r="K32" s="51"/>
      <c r="L32" s="49">
        <v>30</v>
      </c>
      <c r="M32" s="50">
        <v>30</v>
      </c>
      <c r="N32" s="50"/>
      <c r="O32" s="50"/>
      <c r="P32" s="50"/>
      <c r="Q32" s="50">
        <v>2</v>
      </c>
      <c r="R32" s="51" t="s">
        <v>73</v>
      </c>
      <c r="S32" s="49"/>
      <c r="T32" s="50">
        <v>30</v>
      </c>
      <c r="U32" s="50"/>
      <c r="V32" s="50"/>
      <c r="W32" s="50">
        <v>2</v>
      </c>
      <c r="X32" s="51" t="s">
        <v>37</v>
      </c>
      <c r="Y32" s="49"/>
      <c r="Z32" s="50"/>
      <c r="AA32" s="50"/>
      <c r="AB32" s="50"/>
      <c r="AC32" s="50"/>
      <c r="AD32" s="51"/>
      <c r="AE32" s="49"/>
      <c r="AF32" s="50"/>
      <c r="AG32" s="50"/>
      <c r="AH32" s="50"/>
      <c r="AI32" s="50"/>
      <c r="AJ32" s="50"/>
      <c r="AK32" s="51"/>
      <c r="AL32" s="49"/>
      <c r="AM32" s="50"/>
      <c r="AN32" s="50"/>
      <c r="AO32" s="50"/>
      <c r="AP32" s="50"/>
      <c r="AQ32" s="51"/>
      <c r="AR32" s="49"/>
      <c r="AS32" s="50"/>
      <c r="AT32" s="50"/>
      <c r="AU32" s="50"/>
      <c r="AV32" s="51"/>
      <c r="AW32" s="48">
        <f t="shared" si="1"/>
        <v>4</v>
      </c>
      <c r="AX32" s="52"/>
    </row>
    <row r="33" spans="1:50" ht="15.75" customHeight="1" x14ac:dyDescent="0.25">
      <c r="A33" s="17">
        <v>19</v>
      </c>
      <c r="B33" s="3" t="s">
        <v>76</v>
      </c>
      <c r="C33" s="38" t="s">
        <v>77</v>
      </c>
      <c r="D33" s="12">
        <f t="shared" si="0"/>
        <v>30</v>
      </c>
      <c r="E33" s="55">
        <v>30</v>
      </c>
      <c r="F33" s="50"/>
      <c r="G33" s="50"/>
      <c r="H33" s="50"/>
      <c r="I33" s="50"/>
      <c r="J33" s="50"/>
      <c r="K33" s="51"/>
      <c r="L33" s="49">
        <v>30</v>
      </c>
      <c r="M33" s="50"/>
      <c r="N33" s="50"/>
      <c r="O33" s="50"/>
      <c r="P33" s="50"/>
      <c r="Q33" s="50">
        <v>3</v>
      </c>
      <c r="R33" s="51" t="s">
        <v>40</v>
      </c>
      <c r="S33" s="49"/>
      <c r="T33" s="50"/>
      <c r="U33" s="50"/>
      <c r="V33" s="50"/>
      <c r="W33" s="50"/>
      <c r="X33" s="51"/>
      <c r="Y33" s="49"/>
      <c r="Z33" s="50"/>
      <c r="AA33" s="50"/>
      <c r="AB33" s="50"/>
      <c r="AC33" s="50"/>
      <c r="AD33" s="51"/>
      <c r="AE33" s="49"/>
      <c r="AF33" s="50"/>
      <c r="AG33" s="50"/>
      <c r="AH33" s="50"/>
      <c r="AI33" s="50"/>
      <c r="AJ33" s="50"/>
      <c r="AK33" s="51"/>
      <c r="AL33" s="49"/>
      <c r="AM33" s="50"/>
      <c r="AN33" s="50"/>
      <c r="AO33" s="50"/>
      <c r="AP33" s="50"/>
      <c r="AQ33" s="51"/>
      <c r="AR33" s="49"/>
      <c r="AS33" s="50"/>
      <c r="AT33" s="50"/>
      <c r="AU33" s="50"/>
      <c r="AV33" s="51"/>
      <c r="AW33" s="48">
        <f t="shared" si="1"/>
        <v>3</v>
      </c>
      <c r="AX33" s="52">
        <v>3</v>
      </c>
    </row>
    <row r="34" spans="1:50" ht="15.75" customHeight="1" x14ac:dyDescent="0.25">
      <c r="A34" s="17">
        <v>20</v>
      </c>
      <c r="B34" s="3" t="s">
        <v>78</v>
      </c>
      <c r="C34" s="38" t="s">
        <v>79</v>
      </c>
      <c r="D34" s="12">
        <f t="shared" si="0"/>
        <v>30</v>
      </c>
      <c r="E34" s="56">
        <v>15</v>
      </c>
      <c r="F34" s="3">
        <v>15</v>
      </c>
      <c r="G34" s="3"/>
      <c r="H34" s="3"/>
      <c r="I34" s="3"/>
      <c r="J34" s="3"/>
      <c r="K34" s="18"/>
      <c r="L34" s="17"/>
      <c r="M34" s="3"/>
      <c r="N34" s="3"/>
      <c r="O34" s="3"/>
      <c r="P34" s="3"/>
      <c r="Q34" s="3"/>
      <c r="R34" s="18"/>
      <c r="S34" s="17">
        <v>15</v>
      </c>
      <c r="T34" s="3">
        <v>15</v>
      </c>
      <c r="U34" s="3"/>
      <c r="V34" s="3"/>
      <c r="W34" s="3">
        <v>3</v>
      </c>
      <c r="X34" s="18" t="s">
        <v>73</v>
      </c>
      <c r="Y34" s="17"/>
      <c r="Z34" s="3"/>
      <c r="AA34" s="3"/>
      <c r="AB34" s="3"/>
      <c r="AC34" s="3"/>
      <c r="AD34" s="18"/>
      <c r="AE34" s="17"/>
      <c r="AF34" s="3"/>
      <c r="AG34" s="3"/>
      <c r="AH34" s="3"/>
      <c r="AI34" s="3"/>
      <c r="AJ34" s="3"/>
      <c r="AK34" s="18"/>
      <c r="AL34" s="17"/>
      <c r="AM34" s="3"/>
      <c r="AN34" s="3"/>
      <c r="AO34" s="3"/>
      <c r="AP34" s="3"/>
      <c r="AQ34" s="18"/>
      <c r="AR34" s="17"/>
      <c r="AS34" s="3"/>
      <c r="AT34" s="3"/>
      <c r="AU34" s="3"/>
      <c r="AV34" s="18"/>
      <c r="AW34" s="48">
        <f t="shared" si="1"/>
        <v>3</v>
      </c>
      <c r="AX34" s="24"/>
    </row>
    <row r="35" spans="1:50" ht="15.75" customHeight="1" x14ac:dyDescent="0.25">
      <c r="A35" s="17">
        <v>21</v>
      </c>
      <c r="B35" s="3" t="s">
        <v>80</v>
      </c>
      <c r="C35" s="38" t="s">
        <v>81</v>
      </c>
      <c r="D35" s="12">
        <f t="shared" si="0"/>
        <v>30</v>
      </c>
      <c r="E35" s="56"/>
      <c r="F35" s="3">
        <f>SUM(Z35,AF35)</f>
        <v>30</v>
      </c>
      <c r="G35" s="3"/>
      <c r="H35" s="3"/>
      <c r="I35" s="3"/>
      <c r="J35" s="3"/>
      <c r="K35" s="18"/>
      <c r="L35" s="17"/>
      <c r="M35" s="3"/>
      <c r="N35" s="3"/>
      <c r="O35" s="3"/>
      <c r="P35" s="3"/>
      <c r="Q35" s="3"/>
      <c r="R35" s="18"/>
      <c r="S35" s="17"/>
      <c r="T35" s="3"/>
      <c r="U35" s="3"/>
      <c r="V35" s="3"/>
      <c r="W35" s="3"/>
      <c r="X35" s="18"/>
      <c r="Y35" s="17"/>
      <c r="Z35" s="3">
        <v>15</v>
      </c>
      <c r="AA35" s="3"/>
      <c r="AB35" s="3"/>
      <c r="AC35" s="3">
        <v>1</v>
      </c>
      <c r="AD35" s="18" t="s">
        <v>36</v>
      </c>
      <c r="AE35" s="17"/>
      <c r="AF35" s="3">
        <v>15</v>
      </c>
      <c r="AG35" s="3"/>
      <c r="AH35" s="3"/>
      <c r="AI35" s="3"/>
      <c r="AJ35" s="3">
        <v>1</v>
      </c>
      <c r="AK35" s="18" t="s">
        <v>36</v>
      </c>
      <c r="AL35" s="17"/>
      <c r="AM35" s="3"/>
      <c r="AN35" s="3"/>
      <c r="AO35" s="3"/>
      <c r="AP35" s="3"/>
      <c r="AQ35" s="18"/>
      <c r="AR35" s="17"/>
      <c r="AS35" s="3"/>
      <c r="AT35" s="3"/>
      <c r="AU35" s="3"/>
      <c r="AV35" s="18"/>
      <c r="AW35" s="48">
        <f t="shared" si="1"/>
        <v>2</v>
      </c>
      <c r="AX35" s="24">
        <v>2</v>
      </c>
    </row>
    <row r="36" spans="1:50" ht="15.75" customHeight="1" thickBot="1" x14ac:dyDescent="0.3">
      <c r="A36" s="91" t="s">
        <v>21</v>
      </c>
      <c r="B36" s="92"/>
      <c r="C36" s="93"/>
      <c r="D36" s="13">
        <f>SUM(D18:D35)</f>
        <v>1095</v>
      </c>
      <c r="E36" s="63">
        <f t="shared" ref="E36:H36" si="2">SUM(E18:E35)</f>
        <v>240</v>
      </c>
      <c r="F36" s="20">
        <f t="shared" si="2"/>
        <v>810</v>
      </c>
      <c r="G36" s="20"/>
      <c r="H36" s="20">
        <f t="shared" si="2"/>
        <v>45</v>
      </c>
      <c r="I36" s="20"/>
      <c r="J36" s="20"/>
      <c r="K36" s="21"/>
      <c r="L36" s="19">
        <f t="shared" ref="L36" si="3">SUM(L18:L35)</f>
        <v>105</v>
      </c>
      <c r="M36" s="20">
        <f t="shared" ref="M36" si="4">SUM(M18:M35)</f>
        <v>135</v>
      </c>
      <c r="N36" s="20"/>
      <c r="O36" s="20"/>
      <c r="P36" s="20"/>
      <c r="Q36" s="20">
        <f t="shared" ref="Q36" si="5">SUM(Q18:Q35)</f>
        <v>17</v>
      </c>
      <c r="R36" s="21"/>
      <c r="S36" s="19">
        <f t="shared" ref="S36" si="6">SUM(S18:S35)</f>
        <v>75</v>
      </c>
      <c r="T36" s="20">
        <f t="shared" ref="T36" si="7">SUM(T18:T35)</f>
        <v>180</v>
      </c>
      <c r="U36" s="20"/>
      <c r="V36" s="20"/>
      <c r="W36" s="20">
        <f t="shared" ref="W36" si="8">SUM(W18:W35)</f>
        <v>18</v>
      </c>
      <c r="X36" s="21"/>
      <c r="Y36" s="19">
        <f t="shared" ref="Y36" si="9">SUM(Y18:Y35)</f>
        <v>30</v>
      </c>
      <c r="Z36" s="20">
        <f t="shared" ref="Z36" si="10">SUM(Z18:Z35)</f>
        <v>195</v>
      </c>
      <c r="AA36" s="20"/>
      <c r="AB36" s="20"/>
      <c r="AC36" s="20">
        <f t="shared" ref="AC36" si="11">SUM(AC18:AC35)</f>
        <v>16</v>
      </c>
      <c r="AD36" s="21"/>
      <c r="AE36" s="19">
        <f t="shared" ref="AE36" si="12">SUM(AE18:AE35)</f>
        <v>30</v>
      </c>
      <c r="AF36" s="20">
        <f t="shared" ref="AF36" si="13">SUM(AF18:AF35)</f>
        <v>150</v>
      </c>
      <c r="AG36" s="20"/>
      <c r="AH36" s="20"/>
      <c r="AI36" s="20"/>
      <c r="AJ36" s="20">
        <f t="shared" ref="AJ36" si="14">SUM(AJ18:AJ35)</f>
        <v>13</v>
      </c>
      <c r="AK36" s="21"/>
      <c r="AL36" s="19"/>
      <c r="AM36" s="20">
        <f t="shared" ref="AM36" si="15">SUM(AM18:AM35)</f>
        <v>75</v>
      </c>
      <c r="AN36" s="20">
        <f t="shared" ref="AN36" si="16">SUM(AN18:AN35)</f>
        <v>15</v>
      </c>
      <c r="AO36" s="20"/>
      <c r="AP36" s="20">
        <f t="shared" ref="AP36" si="17">SUM(AP18:AP35)</f>
        <v>10</v>
      </c>
      <c r="AQ36" s="21"/>
      <c r="AR36" s="19"/>
      <c r="AS36" s="20">
        <f t="shared" ref="AS36" si="18">SUM(AS18:AS35)</f>
        <v>75</v>
      </c>
      <c r="AT36" s="20">
        <f t="shared" ref="AT36" si="19">SUM(AT18:AT35)</f>
        <v>30</v>
      </c>
      <c r="AU36" s="20">
        <f t="shared" ref="AU36" si="20">SUM(AU18:AU35)</f>
        <v>12</v>
      </c>
      <c r="AV36" s="21"/>
      <c r="AW36" s="13">
        <f>SUM(AW18:AW35)</f>
        <v>86</v>
      </c>
      <c r="AX36" s="13">
        <f>SUM(AX18:AX35)</f>
        <v>55</v>
      </c>
    </row>
    <row r="37" spans="1:50" ht="15.75" customHeight="1" thickBot="1" x14ac:dyDescent="0.3">
      <c r="A37" s="87" t="s">
        <v>82</v>
      </c>
      <c r="B37" s="88"/>
      <c r="C37" s="88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39"/>
    </row>
    <row r="38" spans="1:50" ht="15.75" customHeight="1" x14ac:dyDescent="0.25">
      <c r="A38" s="17">
        <v>22</v>
      </c>
      <c r="B38" s="3" t="s">
        <v>83</v>
      </c>
      <c r="C38" s="38" t="s">
        <v>84</v>
      </c>
      <c r="D38" s="11">
        <f>SUM(E38:K38)</f>
        <v>60</v>
      </c>
      <c r="E38" s="14"/>
      <c r="F38" s="15">
        <f>SUM(M38,T38,Z38,AF38,AM38,AS38)</f>
        <v>60</v>
      </c>
      <c r="G38" s="15"/>
      <c r="H38" s="15"/>
      <c r="I38" s="15"/>
      <c r="J38" s="15"/>
      <c r="K38" s="16"/>
      <c r="L38" s="14"/>
      <c r="M38" s="15"/>
      <c r="N38" s="15"/>
      <c r="O38" s="15"/>
      <c r="P38" s="15"/>
      <c r="Q38" s="15"/>
      <c r="R38" s="16"/>
      <c r="S38" s="14"/>
      <c r="T38" s="15"/>
      <c r="U38" s="15"/>
      <c r="V38" s="15"/>
      <c r="W38" s="15"/>
      <c r="X38" s="16"/>
      <c r="Y38" s="14"/>
      <c r="Z38" s="15">
        <v>15</v>
      </c>
      <c r="AA38" s="15"/>
      <c r="AB38" s="15"/>
      <c r="AC38" s="15">
        <v>1</v>
      </c>
      <c r="AD38" s="16" t="s">
        <v>36</v>
      </c>
      <c r="AE38" s="14"/>
      <c r="AF38" s="15">
        <v>15</v>
      </c>
      <c r="AG38" s="15"/>
      <c r="AH38" s="15"/>
      <c r="AI38" s="15"/>
      <c r="AJ38" s="15">
        <v>1</v>
      </c>
      <c r="AK38" s="16" t="s">
        <v>36</v>
      </c>
      <c r="AL38" s="14"/>
      <c r="AM38" s="15">
        <v>15</v>
      </c>
      <c r="AN38" s="15"/>
      <c r="AO38" s="15"/>
      <c r="AP38" s="15">
        <v>1</v>
      </c>
      <c r="AQ38" s="16" t="s">
        <v>36</v>
      </c>
      <c r="AR38" s="14"/>
      <c r="AS38" s="15">
        <v>15</v>
      </c>
      <c r="AT38" s="15"/>
      <c r="AU38" s="15">
        <v>2</v>
      </c>
      <c r="AV38" s="16" t="s">
        <v>37</v>
      </c>
      <c r="AW38" s="11">
        <f t="shared" ref="AW38:AW50" si="21">SUM(Q38,W38,AC38,AJ38,AP38,AU38)</f>
        <v>5</v>
      </c>
      <c r="AX38" s="23">
        <v>5</v>
      </c>
    </row>
    <row r="39" spans="1:50" ht="15.75" customHeight="1" x14ac:dyDescent="0.25">
      <c r="A39" s="17">
        <v>23</v>
      </c>
      <c r="B39" s="3" t="s">
        <v>85</v>
      </c>
      <c r="C39" s="38" t="s">
        <v>86</v>
      </c>
      <c r="D39" s="12">
        <f t="shared" ref="D39:D49" si="22">SUM(E39:K39)</f>
        <v>15</v>
      </c>
      <c r="E39" s="49"/>
      <c r="F39" s="50"/>
      <c r="G39" s="50">
        <v>15</v>
      </c>
      <c r="H39" s="50"/>
      <c r="I39" s="50"/>
      <c r="J39" s="50"/>
      <c r="K39" s="51"/>
      <c r="L39" s="49"/>
      <c r="M39" s="50"/>
      <c r="N39" s="50">
        <v>15</v>
      </c>
      <c r="O39" s="50"/>
      <c r="P39" s="50"/>
      <c r="Q39" s="50">
        <v>2</v>
      </c>
      <c r="R39" s="51" t="s">
        <v>56</v>
      </c>
      <c r="S39" s="49"/>
      <c r="T39" s="50"/>
      <c r="U39" s="50"/>
      <c r="V39" s="50"/>
      <c r="W39" s="50"/>
      <c r="X39" s="51"/>
      <c r="Y39" s="49"/>
      <c r="Z39" s="50"/>
      <c r="AA39" s="50"/>
      <c r="AB39" s="50"/>
      <c r="AC39" s="50"/>
      <c r="AD39" s="51"/>
      <c r="AE39" s="49"/>
      <c r="AF39" s="50"/>
      <c r="AG39" s="50"/>
      <c r="AH39" s="50"/>
      <c r="AI39" s="50"/>
      <c r="AJ39" s="50"/>
      <c r="AK39" s="51"/>
      <c r="AL39" s="49"/>
      <c r="AM39" s="50"/>
      <c r="AN39" s="50"/>
      <c r="AO39" s="50"/>
      <c r="AP39" s="50"/>
      <c r="AQ39" s="51"/>
      <c r="AR39" s="49"/>
      <c r="AS39" s="50"/>
      <c r="AT39" s="50"/>
      <c r="AU39" s="50"/>
      <c r="AV39" s="51"/>
      <c r="AW39" s="12">
        <f t="shared" si="21"/>
        <v>2</v>
      </c>
      <c r="AX39" s="52"/>
    </row>
    <row r="40" spans="1:50" ht="15.75" customHeight="1" x14ac:dyDescent="0.25">
      <c r="A40" s="17">
        <v>24</v>
      </c>
      <c r="B40" s="3" t="s">
        <v>87</v>
      </c>
      <c r="C40" s="38" t="s">
        <v>88</v>
      </c>
      <c r="D40" s="12">
        <f t="shared" si="22"/>
        <v>60</v>
      </c>
      <c r="E40" s="49"/>
      <c r="F40" s="50">
        <f>SUM(M40,T40,Z40,AF40)</f>
        <v>60</v>
      </c>
      <c r="G40" s="50"/>
      <c r="H40" s="50"/>
      <c r="I40" s="50"/>
      <c r="J40" s="50"/>
      <c r="K40" s="51"/>
      <c r="L40" s="49"/>
      <c r="M40" s="50">
        <v>15</v>
      </c>
      <c r="N40" s="50"/>
      <c r="O40" s="50"/>
      <c r="P40" s="50"/>
      <c r="Q40" s="50">
        <v>2</v>
      </c>
      <c r="R40" s="51" t="s">
        <v>36</v>
      </c>
      <c r="S40" s="49"/>
      <c r="T40" s="50">
        <v>15</v>
      </c>
      <c r="U40" s="50"/>
      <c r="V40" s="50"/>
      <c r="W40" s="50">
        <v>2</v>
      </c>
      <c r="X40" s="51" t="s">
        <v>36</v>
      </c>
      <c r="Y40" s="49"/>
      <c r="Z40" s="50">
        <v>15</v>
      </c>
      <c r="AA40" s="50"/>
      <c r="AB40" s="50"/>
      <c r="AC40" s="50">
        <v>2</v>
      </c>
      <c r="AD40" s="51" t="s">
        <v>36</v>
      </c>
      <c r="AE40" s="49"/>
      <c r="AF40" s="50">
        <v>15</v>
      </c>
      <c r="AG40" s="50"/>
      <c r="AH40" s="50"/>
      <c r="AI40" s="50"/>
      <c r="AJ40" s="50">
        <v>2</v>
      </c>
      <c r="AK40" s="51" t="s">
        <v>37</v>
      </c>
      <c r="AL40" s="49"/>
      <c r="AM40" s="50"/>
      <c r="AN40" s="50"/>
      <c r="AO40" s="50"/>
      <c r="AP40" s="50"/>
      <c r="AQ40" s="51"/>
      <c r="AR40" s="49"/>
      <c r="AS40" s="50"/>
      <c r="AT40" s="50"/>
      <c r="AU40" s="50"/>
      <c r="AV40" s="51"/>
      <c r="AW40" s="12">
        <f t="shared" si="21"/>
        <v>8</v>
      </c>
      <c r="AX40" s="52">
        <v>8</v>
      </c>
    </row>
    <row r="41" spans="1:50" ht="15.75" customHeight="1" x14ac:dyDescent="0.25">
      <c r="A41" s="17">
        <v>25</v>
      </c>
      <c r="B41" s="3" t="s">
        <v>89</v>
      </c>
      <c r="C41" s="38" t="s">
        <v>90</v>
      </c>
      <c r="D41" s="12">
        <f t="shared" si="22"/>
        <v>45</v>
      </c>
      <c r="E41" s="49"/>
      <c r="F41" s="50">
        <f>SUM(M41,T41,Z41,AF41)</f>
        <v>45</v>
      </c>
      <c r="G41" s="50"/>
      <c r="H41" s="50"/>
      <c r="I41" s="50"/>
      <c r="J41" s="50"/>
      <c r="K41" s="51"/>
      <c r="L41" s="49"/>
      <c r="M41" s="50">
        <v>15</v>
      </c>
      <c r="N41" s="50"/>
      <c r="O41" s="50"/>
      <c r="P41" s="50"/>
      <c r="Q41" s="50">
        <v>2</v>
      </c>
      <c r="R41" s="51" t="s">
        <v>36</v>
      </c>
      <c r="S41" s="49"/>
      <c r="T41" s="50">
        <v>30</v>
      </c>
      <c r="U41" s="50"/>
      <c r="V41" s="50"/>
      <c r="W41" s="50">
        <v>2</v>
      </c>
      <c r="X41" s="51" t="s">
        <v>36</v>
      </c>
      <c r="Y41" s="49"/>
      <c r="Z41" s="50"/>
      <c r="AA41" s="50"/>
      <c r="AB41" s="50"/>
      <c r="AC41" s="50"/>
      <c r="AD41" s="51"/>
      <c r="AE41" s="49"/>
      <c r="AF41" s="50"/>
      <c r="AG41" s="50"/>
      <c r="AH41" s="50"/>
      <c r="AI41" s="50"/>
      <c r="AJ41" s="50"/>
      <c r="AK41" s="51"/>
      <c r="AL41" s="49"/>
      <c r="AM41" s="50"/>
      <c r="AN41" s="50"/>
      <c r="AO41" s="50"/>
      <c r="AP41" s="50"/>
      <c r="AQ41" s="51"/>
      <c r="AR41" s="49"/>
      <c r="AS41" s="50"/>
      <c r="AT41" s="50"/>
      <c r="AU41" s="50"/>
      <c r="AV41" s="51"/>
      <c r="AW41" s="12">
        <f t="shared" si="21"/>
        <v>4</v>
      </c>
      <c r="AX41" s="52"/>
    </row>
    <row r="42" spans="1:50" ht="15.75" customHeight="1" x14ac:dyDescent="0.25">
      <c r="A42" s="17">
        <v>26</v>
      </c>
      <c r="B42" s="3" t="s">
        <v>91</v>
      </c>
      <c r="C42" s="38" t="s">
        <v>92</v>
      </c>
      <c r="D42" s="12">
        <f t="shared" si="22"/>
        <v>15</v>
      </c>
      <c r="E42" s="49">
        <v>15</v>
      </c>
      <c r="F42" s="50"/>
      <c r="G42" s="50"/>
      <c r="H42" s="50"/>
      <c r="I42" s="50"/>
      <c r="J42" s="50"/>
      <c r="K42" s="51"/>
      <c r="L42" s="49"/>
      <c r="M42" s="50"/>
      <c r="N42" s="50"/>
      <c r="O42" s="50"/>
      <c r="P42" s="50"/>
      <c r="Q42" s="50"/>
      <c r="R42" s="51"/>
      <c r="S42" s="49">
        <v>15</v>
      </c>
      <c r="T42" s="50"/>
      <c r="U42" s="50"/>
      <c r="V42" s="50"/>
      <c r="W42" s="50">
        <v>2</v>
      </c>
      <c r="X42" s="51" t="s">
        <v>40</v>
      </c>
      <c r="Y42" s="49"/>
      <c r="Z42" s="50"/>
      <c r="AA42" s="50"/>
      <c r="AB42" s="50"/>
      <c r="AC42" s="50"/>
      <c r="AD42" s="51"/>
      <c r="AE42" s="49"/>
      <c r="AF42" s="50"/>
      <c r="AG42" s="50"/>
      <c r="AH42" s="50"/>
      <c r="AI42" s="50"/>
      <c r="AJ42" s="50"/>
      <c r="AK42" s="51"/>
      <c r="AL42" s="49"/>
      <c r="AM42" s="50"/>
      <c r="AN42" s="50"/>
      <c r="AO42" s="50"/>
      <c r="AP42" s="50"/>
      <c r="AQ42" s="51"/>
      <c r="AR42" s="49"/>
      <c r="AS42" s="50"/>
      <c r="AT42" s="50"/>
      <c r="AU42" s="50"/>
      <c r="AV42" s="51"/>
      <c r="AW42" s="12">
        <f t="shared" si="21"/>
        <v>2</v>
      </c>
      <c r="AX42" s="52">
        <v>2</v>
      </c>
    </row>
    <row r="43" spans="1:50" ht="15.75" customHeight="1" x14ac:dyDescent="0.25">
      <c r="A43" s="17">
        <v>27</v>
      </c>
      <c r="B43" s="3" t="s">
        <v>93</v>
      </c>
      <c r="C43" s="38" t="s">
        <v>94</v>
      </c>
      <c r="D43" s="12">
        <f t="shared" si="22"/>
        <v>60</v>
      </c>
      <c r="E43" s="49"/>
      <c r="F43" s="50">
        <f>SUM(M43,T43)</f>
        <v>60</v>
      </c>
      <c r="G43" s="50"/>
      <c r="H43" s="50"/>
      <c r="I43" s="50"/>
      <c r="J43" s="50"/>
      <c r="K43" s="51"/>
      <c r="L43" s="49"/>
      <c r="M43" s="50">
        <v>30</v>
      </c>
      <c r="N43" s="50"/>
      <c r="O43" s="50"/>
      <c r="P43" s="50"/>
      <c r="Q43" s="50">
        <v>3</v>
      </c>
      <c r="R43" s="51" t="s">
        <v>36</v>
      </c>
      <c r="S43" s="49"/>
      <c r="T43" s="50">
        <v>30</v>
      </c>
      <c r="U43" s="50"/>
      <c r="V43" s="50"/>
      <c r="W43" s="50">
        <v>3</v>
      </c>
      <c r="X43" s="51" t="s">
        <v>37</v>
      </c>
      <c r="Y43" s="49"/>
      <c r="Z43" s="50"/>
      <c r="AA43" s="50"/>
      <c r="AB43" s="50"/>
      <c r="AC43" s="50"/>
      <c r="AD43" s="51"/>
      <c r="AE43" s="49"/>
      <c r="AF43" s="50"/>
      <c r="AG43" s="50"/>
      <c r="AH43" s="50"/>
      <c r="AI43" s="50"/>
      <c r="AJ43" s="50"/>
      <c r="AK43" s="51"/>
      <c r="AL43" s="49"/>
      <c r="AM43" s="50"/>
      <c r="AN43" s="50"/>
      <c r="AO43" s="50"/>
      <c r="AP43" s="50"/>
      <c r="AQ43" s="51"/>
      <c r="AR43" s="49"/>
      <c r="AS43" s="50"/>
      <c r="AT43" s="50"/>
      <c r="AU43" s="50"/>
      <c r="AV43" s="51"/>
      <c r="AW43" s="12">
        <f t="shared" si="21"/>
        <v>6</v>
      </c>
      <c r="AX43" s="52">
        <v>6</v>
      </c>
    </row>
    <row r="44" spans="1:50" ht="15.75" customHeight="1" x14ac:dyDescent="0.25">
      <c r="A44" s="17">
        <v>28</v>
      </c>
      <c r="B44" s="3" t="s">
        <v>95</v>
      </c>
      <c r="C44" s="38" t="s">
        <v>96</v>
      </c>
      <c r="D44" s="12">
        <f t="shared" si="22"/>
        <v>30</v>
      </c>
      <c r="E44" s="49"/>
      <c r="F44" s="50">
        <v>30</v>
      </c>
      <c r="G44" s="50"/>
      <c r="H44" s="50"/>
      <c r="I44" s="50"/>
      <c r="J44" s="50"/>
      <c r="K44" s="51"/>
      <c r="L44" s="49"/>
      <c r="M44" s="50">
        <v>30</v>
      </c>
      <c r="N44" s="50"/>
      <c r="O44" s="50"/>
      <c r="P44" s="50"/>
      <c r="Q44" s="50">
        <v>2</v>
      </c>
      <c r="R44" s="51" t="s">
        <v>37</v>
      </c>
      <c r="S44" s="49"/>
      <c r="T44" s="50"/>
      <c r="U44" s="50"/>
      <c r="V44" s="50"/>
      <c r="W44" s="50"/>
      <c r="X44" s="51"/>
      <c r="Y44" s="49"/>
      <c r="Z44" s="50"/>
      <c r="AA44" s="50"/>
      <c r="AB44" s="50"/>
      <c r="AC44" s="50"/>
      <c r="AD44" s="51"/>
      <c r="AE44" s="49"/>
      <c r="AF44" s="50"/>
      <c r="AG44" s="50"/>
      <c r="AH44" s="50"/>
      <c r="AI44" s="50"/>
      <c r="AJ44" s="50"/>
      <c r="AK44" s="51"/>
      <c r="AL44" s="49"/>
      <c r="AM44" s="50"/>
      <c r="AN44" s="50"/>
      <c r="AO44" s="50"/>
      <c r="AP44" s="50"/>
      <c r="AQ44" s="51"/>
      <c r="AR44" s="49"/>
      <c r="AS44" s="50"/>
      <c r="AT44" s="75"/>
      <c r="AU44" s="50"/>
      <c r="AV44" s="51"/>
      <c r="AW44" s="12">
        <f t="shared" si="21"/>
        <v>2</v>
      </c>
      <c r="AX44" s="52"/>
    </row>
    <row r="45" spans="1:50" ht="15.75" customHeight="1" x14ac:dyDescent="0.25">
      <c r="A45" s="17">
        <v>29</v>
      </c>
      <c r="B45" s="3" t="s">
        <v>97</v>
      </c>
      <c r="C45" s="38" t="s">
        <v>98</v>
      </c>
      <c r="D45" s="12">
        <f t="shared" si="22"/>
        <v>120</v>
      </c>
      <c r="E45" s="49"/>
      <c r="F45" s="50">
        <f>SUM(Z45,AF45,AM45,AS45)</f>
        <v>120</v>
      </c>
      <c r="G45" s="50"/>
      <c r="H45" s="50"/>
      <c r="I45" s="50"/>
      <c r="J45" s="50"/>
      <c r="K45" s="51"/>
      <c r="L45" s="49"/>
      <c r="M45" s="50"/>
      <c r="N45" s="50"/>
      <c r="O45" s="50"/>
      <c r="P45" s="50"/>
      <c r="Q45" s="50"/>
      <c r="R45" s="51"/>
      <c r="S45" s="49"/>
      <c r="T45" s="50"/>
      <c r="U45" s="50"/>
      <c r="V45" s="50"/>
      <c r="W45" s="50"/>
      <c r="X45" s="51"/>
      <c r="Y45" s="49"/>
      <c r="Z45" s="50">
        <v>30</v>
      </c>
      <c r="AA45" s="50"/>
      <c r="AB45" s="50"/>
      <c r="AC45" s="50">
        <v>2</v>
      </c>
      <c r="AD45" s="51" t="s">
        <v>36</v>
      </c>
      <c r="AE45" s="49"/>
      <c r="AF45" s="50">
        <v>30</v>
      </c>
      <c r="AG45" s="50"/>
      <c r="AH45" s="50"/>
      <c r="AI45" s="50"/>
      <c r="AJ45" s="50">
        <v>2</v>
      </c>
      <c r="AK45" s="51" t="s">
        <v>36</v>
      </c>
      <c r="AL45" s="49"/>
      <c r="AM45" s="50">
        <v>30</v>
      </c>
      <c r="AN45" s="50"/>
      <c r="AO45" s="50"/>
      <c r="AP45" s="50">
        <v>2</v>
      </c>
      <c r="AQ45" s="51" t="s">
        <v>36</v>
      </c>
      <c r="AR45" s="49"/>
      <c r="AS45" s="50">
        <v>30</v>
      </c>
      <c r="AT45" s="50"/>
      <c r="AU45" s="50">
        <v>2</v>
      </c>
      <c r="AV45" s="51" t="s">
        <v>36</v>
      </c>
      <c r="AW45" s="12">
        <f t="shared" si="21"/>
        <v>8</v>
      </c>
      <c r="AX45" s="52">
        <v>8</v>
      </c>
    </row>
    <row r="46" spans="1:50" ht="25.5" customHeight="1" x14ac:dyDescent="0.25">
      <c r="A46" s="17">
        <v>30</v>
      </c>
      <c r="B46" s="3" t="s">
        <v>99</v>
      </c>
      <c r="C46" s="38" t="s">
        <v>100</v>
      </c>
      <c r="D46" s="12">
        <f t="shared" si="22"/>
        <v>30</v>
      </c>
      <c r="E46" s="17">
        <v>15</v>
      </c>
      <c r="F46" s="3">
        <v>15</v>
      </c>
      <c r="G46" s="3"/>
      <c r="H46" s="3"/>
      <c r="I46" s="3"/>
      <c r="J46" s="3"/>
      <c r="K46" s="18"/>
      <c r="L46" s="17"/>
      <c r="M46" s="3"/>
      <c r="N46" s="3"/>
      <c r="O46" s="3"/>
      <c r="P46" s="3"/>
      <c r="Q46" s="3"/>
      <c r="R46" s="18"/>
      <c r="S46" s="17"/>
      <c r="T46" s="3"/>
      <c r="U46" s="3"/>
      <c r="V46" s="3"/>
      <c r="W46" s="3"/>
      <c r="X46" s="18"/>
      <c r="Y46" s="17">
        <v>15</v>
      </c>
      <c r="Z46" s="3">
        <v>15</v>
      </c>
      <c r="AA46" s="3"/>
      <c r="AB46" s="3"/>
      <c r="AC46" s="3">
        <v>2</v>
      </c>
      <c r="AD46" s="18" t="s">
        <v>101</v>
      </c>
      <c r="AE46" s="17"/>
      <c r="AF46" s="3"/>
      <c r="AG46" s="3"/>
      <c r="AH46" s="3"/>
      <c r="AI46" s="3"/>
      <c r="AJ46" s="3"/>
      <c r="AK46" s="18"/>
      <c r="AL46" s="17"/>
      <c r="AM46" s="3"/>
      <c r="AN46" s="3"/>
      <c r="AO46" s="3"/>
      <c r="AP46" s="3"/>
      <c r="AQ46" s="18"/>
      <c r="AR46" s="17"/>
      <c r="AS46" s="3"/>
      <c r="AT46" s="3"/>
      <c r="AU46" s="3"/>
      <c r="AV46" s="18"/>
      <c r="AW46" s="12">
        <f t="shared" si="21"/>
        <v>2</v>
      </c>
      <c r="AX46" s="24"/>
    </row>
    <row r="47" spans="1:50" ht="17.25" customHeight="1" x14ac:dyDescent="0.25">
      <c r="A47" s="17">
        <v>31</v>
      </c>
      <c r="B47" s="3" t="s">
        <v>102</v>
      </c>
      <c r="C47" s="38" t="s">
        <v>103</v>
      </c>
      <c r="D47" s="12">
        <f t="shared" si="22"/>
        <v>30</v>
      </c>
      <c r="E47" s="17">
        <v>15</v>
      </c>
      <c r="F47" s="3">
        <v>15</v>
      </c>
      <c r="G47" s="3"/>
      <c r="H47" s="3"/>
      <c r="I47" s="3"/>
      <c r="J47" s="3"/>
      <c r="K47" s="18"/>
      <c r="L47" s="17"/>
      <c r="M47" s="3"/>
      <c r="N47" s="3"/>
      <c r="O47" s="3"/>
      <c r="P47" s="3"/>
      <c r="Q47" s="3"/>
      <c r="R47" s="18"/>
      <c r="S47" s="17"/>
      <c r="T47" s="3"/>
      <c r="U47" s="3"/>
      <c r="V47" s="3"/>
      <c r="W47" s="3"/>
      <c r="X47" s="18"/>
      <c r="Y47" s="17"/>
      <c r="Z47" s="3"/>
      <c r="AA47" s="3"/>
      <c r="AB47" s="3"/>
      <c r="AC47" s="3"/>
      <c r="AD47" s="18"/>
      <c r="AE47" s="17">
        <v>15</v>
      </c>
      <c r="AF47" s="3">
        <v>15</v>
      </c>
      <c r="AG47" s="3"/>
      <c r="AH47" s="3"/>
      <c r="AI47" s="3"/>
      <c r="AJ47" s="3">
        <v>2</v>
      </c>
      <c r="AK47" s="18" t="s">
        <v>101</v>
      </c>
      <c r="AL47" s="17"/>
      <c r="AM47" s="3"/>
      <c r="AN47" s="3"/>
      <c r="AO47" s="3"/>
      <c r="AP47" s="3"/>
      <c r="AQ47" s="18"/>
      <c r="AR47" s="17"/>
      <c r="AS47" s="3"/>
      <c r="AT47" s="3"/>
      <c r="AU47" s="3"/>
      <c r="AV47" s="18"/>
      <c r="AW47" s="12">
        <f t="shared" si="21"/>
        <v>2</v>
      </c>
      <c r="AX47" s="24">
        <v>2</v>
      </c>
    </row>
    <row r="48" spans="1:50" ht="15.75" customHeight="1" x14ac:dyDescent="0.25">
      <c r="A48" s="17">
        <v>32</v>
      </c>
      <c r="B48" s="3" t="s">
        <v>104</v>
      </c>
      <c r="C48" s="38" t="s">
        <v>105</v>
      </c>
      <c r="D48" s="12">
        <f t="shared" si="22"/>
        <v>30</v>
      </c>
      <c r="E48" s="17"/>
      <c r="F48" s="3">
        <v>30</v>
      </c>
      <c r="G48" s="3"/>
      <c r="H48" s="3"/>
      <c r="I48" s="3"/>
      <c r="J48" s="3"/>
      <c r="K48" s="18"/>
      <c r="L48" s="17"/>
      <c r="M48" s="3"/>
      <c r="N48" s="3"/>
      <c r="O48" s="3"/>
      <c r="P48" s="3"/>
      <c r="Q48" s="3"/>
      <c r="R48" s="18"/>
      <c r="S48" s="17"/>
      <c r="T48" s="3">
        <v>15</v>
      </c>
      <c r="U48" s="3"/>
      <c r="V48" s="3"/>
      <c r="W48" s="3">
        <v>1</v>
      </c>
      <c r="X48" s="18" t="s">
        <v>36</v>
      </c>
      <c r="Y48" s="17"/>
      <c r="Z48" s="3">
        <v>15</v>
      </c>
      <c r="AA48" s="3"/>
      <c r="AB48" s="3"/>
      <c r="AC48" s="3">
        <v>1</v>
      </c>
      <c r="AD48" s="18" t="s">
        <v>36</v>
      </c>
      <c r="AE48" s="17"/>
      <c r="AF48" s="3"/>
      <c r="AG48" s="3"/>
      <c r="AH48" s="3"/>
      <c r="AI48" s="3"/>
      <c r="AJ48" s="3"/>
      <c r="AK48" s="18"/>
      <c r="AL48" s="17"/>
      <c r="AM48" s="3"/>
      <c r="AN48" s="3"/>
      <c r="AO48" s="3"/>
      <c r="AP48" s="3"/>
      <c r="AQ48" s="18"/>
      <c r="AR48" s="17"/>
      <c r="AS48" s="3"/>
      <c r="AT48" s="3"/>
      <c r="AU48" s="3"/>
      <c r="AV48" s="18"/>
      <c r="AW48" s="12">
        <f t="shared" si="21"/>
        <v>2</v>
      </c>
      <c r="AX48" s="24"/>
    </row>
    <row r="49" spans="1:50" ht="25.5" customHeight="1" x14ac:dyDescent="0.25">
      <c r="A49" s="17">
        <v>33</v>
      </c>
      <c r="B49" s="3" t="s">
        <v>106</v>
      </c>
      <c r="C49" s="38" t="s">
        <v>107</v>
      </c>
      <c r="D49" s="12">
        <f t="shared" si="22"/>
        <v>90</v>
      </c>
      <c r="E49" s="17">
        <v>45</v>
      </c>
      <c r="F49" s="3">
        <f>SUM(Z49,AF49)</f>
        <v>45</v>
      </c>
      <c r="G49" s="3"/>
      <c r="H49" s="3"/>
      <c r="I49" s="3"/>
      <c r="J49" s="3"/>
      <c r="K49" s="18"/>
      <c r="L49" s="17"/>
      <c r="M49" s="3"/>
      <c r="N49" s="3"/>
      <c r="O49" s="3"/>
      <c r="P49" s="3"/>
      <c r="Q49" s="3"/>
      <c r="R49" s="18"/>
      <c r="S49" s="17"/>
      <c r="T49" s="3"/>
      <c r="U49" s="3"/>
      <c r="V49" s="3"/>
      <c r="W49" s="3"/>
      <c r="X49" s="18"/>
      <c r="Y49" s="17">
        <v>30</v>
      </c>
      <c r="Z49" s="3">
        <v>30</v>
      </c>
      <c r="AA49" s="3"/>
      <c r="AB49" s="3"/>
      <c r="AC49" s="3">
        <v>2</v>
      </c>
      <c r="AD49" s="18" t="s">
        <v>36</v>
      </c>
      <c r="AE49" s="17">
        <v>15</v>
      </c>
      <c r="AF49" s="3">
        <v>15</v>
      </c>
      <c r="AG49" s="3"/>
      <c r="AH49" s="3"/>
      <c r="AI49" s="3"/>
      <c r="AJ49" s="3">
        <v>2</v>
      </c>
      <c r="AK49" s="18" t="s">
        <v>101</v>
      </c>
      <c r="AL49" s="17"/>
      <c r="AM49" s="3"/>
      <c r="AN49" s="3"/>
      <c r="AO49" s="3"/>
      <c r="AP49" s="3"/>
      <c r="AQ49" s="18"/>
      <c r="AR49" s="17"/>
      <c r="AS49" s="3"/>
      <c r="AT49" s="3"/>
      <c r="AU49" s="3"/>
      <c r="AV49" s="18"/>
      <c r="AW49" s="12">
        <f t="shared" si="21"/>
        <v>4</v>
      </c>
      <c r="AX49" s="24">
        <v>4</v>
      </c>
    </row>
    <row r="50" spans="1:50" ht="15.75" customHeight="1" x14ac:dyDescent="0.25">
      <c r="A50" s="17">
        <v>34</v>
      </c>
      <c r="B50" s="3" t="s">
        <v>108</v>
      </c>
      <c r="C50" s="38" t="s">
        <v>109</v>
      </c>
      <c r="D50" s="57">
        <v>5</v>
      </c>
      <c r="E50" s="58"/>
      <c r="F50" s="4">
        <v>5</v>
      </c>
      <c r="G50" s="4"/>
      <c r="H50" s="4"/>
      <c r="I50" s="4"/>
      <c r="J50" s="4"/>
      <c r="K50" s="59"/>
      <c r="L50" s="58"/>
      <c r="M50" s="4"/>
      <c r="N50" s="4"/>
      <c r="O50" s="4"/>
      <c r="P50" s="4"/>
      <c r="Q50" s="4"/>
      <c r="R50" s="59"/>
      <c r="S50" s="58"/>
      <c r="T50" s="4">
        <v>5</v>
      </c>
      <c r="U50" s="4"/>
      <c r="V50" s="4"/>
      <c r="W50" s="4"/>
      <c r="X50" s="59" t="s">
        <v>40</v>
      </c>
      <c r="Y50" s="58"/>
      <c r="Z50" s="4"/>
      <c r="AA50" s="4"/>
      <c r="AB50" s="4"/>
      <c r="AC50" s="4"/>
      <c r="AD50" s="59"/>
      <c r="AE50" s="58"/>
      <c r="AF50" s="4"/>
      <c r="AG50" s="4"/>
      <c r="AH50" s="4"/>
      <c r="AI50" s="4"/>
      <c r="AJ50" s="4"/>
      <c r="AK50" s="59"/>
      <c r="AL50" s="58"/>
      <c r="AM50" s="4"/>
      <c r="AN50" s="4"/>
      <c r="AO50" s="4"/>
      <c r="AP50" s="4"/>
      <c r="AQ50" s="59"/>
      <c r="AR50" s="58"/>
      <c r="AS50" s="4"/>
      <c r="AT50" s="4"/>
      <c r="AU50" s="4"/>
      <c r="AV50" s="59"/>
      <c r="AW50" s="12">
        <f t="shared" si="21"/>
        <v>0</v>
      </c>
      <c r="AX50" s="60"/>
    </row>
    <row r="51" spans="1:50" ht="15.75" customHeight="1" thickBot="1" x14ac:dyDescent="0.3">
      <c r="A51" s="91" t="s">
        <v>21</v>
      </c>
      <c r="B51" s="92"/>
      <c r="C51" s="93"/>
      <c r="D51" s="13">
        <f>SUM(D38:D50)</f>
        <v>590</v>
      </c>
      <c r="E51" s="19">
        <f t="shared" ref="E51:G51" si="23">SUM(E38:E50)</f>
        <v>90</v>
      </c>
      <c r="F51" s="20">
        <f t="shared" si="23"/>
        <v>485</v>
      </c>
      <c r="G51" s="20">
        <f t="shared" si="23"/>
        <v>15</v>
      </c>
      <c r="H51" s="20"/>
      <c r="I51" s="20"/>
      <c r="J51" s="20"/>
      <c r="K51" s="21"/>
      <c r="L51" s="19"/>
      <c r="M51" s="20">
        <f t="shared" ref="M51" si="24">SUM(M38:M50)</f>
        <v>90</v>
      </c>
      <c r="N51" s="20">
        <f t="shared" ref="N51" si="25">SUM(N38:N50)</f>
        <v>15</v>
      </c>
      <c r="O51" s="20"/>
      <c r="P51" s="20"/>
      <c r="Q51" s="20">
        <f t="shared" ref="Q51" si="26">SUM(Q38:Q50)</f>
        <v>11</v>
      </c>
      <c r="R51" s="21"/>
      <c r="S51" s="19">
        <f t="shared" ref="S51" si="27">SUM(S38:S50)</f>
        <v>15</v>
      </c>
      <c r="T51" s="20">
        <f t="shared" ref="T51" si="28">SUM(T38:T50)</f>
        <v>95</v>
      </c>
      <c r="U51" s="20"/>
      <c r="V51" s="20"/>
      <c r="W51" s="20">
        <f t="shared" ref="W51" si="29">SUM(W38:W50)</f>
        <v>10</v>
      </c>
      <c r="X51" s="21"/>
      <c r="Y51" s="19">
        <f t="shared" ref="Y51" si="30">SUM(Y38:Y50)</f>
        <v>45</v>
      </c>
      <c r="Z51" s="20">
        <f t="shared" ref="Z51" si="31">SUM(Z38:Z50)</f>
        <v>120</v>
      </c>
      <c r="AA51" s="20"/>
      <c r="AB51" s="20"/>
      <c r="AC51" s="20">
        <f t="shared" ref="AC51" si="32">SUM(AC38:AC50)</f>
        <v>10</v>
      </c>
      <c r="AD51" s="21"/>
      <c r="AE51" s="19">
        <f t="shared" ref="AE51" si="33">SUM(AE38:AE50)</f>
        <v>30</v>
      </c>
      <c r="AF51" s="20">
        <f t="shared" ref="AF51" si="34">SUM(AF38:AF50)</f>
        <v>90</v>
      </c>
      <c r="AG51" s="20"/>
      <c r="AH51" s="20"/>
      <c r="AI51" s="20"/>
      <c r="AJ51" s="20">
        <f t="shared" ref="AJ51" si="35">SUM(AJ38:AJ50)</f>
        <v>9</v>
      </c>
      <c r="AK51" s="21"/>
      <c r="AL51" s="19"/>
      <c r="AM51" s="20">
        <f t="shared" ref="AM51" si="36">SUM(AM38:AM50)</f>
        <v>45</v>
      </c>
      <c r="AN51" s="20"/>
      <c r="AO51" s="20"/>
      <c r="AP51" s="20">
        <f t="shared" ref="AP51" si="37">SUM(AP38:AP50)</f>
        <v>3</v>
      </c>
      <c r="AQ51" s="21"/>
      <c r="AR51" s="19"/>
      <c r="AS51" s="20">
        <f t="shared" ref="AS51" si="38">SUM(AS38:AS50)</f>
        <v>45</v>
      </c>
      <c r="AT51" s="20"/>
      <c r="AU51" s="20">
        <f t="shared" ref="AU51" si="39">SUM(AU38:AU50)</f>
        <v>4</v>
      </c>
      <c r="AV51" s="21"/>
      <c r="AW51" s="13">
        <f t="shared" ref="AW51:AX51" si="40">SUM(AW38:AW50)</f>
        <v>47</v>
      </c>
      <c r="AX51" s="13">
        <f t="shared" si="40"/>
        <v>35</v>
      </c>
    </row>
    <row r="52" spans="1:50" ht="15.75" customHeight="1" thickBot="1" x14ac:dyDescent="0.3">
      <c r="A52" s="78" t="s">
        <v>110</v>
      </c>
      <c r="B52" s="79"/>
      <c r="C52" s="79"/>
      <c r="D52" s="5">
        <f t="shared" ref="D52:J52" si="41">SUM(D16,D36,D51)</f>
        <v>1895</v>
      </c>
      <c r="E52" s="5">
        <f t="shared" si="41"/>
        <v>360</v>
      </c>
      <c r="F52" s="5">
        <f t="shared" si="41"/>
        <v>1295</v>
      </c>
      <c r="G52" s="5">
        <f t="shared" si="41"/>
        <v>15</v>
      </c>
      <c r="H52" s="5">
        <f t="shared" si="41"/>
        <v>45</v>
      </c>
      <c r="I52" s="5">
        <f t="shared" si="41"/>
        <v>120</v>
      </c>
      <c r="J52" s="5">
        <f t="shared" si="41"/>
        <v>60</v>
      </c>
      <c r="K52" s="5"/>
      <c r="L52" s="5">
        <f t="shared" ref="L52:Q52" si="42">SUM(L16,L36,L51)</f>
        <v>105</v>
      </c>
      <c r="M52" s="5">
        <f t="shared" si="42"/>
        <v>225</v>
      </c>
      <c r="N52" s="5">
        <f t="shared" si="42"/>
        <v>15</v>
      </c>
      <c r="O52" s="5">
        <f t="shared" si="42"/>
        <v>30</v>
      </c>
      <c r="P52" s="5">
        <f t="shared" si="42"/>
        <v>30</v>
      </c>
      <c r="Q52" s="5">
        <f t="shared" si="42"/>
        <v>30</v>
      </c>
      <c r="R52" s="5"/>
      <c r="S52" s="5">
        <f>SUM(S16,S36,S51)</f>
        <v>90</v>
      </c>
      <c r="T52" s="5">
        <f>SUM(T16,T36,T51)</f>
        <v>275</v>
      </c>
      <c r="U52" s="5">
        <f>SUM(U16,U36,U51)</f>
        <v>30</v>
      </c>
      <c r="V52" s="5">
        <f>SUM(V16,V36,V51)</f>
        <v>30</v>
      </c>
      <c r="W52" s="5">
        <f>SUM(W16,W36,W51)</f>
        <v>30</v>
      </c>
      <c r="X52" s="5"/>
      <c r="Y52" s="5">
        <f>SUM(Y16,Y36,Y51)</f>
        <v>75</v>
      </c>
      <c r="Z52" s="5">
        <f>SUM(Z16,Z36,Z51)</f>
        <v>315</v>
      </c>
      <c r="AA52" s="5">
        <f>SUM(AA16,AA36,AA51)</f>
        <v>30</v>
      </c>
      <c r="AB52" s="5"/>
      <c r="AC52" s="5">
        <f>SUM(AC16,AC36,AC51)</f>
        <v>28</v>
      </c>
      <c r="AD52" s="5"/>
      <c r="AE52" s="5">
        <f>SUM(AE16,AE36,AE51)</f>
        <v>60</v>
      </c>
      <c r="AF52" s="5">
        <f>SUM(AF16,AF36,AF51)</f>
        <v>240</v>
      </c>
      <c r="AG52" s="5">
        <f>SUM(AG16,AG36,AG51)</f>
        <v>30</v>
      </c>
      <c r="AH52" s="5"/>
      <c r="AI52" s="5"/>
      <c r="AJ52" s="5">
        <f>SUM(AJ16,AJ36,AJ51)</f>
        <v>24</v>
      </c>
      <c r="AK52" s="5"/>
      <c r="AL52" s="5">
        <f>SUM(AL16,AL36,AL51)</f>
        <v>30</v>
      </c>
      <c r="AM52" s="5">
        <f>SUM(AM16,AM36,AM51)</f>
        <v>120</v>
      </c>
      <c r="AN52" s="5">
        <f>SUM(AN16,AN36,AN51)</f>
        <v>15</v>
      </c>
      <c r="AO52" s="5"/>
      <c r="AP52" s="5">
        <f>SUM(AP16,AP36,AP51)</f>
        <v>15</v>
      </c>
      <c r="AQ52" s="5"/>
      <c r="AR52" s="5"/>
      <c r="AS52" s="5">
        <f>SUM(AS16,AS36,AS51)</f>
        <v>120</v>
      </c>
      <c r="AT52" s="5">
        <f>SUM(AT16,AT36,AT51)</f>
        <v>30</v>
      </c>
      <c r="AU52" s="5">
        <f>SUM(AU16,AU36,AU51)</f>
        <v>16</v>
      </c>
      <c r="AV52" s="5"/>
      <c r="AW52" s="5">
        <f>SUM(AW16,AW36,AW51)</f>
        <v>143</v>
      </c>
      <c r="AX52" s="5">
        <f>SUM(AX16,AX36,AX51)</f>
        <v>90</v>
      </c>
    </row>
    <row r="53" spans="1:50" ht="15.75" customHeight="1" x14ac:dyDescent="0.25">
      <c r="A53" s="14">
        <v>35</v>
      </c>
      <c r="B53" s="15" t="s">
        <v>111</v>
      </c>
      <c r="C53" s="68" t="s">
        <v>112</v>
      </c>
      <c r="D53" s="11">
        <v>30</v>
      </c>
      <c r="E53" s="14"/>
      <c r="F53" s="15"/>
      <c r="G53" s="15"/>
      <c r="H53" s="15"/>
      <c r="I53" s="15"/>
      <c r="J53" s="15"/>
      <c r="K53" s="16">
        <v>30</v>
      </c>
      <c r="L53" s="14"/>
      <c r="M53" s="15"/>
      <c r="N53" s="15"/>
      <c r="O53" s="15"/>
      <c r="P53" s="15"/>
      <c r="Q53" s="15"/>
      <c r="R53" s="16"/>
      <c r="S53" s="14"/>
      <c r="T53" s="15"/>
      <c r="U53" s="15"/>
      <c r="V53" s="15"/>
      <c r="W53" s="15"/>
      <c r="X53" s="16"/>
      <c r="Y53" s="14"/>
      <c r="Z53" s="15"/>
      <c r="AA53" s="15"/>
      <c r="AB53" s="15"/>
      <c r="AC53" s="15"/>
      <c r="AD53" s="16"/>
      <c r="AE53" s="14"/>
      <c r="AF53" s="15"/>
      <c r="AG53" s="15"/>
      <c r="AH53" s="15"/>
      <c r="AI53" s="15">
        <v>30</v>
      </c>
      <c r="AJ53" s="15">
        <v>2</v>
      </c>
      <c r="AK53" s="16" t="s">
        <v>36</v>
      </c>
      <c r="AL53" s="14"/>
      <c r="AM53" s="15"/>
      <c r="AN53" s="15"/>
      <c r="AO53" s="15"/>
      <c r="AP53" s="15"/>
      <c r="AQ53" s="16"/>
      <c r="AR53" s="14"/>
      <c r="AS53" s="15"/>
      <c r="AT53" s="15"/>
      <c r="AU53" s="15"/>
      <c r="AV53" s="16"/>
      <c r="AW53" s="11">
        <v>2</v>
      </c>
      <c r="AX53" s="64"/>
    </row>
    <row r="54" spans="1:50" ht="30.75" customHeight="1" x14ac:dyDescent="0.25">
      <c r="A54" s="17">
        <v>36</v>
      </c>
      <c r="B54" s="3" t="s">
        <v>113</v>
      </c>
      <c r="C54" s="53" t="s">
        <v>114</v>
      </c>
      <c r="D54" s="12">
        <v>60</v>
      </c>
      <c r="E54" s="17"/>
      <c r="F54" s="3"/>
      <c r="G54" s="3"/>
      <c r="H54" s="3"/>
      <c r="I54" s="3"/>
      <c r="J54" s="3"/>
      <c r="K54" s="18">
        <v>60</v>
      </c>
      <c r="L54" s="17"/>
      <c r="M54" s="3"/>
      <c r="N54" s="3"/>
      <c r="O54" s="3"/>
      <c r="P54" s="3"/>
      <c r="Q54" s="3"/>
      <c r="R54" s="18"/>
      <c r="S54" s="17"/>
      <c r="T54" s="3"/>
      <c r="U54" s="3"/>
      <c r="V54" s="3"/>
      <c r="W54" s="3"/>
      <c r="X54" s="18"/>
      <c r="Y54" s="17"/>
      <c r="Z54" s="3"/>
      <c r="AA54" s="3"/>
      <c r="AB54" s="3"/>
      <c r="AC54" s="3"/>
      <c r="AD54" s="18"/>
      <c r="AE54" s="17"/>
      <c r="AF54" s="3"/>
      <c r="AG54" s="3"/>
      <c r="AH54" s="3"/>
      <c r="AI54" s="3">
        <v>30</v>
      </c>
      <c r="AJ54" s="3">
        <v>2</v>
      </c>
      <c r="AK54" s="18" t="s">
        <v>36</v>
      </c>
      <c r="AL54" s="17"/>
      <c r="AM54" s="3"/>
      <c r="AN54" s="3"/>
      <c r="AO54" s="3">
        <v>30</v>
      </c>
      <c r="AP54" s="3">
        <v>2</v>
      </c>
      <c r="AQ54" s="18" t="s">
        <v>36</v>
      </c>
      <c r="AR54" s="17"/>
      <c r="AS54" s="3"/>
      <c r="AT54" s="3"/>
      <c r="AU54" s="3"/>
      <c r="AV54" s="18"/>
      <c r="AW54" s="12">
        <v>4</v>
      </c>
      <c r="AX54" s="65"/>
    </row>
    <row r="55" spans="1:50" ht="15.75" customHeight="1" x14ac:dyDescent="0.25">
      <c r="A55" s="17">
        <v>37</v>
      </c>
      <c r="B55" s="3" t="s">
        <v>115</v>
      </c>
      <c r="C55" s="69" t="s">
        <v>116</v>
      </c>
      <c r="D55" s="12">
        <v>15</v>
      </c>
      <c r="E55" s="17"/>
      <c r="F55" s="3"/>
      <c r="G55" s="3"/>
      <c r="H55" s="3"/>
      <c r="I55" s="3"/>
      <c r="J55" s="3"/>
      <c r="K55" s="18">
        <v>15</v>
      </c>
      <c r="L55" s="17"/>
      <c r="M55" s="3"/>
      <c r="N55" s="3"/>
      <c r="O55" s="3"/>
      <c r="P55" s="3"/>
      <c r="Q55" s="3"/>
      <c r="R55" s="18"/>
      <c r="S55" s="17"/>
      <c r="T55" s="3"/>
      <c r="U55" s="3"/>
      <c r="V55" s="3"/>
      <c r="W55" s="3"/>
      <c r="X55" s="18"/>
      <c r="Y55" s="17"/>
      <c r="Z55" s="3"/>
      <c r="AA55" s="3"/>
      <c r="AB55" s="3"/>
      <c r="AC55" s="3"/>
      <c r="AD55" s="18"/>
      <c r="AE55" s="17"/>
      <c r="AF55" s="3"/>
      <c r="AG55" s="3"/>
      <c r="AH55" s="3"/>
      <c r="AI55" s="3"/>
      <c r="AJ55" s="3"/>
      <c r="AK55" s="18"/>
      <c r="AL55" s="17"/>
      <c r="AM55" s="3"/>
      <c r="AN55" s="3"/>
      <c r="AO55" s="3">
        <v>15</v>
      </c>
      <c r="AP55" s="3">
        <v>2</v>
      </c>
      <c r="AQ55" s="18" t="s">
        <v>36</v>
      </c>
      <c r="AR55" s="17"/>
      <c r="AS55" s="3"/>
      <c r="AT55" s="3"/>
      <c r="AU55" s="3"/>
      <c r="AV55" s="18"/>
      <c r="AW55" s="12">
        <v>2</v>
      </c>
      <c r="AX55" s="66"/>
    </row>
    <row r="56" spans="1:50" ht="15.75" customHeight="1" thickBot="1" x14ac:dyDescent="0.3">
      <c r="A56" s="94" t="s">
        <v>117</v>
      </c>
      <c r="B56" s="95"/>
      <c r="C56" s="95"/>
      <c r="D56" s="13">
        <f>SUM(D53:D55)</f>
        <v>105</v>
      </c>
      <c r="E56" s="19"/>
      <c r="F56" s="20"/>
      <c r="G56" s="20"/>
      <c r="H56" s="20"/>
      <c r="I56" s="20"/>
      <c r="J56" s="20"/>
      <c r="K56" s="21">
        <f>SUM(K53:K55)</f>
        <v>105</v>
      </c>
      <c r="L56" s="19"/>
      <c r="M56" s="20"/>
      <c r="N56" s="20"/>
      <c r="O56" s="20"/>
      <c r="P56" s="20"/>
      <c r="Q56" s="20"/>
      <c r="R56" s="21"/>
      <c r="S56" s="19"/>
      <c r="T56" s="20"/>
      <c r="U56" s="20"/>
      <c r="V56" s="20"/>
      <c r="W56" s="20"/>
      <c r="X56" s="21"/>
      <c r="Y56" s="19"/>
      <c r="Z56" s="20"/>
      <c r="AA56" s="20"/>
      <c r="AB56" s="20"/>
      <c r="AC56" s="20"/>
      <c r="AD56" s="21"/>
      <c r="AE56" s="19"/>
      <c r="AF56" s="20"/>
      <c r="AG56" s="20"/>
      <c r="AH56" s="20"/>
      <c r="AI56" s="20">
        <f>SUM(AI53:AI55)</f>
        <v>60</v>
      </c>
      <c r="AJ56" s="20"/>
      <c r="AK56" s="21"/>
      <c r="AL56" s="19"/>
      <c r="AM56" s="20"/>
      <c r="AN56" s="20"/>
      <c r="AO56" s="20">
        <f>SUM(AO54:AO55)</f>
        <v>45</v>
      </c>
      <c r="AP56" s="20"/>
      <c r="AQ56" s="21"/>
      <c r="AR56" s="19"/>
      <c r="AS56" s="20"/>
      <c r="AT56" s="20"/>
      <c r="AU56" s="20"/>
      <c r="AV56" s="21"/>
      <c r="AW56" s="13">
        <f>SUM(AW53:AW55)</f>
        <v>8</v>
      </c>
      <c r="AX56" s="67"/>
    </row>
    <row r="57" spans="1:50" ht="15.75" customHeight="1" thickBot="1" x14ac:dyDescent="0.3">
      <c r="A57" s="78" t="s">
        <v>118</v>
      </c>
      <c r="B57" s="80"/>
      <c r="C57" s="80"/>
      <c r="D57" s="5">
        <f t="shared" ref="D57:J57" si="43">SUM(D16,D36,D51,D56)</f>
        <v>2000</v>
      </c>
      <c r="E57" s="5">
        <f t="shared" si="43"/>
        <v>360</v>
      </c>
      <c r="F57" s="5">
        <f t="shared" si="43"/>
        <v>1295</v>
      </c>
      <c r="G57" s="5">
        <f t="shared" si="43"/>
        <v>15</v>
      </c>
      <c r="H57" s="5">
        <f t="shared" si="43"/>
        <v>45</v>
      </c>
      <c r="I57" s="5">
        <f t="shared" si="43"/>
        <v>120</v>
      </c>
      <c r="J57" s="5">
        <f t="shared" si="43"/>
        <v>60</v>
      </c>
      <c r="K57" s="5">
        <v>105</v>
      </c>
      <c r="L57" s="7">
        <f>SUM(L16,L52,L36)</f>
        <v>210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5">
        <v>60</v>
      </c>
      <c r="AJ57" s="7"/>
      <c r="AK57" s="7"/>
      <c r="AL57" s="7"/>
      <c r="AM57" s="7"/>
      <c r="AN57" s="7"/>
      <c r="AO57" s="5">
        <v>45</v>
      </c>
      <c r="AP57" s="7"/>
      <c r="AQ57" s="7"/>
      <c r="AR57" s="7"/>
      <c r="AS57" s="7"/>
      <c r="AT57" s="7"/>
      <c r="AU57" s="7"/>
      <c r="AV57" s="7"/>
      <c r="AW57" s="5">
        <f>SUM(AW52,AW56)</f>
        <v>151</v>
      </c>
      <c r="AX57" s="8"/>
    </row>
    <row r="58" spans="1:50" x14ac:dyDescent="0.25">
      <c r="A58" s="28"/>
      <c r="B58" s="28"/>
      <c r="C58" s="28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</row>
    <row r="59" spans="1:50" x14ac:dyDescent="0.25">
      <c r="A59" s="28"/>
      <c r="B59" s="28" t="s">
        <v>119</v>
      </c>
      <c r="C59" s="28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</row>
    <row r="60" spans="1:50" x14ac:dyDescent="0.25">
      <c r="A60" s="28"/>
      <c r="B60" s="28" t="s">
        <v>120</v>
      </c>
      <c r="C60" s="28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</row>
    <row r="61" spans="1:50" x14ac:dyDescent="0.25">
      <c r="A61" s="28"/>
      <c r="B61" s="28" t="s">
        <v>121</v>
      </c>
      <c r="C61" s="2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</row>
    <row r="62" spans="1:50" x14ac:dyDescent="0.25">
      <c r="A62" s="28"/>
      <c r="B62" s="28"/>
      <c r="C62" s="28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</row>
    <row r="63" spans="1:50" x14ac:dyDescent="0.25">
      <c r="A63" s="28"/>
      <c r="B63" s="28" t="s">
        <v>122</v>
      </c>
      <c r="C63" s="28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</row>
    <row r="64" spans="1:50" x14ac:dyDescent="0.25">
      <c r="A64" s="28"/>
      <c r="B64" s="28"/>
      <c r="C64" s="28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</row>
    <row r="65" spans="1:50" x14ac:dyDescent="0.25">
      <c r="A65" s="28"/>
      <c r="B65" s="28"/>
      <c r="C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</row>
    <row r="66" spans="1:50" x14ac:dyDescent="0.25">
      <c r="A66" s="28"/>
      <c r="B66" s="28"/>
      <c r="C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</row>
    <row r="67" spans="1:50" x14ac:dyDescent="0.25">
      <c r="A67" s="28"/>
      <c r="B67" s="28" t="s">
        <v>123</v>
      </c>
      <c r="C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</row>
    <row r="68" spans="1:50" x14ac:dyDescent="0.25">
      <c r="A68" s="28"/>
      <c r="B68" s="28" t="s">
        <v>124</v>
      </c>
      <c r="C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 t="s">
        <v>125</v>
      </c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</row>
    <row r="69" spans="1:50" x14ac:dyDescent="0.25">
      <c r="A69" s="28"/>
      <c r="B69" s="28"/>
      <c r="C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 t="s">
        <v>126</v>
      </c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</row>
    <row r="70" spans="1:50" x14ac:dyDescent="0.25">
      <c r="A70" s="28"/>
      <c r="B70" s="28"/>
      <c r="C70" s="28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</row>
    <row r="71" spans="1:50" x14ac:dyDescent="0.25">
      <c r="A71" s="28"/>
      <c r="B71" s="28"/>
      <c r="C71" s="28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</row>
  </sheetData>
  <mergeCells count="24">
    <mergeCell ref="AX7:AX11"/>
    <mergeCell ref="A7:A11"/>
    <mergeCell ref="C7:C11"/>
    <mergeCell ref="B7:B11"/>
    <mergeCell ref="L7:X8"/>
    <mergeCell ref="AW7:AW11"/>
    <mergeCell ref="Y9:AD10"/>
    <mergeCell ref="Y7:AK8"/>
    <mergeCell ref="AE9:AK10"/>
    <mergeCell ref="AL7:AV8"/>
    <mergeCell ref="AL9:AQ10"/>
    <mergeCell ref="AR9:AV10"/>
    <mergeCell ref="A52:C52"/>
    <mergeCell ref="A57:C57"/>
    <mergeCell ref="D7:K10"/>
    <mergeCell ref="L9:R10"/>
    <mergeCell ref="S9:X10"/>
    <mergeCell ref="A37:C37"/>
    <mergeCell ref="A12:C12"/>
    <mergeCell ref="A17:C17"/>
    <mergeCell ref="A16:C16"/>
    <mergeCell ref="A36:C36"/>
    <mergeCell ref="A51:C51"/>
    <mergeCell ref="A56:C56"/>
  </mergeCells>
  <printOptions horizontalCentered="1" verticalCentered="1" gridLines="1"/>
  <pageMargins left="0" right="0" top="0" bottom="0" header="0" footer="0"/>
  <pageSetup paperSize="9" scale="50" fitToHeight="0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9"/>
  <sheetViews>
    <sheetView workbookViewId="0">
      <pane xSplit="3" ySplit="16" topLeftCell="D17" activePane="bottomRight" state="frozen"/>
      <selection pane="topRight" activeCell="D1" sqref="D1"/>
      <selection pane="bottomLeft" activeCell="A14" sqref="A14"/>
      <selection pane="bottomRight" activeCell="C21" sqref="C21"/>
    </sheetView>
  </sheetViews>
  <sheetFormatPr defaultRowHeight="12.75" x14ac:dyDescent="0.25"/>
  <cols>
    <col min="1" max="1" width="4.140625" style="2" customWidth="1"/>
    <col min="2" max="2" width="7.7109375" style="2" customWidth="1"/>
    <col min="3" max="3" width="29.140625" style="27" customWidth="1"/>
    <col min="4" max="4" width="4.5703125" style="2" customWidth="1"/>
    <col min="5" max="5" width="3.140625" style="2" customWidth="1"/>
    <col min="6" max="6" width="4.7109375" style="2" customWidth="1"/>
    <col min="7" max="24" width="3.140625" style="2" customWidth="1"/>
    <col min="25" max="25" width="4.7109375" style="2" customWidth="1"/>
    <col min="26" max="31" width="3.140625" style="2" customWidth="1"/>
    <col min="32" max="32" width="4.5703125" style="2" customWidth="1"/>
    <col min="33" max="33" width="7.28515625" style="2" customWidth="1"/>
    <col min="34" max="34" width="7.28515625" style="9" customWidth="1"/>
    <col min="35" max="16384" width="9.140625" style="2"/>
  </cols>
  <sheetData>
    <row r="1" spans="1:35" ht="13.5" customHeight="1" thickTop="1" x14ac:dyDescent="0.25">
      <c r="A1" s="35" t="s">
        <v>0</v>
      </c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2"/>
      <c r="AI1" s="26"/>
    </row>
    <row r="2" spans="1:35" ht="15" x14ac:dyDescent="0.25">
      <c r="A2" s="36" t="s">
        <v>1</v>
      </c>
      <c r="B2" s="33"/>
      <c r="C2" s="33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45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26"/>
    </row>
    <row r="3" spans="1:35" ht="15" x14ac:dyDescent="0.25">
      <c r="A3" s="36" t="s">
        <v>2</v>
      </c>
      <c r="B3" s="33"/>
      <c r="C3" s="33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45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26"/>
    </row>
    <row r="4" spans="1:35" ht="15" x14ac:dyDescent="0.25">
      <c r="A4" s="36" t="s">
        <v>3</v>
      </c>
      <c r="B4" s="33"/>
      <c r="C4" s="3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45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26"/>
    </row>
    <row r="5" spans="1:35" ht="14.25" customHeight="1" x14ac:dyDescent="0.25">
      <c r="A5" s="36" t="s">
        <v>4</v>
      </c>
      <c r="B5" s="33"/>
      <c r="C5" s="3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45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26"/>
    </row>
    <row r="6" spans="1:35" x14ac:dyDescent="0.25">
      <c r="A6" s="36" t="s">
        <v>5</v>
      </c>
      <c r="B6" s="33"/>
      <c r="C6" s="33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26"/>
    </row>
    <row r="7" spans="1:35" ht="13.5" thickBot="1" x14ac:dyDescent="0.3">
      <c r="A7" s="46" t="s">
        <v>127</v>
      </c>
      <c r="B7" s="34"/>
      <c r="C7" s="34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32"/>
      <c r="AI7" s="26"/>
    </row>
    <row r="8" spans="1:35" s="1" customFormat="1" ht="15.75" customHeight="1" x14ac:dyDescent="0.25">
      <c r="A8" s="81" t="s">
        <v>6</v>
      </c>
      <c r="B8" s="101" t="s">
        <v>7</v>
      </c>
      <c r="C8" s="83" t="s">
        <v>8</v>
      </c>
      <c r="D8" s="128" t="s">
        <v>9</v>
      </c>
      <c r="E8" s="129"/>
      <c r="F8" s="129"/>
      <c r="G8" s="129"/>
      <c r="H8" s="129"/>
      <c r="I8" s="128" t="s">
        <v>10</v>
      </c>
      <c r="J8" s="129"/>
      <c r="K8" s="129"/>
      <c r="L8" s="129"/>
      <c r="M8" s="129"/>
      <c r="N8" s="129"/>
      <c r="O8" s="129"/>
      <c r="P8" s="129"/>
      <c r="Q8" s="129"/>
      <c r="R8" s="132"/>
      <c r="S8" s="129" t="s">
        <v>11</v>
      </c>
      <c r="T8" s="129"/>
      <c r="U8" s="129"/>
      <c r="V8" s="129"/>
      <c r="W8" s="129"/>
      <c r="X8" s="132"/>
      <c r="Y8" s="129" t="s">
        <v>12</v>
      </c>
      <c r="Z8" s="129"/>
      <c r="AA8" s="129"/>
      <c r="AB8" s="129"/>
      <c r="AC8" s="129"/>
      <c r="AD8" s="129"/>
      <c r="AE8" s="129"/>
      <c r="AF8" s="132"/>
      <c r="AG8" s="110" t="s">
        <v>13</v>
      </c>
      <c r="AH8" s="107" t="s">
        <v>14</v>
      </c>
    </row>
    <row r="9" spans="1:35" s="1" customFormat="1" ht="8.25" customHeight="1" x14ac:dyDescent="0.25">
      <c r="A9" s="84"/>
      <c r="B9" s="102"/>
      <c r="C9" s="86"/>
      <c r="D9" s="130"/>
      <c r="E9" s="131"/>
      <c r="F9" s="131"/>
      <c r="G9" s="131"/>
      <c r="H9" s="131"/>
      <c r="I9" s="127"/>
      <c r="J9" s="122"/>
      <c r="K9" s="122"/>
      <c r="L9" s="122"/>
      <c r="M9" s="122"/>
      <c r="N9" s="122"/>
      <c r="O9" s="122"/>
      <c r="P9" s="122"/>
      <c r="Q9" s="122"/>
      <c r="R9" s="123"/>
      <c r="S9" s="122"/>
      <c r="T9" s="122"/>
      <c r="U9" s="122"/>
      <c r="V9" s="122"/>
      <c r="W9" s="122"/>
      <c r="X9" s="123"/>
      <c r="Y9" s="122"/>
      <c r="Z9" s="122"/>
      <c r="AA9" s="122"/>
      <c r="AB9" s="122"/>
      <c r="AC9" s="122"/>
      <c r="AD9" s="122"/>
      <c r="AE9" s="122"/>
      <c r="AF9" s="123"/>
      <c r="AG9" s="111"/>
      <c r="AH9" s="108"/>
    </row>
    <row r="10" spans="1:35" s="1" customFormat="1" ht="15.75" customHeight="1" x14ac:dyDescent="0.25">
      <c r="A10" s="84"/>
      <c r="B10" s="102"/>
      <c r="C10" s="86"/>
      <c r="D10" s="130"/>
      <c r="E10" s="131"/>
      <c r="F10" s="131"/>
      <c r="G10" s="131"/>
      <c r="H10" s="131"/>
      <c r="I10" s="126" t="s">
        <v>15</v>
      </c>
      <c r="J10" s="119"/>
      <c r="K10" s="119"/>
      <c r="L10" s="119"/>
      <c r="M10" s="124"/>
      <c r="N10" s="118" t="s">
        <v>16</v>
      </c>
      <c r="O10" s="119"/>
      <c r="P10" s="119"/>
      <c r="Q10" s="119"/>
      <c r="R10" s="120"/>
      <c r="S10" s="119" t="s">
        <v>17</v>
      </c>
      <c r="T10" s="119"/>
      <c r="U10" s="124"/>
      <c r="V10" s="119" t="s">
        <v>18</v>
      </c>
      <c r="W10" s="119"/>
      <c r="X10" s="120"/>
      <c r="Y10" s="119" t="s">
        <v>19</v>
      </c>
      <c r="Z10" s="119"/>
      <c r="AA10" s="124"/>
      <c r="AB10" s="118" t="s">
        <v>20</v>
      </c>
      <c r="AC10" s="119"/>
      <c r="AD10" s="119"/>
      <c r="AE10" s="119"/>
      <c r="AF10" s="120"/>
      <c r="AG10" s="111"/>
      <c r="AH10" s="108"/>
    </row>
    <row r="11" spans="1:35" s="1" customFormat="1" ht="9" customHeight="1" x14ac:dyDescent="0.25">
      <c r="A11" s="84"/>
      <c r="B11" s="102"/>
      <c r="C11" s="86"/>
      <c r="D11" s="127"/>
      <c r="E11" s="122"/>
      <c r="F11" s="122"/>
      <c r="G11" s="122"/>
      <c r="H11" s="122"/>
      <c r="I11" s="127"/>
      <c r="J11" s="122"/>
      <c r="K11" s="122"/>
      <c r="L11" s="122"/>
      <c r="M11" s="125"/>
      <c r="N11" s="121"/>
      <c r="O11" s="122"/>
      <c r="P11" s="122"/>
      <c r="Q11" s="122"/>
      <c r="R11" s="123"/>
      <c r="S11" s="122"/>
      <c r="T11" s="122"/>
      <c r="U11" s="125"/>
      <c r="V11" s="122"/>
      <c r="W11" s="122"/>
      <c r="X11" s="123"/>
      <c r="Y11" s="122"/>
      <c r="Z11" s="122"/>
      <c r="AA11" s="125"/>
      <c r="AB11" s="121"/>
      <c r="AC11" s="122"/>
      <c r="AD11" s="122"/>
      <c r="AE11" s="122"/>
      <c r="AF11" s="123"/>
      <c r="AG11" s="111"/>
      <c r="AH11" s="108"/>
    </row>
    <row r="12" spans="1:35" s="1" customFormat="1" ht="93" customHeight="1" thickBot="1" x14ac:dyDescent="0.3">
      <c r="A12" s="99"/>
      <c r="B12" s="103"/>
      <c r="C12" s="100"/>
      <c r="D12" s="41" t="s">
        <v>21</v>
      </c>
      <c r="E12" s="42" t="s">
        <v>22</v>
      </c>
      <c r="F12" s="43" t="s">
        <v>23</v>
      </c>
      <c r="G12" s="47" t="s">
        <v>24</v>
      </c>
      <c r="H12" s="44" t="s">
        <v>28</v>
      </c>
      <c r="I12" s="42" t="s">
        <v>22</v>
      </c>
      <c r="J12" s="43" t="s">
        <v>23</v>
      </c>
      <c r="K12" s="43" t="s">
        <v>32</v>
      </c>
      <c r="L12" s="43" t="s">
        <v>30</v>
      </c>
      <c r="M12" s="43" t="s">
        <v>31</v>
      </c>
      <c r="N12" s="42" t="s">
        <v>22</v>
      </c>
      <c r="O12" s="43" t="s">
        <v>23</v>
      </c>
      <c r="P12" s="43" t="s">
        <v>32</v>
      </c>
      <c r="Q12" s="43" t="s">
        <v>30</v>
      </c>
      <c r="R12" s="43" t="s">
        <v>31</v>
      </c>
      <c r="S12" s="43" t="s">
        <v>23</v>
      </c>
      <c r="T12" s="43" t="s">
        <v>30</v>
      </c>
      <c r="U12" s="43" t="s">
        <v>31</v>
      </c>
      <c r="V12" s="43" t="s">
        <v>23</v>
      </c>
      <c r="W12" s="43" t="s">
        <v>30</v>
      </c>
      <c r="X12" s="43" t="s">
        <v>31</v>
      </c>
      <c r="Y12" s="43" t="s">
        <v>23</v>
      </c>
      <c r="Z12" s="43" t="s">
        <v>30</v>
      </c>
      <c r="AA12" s="43" t="s">
        <v>31</v>
      </c>
      <c r="AB12" s="42" t="s">
        <v>22</v>
      </c>
      <c r="AC12" s="43" t="s">
        <v>23</v>
      </c>
      <c r="AD12" s="43" t="s">
        <v>32</v>
      </c>
      <c r="AE12" s="43" t="s">
        <v>30</v>
      </c>
      <c r="AF12" s="43" t="s">
        <v>31</v>
      </c>
      <c r="AG12" s="112"/>
      <c r="AH12" s="109"/>
    </row>
    <row r="13" spans="1:35" ht="18" customHeight="1" thickBot="1" x14ac:dyDescent="0.3">
      <c r="A13" s="89" t="s">
        <v>128</v>
      </c>
      <c r="B13" s="90"/>
      <c r="C13" s="9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37"/>
    </row>
    <row r="14" spans="1:35" ht="15.75" customHeight="1" x14ac:dyDescent="0.25">
      <c r="A14" s="17">
        <v>1</v>
      </c>
      <c r="B14" s="3" t="s">
        <v>129</v>
      </c>
      <c r="C14" s="38" t="s">
        <v>130</v>
      </c>
      <c r="D14" s="11">
        <f>SUM(E14:H14)</f>
        <v>30</v>
      </c>
      <c r="E14" s="14"/>
      <c r="F14" s="15">
        <f>SUM(Y14,AC14)</f>
        <v>30</v>
      </c>
      <c r="G14" s="15"/>
      <c r="H14" s="16"/>
      <c r="I14" s="14"/>
      <c r="J14" s="15"/>
      <c r="K14" s="15"/>
      <c r="L14" s="15"/>
      <c r="M14" s="16"/>
      <c r="N14" s="14"/>
      <c r="O14" s="15"/>
      <c r="P14" s="15"/>
      <c r="Q14" s="15"/>
      <c r="R14" s="16"/>
      <c r="S14" s="15"/>
      <c r="T14" s="15"/>
      <c r="U14" s="16"/>
      <c r="V14" s="15"/>
      <c r="W14" s="15"/>
      <c r="X14" s="16"/>
      <c r="Y14" s="15">
        <v>15</v>
      </c>
      <c r="Z14" s="15">
        <v>2</v>
      </c>
      <c r="AA14" s="16" t="s">
        <v>36</v>
      </c>
      <c r="AB14" s="14"/>
      <c r="AC14" s="15">
        <v>15</v>
      </c>
      <c r="AD14" s="15"/>
      <c r="AE14" s="15">
        <v>2</v>
      </c>
      <c r="AF14" s="16" t="s">
        <v>36</v>
      </c>
      <c r="AG14" s="11">
        <f t="shared" ref="AG14:AG21" si="0">SUM(T14,W14,Z14,AE14)</f>
        <v>4</v>
      </c>
      <c r="AH14" s="23"/>
    </row>
    <row r="15" spans="1:35" ht="15.75" customHeight="1" x14ac:dyDescent="0.25">
      <c r="A15" s="17">
        <v>2</v>
      </c>
      <c r="B15" s="3" t="s">
        <v>131</v>
      </c>
      <c r="C15" s="38" t="s">
        <v>132</v>
      </c>
      <c r="D15" s="12">
        <f t="shared" ref="D15:D21" si="1">SUM(E15:H15)</f>
        <v>30</v>
      </c>
      <c r="E15" s="17"/>
      <c r="F15" s="3">
        <f>SUM(Y15,AC15)</f>
        <v>30</v>
      </c>
      <c r="G15" s="3"/>
      <c r="H15" s="18"/>
      <c r="I15" s="17"/>
      <c r="J15" s="3"/>
      <c r="K15" s="3"/>
      <c r="L15" s="3"/>
      <c r="M15" s="18"/>
      <c r="N15" s="17"/>
      <c r="O15" s="3"/>
      <c r="P15" s="3"/>
      <c r="Q15" s="3"/>
      <c r="R15" s="18"/>
      <c r="S15" s="3"/>
      <c r="T15" s="3"/>
      <c r="U15" s="18"/>
      <c r="V15" s="3"/>
      <c r="W15" s="3"/>
      <c r="X15" s="18"/>
      <c r="Y15" s="3">
        <v>15</v>
      </c>
      <c r="Z15" s="3">
        <v>2</v>
      </c>
      <c r="AA15" s="18" t="s">
        <v>36</v>
      </c>
      <c r="AB15" s="17"/>
      <c r="AC15" s="3">
        <v>15</v>
      </c>
      <c r="AD15" s="3"/>
      <c r="AE15" s="3">
        <v>2</v>
      </c>
      <c r="AF15" s="18" t="s">
        <v>36</v>
      </c>
      <c r="AG15" s="12">
        <f t="shared" si="0"/>
        <v>4</v>
      </c>
      <c r="AH15" s="24"/>
    </row>
    <row r="16" spans="1:35" ht="24" customHeight="1" x14ac:dyDescent="0.25">
      <c r="A16" s="17">
        <v>3</v>
      </c>
      <c r="B16" s="3" t="s">
        <v>133</v>
      </c>
      <c r="C16" s="38" t="s">
        <v>134</v>
      </c>
      <c r="D16" s="12">
        <f t="shared" si="1"/>
        <v>15</v>
      </c>
      <c r="E16" s="17"/>
      <c r="F16" s="3">
        <f>SUM(Y16,AC16)</f>
        <v>15</v>
      </c>
      <c r="G16" s="3"/>
      <c r="H16" s="18"/>
      <c r="I16" s="17"/>
      <c r="J16" s="3"/>
      <c r="K16" s="3"/>
      <c r="L16" s="3"/>
      <c r="M16" s="18"/>
      <c r="N16" s="17"/>
      <c r="O16" s="3"/>
      <c r="P16" s="3"/>
      <c r="Q16" s="3"/>
      <c r="R16" s="18"/>
      <c r="S16" s="3"/>
      <c r="T16" s="3"/>
      <c r="U16" s="18"/>
      <c r="V16" s="3"/>
      <c r="W16" s="3"/>
      <c r="X16" s="18"/>
      <c r="Y16" s="3">
        <v>15</v>
      </c>
      <c r="Z16" s="3">
        <v>2</v>
      </c>
      <c r="AA16" s="18" t="s">
        <v>36</v>
      </c>
      <c r="AB16" s="17"/>
      <c r="AC16" s="3"/>
      <c r="AD16" s="3"/>
      <c r="AE16" s="3"/>
      <c r="AF16" s="18"/>
      <c r="AG16" s="12">
        <f t="shared" si="0"/>
        <v>2</v>
      </c>
      <c r="AH16" s="24"/>
    </row>
    <row r="17" spans="1:34" ht="15.75" customHeight="1" x14ac:dyDescent="0.25">
      <c r="A17" s="17">
        <v>4</v>
      </c>
      <c r="B17" s="3" t="s">
        <v>135</v>
      </c>
      <c r="C17" s="38" t="s">
        <v>136</v>
      </c>
      <c r="D17" s="12">
        <f t="shared" si="1"/>
        <v>30</v>
      </c>
      <c r="E17" s="17"/>
      <c r="F17" s="3">
        <f>SUM(Y17,AC17)</f>
        <v>30</v>
      </c>
      <c r="G17" s="3"/>
      <c r="H17" s="18"/>
      <c r="I17" s="17"/>
      <c r="J17" s="3"/>
      <c r="K17" s="3"/>
      <c r="L17" s="3"/>
      <c r="M17" s="18"/>
      <c r="N17" s="17"/>
      <c r="O17" s="3"/>
      <c r="P17" s="3"/>
      <c r="Q17" s="3"/>
      <c r="R17" s="18"/>
      <c r="S17" s="3"/>
      <c r="T17" s="3"/>
      <c r="U17" s="18"/>
      <c r="V17" s="3"/>
      <c r="W17" s="3"/>
      <c r="X17" s="18"/>
      <c r="Y17" s="3">
        <v>30</v>
      </c>
      <c r="Z17" s="3">
        <v>2</v>
      </c>
      <c r="AA17" s="18" t="s">
        <v>36</v>
      </c>
      <c r="AB17" s="17"/>
      <c r="AC17" s="3"/>
      <c r="AD17" s="3"/>
      <c r="AE17" s="3"/>
      <c r="AF17" s="18"/>
      <c r="AG17" s="12">
        <f t="shared" si="0"/>
        <v>2</v>
      </c>
      <c r="AH17" s="24"/>
    </row>
    <row r="18" spans="1:34" ht="15.75" customHeight="1" x14ac:dyDescent="0.25">
      <c r="A18" s="17">
        <v>5</v>
      </c>
      <c r="B18" s="3" t="s">
        <v>137</v>
      </c>
      <c r="C18" s="38" t="s">
        <v>138</v>
      </c>
      <c r="D18" s="12">
        <f t="shared" si="1"/>
        <v>15</v>
      </c>
      <c r="E18" s="17"/>
      <c r="F18" s="3">
        <f>SUM(Y18,AC18)</f>
        <v>15</v>
      </c>
      <c r="G18" s="3"/>
      <c r="H18" s="18"/>
      <c r="I18" s="58"/>
      <c r="J18" s="4"/>
      <c r="K18" s="4"/>
      <c r="L18" s="4"/>
      <c r="M18" s="59"/>
      <c r="N18" s="58"/>
      <c r="O18" s="4"/>
      <c r="P18" s="4"/>
      <c r="Q18" s="4"/>
      <c r="R18" s="59"/>
      <c r="S18" s="4"/>
      <c r="T18" s="4"/>
      <c r="U18" s="59"/>
      <c r="V18" s="4"/>
      <c r="W18" s="4"/>
      <c r="X18" s="59"/>
      <c r="Y18" s="4"/>
      <c r="Z18" s="4"/>
      <c r="AA18" s="59"/>
      <c r="AB18" s="58"/>
      <c r="AC18" s="4">
        <v>15</v>
      </c>
      <c r="AD18" s="4"/>
      <c r="AE18" s="4">
        <v>2</v>
      </c>
      <c r="AF18" s="59" t="s">
        <v>37</v>
      </c>
      <c r="AG18" s="12">
        <f t="shared" si="0"/>
        <v>2</v>
      </c>
      <c r="AH18" s="60"/>
    </row>
    <row r="19" spans="1:34" ht="16.5" customHeight="1" x14ac:dyDescent="0.25">
      <c r="A19" s="17">
        <v>6</v>
      </c>
      <c r="B19" s="3" t="s">
        <v>139</v>
      </c>
      <c r="C19" s="38" t="s">
        <v>140</v>
      </c>
      <c r="D19" s="12">
        <f t="shared" si="1"/>
        <v>15</v>
      </c>
      <c r="E19" s="17"/>
      <c r="F19" s="3">
        <v>15</v>
      </c>
      <c r="G19" s="3"/>
      <c r="H19" s="18"/>
      <c r="I19" s="58"/>
      <c r="J19" s="4"/>
      <c r="K19" s="4"/>
      <c r="L19" s="4"/>
      <c r="M19" s="59"/>
      <c r="N19" s="58"/>
      <c r="O19" s="4"/>
      <c r="P19" s="4"/>
      <c r="Q19" s="4"/>
      <c r="R19" s="59"/>
      <c r="S19" s="4">
        <v>15</v>
      </c>
      <c r="T19" s="4">
        <v>2</v>
      </c>
      <c r="U19" s="59" t="s">
        <v>36</v>
      </c>
      <c r="V19" s="4"/>
      <c r="W19" s="4"/>
      <c r="X19" s="59"/>
      <c r="Y19" s="4"/>
      <c r="Z19" s="4"/>
      <c r="AA19" s="59"/>
      <c r="AB19" s="58"/>
      <c r="AC19" s="4"/>
      <c r="AD19" s="4"/>
      <c r="AE19" s="4"/>
      <c r="AF19" s="59"/>
      <c r="AG19" s="12">
        <f t="shared" si="0"/>
        <v>2</v>
      </c>
      <c r="AH19" s="60">
        <v>2</v>
      </c>
    </row>
    <row r="20" spans="1:34" ht="15.75" customHeight="1" x14ac:dyDescent="0.25">
      <c r="A20" s="17">
        <v>7</v>
      </c>
      <c r="B20" s="3" t="s">
        <v>141</v>
      </c>
      <c r="C20" s="38" t="s">
        <v>142</v>
      </c>
      <c r="D20" s="12">
        <f t="shared" si="1"/>
        <v>30</v>
      </c>
      <c r="E20" s="17"/>
      <c r="F20" s="3">
        <f>SUM(V20,Y20)</f>
        <v>30</v>
      </c>
      <c r="G20" s="3"/>
      <c r="H20" s="18"/>
      <c r="I20" s="58"/>
      <c r="J20" s="4"/>
      <c r="K20" s="4"/>
      <c r="L20" s="4"/>
      <c r="M20" s="59"/>
      <c r="N20" s="58"/>
      <c r="O20" s="4"/>
      <c r="P20" s="4"/>
      <c r="Q20" s="4"/>
      <c r="R20" s="59"/>
      <c r="S20" s="4"/>
      <c r="T20" s="4"/>
      <c r="U20" s="59"/>
      <c r="V20" s="4">
        <v>15</v>
      </c>
      <c r="W20" s="4">
        <v>2</v>
      </c>
      <c r="X20" s="59" t="s">
        <v>36</v>
      </c>
      <c r="Y20" s="4">
        <v>15</v>
      </c>
      <c r="Z20" s="4">
        <v>3</v>
      </c>
      <c r="AA20" s="59" t="s">
        <v>36</v>
      </c>
      <c r="AB20" s="58"/>
      <c r="AC20" s="4"/>
      <c r="AD20" s="4"/>
      <c r="AE20" s="4"/>
      <c r="AF20" s="59"/>
      <c r="AG20" s="12">
        <f t="shared" si="0"/>
        <v>5</v>
      </c>
      <c r="AH20" s="60">
        <v>5</v>
      </c>
    </row>
    <row r="21" spans="1:34" ht="15.75" customHeight="1" thickBot="1" x14ac:dyDescent="0.3">
      <c r="A21" s="17">
        <v>8</v>
      </c>
      <c r="B21" s="3" t="s">
        <v>143</v>
      </c>
      <c r="C21" s="38" t="s">
        <v>144</v>
      </c>
      <c r="D21" s="13">
        <f t="shared" si="1"/>
        <v>30</v>
      </c>
      <c r="E21" s="19"/>
      <c r="F21" s="20">
        <f>SUM(Y21,AC21)</f>
        <v>30</v>
      </c>
      <c r="G21" s="20"/>
      <c r="H21" s="21"/>
      <c r="I21" s="19"/>
      <c r="J21" s="20"/>
      <c r="K21" s="20"/>
      <c r="L21" s="20"/>
      <c r="M21" s="21"/>
      <c r="N21" s="19"/>
      <c r="O21" s="20"/>
      <c r="P21" s="20"/>
      <c r="Q21" s="20"/>
      <c r="R21" s="21"/>
      <c r="S21" s="20"/>
      <c r="T21" s="20"/>
      <c r="U21" s="21"/>
      <c r="V21" s="20"/>
      <c r="W21" s="20"/>
      <c r="X21" s="21"/>
      <c r="Y21" s="20">
        <v>15</v>
      </c>
      <c r="Z21" s="20">
        <v>3</v>
      </c>
      <c r="AA21" s="21" t="s">
        <v>36</v>
      </c>
      <c r="AB21" s="19"/>
      <c r="AC21" s="20">
        <v>15</v>
      </c>
      <c r="AD21" s="20"/>
      <c r="AE21" s="20">
        <v>3</v>
      </c>
      <c r="AF21" s="21" t="s">
        <v>36</v>
      </c>
      <c r="AG21" s="13">
        <f t="shared" si="0"/>
        <v>6</v>
      </c>
      <c r="AH21" s="25"/>
    </row>
    <row r="22" spans="1:34" ht="15.75" customHeight="1" thickBot="1" x14ac:dyDescent="0.3">
      <c r="A22" s="133" t="s">
        <v>145</v>
      </c>
      <c r="B22" s="134"/>
      <c r="C22" s="134"/>
      <c r="D22" s="72">
        <f>SUM(D14:D21)</f>
        <v>195</v>
      </c>
      <c r="E22" s="71"/>
      <c r="F22" s="5">
        <f t="shared" ref="F22" si="2">SUM(F14:F21)</f>
        <v>195</v>
      </c>
      <c r="G22" s="5"/>
      <c r="H22" s="70"/>
      <c r="I22" s="71"/>
      <c r="J22" s="5"/>
      <c r="K22" s="5"/>
      <c r="L22" s="5"/>
      <c r="M22" s="70"/>
      <c r="N22" s="71"/>
      <c r="O22" s="5"/>
      <c r="P22" s="5"/>
      <c r="Q22" s="5"/>
      <c r="R22" s="70"/>
      <c r="S22" s="5">
        <v>15</v>
      </c>
      <c r="T22" s="5">
        <v>2</v>
      </c>
      <c r="U22" s="70"/>
      <c r="V22" s="5">
        <v>15</v>
      </c>
      <c r="W22" s="5">
        <v>2</v>
      </c>
      <c r="X22" s="70"/>
      <c r="Y22" s="5">
        <f>SUM(Y14:Y21)</f>
        <v>105</v>
      </c>
      <c r="Z22" s="5">
        <f>SUM(Z14:Z21)</f>
        <v>14</v>
      </c>
      <c r="AA22" s="70"/>
      <c r="AB22" s="71"/>
      <c r="AC22" s="5">
        <f>SUM(AC14:AC21)</f>
        <v>60</v>
      </c>
      <c r="AD22" s="5"/>
      <c r="AE22" s="5">
        <f>SUM(AE14:AE21)</f>
        <v>9</v>
      </c>
      <c r="AF22" s="70"/>
      <c r="AG22" s="71">
        <f>SUM(AG14:AG21)</f>
        <v>27</v>
      </c>
      <c r="AH22" s="70">
        <v>7</v>
      </c>
    </row>
    <row r="23" spans="1:34" ht="15.75" customHeight="1" x14ac:dyDescent="0.25">
      <c r="A23" s="113" t="s">
        <v>146</v>
      </c>
      <c r="B23" s="114"/>
      <c r="C23" s="114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73"/>
    </row>
    <row r="24" spans="1:34" ht="15.75" customHeight="1" thickBot="1" x14ac:dyDescent="0.3">
      <c r="A24" s="19">
        <v>9</v>
      </c>
      <c r="B24" s="20" t="s">
        <v>147</v>
      </c>
      <c r="C24" s="77" t="s">
        <v>148</v>
      </c>
      <c r="D24" s="76">
        <v>15</v>
      </c>
      <c r="E24" s="6"/>
      <c r="F24" s="6"/>
      <c r="G24" s="6"/>
      <c r="H24" s="6">
        <v>15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>
        <v>15</v>
      </c>
      <c r="AE24" s="6">
        <v>2</v>
      </c>
      <c r="AF24" s="6" t="s">
        <v>36</v>
      </c>
      <c r="AG24" s="6">
        <v>2</v>
      </c>
      <c r="AH24" s="40"/>
    </row>
    <row r="25" spans="1:34" ht="15.75" customHeight="1" thickBot="1" x14ac:dyDescent="0.3">
      <c r="A25" s="135" t="s">
        <v>149</v>
      </c>
      <c r="B25" s="136"/>
      <c r="C25" s="137"/>
      <c r="D25" s="61">
        <v>15</v>
      </c>
      <c r="E25" s="5"/>
      <c r="F25" s="5"/>
      <c r="G25" s="5"/>
      <c r="H25" s="5">
        <v>15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>
        <v>15</v>
      </c>
      <c r="AE25" s="5">
        <v>2</v>
      </c>
      <c r="AF25" s="5"/>
      <c r="AG25" s="5">
        <v>2</v>
      </c>
      <c r="AH25" s="74"/>
    </row>
    <row r="26" spans="1:34" ht="15.75" customHeight="1" thickBot="1" x14ac:dyDescent="0.3">
      <c r="A26" s="115" t="s">
        <v>150</v>
      </c>
      <c r="B26" s="116"/>
      <c r="C26" s="117"/>
      <c r="D26" s="71">
        <f>SUM(D22,D25)</f>
        <v>210</v>
      </c>
      <c r="E26" s="71"/>
      <c r="F26" s="71">
        <f t="shared" ref="F26:H26" si="3">SUM(F22,F25)</f>
        <v>195</v>
      </c>
      <c r="G26" s="71"/>
      <c r="H26" s="71">
        <f t="shared" si="3"/>
        <v>15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>
        <v>15</v>
      </c>
      <c r="T26" s="5"/>
      <c r="U26" s="5"/>
      <c r="V26" s="5">
        <v>15</v>
      </c>
      <c r="W26" s="5"/>
      <c r="X26" s="5"/>
      <c r="Y26" s="5">
        <v>105</v>
      </c>
      <c r="Z26" s="5"/>
      <c r="AA26" s="5"/>
      <c r="AB26" s="5"/>
      <c r="AC26" s="5">
        <v>60</v>
      </c>
      <c r="AD26" s="5">
        <v>15</v>
      </c>
      <c r="AE26" s="5"/>
      <c r="AF26" s="7"/>
      <c r="AG26" s="5">
        <f>SUM(AG22,AG25)</f>
        <v>29</v>
      </c>
      <c r="AH26" s="8"/>
    </row>
    <row r="27" spans="1:34" x14ac:dyDescent="0.25">
      <c r="A27" s="28"/>
      <c r="B27" s="28"/>
      <c r="C27" s="28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</row>
    <row r="28" spans="1:34" x14ac:dyDescent="0.25">
      <c r="A28" s="28"/>
      <c r="B28" s="28"/>
      <c r="C28" s="28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</row>
    <row r="29" spans="1:34" x14ac:dyDescent="0.25">
      <c r="A29" s="28"/>
      <c r="B29" s="28"/>
      <c r="C29" s="28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</row>
    <row r="30" spans="1:34" x14ac:dyDescent="0.25">
      <c r="A30" s="28"/>
      <c r="B30" s="28"/>
      <c r="C30" s="28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</row>
    <row r="31" spans="1:34" x14ac:dyDescent="0.25">
      <c r="A31" s="28"/>
      <c r="B31" s="28" t="s">
        <v>151</v>
      </c>
      <c r="C31" s="28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</row>
    <row r="32" spans="1:34" x14ac:dyDescent="0.25">
      <c r="A32" s="28"/>
      <c r="B32" s="28"/>
      <c r="C32" s="28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</row>
    <row r="33" spans="1:34" x14ac:dyDescent="0.25">
      <c r="A33" s="28"/>
      <c r="B33" s="28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  <row r="34" spans="1:34" x14ac:dyDescent="0.25">
      <c r="A34" s="28"/>
      <c r="B34" s="28"/>
      <c r="C34" s="28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</row>
    <row r="35" spans="1:34" x14ac:dyDescent="0.25">
      <c r="A35" s="28"/>
      <c r="B35" s="28" t="s">
        <v>123</v>
      </c>
      <c r="C35" s="28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</row>
    <row r="36" spans="1:34" x14ac:dyDescent="0.25">
      <c r="A36" s="28"/>
      <c r="B36" s="28" t="s">
        <v>124</v>
      </c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</row>
    <row r="37" spans="1:34" x14ac:dyDescent="0.25">
      <c r="A37" s="28"/>
      <c r="B37" s="28"/>
      <c r="C37" s="28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</row>
    <row r="38" spans="1:34" x14ac:dyDescent="0.25">
      <c r="A38" s="28"/>
      <c r="B38" s="28"/>
      <c r="C38" s="28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</row>
    <row r="39" spans="1:34" x14ac:dyDescent="0.25">
      <c r="A39" s="28"/>
      <c r="B39" s="28"/>
      <c r="C39" s="28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</row>
  </sheetData>
  <mergeCells count="20">
    <mergeCell ref="Y8:AF9"/>
    <mergeCell ref="A22:C22"/>
    <mergeCell ref="A25:C25"/>
    <mergeCell ref="A13:C13"/>
    <mergeCell ref="AH8:AH12"/>
    <mergeCell ref="AG8:AG12"/>
    <mergeCell ref="A23:C23"/>
    <mergeCell ref="A26:C26"/>
    <mergeCell ref="AB10:AF11"/>
    <mergeCell ref="Y10:AA11"/>
    <mergeCell ref="V10:X11"/>
    <mergeCell ref="S10:U11"/>
    <mergeCell ref="N10:R11"/>
    <mergeCell ref="I10:M11"/>
    <mergeCell ref="A8:A12"/>
    <mergeCell ref="B8:B12"/>
    <mergeCell ref="C8:C12"/>
    <mergeCell ref="D8:H11"/>
    <mergeCell ref="I8:R9"/>
    <mergeCell ref="S8:X9"/>
  </mergeCells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9"/>
  <sheetViews>
    <sheetView tabSelected="1" workbookViewId="0">
      <pane xSplit="3" ySplit="16" topLeftCell="D17" activePane="bottomRight" state="frozen"/>
      <selection pane="topRight" activeCell="D1" sqref="D1"/>
      <selection pane="bottomLeft" activeCell="A14" sqref="A14"/>
      <selection pane="bottomRight" activeCell="P33" sqref="P33"/>
    </sheetView>
  </sheetViews>
  <sheetFormatPr defaultRowHeight="12.75" x14ac:dyDescent="0.25"/>
  <cols>
    <col min="1" max="1" width="4.140625" style="2" customWidth="1"/>
    <col min="2" max="2" width="7.7109375" style="2" customWidth="1"/>
    <col min="3" max="3" width="32.42578125" style="27" customWidth="1"/>
    <col min="4" max="4" width="4.5703125" style="2" customWidth="1"/>
    <col min="5" max="5" width="3.140625" style="2" customWidth="1"/>
    <col min="6" max="6" width="4.7109375" style="2" customWidth="1"/>
    <col min="7" max="21" width="3.140625" style="2" customWidth="1"/>
    <col min="22" max="22" width="4.5703125" style="2" customWidth="1"/>
    <col min="23" max="25" width="3.140625" style="2" customWidth="1"/>
    <col min="26" max="26" width="4.7109375" style="2" customWidth="1"/>
    <col min="27" max="31" width="3.140625" style="2" customWidth="1"/>
    <col min="32" max="32" width="4.5703125" style="2" customWidth="1"/>
    <col min="33" max="33" width="7.28515625" style="2" customWidth="1"/>
    <col min="34" max="34" width="7.28515625" style="9" customWidth="1"/>
    <col min="35" max="16384" width="9.140625" style="2"/>
  </cols>
  <sheetData>
    <row r="1" spans="1:35" ht="13.5" customHeight="1" thickTop="1" x14ac:dyDescent="0.25">
      <c r="A1" s="35" t="s">
        <v>0</v>
      </c>
      <c r="B1" s="30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2"/>
      <c r="AI1" s="26"/>
    </row>
    <row r="2" spans="1:35" ht="15" x14ac:dyDescent="0.25">
      <c r="A2" s="36" t="s">
        <v>1</v>
      </c>
      <c r="B2" s="33"/>
      <c r="C2" s="33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45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26"/>
    </row>
    <row r="3" spans="1:35" ht="15" x14ac:dyDescent="0.25">
      <c r="A3" s="36" t="s">
        <v>2</v>
      </c>
      <c r="B3" s="33"/>
      <c r="C3" s="33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45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26"/>
    </row>
    <row r="4" spans="1:35" ht="15" x14ac:dyDescent="0.25">
      <c r="A4" s="36" t="s">
        <v>3</v>
      </c>
      <c r="B4" s="33"/>
      <c r="C4" s="33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45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26"/>
    </row>
    <row r="5" spans="1:35" ht="14.25" customHeight="1" x14ac:dyDescent="0.25">
      <c r="A5" s="36" t="s">
        <v>4</v>
      </c>
      <c r="B5" s="33"/>
      <c r="C5" s="3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45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26"/>
    </row>
    <row r="6" spans="1:35" x14ac:dyDescent="0.25">
      <c r="A6" s="36" t="s">
        <v>5</v>
      </c>
      <c r="B6" s="33"/>
      <c r="C6" s="33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26"/>
    </row>
    <row r="7" spans="1:35" ht="20.25" customHeight="1" thickBot="1" x14ac:dyDescent="0.3">
      <c r="A7" s="46" t="s">
        <v>152</v>
      </c>
      <c r="B7" s="34"/>
      <c r="C7" s="34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32"/>
      <c r="AI7" s="26"/>
    </row>
    <row r="8" spans="1:35" s="1" customFormat="1" ht="15.75" customHeight="1" x14ac:dyDescent="0.25">
      <c r="A8" s="81" t="s">
        <v>6</v>
      </c>
      <c r="B8" s="101" t="s">
        <v>7</v>
      </c>
      <c r="C8" s="83" t="s">
        <v>8</v>
      </c>
      <c r="D8" s="128" t="s">
        <v>9</v>
      </c>
      <c r="E8" s="129"/>
      <c r="F8" s="129"/>
      <c r="G8" s="129"/>
      <c r="H8" s="129"/>
      <c r="I8" s="128" t="s">
        <v>10</v>
      </c>
      <c r="J8" s="129"/>
      <c r="K8" s="129"/>
      <c r="L8" s="129"/>
      <c r="M8" s="129"/>
      <c r="N8" s="129"/>
      <c r="O8" s="129"/>
      <c r="P8" s="129"/>
      <c r="Q8" s="129"/>
      <c r="R8" s="132"/>
      <c r="S8" s="128" t="s">
        <v>11</v>
      </c>
      <c r="T8" s="129"/>
      <c r="U8" s="129"/>
      <c r="V8" s="129"/>
      <c r="W8" s="129"/>
      <c r="X8" s="129"/>
      <c r="Y8" s="132"/>
      <c r="Z8" s="129" t="s">
        <v>12</v>
      </c>
      <c r="AA8" s="129"/>
      <c r="AB8" s="129"/>
      <c r="AC8" s="129"/>
      <c r="AD8" s="129"/>
      <c r="AE8" s="129"/>
      <c r="AF8" s="132"/>
      <c r="AG8" s="110" t="s">
        <v>13</v>
      </c>
      <c r="AH8" s="107" t="s">
        <v>14</v>
      </c>
    </row>
    <row r="9" spans="1:35" s="1" customFormat="1" ht="8.25" customHeight="1" x14ac:dyDescent="0.25">
      <c r="A9" s="84"/>
      <c r="B9" s="102"/>
      <c r="C9" s="86"/>
      <c r="D9" s="130"/>
      <c r="E9" s="131"/>
      <c r="F9" s="131"/>
      <c r="G9" s="131"/>
      <c r="H9" s="131"/>
      <c r="I9" s="127"/>
      <c r="J9" s="122"/>
      <c r="K9" s="122"/>
      <c r="L9" s="122"/>
      <c r="M9" s="122"/>
      <c r="N9" s="122"/>
      <c r="O9" s="122"/>
      <c r="P9" s="122"/>
      <c r="Q9" s="122"/>
      <c r="R9" s="123"/>
      <c r="S9" s="127"/>
      <c r="T9" s="122"/>
      <c r="U9" s="122"/>
      <c r="V9" s="122"/>
      <c r="W9" s="122"/>
      <c r="X9" s="122"/>
      <c r="Y9" s="123"/>
      <c r="Z9" s="122"/>
      <c r="AA9" s="122"/>
      <c r="AB9" s="122"/>
      <c r="AC9" s="122"/>
      <c r="AD9" s="122"/>
      <c r="AE9" s="122"/>
      <c r="AF9" s="123"/>
      <c r="AG9" s="111"/>
      <c r="AH9" s="108"/>
    </row>
    <row r="10" spans="1:35" s="1" customFormat="1" ht="15.75" customHeight="1" x14ac:dyDescent="0.25">
      <c r="A10" s="84"/>
      <c r="B10" s="102"/>
      <c r="C10" s="86"/>
      <c r="D10" s="130"/>
      <c r="E10" s="131"/>
      <c r="F10" s="131"/>
      <c r="G10" s="131"/>
      <c r="H10" s="131"/>
      <c r="I10" s="126" t="s">
        <v>15</v>
      </c>
      <c r="J10" s="119"/>
      <c r="K10" s="119"/>
      <c r="L10" s="119"/>
      <c r="M10" s="124"/>
      <c r="N10" s="118" t="s">
        <v>16</v>
      </c>
      <c r="O10" s="119"/>
      <c r="P10" s="119"/>
      <c r="Q10" s="119"/>
      <c r="R10" s="120"/>
      <c r="S10" s="126" t="s">
        <v>17</v>
      </c>
      <c r="T10" s="119"/>
      <c r="U10" s="119"/>
      <c r="V10" s="124"/>
      <c r="W10" s="119" t="s">
        <v>18</v>
      </c>
      <c r="X10" s="119"/>
      <c r="Y10" s="120"/>
      <c r="Z10" s="119" t="s">
        <v>153</v>
      </c>
      <c r="AA10" s="119"/>
      <c r="AB10" s="124"/>
      <c r="AC10" s="119" t="s">
        <v>20</v>
      </c>
      <c r="AD10" s="119"/>
      <c r="AE10" s="119"/>
      <c r="AF10" s="120"/>
      <c r="AG10" s="111"/>
      <c r="AH10" s="108"/>
    </row>
    <row r="11" spans="1:35" s="1" customFormat="1" ht="9" customHeight="1" x14ac:dyDescent="0.25">
      <c r="A11" s="84"/>
      <c r="B11" s="102"/>
      <c r="C11" s="86"/>
      <c r="D11" s="127"/>
      <c r="E11" s="122"/>
      <c r="F11" s="122"/>
      <c r="G11" s="122"/>
      <c r="H11" s="122"/>
      <c r="I11" s="127"/>
      <c r="J11" s="122"/>
      <c r="K11" s="122"/>
      <c r="L11" s="122"/>
      <c r="M11" s="125"/>
      <c r="N11" s="121"/>
      <c r="O11" s="122"/>
      <c r="P11" s="122"/>
      <c r="Q11" s="122"/>
      <c r="R11" s="123"/>
      <c r="S11" s="127"/>
      <c r="T11" s="122"/>
      <c r="U11" s="122"/>
      <c r="V11" s="125"/>
      <c r="W11" s="122"/>
      <c r="X11" s="122"/>
      <c r="Y11" s="123"/>
      <c r="Z11" s="122"/>
      <c r="AA11" s="122"/>
      <c r="AB11" s="125"/>
      <c r="AC11" s="122"/>
      <c r="AD11" s="122"/>
      <c r="AE11" s="122"/>
      <c r="AF11" s="123"/>
      <c r="AG11" s="111"/>
      <c r="AH11" s="108"/>
    </row>
    <row r="12" spans="1:35" s="1" customFormat="1" ht="93" customHeight="1" thickBot="1" x14ac:dyDescent="0.3">
      <c r="A12" s="99"/>
      <c r="B12" s="103"/>
      <c r="C12" s="100"/>
      <c r="D12" s="41" t="s">
        <v>21</v>
      </c>
      <c r="E12" s="42" t="s">
        <v>22</v>
      </c>
      <c r="F12" s="43" t="s">
        <v>23</v>
      </c>
      <c r="G12" s="47" t="s">
        <v>24</v>
      </c>
      <c r="H12" s="44" t="s">
        <v>28</v>
      </c>
      <c r="I12" s="42" t="s">
        <v>22</v>
      </c>
      <c r="J12" s="43" t="s">
        <v>23</v>
      </c>
      <c r="K12" s="43" t="s">
        <v>32</v>
      </c>
      <c r="L12" s="43" t="s">
        <v>30</v>
      </c>
      <c r="M12" s="43" t="s">
        <v>31</v>
      </c>
      <c r="N12" s="42" t="s">
        <v>22</v>
      </c>
      <c r="O12" s="43" t="s">
        <v>23</v>
      </c>
      <c r="P12" s="43" t="s">
        <v>32</v>
      </c>
      <c r="Q12" s="43" t="s">
        <v>30</v>
      </c>
      <c r="R12" s="43" t="s">
        <v>31</v>
      </c>
      <c r="S12" s="42" t="s">
        <v>22</v>
      </c>
      <c r="T12" s="43" t="s">
        <v>23</v>
      </c>
      <c r="U12" s="43" t="s">
        <v>30</v>
      </c>
      <c r="V12" s="43" t="s">
        <v>31</v>
      </c>
      <c r="W12" s="43" t="s">
        <v>23</v>
      </c>
      <c r="X12" s="43" t="s">
        <v>30</v>
      </c>
      <c r="Y12" s="43" t="s">
        <v>31</v>
      </c>
      <c r="Z12" s="43" t="s">
        <v>23</v>
      </c>
      <c r="AA12" s="43" t="s">
        <v>30</v>
      </c>
      <c r="AB12" s="43" t="s">
        <v>31</v>
      </c>
      <c r="AC12" s="43" t="s">
        <v>23</v>
      </c>
      <c r="AD12" s="43" t="s">
        <v>32</v>
      </c>
      <c r="AE12" s="43" t="s">
        <v>30</v>
      </c>
      <c r="AF12" s="43" t="s">
        <v>31</v>
      </c>
      <c r="AG12" s="112"/>
      <c r="AH12" s="109"/>
    </row>
    <row r="13" spans="1:35" ht="18" customHeight="1" thickBot="1" x14ac:dyDescent="0.3">
      <c r="A13" s="138" t="s">
        <v>128</v>
      </c>
      <c r="B13" s="139"/>
      <c r="C13" s="13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37"/>
    </row>
    <row r="14" spans="1:35" ht="15.75" customHeight="1" x14ac:dyDescent="0.25">
      <c r="A14" s="17">
        <v>1</v>
      </c>
      <c r="B14" s="3" t="s">
        <v>154</v>
      </c>
      <c r="C14" s="38" t="s">
        <v>130</v>
      </c>
      <c r="D14" s="11">
        <f>SUM(E14:H14)</f>
        <v>30</v>
      </c>
      <c r="E14" s="14"/>
      <c r="F14" s="15">
        <f>SUM(Z14,AC14)</f>
        <v>30</v>
      </c>
      <c r="G14" s="15"/>
      <c r="H14" s="16"/>
      <c r="I14" s="14"/>
      <c r="J14" s="15"/>
      <c r="K14" s="15"/>
      <c r="L14" s="15"/>
      <c r="M14" s="16"/>
      <c r="N14" s="14"/>
      <c r="O14" s="15"/>
      <c r="P14" s="15"/>
      <c r="Q14" s="15"/>
      <c r="R14" s="16"/>
      <c r="S14" s="14"/>
      <c r="T14" s="15"/>
      <c r="U14" s="15"/>
      <c r="V14" s="16"/>
      <c r="W14" s="15"/>
      <c r="X14" s="15"/>
      <c r="Y14" s="16"/>
      <c r="Z14" s="15">
        <v>15</v>
      </c>
      <c r="AA14" s="15">
        <v>2</v>
      </c>
      <c r="AB14" s="16" t="s">
        <v>36</v>
      </c>
      <c r="AC14" s="15">
        <v>15</v>
      </c>
      <c r="AD14" s="15"/>
      <c r="AE14" s="15">
        <v>2</v>
      </c>
      <c r="AF14" s="16" t="s">
        <v>36</v>
      </c>
      <c r="AG14" s="11">
        <f t="shared" ref="AG14:AG21" si="0">SUM(U14,X14,AA14,AE14)</f>
        <v>4</v>
      </c>
      <c r="AH14" s="23"/>
    </row>
    <row r="15" spans="1:35" ht="24" customHeight="1" x14ac:dyDescent="0.25">
      <c r="A15" s="17">
        <v>2</v>
      </c>
      <c r="B15" s="3" t="s">
        <v>155</v>
      </c>
      <c r="C15" s="38" t="s">
        <v>156</v>
      </c>
      <c r="D15" s="12">
        <f t="shared" ref="D15:D21" si="1">SUM(E15:H15)</f>
        <v>15</v>
      </c>
      <c r="E15" s="17"/>
      <c r="F15" s="3">
        <f>SUM(Z15,AC15)</f>
        <v>15</v>
      </c>
      <c r="G15" s="3"/>
      <c r="H15" s="18"/>
      <c r="I15" s="17"/>
      <c r="J15" s="3"/>
      <c r="K15" s="3"/>
      <c r="L15" s="3"/>
      <c r="M15" s="18"/>
      <c r="N15" s="17"/>
      <c r="O15" s="3"/>
      <c r="P15" s="3"/>
      <c r="Q15" s="3"/>
      <c r="R15" s="18"/>
      <c r="S15" s="17"/>
      <c r="T15" s="3"/>
      <c r="U15" s="3"/>
      <c r="V15" s="18"/>
      <c r="W15" s="3"/>
      <c r="X15" s="3"/>
      <c r="Y15" s="18"/>
      <c r="Z15" s="3">
        <v>15</v>
      </c>
      <c r="AA15" s="3">
        <v>2</v>
      </c>
      <c r="AB15" s="18" t="s">
        <v>36</v>
      </c>
      <c r="AC15" s="3"/>
      <c r="AD15" s="3"/>
      <c r="AE15" s="3"/>
      <c r="AF15" s="18"/>
      <c r="AG15" s="12">
        <f t="shared" si="0"/>
        <v>2</v>
      </c>
      <c r="AH15" s="24"/>
    </row>
    <row r="16" spans="1:35" ht="24" customHeight="1" x14ac:dyDescent="0.25">
      <c r="A16" s="17">
        <v>3</v>
      </c>
      <c r="B16" s="3" t="s">
        <v>157</v>
      </c>
      <c r="C16" s="38" t="s">
        <v>134</v>
      </c>
      <c r="D16" s="12">
        <f t="shared" si="1"/>
        <v>15</v>
      </c>
      <c r="E16" s="17"/>
      <c r="F16" s="3">
        <f>SUM(Z16,AC16)</f>
        <v>15</v>
      </c>
      <c r="G16" s="3"/>
      <c r="H16" s="18"/>
      <c r="I16" s="17"/>
      <c r="J16" s="3"/>
      <c r="K16" s="3"/>
      <c r="L16" s="3"/>
      <c r="M16" s="18"/>
      <c r="N16" s="17"/>
      <c r="O16" s="3"/>
      <c r="P16" s="3"/>
      <c r="Q16" s="3"/>
      <c r="R16" s="18"/>
      <c r="S16" s="17"/>
      <c r="T16" s="3"/>
      <c r="U16" s="3"/>
      <c r="V16" s="18"/>
      <c r="W16" s="3"/>
      <c r="X16" s="3"/>
      <c r="Y16" s="18"/>
      <c r="Z16" s="3">
        <v>15</v>
      </c>
      <c r="AA16" s="3">
        <v>2</v>
      </c>
      <c r="AB16" s="18" t="s">
        <v>36</v>
      </c>
      <c r="AC16" s="3"/>
      <c r="AD16" s="3"/>
      <c r="AE16" s="3"/>
      <c r="AF16" s="18"/>
      <c r="AG16" s="12">
        <f t="shared" si="0"/>
        <v>2</v>
      </c>
      <c r="AH16" s="24"/>
    </row>
    <row r="17" spans="1:34" ht="15.75" customHeight="1" x14ac:dyDescent="0.25">
      <c r="A17" s="17">
        <v>4</v>
      </c>
      <c r="B17" s="3" t="s">
        <v>158</v>
      </c>
      <c r="C17" s="38" t="s">
        <v>159</v>
      </c>
      <c r="D17" s="12">
        <v>15</v>
      </c>
      <c r="E17" s="17">
        <v>15</v>
      </c>
      <c r="F17" s="3">
        <f>SUM(Z17,AC17)</f>
        <v>0</v>
      </c>
      <c r="G17" s="3"/>
      <c r="H17" s="18"/>
      <c r="I17" s="17"/>
      <c r="J17" s="3"/>
      <c r="K17" s="3"/>
      <c r="L17" s="3"/>
      <c r="M17" s="18"/>
      <c r="N17" s="17"/>
      <c r="O17" s="3"/>
      <c r="P17" s="3"/>
      <c r="Q17" s="3"/>
      <c r="R17" s="18"/>
      <c r="S17" s="17">
        <v>15</v>
      </c>
      <c r="T17" s="3"/>
      <c r="U17" s="3">
        <v>1</v>
      </c>
      <c r="V17" s="18" t="s">
        <v>56</v>
      </c>
      <c r="W17" s="3"/>
      <c r="X17" s="3"/>
      <c r="Y17" s="18"/>
      <c r="Z17" s="3"/>
      <c r="AA17" s="3"/>
      <c r="AB17" s="18"/>
      <c r="AC17" s="3"/>
      <c r="AD17" s="3"/>
      <c r="AE17" s="3"/>
      <c r="AF17" s="18"/>
      <c r="AG17" s="12">
        <f t="shared" si="0"/>
        <v>1</v>
      </c>
      <c r="AH17" s="24"/>
    </row>
    <row r="18" spans="1:34" ht="15.75" customHeight="1" x14ac:dyDescent="0.25">
      <c r="A18" s="17">
        <v>5</v>
      </c>
      <c r="B18" s="3" t="s">
        <v>160</v>
      </c>
      <c r="C18" s="38" t="s">
        <v>161</v>
      </c>
      <c r="D18" s="12">
        <f t="shared" si="1"/>
        <v>15</v>
      </c>
      <c r="E18" s="17"/>
      <c r="F18" s="3">
        <f>SUM(Z18,AC18)</f>
        <v>15</v>
      </c>
      <c r="G18" s="3"/>
      <c r="H18" s="18"/>
      <c r="I18" s="58"/>
      <c r="J18" s="4"/>
      <c r="K18" s="4"/>
      <c r="L18" s="4"/>
      <c r="M18" s="59"/>
      <c r="N18" s="58"/>
      <c r="O18" s="4"/>
      <c r="P18" s="4"/>
      <c r="Q18" s="4"/>
      <c r="R18" s="59"/>
      <c r="S18" s="58"/>
      <c r="T18" s="4"/>
      <c r="U18" s="4"/>
      <c r="V18" s="59"/>
      <c r="W18" s="4"/>
      <c r="X18" s="4"/>
      <c r="Y18" s="59"/>
      <c r="Z18" s="4"/>
      <c r="AA18" s="4"/>
      <c r="AB18" s="59"/>
      <c r="AC18" s="4">
        <v>15</v>
      </c>
      <c r="AD18" s="4"/>
      <c r="AE18" s="4">
        <v>2</v>
      </c>
      <c r="AF18" s="59" t="s">
        <v>37</v>
      </c>
      <c r="AG18" s="12">
        <f t="shared" si="0"/>
        <v>2</v>
      </c>
      <c r="AH18" s="60"/>
    </row>
    <row r="19" spans="1:34" ht="16.5" customHeight="1" x14ac:dyDescent="0.25">
      <c r="A19" s="17">
        <v>6</v>
      </c>
      <c r="B19" s="3" t="s">
        <v>162</v>
      </c>
      <c r="C19" s="38" t="s">
        <v>163</v>
      </c>
      <c r="D19" s="12">
        <f t="shared" si="1"/>
        <v>60</v>
      </c>
      <c r="E19" s="17"/>
      <c r="F19" s="3">
        <f>SUM(T19,W19,Z19,AC19)</f>
        <v>60</v>
      </c>
      <c r="G19" s="3"/>
      <c r="H19" s="18"/>
      <c r="I19" s="58"/>
      <c r="J19" s="4"/>
      <c r="K19" s="4"/>
      <c r="L19" s="4"/>
      <c r="M19" s="59"/>
      <c r="N19" s="58"/>
      <c r="O19" s="4"/>
      <c r="P19" s="4"/>
      <c r="Q19" s="4"/>
      <c r="R19" s="59"/>
      <c r="S19" s="58"/>
      <c r="T19" s="4">
        <v>15</v>
      </c>
      <c r="U19" s="4">
        <v>1</v>
      </c>
      <c r="V19" s="59" t="s">
        <v>36</v>
      </c>
      <c r="W19" s="4">
        <v>15</v>
      </c>
      <c r="X19" s="4">
        <v>2</v>
      </c>
      <c r="Y19" s="59" t="s">
        <v>36</v>
      </c>
      <c r="Z19" s="4">
        <v>15</v>
      </c>
      <c r="AA19" s="4">
        <v>2</v>
      </c>
      <c r="AB19" s="59" t="s">
        <v>36</v>
      </c>
      <c r="AC19" s="4">
        <v>15</v>
      </c>
      <c r="AD19" s="4"/>
      <c r="AE19" s="4">
        <v>3</v>
      </c>
      <c r="AF19" s="59" t="s">
        <v>37</v>
      </c>
      <c r="AG19" s="12">
        <f t="shared" si="0"/>
        <v>8</v>
      </c>
      <c r="AH19" s="60"/>
    </row>
    <row r="20" spans="1:34" ht="15.75" customHeight="1" x14ac:dyDescent="0.25">
      <c r="A20" s="17">
        <v>7</v>
      </c>
      <c r="B20" s="3" t="s">
        <v>164</v>
      </c>
      <c r="C20" s="38" t="s">
        <v>165</v>
      </c>
      <c r="D20" s="12">
        <f t="shared" si="1"/>
        <v>30</v>
      </c>
      <c r="E20" s="17"/>
      <c r="F20" s="3">
        <f>SUM(Z20,AC20)</f>
        <v>30</v>
      </c>
      <c r="G20" s="3"/>
      <c r="H20" s="18"/>
      <c r="I20" s="58"/>
      <c r="J20" s="4"/>
      <c r="K20" s="4"/>
      <c r="L20" s="4"/>
      <c r="M20" s="59"/>
      <c r="N20" s="58"/>
      <c r="O20" s="4"/>
      <c r="P20" s="4"/>
      <c r="Q20" s="4"/>
      <c r="R20" s="59"/>
      <c r="S20" s="58"/>
      <c r="T20" s="4"/>
      <c r="U20" s="4"/>
      <c r="V20" s="59"/>
      <c r="W20" s="4"/>
      <c r="X20" s="4"/>
      <c r="Y20" s="59"/>
      <c r="Z20" s="4">
        <v>15</v>
      </c>
      <c r="AA20" s="4">
        <v>3</v>
      </c>
      <c r="AB20" s="59" t="s">
        <v>36</v>
      </c>
      <c r="AC20" s="4">
        <v>15</v>
      </c>
      <c r="AD20" s="4"/>
      <c r="AE20" s="4">
        <v>3</v>
      </c>
      <c r="AF20" s="59" t="s">
        <v>37</v>
      </c>
      <c r="AG20" s="12">
        <f t="shared" si="0"/>
        <v>6</v>
      </c>
      <c r="AH20" s="60">
        <v>6</v>
      </c>
    </row>
    <row r="21" spans="1:34" ht="15.75" customHeight="1" thickBot="1" x14ac:dyDescent="0.3">
      <c r="A21" s="17">
        <v>8</v>
      </c>
      <c r="B21" s="3" t="s">
        <v>166</v>
      </c>
      <c r="C21" s="38" t="s">
        <v>167</v>
      </c>
      <c r="D21" s="13">
        <f t="shared" si="1"/>
        <v>15</v>
      </c>
      <c r="E21" s="19"/>
      <c r="F21" s="20">
        <f>SUM(Z21,AC21)</f>
        <v>15</v>
      </c>
      <c r="G21" s="20"/>
      <c r="H21" s="21"/>
      <c r="I21" s="19"/>
      <c r="J21" s="20"/>
      <c r="K21" s="20"/>
      <c r="L21" s="20"/>
      <c r="M21" s="21"/>
      <c r="N21" s="19"/>
      <c r="O21" s="20"/>
      <c r="P21" s="20"/>
      <c r="Q21" s="20"/>
      <c r="R21" s="21"/>
      <c r="S21" s="19"/>
      <c r="T21" s="20"/>
      <c r="U21" s="20"/>
      <c r="V21" s="21"/>
      <c r="W21" s="20"/>
      <c r="X21" s="20"/>
      <c r="Y21" s="21"/>
      <c r="Z21" s="20">
        <v>15</v>
      </c>
      <c r="AA21" s="20">
        <v>2</v>
      </c>
      <c r="AB21" s="21" t="s">
        <v>36</v>
      </c>
      <c r="AC21" s="20"/>
      <c r="AD21" s="20"/>
      <c r="AE21" s="20"/>
      <c r="AF21" s="21"/>
      <c r="AG21" s="13">
        <f t="shared" si="0"/>
        <v>2</v>
      </c>
      <c r="AH21" s="25">
        <v>2</v>
      </c>
    </row>
    <row r="22" spans="1:34" ht="15.75" customHeight="1" thickBot="1" x14ac:dyDescent="0.3">
      <c r="A22" s="133" t="s">
        <v>145</v>
      </c>
      <c r="B22" s="134"/>
      <c r="C22" s="134"/>
      <c r="D22" s="72">
        <f>SUM(D14:D21)</f>
        <v>195</v>
      </c>
      <c r="E22" s="71">
        <f>SUM(E14:E21)</f>
        <v>15</v>
      </c>
      <c r="F22" s="5">
        <f t="shared" ref="F22" si="2">SUM(F14:F21)</f>
        <v>180</v>
      </c>
      <c r="G22" s="5"/>
      <c r="H22" s="70"/>
      <c r="I22" s="71"/>
      <c r="J22" s="5"/>
      <c r="K22" s="5"/>
      <c r="L22" s="5"/>
      <c r="M22" s="70"/>
      <c r="N22" s="71"/>
      <c r="O22" s="5"/>
      <c r="P22" s="5"/>
      <c r="Q22" s="5"/>
      <c r="R22" s="70"/>
      <c r="S22" s="71">
        <v>15</v>
      </c>
      <c r="T22" s="5">
        <v>15</v>
      </c>
      <c r="U22" s="5">
        <v>2</v>
      </c>
      <c r="V22" s="70"/>
      <c r="W22" s="5">
        <v>15</v>
      </c>
      <c r="X22" s="5">
        <v>2</v>
      </c>
      <c r="Y22" s="70"/>
      <c r="Z22" s="5">
        <f>SUM(Z14:Z21)</f>
        <v>90</v>
      </c>
      <c r="AA22" s="5">
        <f>SUM(AA14:AA21)</f>
        <v>13</v>
      </c>
      <c r="AB22" s="70"/>
      <c r="AC22" s="5">
        <f>SUM(AC14:AC21)</f>
        <v>60</v>
      </c>
      <c r="AD22" s="5"/>
      <c r="AE22" s="5">
        <f>SUM(AE14:AE21)</f>
        <v>10</v>
      </c>
      <c r="AF22" s="70"/>
      <c r="AG22" s="71">
        <f>SUM(AG14:AG21)</f>
        <v>27</v>
      </c>
      <c r="AH22" s="70">
        <f>SUM(AH14:AH21)</f>
        <v>8</v>
      </c>
    </row>
    <row r="23" spans="1:34" ht="15.75" customHeight="1" x14ac:dyDescent="0.25">
      <c r="A23" s="113" t="s">
        <v>146</v>
      </c>
      <c r="B23" s="114"/>
      <c r="C23" s="114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73"/>
    </row>
    <row r="24" spans="1:34" ht="15.75" customHeight="1" thickBot="1" x14ac:dyDescent="0.3">
      <c r="A24" s="19">
        <v>9</v>
      </c>
      <c r="B24" s="20" t="s">
        <v>168</v>
      </c>
      <c r="C24" s="77" t="s">
        <v>169</v>
      </c>
      <c r="D24" s="76">
        <v>15</v>
      </c>
      <c r="E24" s="6"/>
      <c r="F24" s="6"/>
      <c r="G24" s="6"/>
      <c r="H24" s="6">
        <v>15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>
        <v>15</v>
      </c>
      <c r="AE24" s="6">
        <v>2</v>
      </c>
      <c r="AF24" s="6" t="s">
        <v>36</v>
      </c>
      <c r="AG24" s="6">
        <v>2</v>
      </c>
      <c r="AH24" s="40"/>
    </row>
    <row r="25" spans="1:34" ht="15.75" customHeight="1" thickBot="1" x14ac:dyDescent="0.3">
      <c r="A25" s="135" t="s">
        <v>149</v>
      </c>
      <c r="B25" s="136"/>
      <c r="C25" s="137"/>
      <c r="D25" s="61">
        <v>15</v>
      </c>
      <c r="E25" s="5"/>
      <c r="F25" s="5"/>
      <c r="G25" s="5"/>
      <c r="H25" s="5">
        <v>15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>
        <v>15</v>
      </c>
      <c r="AE25" s="5">
        <v>2</v>
      </c>
      <c r="AF25" s="5"/>
      <c r="AG25" s="5">
        <v>2</v>
      </c>
      <c r="AH25" s="74"/>
    </row>
    <row r="26" spans="1:34" ht="15.75" customHeight="1" thickBot="1" x14ac:dyDescent="0.3">
      <c r="A26" s="115" t="s">
        <v>150</v>
      </c>
      <c r="B26" s="116"/>
      <c r="C26" s="117"/>
      <c r="D26" s="71">
        <f>SUM(D22,D25)</f>
        <v>210</v>
      </c>
      <c r="E26" s="71">
        <f>SUM(E22,E25)</f>
        <v>15</v>
      </c>
      <c r="F26" s="71">
        <f t="shared" ref="F26:H26" si="3">SUM(F22,F25)</f>
        <v>180</v>
      </c>
      <c r="G26" s="71"/>
      <c r="H26" s="71">
        <f t="shared" si="3"/>
        <v>15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>
        <v>15</v>
      </c>
      <c r="T26" s="5">
        <v>15</v>
      </c>
      <c r="U26" s="5"/>
      <c r="V26" s="5"/>
      <c r="W26" s="5">
        <v>15</v>
      </c>
      <c r="X26" s="5"/>
      <c r="Y26" s="5"/>
      <c r="Z26" s="5">
        <v>105</v>
      </c>
      <c r="AA26" s="5"/>
      <c r="AB26" s="5"/>
      <c r="AC26" s="5">
        <v>60</v>
      </c>
      <c r="AD26" s="5">
        <v>15</v>
      </c>
      <c r="AE26" s="5"/>
      <c r="AF26" s="7"/>
      <c r="AG26" s="5">
        <f>SUM(AG22,AG25)</f>
        <v>29</v>
      </c>
      <c r="AH26" s="8"/>
    </row>
    <row r="27" spans="1:34" x14ac:dyDescent="0.25">
      <c r="A27" s="28"/>
      <c r="B27" s="28"/>
      <c r="C27" s="28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</row>
    <row r="28" spans="1:34" x14ac:dyDescent="0.25">
      <c r="A28" s="28"/>
      <c r="B28" s="28"/>
      <c r="C28" s="28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</row>
    <row r="29" spans="1:34" x14ac:dyDescent="0.25">
      <c r="A29" s="28"/>
      <c r="B29" s="28"/>
      <c r="C29" s="28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</row>
    <row r="30" spans="1:34" x14ac:dyDescent="0.25">
      <c r="A30" s="28"/>
      <c r="B30" s="28"/>
      <c r="C30" s="28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</row>
    <row r="31" spans="1:34" ht="30" customHeight="1" x14ac:dyDescent="0.25">
      <c r="A31" s="28"/>
      <c r="B31" s="28" t="s">
        <v>151</v>
      </c>
      <c r="C31" s="140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</row>
    <row r="32" spans="1:34" x14ac:dyDescent="0.25">
      <c r="A32" s="28"/>
      <c r="B32" s="28"/>
      <c r="C32" s="28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</row>
    <row r="33" spans="1:34" x14ac:dyDescent="0.25">
      <c r="A33" s="28"/>
      <c r="B33" s="28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  <row r="34" spans="1:34" x14ac:dyDescent="0.25">
      <c r="A34" s="28"/>
      <c r="B34" s="28"/>
      <c r="C34" s="28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</row>
    <row r="35" spans="1:34" x14ac:dyDescent="0.25">
      <c r="A35" s="28"/>
      <c r="B35" s="28" t="s">
        <v>123</v>
      </c>
      <c r="C35" s="28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</row>
    <row r="36" spans="1:34" x14ac:dyDescent="0.25">
      <c r="A36" s="28"/>
      <c r="B36" s="28" t="s">
        <v>124</v>
      </c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</row>
    <row r="37" spans="1:34" x14ac:dyDescent="0.25">
      <c r="A37" s="28"/>
      <c r="B37" s="28"/>
      <c r="C37" s="28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</row>
    <row r="38" spans="1:34" x14ac:dyDescent="0.25">
      <c r="A38" s="28"/>
      <c r="B38" s="28"/>
      <c r="C38" s="28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</row>
    <row r="39" spans="1:34" x14ac:dyDescent="0.25">
      <c r="A39" s="28"/>
      <c r="B39" s="28"/>
      <c r="C39" s="28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</row>
  </sheetData>
  <mergeCells count="20">
    <mergeCell ref="A13:C13"/>
    <mergeCell ref="A22:C22"/>
    <mergeCell ref="A23:C23"/>
    <mergeCell ref="A25:C25"/>
    <mergeCell ref="A26:C26"/>
    <mergeCell ref="Z8:AF9"/>
    <mergeCell ref="AG8:AG12"/>
    <mergeCell ref="AH8:AH12"/>
    <mergeCell ref="I10:M11"/>
    <mergeCell ref="N10:R11"/>
    <mergeCell ref="S10:V11"/>
    <mergeCell ref="W10:Y11"/>
    <mergeCell ref="Z10:AB11"/>
    <mergeCell ref="AC10:AF11"/>
    <mergeCell ref="S8:Y9"/>
    <mergeCell ref="A8:A12"/>
    <mergeCell ref="B8:B12"/>
    <mergeCell ref="C8:C12"/>
    <mergeCell ref="D8:H11"/>
    <mergeCell ref="I8:R9"/>
  </mergeCells>
  <pageMargins left="0.7" right="0.7" top="0.75" bottom="0.75" header="0.3" footer="0.3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31AFBFD4EFAF4D903A89C6B29C9A60" ma:contentTypeVersion="16" ma:contentTypeDescription="Create a new document." ma:contentTypeScope="" ma:versionID="09b31587770bb71a476623695edb54f7">
  <xsd:schema xmlns:xsd="http://www.w3.org/2001/XMLSchema" xmlns:xs="http://www.w3.org/2001/XMLSchema" xmlns:p="http://schemas.microsoft.com/office/2006/metadata/properties" xmlns:ns3="8c8eb439-1508-4fce-93cb-25fb993b6559" xmlns:ns4="d1a504d1-c472-4adf-bcc5-e352dda99694" targetNamespace="http://schemas.microsoft.com/office/2006/metadata/properties" ma:root="true" ma:fieldsID="07521ce837e30c2f36a199e21536c827" ns3:_="" ns4:_="">
    <xsd:import namespace="8c8eb439-1508-4fce-93cb-25fb993b6559"/>
    <xsd:import namespace="d1a504d1-c472-4adf-bcc5-e352dda996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8eb439-1508-4fce-93cb-25fb993b65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a504d1-c472-4adf-bcc5-e352dda996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8eb439-1508-4fce-93cb-25fb993b6559" xsi:nil="true"/>
  </documentManagement>
</p:properties>
</file>

<file path=customXml/itemProps1.xml><?xml version="1.0" encoding="utf-8"?>
<ds:datastoreItem xmlns:ds="http://schemas.openxmlformats.org/officeDocument/2006/customXml" ds:itemID="{637879DE-BCE6-40BE-8487-5D8BEE603D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8eb439-1508-4fce-93cb-25fb993b6559"/>
    <ds:schemaRef ds:uri="d1a504d1-c472-4adf-bcc5-e352dda99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56A803-E7B5-4B66-A189-6F1BE31B45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1127C4-912E-408F-B8F5-7CA75CBB796C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d1a504d1-c472-4adf-bcc5-e352dda99694"/>
    <ds:schemaRef ds:uri="8c8eb439-1508-4fce-93cb-25fb993b6559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Eduart I stopnia25-28</vt:lpstr>
      <vt:lpstr>Eduart Ist. MuzykaEstradow25-28</vt:lpstr>
      <vt:lpstr>Eduart Ist. RytmikawEdukacji2</vt:lpstr>
      <vt:lpstr>'Eduart I stopnia25-28'!Obszar_wydruku</vt:lpstr>
      <vt:lpstr>'Eduart I stopnia25-28'!Tytuły_wydruku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2026-01-15T11:21:34Z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0x010100FC31AFBFD4EFAF4D903A89C6B29C9A60</vt:lpwstr>
  </property>
</Properties>
</file>