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janukowicz\Desktop\PLANY STUDIÓW\RATOWNICTWO MEDYCZNE\cykl 2025.2028\"/>
    </mc:Choice>
  </mc:AlternateContent>
  <bookViews>
    <workbookView xWindow="0" yWindow="0" windowWidth="23040" windowHeight="9195"/>
  </bookViews>
  <sheets>
    <sheet name="Plan studiów RM 2022" sheetId="1" r:id="rId1"/>
    <sheet name="Specjalnoś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cnHFP1+3ie5Q8B4nYvsTBxvPRiK1iloMiYd4s5jltU="/>
    </ext>
  </extLst>
</workbook>
</file>

<file path=xl/calcChain.xml><?xml version="1.0" encoding="utf-8"?>
<calcChain xmlns="http://schemas.openxmlformats.org/spreadsheetml/2006/main">
  <c r="Q72" i="1" l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F72" i="1"/>
  <c r="G72" i="1"/>
  <c r="H72" i="1"/>
  <c r="I72" i="1"/>
  <c r="J72" i="1"/>
  <c r="K72" i="1"/>
  <c r="L72" i="1"/>
  <c r="M72" i="1"/>
  <c r="N72" i="1"/>
  <c r="O72" i="1"/>
  <c r="P72" i="1"/>
  <c r="E72" i="1"/>
  <c r="AM57" i="1"/>
  <c r="AN57" i="1"/>
  <c r="AO57" i="1"/>
  <c r="AP57" i="1"/>
  <c r="AQ57" i="1"/>
  <c r="AR57" i="1"/>
  <c r="AS57" i="1"/>
  <c r="AT57" i="1"/>
  <c r="AU57" i="1"/>
  <c r="AV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E57" i="1"/>
  <c r="AL48" i="1"/>
  <c r="AM48" i="1"/>
  <c r="AN48" i="1"/>
  <c r="AO48" i="1"/>
  <c r="AP48" i="1"/>
  <c r="AQ48" i="1"/>
  <c r="AR48" i="1"/>
  <c r="AS48" i="1"/>
  <c r="AT48" i="1"/>
  <c r="AU48" i="1"/>
  <c r="AV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F48" i="1"/>
  <c r="G48" i="1"/>
  <c r="H48" i="1"/>
  <c r="I48" i="1"/>
  <c r="J48" i="1"/>
  <c r="K48" i="1"/>
  <c r="L48" i="1"/>
  <c r="M48" i="1"/>
  <c r="N48" i="1"/>
  <c r="O48" i="1"/>
  <c r="P48" i="1"/>
  <c r="E4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F38" i="1"/>
  <c r="G38" i="1"/>
  <c r="H38" i="1"/>
  <c r="I38" i="1"/>
  <c r="J38" i="1"/>
  <c r="K38" i="1"/>
  <c r="L38" i="1"/>
  <c r="M38" i="1"/>
  <c r="N38" i="1"/>
  <c r="O38" i="1"/>
  <c r="P38" i="1"/>
  <c r="E38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Q23" i="1"/>
  <c r="F23" i="1"/>
  <c r="G23" i="1"/>
  <c r="H23" i="1"/>
  <c r="I23" i="1"/>
  <c r="J23" i="1"/>
  <c r="K23" i="1"/>
  <c r="L23" i="1"/>
  <c r="M23" i="1"/>
  <c r="N23" i="1"/>
  <c r="O23" i="1"/>
  <c r="P23" i="1"/>
  <c r="E23" i="1"/>
  <c r="F73" i="1" l="1"/>
  <c r="E73" i="1"/>
  <c r="I73" i="1"/>
  <c r="H73" i="1"/>
  <c r="Q10" i="1"/>
  <c r="R10" i="1"/>
  <c r="V10" i="1"/>
  <c r="Y10" i="1"/>
  <c r="AG10" i="1" s="1"/>
  <c r="AO10" i="1" s="1"/>
  <c r="Z10" i="1"/>
  <c r="AH10" i="1" s="1"/>
  <c r="AP10" i="1" s="1"/>
  <c r="AB10" i="1"/>
  <c r="AJ10" i="1" s="1"/>
  <c r="AR10" i="1" s="1"/>
  <c r="AD10" i="1"/>
  <c r="AL10" i="1" s="1"/>
  <c r="AT10" i="1" s="1"/>
  <c r="AM10" i="1"/>
  <c r="AU10" i="1" s="1"/>
  <c r="AW73" i="1"/>
  <c r="R33" i="2"/>
  <c r="Q33" i="2"/>
  <c r="P33" i="2"/>
  <c r="O33" i="2"/>
  <c r="N33" i="2"/>
  <c r="M33" i="2"/>
  <c r="L33" i="2"/>
  <c r="K33" i="2"/>
  <c r="M73" i="1" l="1"/>
  <c r="AH73" i="1"/>
  <c r="AO73" i="1"/>
  <c r="AG73" i="1"/>
  <c r="Z73" i="1"/>
  <c r="S73" i="1"/>
  <c r="AM73" i="1"/>
  <c r="AT73" i="1"/>
  <c r="AN73" i="1"/>
  <c r="AF73" i="1"/>
  <c r="L73" i="1"/>
  <c r="AU73" i="1"/>
  <c r="AV73" i="1"/>
  <c r="AA73" i="1"/>
  <c r="T73" i="1"/>
  <c r="AK73" i="1"/>
  <c r="AI73" i="1"/>
  <c r="U73" i="1"/>
  <c r="N73" i="1"/>
  <c r="O73" i="1"/>
  <c r="AQ73" i="1"/>
  <c r="AC73" i="1"/>
  <c r="V73" i="1"/>
  <c r="AB73" i="1"/>
  <c r="AJ73" i="1"/>
  <c r="Y73" i="1"/>
  <c r="R73" i="1"/>
  <c r="K73" i="1"/>
  <c r="X73" i="1"/>
  <c r="Q73" i="1"/>
  <c r="J73" i="1"/>
  <c r="AS73" i="1"/>
  <c r="AL73" i="1"/>
  <c r="AE73" i="1"/>
  <c r="AP73" i="1"/>
  <c r="AR73" i="1"/>
  <c r="AD73" i="1"/>
  <c r="W73" i="1"/>
  <c r="P73" i="1"/>
  <c r="Y75" i="1" l="1"/>
  <c r="Y76" i="1" s="1"/>
  <c r="E75" i="1"/>
  <c r="AG75" i="1"/>
  <c r="Q75" i="1"/>
  <c r="AO75" i="1"/>
</calcChain>
</file>

<file path=xl/sharedStrings.xml><?xml version="1.0" encoding="utf-8"?>
<sst xmlns="http://schemas.openxmlformats.org/spreadsheetml/2006/main" count="317" uniqueCount="138">
  <si>
    <t>Harmonogram studiów stacjonarnych II stopnia</t>
  </si>
  <si>
    <t>Profil Praktyczny</t>
  </si>
  <si>
    <r>
      <rPr>
        <sz val="18"/>
        <color theme="1"/>
        <rFont val="Calibri"/>
        <family val="2"/>
        <charset val="238"/>
      </rPr>
      <t xml:space="preserve">realizacja od roku akademickiego </t>
    </r>
    <r>
      <rPr>
        <b/>
        <sz val="18"/>
        <color theme="1"/>
        <rFont val="Calibri"/>
        <family val="2"/>
        <charset val="238"/>
      </rPr>
      <t>2025/2026</t>
    </r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</si>
  <si>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</si>
  <si>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</si>
  <si>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</si>
  <si>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</si>
  <si>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</si>
  <si>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</si>
  <si>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</si>
  <si>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Punkty ECTS powiązane z kształtowaniem umiejetności praktycznych</t>
  </si>
  <si>
    <t>kształcenie on line</t>
  </si>
  <si>
    <t>1 semestr</t>
  </si>
  <si>
    <t>2 semestr</t>
  </si>
  <si>
    <t>3 semestr</t>
  </si>
  <si>
    <t>4 semestr</t>
  </si>
  <si>
    <t>Razem całość studiów</t>
  </si>
  <si>
    <t>ECTS</t>
  </si>
  <si>
    <t>forma</t>
  </si>
  <si>
    <t>liczba godzin</t>
  </si>
  <si>
    <t>Wykład</t>
  </si>
  <si>
    <t>Ćwiczenia</t>
  </si>
  <si>
    <t xml:space="preserve"> Laboratoria (CSM)*</t>
  </si>
  <si>
    <t>ZP**</t>
  </si>
  <si>
    <t>lektorat j. obcy</t>
  </si>
  <si>
    <t>PZ</t>
  </si>
  <si>
    <t>Seminarium</t>
  </si>
  <si>
    <t>lektorat j. obcego</t>
  </si>
  <si>
    <t>seminarium</t>
  </si>
  <si>
    <t>cykl kształcenia</t>
  </si>
  <si>
    <t>semestr 1</t>
  </si>
  <si>
    <t>semestr 2</t>
  </si>
  <si>
    <t>semestr 3</t>
  </si>
  <si>
    <t>semestr 4</t>
  </si>
  <si>
    <t>ogółem</t>
  </si>
  <si>
    <t>Prawo medyczne</t>
  </si>
  <si>
    <t>egz</t>
  </si>
  <si>
    <t xml:space="preserve">Prawo w praktyce zawodowej ratownika medycznego </t>
  </si>
  <si>
    <t>zal/o</t>
  </si>
  <si>
    <t>Organizacja i zarządzanie w ratownictwie medycznym</t>
  </si>
  <si>
    <t>Marketing i zarządzanie w ochronie zdrowia</t>
  </si>
  <si>
    <t xml:space="preserve">Komunikacja w zespole </t>
  </si>
  <si>
    <t>Język obcy</t>
  </si>
  <si>
    <t>Ratownictwo wielokulturowe</t>
  </si>
  <si>
    <t>Razem</t>
  </si>
  <si>
    <t>nauki społeczne i humanistyczne</t>
  </si>
  <si>
    <t>-</t>
  </si>
  <si>
    <t>Anestezjologia i intensywna terapia</t>
  </si>
  <si>
    <t>Chirurgia</t>
  </si>
  <si>
    <t>Medycyna ratunkowa dorosłych</t>
  </si>
  <si>
    <t>Medycyna ratunkowa dzieci</t>
  </si>
  <si>
    <t>Medycyna karastrof</t>
  </si>
  <si>
    <t>Farmakologia w ratownictwie medycznym</t>
  </si>
  <si>
    <t>Diagnostyka obrazowa w ratownictwie medycznym</t>
  </si>
  <si>
    <t>Diagnostyka laboratoryjna z elementami krwiolecznictwa</t>
  </si>
  <si>
    <t xml:space="preserve">Choroby wewnętrzne  </t>
  </si>
  <si>
    <t>Pediatria</t>
  </si>
  <si>
    <t>Ginekologia i położnictwo w ratownictwie medycznym</t>
  </si>
  <si>
    <t>Medycyna sądowa</t>
  </si>
  <si>
    <t>zaawansowane procedury ratunkowe</t>
  </si>
  <si>
    <t>Badania naukowe w ratownictwie medycznym</t>
  </si>
  <si>
    <t>Statystyka medyczna</t>
  </si>
  <si>
    <t>Informacja naukowa</t>
  </si>
  <si>
    <t>Ratownictwo medyczne w ujęciu międzynarodowym</t>
  </si>
  <si>
    <t>Dydaktyka w ratownictwie medycznym i promocja zdrowia</t>
  </si>
  <si>
    <t>Seminarium dyplomowe</t>
  </si>
  <si>
    <t>Przygotowanie pracy dyplomowej i przygotowanie do egzaminu dyplomowego</t>
  </si>
  <si>
    <t>PZ - pracownia ultrasonograficzna</t>
  </si>
  <si>
    <t>PZ - szpitalny oddział ratunkowy (SOR)</t>
  </si>
  <si>
    <t>PZ - zakład medycyny sądowej</t>
  </si>
  <si>
    <t xml:space="preserve">   </t>
  </si>
  <si>
    <t>PZ - Oddział anestezjologii i intensywnej terapii dzieci</t>
  </si>
  <si>
    <t>Praktyki zawodowe</t>
  </si>
  <si>
    <t>Stany zagrożenia życia w urazach</t>
  </si>
  <si>
    <t>Ratownictwo medyczne w działaniach humanitarnych</t>
  </si>
  <si>
    <t xml:space="preserve">Stany zagrożenia życia u dzieci </t>
  </si>
  <si>
    <t xml:space="preserve">zal </t>
  </si>
  <si>
    <t>Medycyna taktyczna i konfliktów zbrojnych</t>
  </si>
  <si>
    <t>Przedmioty do dyspozycji uczelni</t>
  </si>
  <si>
    <t xml:space="preserve">liczba godzin w semestrze </t>
  </si>
  <si>
    <t>godziny razem w semestrze</t>
  </si>
  <si>
    <t>Plan studiów stacjonarnych/niestacjonarnych …….. Stopnia</t>
  </si>
  <si>
    <t>Kierunek…………..</t>
  </si>
  <si>
    <t>Profil………..</t>
  </si>
  <si>
    <t>realizacja od roku akademickiego …../…..</t>
  </si>
  <si>
    <t>Specjalność: ………………….</t>
  </si>
  <si>
    <t>III ROK</t>
  </si>
  <si>
    <t>5 semestr</t>
  </si>
  <si>
    <t>6 semestr</t>
  </si>
  <si>
    <t>Ćw. Audytoryjne</t>
  </si>
  <si>
    <t>Ćw. Warsztatowe</t>
  </si>
  <si>
    <t>Laboratoria</t>
  </si>
  <si>
    <t>Inne</t>
  </si>
  <si>
    <t>Ćw./Konw./ Lab.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</si>
  <si>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</si>
  <si>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</si>
  <si>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</si>
  <si>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</si>
  <si>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</si>
  <si>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</si>
  <si>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Studia kończą się uzyskaniem tytułu ……….</t>
  </si>
  <si>
    <t>w specjalności ………………………………………….</t>
  </si>
  <si>
    <t>Student zobowiązany jest do odbycia szkolenia BHP w wymiarze …….. oraz szkolenia bibliotecznego.</t>
  </si>
  <si>
    <t>Praktyka……….</t>
  </si>
  <si>
    <t>w</t>
  </si>
  <si>
    <t>Badania naukowe w ratownictwie</t>
  </si>
  <si>
    <t>lab</t>
  </si>
  <si>
    <t xml:space="preserve">zp </t>
  </si>
  <si>
    <t>jo</t>
  </si>
  <si>
    <t>pz</t>
  </si>
  <si>
    <t xml:space="preserve">sem </t>
  </si>
  <si>
    <t xml:space="preserve">w </t>
  </si>
  <si>
    <t xml:space="preserve">ćw </t>
  </si>
  <si>
    <t>A. Nauki społeczne i humanistyczne (200/23)</t>
  </si>
  <si>
    <t>B. Zaawansowane procedury ratunkowe (300/27)</t>
  </si>
  <si>
    <t>C. Badania naukowe w ratownictwie medycznym (150/14)</t>
  </si>
  <si>
    <t>D. Praktyki zawodowe (400/20)</t>
  </si>
  <si>
    <t>E. Przedmioty do dyspozycji uczelni (200/16)</t>
  </si>
  <si>
    <t>razwm godzin w semestrze</t>
  </si>
  <si>
    <t>PZ - Oddział anestezjologii i intensywnej terapii dorosłych</t>
  </si>
  <si>
    <t>Telemedycyna i nowoczesne technologie w ratownictwie medycznym/Dokumentacja w ratownictwie medycznym*</t>
  </si>
  <si>
    <t>Ratownictwo w klęskach żywiołowych/Ratownictwo techniczne*</t>
  </si>
  <si>
    <t>* Zajecia prowadzone z wykorzystaniem metod i technik kształcenia na odległość w wymiarze 190 godzin i pnktów ECTS 15</t>
  </si>
  <si>
    <t>Ustalono na posiedzeniu Rady Wydziału w dniu ……………………</t>
  </si>
  <si>
    <t>Zarządzanie kryzysowe / Zarządzanie zespołem  i podejmowanie decyzji w sytuacjach trudnych**</t>
  </si>
  <si>
    <t>Wsparcie psychologiczne w ratrownictwie medycznym / Komunikacja z pacjentem**</t>
  </si>
  <si>
    <t>Przedmiot ogólnouczelniany**</t>
  </si>
  <si>
    <t>** przedmiot do wyboru</t>
  </si>
  <si>
    <t>Dziekan Wydziału</t>
  </si>
  <si>
    <t>Stwierdza się zgodność z programem studiów</t>
  </si>
  <si>
    <t>podpis pracownika dziekanatu</t>
  </si>
  <si>
    <r>
      <t xml:space="preserve">Kierunek </t>
    </r>
    <r>
      <rPr>
        <b/>
        <sz val="22"/>
        <color theme="1"/>
        <rFont val="Calibri"/>
        <family val="2"/>
        <charset val="238"/>
      </rPr>
      <t>Ratownictwo Medyczne</t>
    </r>
  </si>
  <si>
    <t>Współpraca w zespole interprofesjonalnym***</t>
  </si>
  <si>
    <t>*** zajęcia realizowane innowacyjnie we wspołpracy z kiedunkiem lekarskim, położnictwiem i pielęgniartwem</t>
  </si>
  <si>
    <t>Student zobowiązany jest do odbycia szkolenia BHP oraz szkolenia bibliotecznego na zasadach określonych w Uczelni</t>
  </si>
  <si>
    <t>Stany zagrożenia zycia w kardiologii</t>
  </si>
  <si>
    <t>PZ wakacyjna -  Odział anestezjologii i intensywnej terapii dorosłych</t>
  </si>
  <si>
    <t>PZ wakacyjna - Odział anestezjologii i intensywnej terapii dzieci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</si>
</sst>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9C65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2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orbe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EEECE1"/>
        <bgColor rgb="FFEEECE1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rgb="FFC6EFCE"/>
        <bgColor rgb="FFC6EFCE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2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ck">
        <color rgb="FF000000"/>
      </left>
      <right style="double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thick">
        <color rgb="FF000000"/>
      </left>
      <right style="double">
        <color rgb="FF000000"/>
      </right>
      <top style="thick">
        <color rgb="FF000000"/>
      </top>
      <bottom/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7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2" fillId="0" borderId="18" xfId="0" applyFont="1" applyBorder="1"/>
    <xf numFmtId="0" fontId="2" fillId="0" borderId="16" xfId="0" applyFont="1" applyBorder="1"/>
    <xf numFmtId="0" fontId="8" fillId="0" borderId="0" xfId="0" applyFont="1" applyAlignment="1">
      <alignment vertical="center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" xfId="0" applyFont="1" applyBorder="1"/>
    <xf numFmtId="0" fontId="2" fillId="0" borderId="28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8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19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7" xfId="0" applyFont="1" applyBorder="1" applyAlignment="1">
      <alignment horizontal="center"/>
    </xf>
    <xf numFmtId="0" fontId="2" fillId="0" borderId="23" xfId="0" applyFont="1" applyBorder="1"/>
    <xf numFmtId="0" fontId="2" fillId="0" borderId="2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20" xfId="0" applyFont="1" applyBorder="1"/>
    <xf numFmtId="0" fontId="2" fillId="0" borderId="55" xfId="0" applyFont="1" applyBorder="1"/>
    <xf numFmtId="0" fontId="2" fillId="0" borderId="34" xfId="0" applyFont="1" applyBorder="1"/>
    <xf numFmtId="0" fontId="2" fillId="0" borderId="9" xfId="0" applyFont="1" applyBorder="1"/>
    <xf numFmtId="0" fontId="10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29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7" xfId="0" applyFont="1" applyBorder="1"/>
    <xf numFmtId="0" fontId="2" fillId="0" borderId="33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35" xfId="0" applyFont="1" applyBorder="1"/>
    <xf numFmtId="0" fontId="2" fillId="0" borderId="62" xfId="0" applyFont="1" applyBorder="1"/>
    <xf numFmtId="0" fontId="2" fillId="0" borderId="13" xfId="0" applyFont="1" applyBorder="1" applyAlignment="1">
      <alignment horizontal="center" vertical="center" textRotation="90"/>
    </xf>
    <xf numFmtId="0" fontId="2" fillId="0" borderId="14" xfId="0" applyFont="1" applyBorder="1"/>
    <xf numFmtId="0" fontId="3" fillId="0" borderId="14" xfId="0" applyFont="1" applyBorder="1" applyAlignment="1">
      <alignment horizontal="center" vertical="center" textRotation="90"/>
    </xf>
    <xf numFmtId="0" fontId="2" fillId="0" borderId="13" xfId="0" applyFont="1" applyBorder="1"/>
    <xf numFmtId="0" fontId="2" fillId="0" borderId="25" xfId="0" applyFont="1" applyBorder="1"/>
    <xf numFmtId="0" fontId="4" fillId="3" borderId="31" xfId="0" applyFont="1" applyFill="1" applyBorder="1"/>
    <xf numFmtId="0" fontId="2" fillId="0" borderId="17" xfId="0" applyFont="1" applyBorder="1" applyAlignment="1">
      <alignment horizontal="center" vertical="center" textRotation="90"/>
    </xf>
    <xf numFmtId="0" fontId="2" fillId="0" borderId="27" xfId="0" applyFont="1" applyBorder="1"/>
    <xf numFmtId="0" fontId="2" fillId="0" borderId="17" xfId="0" applyFont="1" applyBorder="1"/>
    <xf numFmtId="0" fontId="2" fillId="0" borderId="24" xfId="0" applyFont="1" applyBorder="1"/>
    <xf numFmtId="0" fontId="2" fillId="0" borderId="30" xfId="0" applyFont="1" applyBorder="1"/>
    <xf numFmtId="0" fontId="2" fillId="0" borderId="11" xfId="0" applyFont="1" applyBorder="1"/>
    <xf numFmtId="0" fontId="2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4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5" xfId="0" applyFont="1" applyBorder="1"/>
    <xf numFmtId="0" fontId="12" fillId="0" borderId="15" xfId="0" applyFont="1" applyBorder="1" applyAlignment="1">
      <alignment horizontal="center" wrapText="1"/>
    </xf>
    <xf numFmtId="0" fontId="4" fillId="3" borderId="37" xfId="0" applyFont="1" applyFill="1" applyBorder="1" applyAlignment="1">
      <alignment horizontal="center"/>
    </xf>
    <xf numFmtId="0" fontId="2" fillId="0" borderId="7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6" borderId="6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4" borderId="18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75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2" fillId="4" borderId="14" xfId="0" applyFont="1" applyFill="1" applyBorder="1" applyAlignment="1">
      <alignment horizontal="center" vertical="center" textRotation="90"/>
    </xf>
    <xf numFmtId="0" fontId="2" fillId="6" borderId="13" xfId="0" applyFont="1" applyFill="1" applyBorder="1" applyAlignment="1">
      <alignment horizontal="center" vertical="center" textRotation="90"/>
    </xf>
    <xf numFmtId="0" fontId="2" fillId="0" borderId="79" xfId="0" applyFont="1" applyBorder="1"/>
    <xf numFmtId="0" fontId="2" fillId="2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/>
    </xf>
    <xf numFmtId="0" fontId="4" fillId="3" borderId="66" xfId="0" applyFont="1" applyFill="1" applyBorder="1" applyAlignment="1">
      <alignment horizontal="center" vertical="center"/>
    </xf>
    <xf numFmtId="0" fontId="13" fillId="6" borderId="6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4" borderId="67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24" fillId="0" borderId="88" xfId="0" applyFont="1" applyBorder="1" applyAlignment="1">
      <alignment horizontal="center"/>
    </xf>
    <xf numFmtId="0" fontId="24" fillId="0" borderId="86" xfId="0" applyFont="1" applyBorder="1" applyAlignment="1">
      <alignment horizontal="left"/>
    </xf>
    <xf numFmtId="0" fontId="2" fillId="0" borderId="86" xfId="0" applyFont="1" applyBorder="1" applyAlignment="1">
      <alignment horizontal="center"/>
    </xf>
    <xf numFmtId="0" fontId="11" fillId="6" borderId="89" xfId="0" applyFont="1" applyFill="1" applyBorder="1" applyAlignment="1">
      <alignment horizontal="center"/>
    </xf>
    <xf numFmtId="0" fontId="11" fillId="0" borderId="89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6" borderId="92" xfId="0" applyFont="1" applyFill="1" applyBorder="1" applyAlignment="1">
      <alignment horizontal="center" vertical="center"/>
    </xf>
    <xf numFmtId="0" fontId="2" fillId="4" borderId="92" xfId="0" applyFont="1" applyFill="1" applyBorder="1" applyAlignment="1">
      <alignment horizontal="center" vertical="center"/>
    </xf>
    <xf numFmtId="0" fontId="2" fillId="5" borderId="92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/>
    </xf>
    <xf numFmtId="0" fontId="2" fillId="0" borderId="95" xfId="0" applyFont="1" applyBorder="1" applyAlignment="1">
      <alignment horizontal="center"/>
    </xf>
    <xf numFmtId="0" fontId="2" fillId="0" borderId="96" xfId="0" applyFont="1" applyBorder="1"/>
    <xf numFmtId="0" fontId="2" fillId="0" borderId="97" xfId="0" applyFont="1" applyBorder="1"/>
    <xf numFmtId="0" fontId="11" fillId="6" borderId="96" xfId="0" applyFont="1" applyFill="1" applyBorder="1" applyAlignment="1">
      <alignment horizontal="center" vertical="center"/>
    </xf>
    <xf numFmtId="0" fontId="11" fillId="0" borderId="90" xfId="0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0" fontId="2" fillId="6" borderId="92" xfId="0" applyFont="1" applyFill="1" applyBorder="1" applyAlignment="1">
      <alignment horizontal="center"/>
    </xf>
    <xf numFmtId="0" fontId="2" fillId="4" borderId="92" xfId="0" applyFont="1" applyFill="1" applyBorder="1" applyAlignment="1">
      <alignment horizontal="center"/>
    </xf>
    <xf numFmtId="0" fontId="2" fillId="5" borderId="92" xfId="0" applyFont="1" applyFill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2" fillId="4" borderId="84" xfId="0" applyFont="1" applyFill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96" xfId="0" applyFont="1" applyBorder="1" applyAlignment="1">
      <alignment wrapText="1"/>
    </xf>
    <xf numFmtId="0" fontId="11" fillId="6" borderId="96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vertical="center"/>
    </xf>
    <xf numFmtId="0" fontId="2" fillId="0" borderId="100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wrapText="1"/>
    </xf>
    <xf numFmtId="0" fontId="23" fillId="0" borderId="100" xfId="0" applyFont="1" applyBorder="1" applyAlignment="1">
      <alignment horizontal="center" vertical="center" wrapText="1"/>
    </xf>
    <xf numFmtId="0" fontId="1" fillId="0" borderId="100" xfId="0" applyFont="1" applyBorder="1" applyAlignment="1"/>
    <xf numFmtId="0" fontId="11" fillId="0" borderId="100" xfId="0" applyFont="1" applyBorder="1"/>
    <xf numFmtId="0" fontId="11" fillId="0" borderId="100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11" fillId="2" borderId="100" xfId="0" applyFont="1" applyFill="1" applyBorder="1" applyAlignment="1">
      <alignment horizontal="center"/>
    </xf>
    <xf numFmtId="0" fontId="23" fillId="5" borderId="66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0" fillId="0" borderId="0" xfId="0" applyAlignment="1"/>
    <xf numFmtId="0" fontId="2" fillId="0" borderId="7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2" fillId="14" borderId="66" xfId="0" applyFont="1" applyFill="1" applyBorder="1" applyAlignment="1">
      <alignment horizontal="center" vertical="center"/>
    </xf>
    <xf numFmtId="0" fontId="27" fillId="0" borderId="0" xfId="0" applyFont="1"/>
    <xf numFmtId="0" fontId="16" fillId="15" borderId="1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/>
    <xf numFmtId="0" fontId="2" fillId="0" borderId="13" xfId="0" applyFont="1" applyBorder="1" applyAlignment="1">
      <alignment horizontal="center" vertical="center" textRotation="90" wrapText="1"/>
    </xf>
    <xf numFmtId="0" fontId="1" fillId="0" borderId="7" xfId="0" applyFont="1" applyBorder="1" applyAlignment="1"/>
    <xf numFmtId="0" fontId="1" fillId="0" borderId="12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17" fillId="0" borderId="3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4" xfId="0" applyFont="1" applyBorder="1" applyAlignment="1"/>
    <xf numFmtId="0" fontId="18" fillId="0" borderId="1" xfId="0" applyFont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1" fillId="0" borderId="30" xfId="0" applyFont="1" applyBorder="1" applyAlignment="1"/>
    <xf numFmtId="0" fontId="1" fillId="0" borderId="25" xfId="0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/>
    <xf numFmtId="0" fontId="1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/>
    <xf numFmtId="0" fontId="1" fillId="0" borderId="3" xfId="0" applyFont="1" applyBorder="1" applyAlignment="1"/>
    <xf numFmtId="0" fontId="2" fillId="12" borderId="5" xfId="0" applyFont="1" applyFill="1" applyBorder="1" applyAlignment="1">
      <alignment horizontal="center" vertical="center"/>
    </xf>
    <xf numFmtId="0" fontId="1" fillId="0" borderId="6" xfId="0" applyFont="1" applyBorder="1" applyAlignment="1"/>
    <xf numFmtId="0" fontId="1" fillId="0" borderId="14" xfId="0" applyFont="1" applyBorder="1" applyAlignment="1"/>
    <xf numFmtId="0" fontId="2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/>
    <xf numFmtId="0" fontId="1" fillId="0" borderId="9" xfId="0" applyFont="1" applyBorder="1" applyAlignment="1"/>
    <xf numFmtId="0" fontId="15" fillId="11" borderId="81" xfId="0" applyFont="1" applyFill="1" applyBorder="1" applyAlignment="1">
      <alignment horizontal="center" vertical="center"/>
    </xf>
    <xf numFmtId="0" fontId="1" fillId="0" borderId="83" xfId="0" applyFont="1" applyBorder="1" applyAlignment="1"/>
    <xf numFmtId="0" fontId="1" fillId="0" borderId="82" xfId="0" applyFont="1" applyBorder="1" applyAlignment="1"/>
    <xf numFmtId="0" fontId="15" fillId="11" borderId="8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1" fillId="0" borderId="10" xfId="0" applyFont="1" applyBorder="1" applyAlignment="1"/>
    <xf numFmtId="0" fontId="2" fillId="0" borderId="80" xfId="0" applyFont="1" applyBorder="1" applyAlignment="1">
      <alignment horizontal="center" vertical="center"/>
    </xf>
    <xf numFmtId="0" fontId="15" fillId="9" borderId="85" xfId="0" applyFont="1" applyFill="1" applyBorder="1" applyAlignment="1">
      <alignment horizontal="center" vertical="center"/>
    </xf>
    <xf numFmtId="0" fontId="1" fillId="0" borderId="87" xfId="0" applyFont="1" applyBorder="1" applyAlignment="1"/>
    <xf numFmtId="0" fontId="1" fillId="0" borderId="86" xfId="0" applyFont="1" applyBorder="1" applyAlignment="1"/>
    <xf numFmtId="0" fontId="15" fillId="10" borderId="85" xfId="0" applyFont="1" applyFill="1" applyBorder="1" applyAlignment="1">
      <alignment horizontal="center" vertical="center"/>
    </xf>
    <xf numFmtId="0" fontId="15" fillId="10" borderId="87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15" fillId="8" borderId="98" xfId="0" applyFont="1" applyFill="1" applyBorder="1" applyAlignment="1">
      <alignment horizontal="center" vertical="center"/>
    </xf>
    <xf numFmtId="0" fontId="1" fillId="0" borderId="99" xfId="0" applyFont="1" applyBorder="1" applyAlignment="1"/>
    <xf numFmtId="0" fontId="1" fillId="0" borderId="97" xfId="0" applyFont="1" applyBorder="1" applyAlignment="1"/>
    <xf numFmtId="0" fontId="25" fillId="10" borderId="85" xfId="0" applyFont="1" applyFill="1" applyBorder="1" applyAlignment="1">
      <alignment horizontal="left" vertical="center"/>
    </xf>
    <xf numFmtId="0" fontId="4" fillId="10" borderId="86" xfId="0" applyFont="1" applyFill="1" applyBorder="1" applyAlignment="1">
      <alignment horizontal="left" vertical="center"/>
    </xf>
    <xf numFmtId="0" fontId="25" fillId="11" borderId="81" xfId="0" applyFont="1" applyFill="1" applyBorder="1" applyAlignment="1">
      <alignment horizontal="left" vertical="center"/>
    </xf>
    <xf numFmtId="0" fontId="25" fillId="11" borderId="82" xfId="0" applyFont="1" applyFill="1" applyBorder="1" applyAlignment="1">
      <alignment horizontal="left" vertical="center"/>
    </xf>
    <xf numFmtId="0" fontId="25" fillId="9" borderId="85" xfId="0" applyFont="1" applyFill="1" applyBorder="1" applyAlignment="1">
      <alignment horizontal="left" vertical="center"/>
    </xf>
    <xf numFmtId="0" fontId="4" fillId="9" borderId="86" xfId="0" applyFont="1" applyFill="1" applyBorder="1" applyAlignment="1">
      <alignment horizontal="left" vertical="center"/>
    </xf>
    <xf numFmtId="0" fontId="25" fillId="8" borderId="98" xfId="0" applyFont="1" applyFill="1" applyBorder="1" applyAlignment="1">
      <alignment horizontal="left" vertical="center"/>
    </xf>
    <xf numFmtId="0" fontId="25" fillId="8" borderId="97" xfId="0" applyFont="1" applyFill="1" applyBorder="1" applyAlignment="1">
      <alignment horizontal="left" vertical="center"/>
    </xf>
    <xf numFmtId="0" fontId="25" fillId="7" borderId="5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1" fillId="0" borderId="31" xfId="0" applyFont="1" applyBorder="1" applyAlignme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0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2"/>
  <sheetViews>
    <sheetView tabSelected="1" zoomScale="70" zoomScaleNormal="70" workbookViewId="0">
      <pane xSplit="16" ySplit="12" topLeftCell="Q52" activePane="bottomRight" state="frozen"/>
      <selection pane="topRight" activeCell="Q1" sqref="Q1"/>
      <selection pane="bottomLeft" activeCell="A13" sqref="A13"/>
      <selection pane="bottomRight" activeCell="A2" sqref="A2:AW2"/>
    </sheetView>
  </sheetViews>
  <sheetFormatPr defaultColWidth="14.42578125" defaultRowHeight="15" customHeight="1" x14ac:dyDescent="0.25"/>
  <cols>
    <col min="1" max="1" width="6.5703125" customWidth="1"/>
    <col min="2" max="2" width="14.7109375" customWidth="1"/>
    <col min="3" max="3" width="42.85546875" customWidth="1"/>
    <col min="4" max="4" width="9.42578125" customWidth="1"/>
    <col min="5" max="5" width="7.28515625" customWidth="1"/>
    <col min="6" max="9" width="5.5703125" customWidth="1"/>
    <col min="10" max="10" width="7" customWidth="1"/>
    <col min="11" max="11" width="5.5703125" customWidth="1"/>
    <col min="12" max="12" width="5.7109375" customWidth="1"/>
    <col min="13" max="14" width="5.5703125" customWidth="1"/>
    <col min="15" max="16" width="5.7109375" customWidth="1"/>
    <col min="17" max="17" width="6.7109375" customWidth="1"/>
    <col min="18" max="18" width="4.7109375" customWidth="1"/>
    <col min="19" max="19" width="5.5703125" customWidth="1"/>
    <col min="20" max="24" width="4.7109375" customWidth="1"/>
    <col min="25" max="25" width="5.28515625" customWidth="1"/>
    <col min="26" max="26" width="4.7109375" customWidth="1"/>
    <col min="27" max="27" width="5.7109375" customWidth="1"/>
    <col min="28" max="29" width="4.7109375" customWidth="1"/>
    <col min="30" max="30" width="5.5703125" customWidth="1"/>
    <col min="31" max="32" width="4.7109375" customWidth="1"/>
    <col min="33" max="33" width="7" customWidth="1"/>
    <col min="34" max="34" width="4.7109375" customWidth="1"/>
    <col min="35" max="35" width="5.7109375" customWidth="1"/>
    <col min="36" max="37" width="4.7109375" customWidth="1"/>
    <col min="38" max="38" width="5.5703125" customWidth="1"/>
    <col min="39" max="40" width="4.7109375" customWidth="1"/>
    <col min="41" max="41" width="5.85546875" customWidth="1"/>
    <col min="42" max="45" width="4.7109375" customWidth="1"/>
    <col min="46" max="46" width="5.7109375" customWidth="1"/>
    <col min="47" max="48" width="4.7109375" customWidth="1"/>
    <col min="49" max="49" width="12.85546875" customWidth="1"/>
    <col min="50" max="69" width="8.7109375" customWidth="1"/>
  </cols>
  <sheetData>
    <row r="1" spans="1:69" ht="30.75" customHeight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2"/>
    </row>
    <row r="2" spans="1:69" ht="35.25" customHeight="1" x14ac:dyDescent="0.45">
      <c r="A2" s="283" t="s">
        <v>131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2"/>
    </row>
    <row r="3" spans="1:69" ht="23.25" customHeight="1" x14ac:dyDescent="0.35">
      <c r="A3" s="282" t="s">
        <v>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2"/>
    </row>
    <row r="4" spans="1:69" ht="23.25" customHeight="1" x14ac:dyDescent="0.25">
      <c r="A4" s="261" t="s">
        <v>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2"/>
    </row>
    <row r="5" spans="1:69" ht="21.75" customHeight="1" x14ac:dyDescent="0.35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60"/>
    </row>
    <row r="6" spans="1:69" ht="15.75" customHeight="1" x14ac:dyDescent="0.25">
      <c r="A6" s="256" t="s">
        <v>3</v>
      </c>
      <c r="B6" s="257" t="s">
        <v>4</v>
      </c>
      <c r="C6" s="256" t="s">
        <v>5</v>
      </c>
      <c r="D6" s="253" t="s">
        <v>6</v>
      </c>
      <c r="E6" s="274" t="s">
        <v>7</v>
      </c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2"/>
      <c r="Q6" s="273" t="s">
        <v>8</v>
      </c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2"/>
      <c r="AG6" s="270" t="s">
        <v>9</v>
      </c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2"/>
      <c r="AW6" s="267" t="s">
        <v>10</v>
      </c>
    </row>
    <row r="7" spans="1:69" ht="14.25" customHeight="1" x14ac:dyDescent="0.25">
      <c r="A7" s="254"/>
      <c r="B7" s="254"/>
      <c r="C7" s="254"/>
      <c r="D7" s="254"/>
      <c r="E7" s="268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2"/>
      <c r="Q7" s="26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60"/>
      <c r="AG7" s="26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60"/>
      <c r="AW7" s="268"/>
    </row>
    <row r="8" spans="1:69" ht="14.25" customHeight="1" thickTop="1" thickBot="1" x14ac:dyDescent="0.3">
      <c r="A8" s="254"/>
      <c r="B8" s="254"/>
      <c r="C8" s="254"/>
      <c r="D8" s="254"/>
      <c r="E8" s="265"/>
      <c r="F8" s="266"/>
      <c r="G8" s="262" t="s">
        <v>11</v>
      </c>
      <c r="H8" s="263"/>
      <c r="I8" s="264"/>
      <c r="J8" s="286"/>
      <c r="K8" s="251"/>
      <c r="L8" s="251"/>
      <c r="M8" s="251"/>
      <c r="N8" s="251"/>
      <c r="O8" s="251"/>
      <c r="P8" s="252"/>
      <c r="Q8" s="284" t="s">
        <v>12</v>
      </c>
      <c r="R8" s="276"/>
      <c r="S8" s="276"/>
      <c r="T8" s="276"/>
      <c r="U8" s="276"/>
      <c r="V8" s="276"/>
      <c r="W8" s="276"/>
      <c r="X8" s="277"/>
      <c r="Y8" s="275" t="s">
        <v>13</v>
      </c>
      <c r="Z8" s="276"/>
      <c r="AA8" s="276"/>
      <c r="AB8" s="276"/>
      <c r="AC8" s="276"/>
      <c r="AD8" s="276"/>
      <c r="AE8" s="276"/>
      <c r="AF8" s="277"/>
      <c r="AG8" s="284" t="s">
        <v>14</v>
      </c>
      <c r="AH8" s="276"/>
      <c r="AI8" s="276"/>
      <c r="AJ8" s="276"/>
      <c r="AK8" s="276"/>
      <c r="AL8" s="276"/>
      <c r="AM8" s="276"/>
      <c r="AN8" s="285"/>
      <c r="AO8" s="275" t="s">
        <v>15</v>
      </c>
      <c r="AP8" s="276"/>
      <c r="AQ8" s="276"/>
      <c r="AR8" s="276"/>
      <c r="AS8" s="276"/>
      <c r="AT8" s="276"/>
      <c r="AU8" s="276"/>
      <c r="AV8" s="277"/>
      <c r="AW8" s="268"/>
    </row>
    <row r="9" spans="1:69" ht="15" hidden="1" customHeight="1" x14ac:dyDescent="0.25">
      <c r="A9" s="254"/>
      <c r="B9" s="254"/>
      <c r="C9" s="254"/>
      <c r="D9" s="254"/>
      <c r="E9" s="148"/>
      <c r="F9" s="147"/>
      <c r="G9" s="147"/>
      <c r="H9" s="147"/>
      <c r="I9" s="147"/>
      <c r="J9" s="147"/>
      <c r="K9" s="147"/>
      <c r="L9" s="146"/>
      <c r="M9" s="147"/>
      <c r="N9" s="147"/>
      <c r="O9" s="147"/>
      <c r="P9" s="1"/>
      <c r="Q9" s="2" t="s">
        <v>12</v>
      </c>
      <c r="R9" s="3"/>
      <c r="S9" s="3"/>
      <c r="T9" s="3"/>
      <c r="U9" s="3"/>
      <c r="V9" s="3"/>
      <c r="W9" s="3"/>
      <c r="X9" s="74"/>
      <c r="Y9" s="3" t="s">
        <v>13</v>
      </c>
      <c r="Z9" s="3"/>
      <c r="AA9" s="3"/>
      <c r="AB9" s="3"/>
      <c r="AC9" s="3"/>
      <c r="AD9" s="3"/>
      <c r="AE9" s="3"/>
      <c r="AF9" s="4"/>
      <c r="AG9" s="3" t="s">
        <v>14</v>
      </c>
      <c r="AH9" s="3"/>
      <c r="AI9" s="3"/>
      <c r="AJ9" s="3"/>
      <c r="AK9" s="3"/>
      <c r="AL9" s="3"/>
      <c r="AM9" s="3"/>
      <c r="AN9" s="145"/>
      <c r="AO9" s="3" t="s">
        <v>15</v>
      </c>
      <c r="AP9" s="3"/>
      <c r="AQ9" s="3"/>
      <c r="AR9" s="3"/>
      <c r="AS9" s="3"/>
      <c r="AT9" s="3"/>
      <c r="AU9" s="3"/>
      <c r="AV9" s="3"/>
      <c r="AW9" s="268"/>
    </row>
    <row r="10" spans="1:69" ht="159.75" customHeight="1" thickTop="1" thickBot="1" x14ac:dyDescent="0.3">
      <c r="A10" s="254"/>
      <c r="B10" s="255"/>
      <c r="C10" s="255"/>
      <c r="D10" s="255"/>
      <c r="E10" s="144" t="s">
        <v>16</v>
      </c>
      <c r="F10" s="143" t="s">
        <v>17</v>
      </c>
      <c r="G10" s="142" t="s">
        <v>18</v>
      </c>
      <c r="H10" s="142" t="s">
        <v>19</v>
      </c>
      <c r="I10" s="142" t="s">
        <v>17</v>
      </c>
      <c r="J10" s="141" t="s">
        <v>20</v>
      </c>
      <c r="K10" s="141" t="s">
        <v>21</v>
      </c>
      <c r="L10" s="140" t="s">
        <v>22</v>
      </c>
      <c r="M10" s="75" t="s">
        <v>23</v>
      </c>
      <c r="N10" s="75" t="s">
        <v>24</v>
      </c>
      <c r="O10" s="75" t="s">
        <v>25</v>
      </c>
      <c r="P10" s="141" t="s">
        <v>26</v>
      </c>
      <c r="Q10" s="5" t="str">
        <f>J10</f>
        <v>Wykład</v>
      </c>
      <c r="R10" s="5" t="str">
        <f>K10</f>
        <v>Ćwiczenia</v>
      </c>
      <c r="S10" s="140" t="s">
        <v>22</v>
      </c>
      <c r="T10" s="75" t="s">
        <v>23</v>
      </c>
      <c r="U10" s="75" t="s">
        <v>27</v>
      </c>
      <c r="V10" s="75" t="str">
        <f>O10</f>
        <v>PZ</v>
      </c>
      <c r="W10" s="73" t="s">
        <v>28</v>
      </c>
      <c r="X10" s="139" t="s">
        <v>17</v>
      </c>
      <c r="Y10" s="5" t="str">
        <f>J10</f>
        <v>Wykład</v>
      </c>
      <c r="Z10" s="5" t="str">
        <f>K10</f>
        <v>Ćwiczenia</v>
      </c>
      <c r="AA10" s="140" t="s">
        <v>22</v>
      </c>
      <c r="AB10" s="75" t="str">
        <f>M10</f>
        <v>ZP**</v>
      </c>
      <c r="AC10" s="75" t="s">
        <v>27</v>
      </c>
      <c r="AD10" s="75" t="str">
        <f>O10</f>
        <v>PZ</v>
      </c>
      <c r="AE10" s="73" t="s">
        <v>28</v>
      </c>
      <c r="AF10" s="139" t="s">
        <v>17</v>
      </c>
      <c r="AG10" s="5" t="str">
        <f>Y10</f>
        <v>Wykład</v>
      </c>
      <c r="AH10" s="73" t="str">
        <f>Z10</f>
        <v>Ćwiczenia</v>
      </c>
      <c r="AI10" s="140" t="s">
        <v>22</v>
      </c>
      <c r="AJ10" s="75" t="str">
        <f>AB10</f>
        <v>ZP**</v>
      </c>
      <c r="AK10" s="75" t="s">
        <v>27</v>
      </c>
      <c r="AL10" s="73" t="str">
        <f>AD10</f>
        <v>PZ</v>
      </c>
      <c r="AM10" s="73" t="str">
        <f>AE10</f>
        <v>seminarium</v>
      </c>
      <c r="AN10" s="139" t="s">
        <v>17</v>
      </c>
      <c r="AO10" s="5" t="str">
        <f>AG10</f>
        <v>Wykład</v>
      </c>
      <c r="AP10" s="73" t="str">
        <f>AH10</f>
        <v>Ćwiczenia</v>
      </c>
      <c r="AQ10" s="140" t="s">
        <v>22</v>
      </c>
      <c r="AR10" s="75" t="str">
        <f>AJ10</f>
        <v>ZP**</v>
      </c>
      <c r="AS10" s="75" t="s">
        <v>27</v>
      </c>
      <c r="AT10" s="73" t="str">
        <f>AL10</f>
        <v>PZ</v>
      </c>
      <c r="AU10" s="73" t="str">
        <f>AM10</f>
        <v>seminarium</v>
      </c>
      <c r="AV10" s="139" t="s">
        <v>17</v>
      </c>
      <c r="AW10" s="269"/>
    </row>
    <row r="11" spans="1:69" ht="14.25" customHeight="1" thickTop="1" thickBot="1" x14ac:dyDescent="0.3">
      <c r="A11" s="138">
        <v>1</v>
      </c>
      <c r="B11" s="6">
        <v>2</v>
      </c>
      <c r="C11" s="7">
        <v>3</v>
      </c>
      <c r="D11" s="137">
        <v>4</v>
      </c>
      <c r="E11" s="136">
        <v>5</v>
      </c>
      <c r="F11" s="135">
        <v>6</v>
      </c>
      <c r="G11" s="134"/>
      <c r="H11" s="134"/>
      <c r="I11" s="134"/>
      <c r="J11" s="137">
        <v>7</v>
      </c>
      <c r="K11" s="137">
        <v>8</v>
      </c>
      <c r="L11" s="137">
        <v>10</v>
      </c>
      <c r="M11" s="137">
        <v>12</v>
      </c>
      <c r="N11" s="137"/>
      <c r="O11" s="137">
        <v>13</v>
      </c>
      <c r="P11" s="137">
        <v>15</v>
      </c>
      <c r="Q11" s="137">
        <v>16</v>
      </c>
      <c r="R11" s="137">
        <v>17</v>
      </c>
      <c r="S11" s="137">
        <v>19</v>
      </c>
      <c r="T11" s="137">
        <v>21</v>
      </c>
      <c r="U11" s="137"/>
      <c r="V11" s="137">
        <v>22</v>
      </c>
      <c r="W11" s="137">
        <v>24</v>
      </c>
      <c r="X11" s="135">
        <v>25</v>
      </c>
      <c r="Y11" s="137">
        <v>26</v>
      </c>
      <c r="Z11" s="137">
        <v>27</v>
      </c>
      <c r="AA11" s="137">
        <v>29</v>
      </c>
      <c r="AB11" s="137">
        <v>31</v>
      </c>
      <c r="AC11" s="137"/>
      <c r="AD11" s="137">
        <v>32</v>
      </c>
      <c r="AE11" s="137">
        <v>34</v>
      </c>
      <c r="AF11" s="135">
        <v>35</v>
      </c>
      <c r="AG11" s="7">
        <v>36</v>
      </c>
      <c r="AH11" s="7">
        <v>37</v>
      </c>
      <c r="AI11" s="7">
        <v>39</v>
      </c>
      <c r="AJ11" s="7">
        <v>41</v>
      </c>
      <c r="AK11" s="7"/>
      <c r="AL11" s="7">
        <v>42</v>
      </c>
      <c r="AM11" s="7">
        <v>44</v>
      </c>
      <c r="AN11" s="133">
        <v>45</v>
      </c>
      <c r="AO11" s="7">
        <v>46</v>
      </c>
      <c r="AP11" s="7">
        <v>47</v>
      </c>
      <c r="AQ11" s="7">
        <v>49</v>
      </c>
      <c r="AR11" s="7">
        <v>51</v>
      </c>
      <c r="AS11" s="7"/>
      <c r="AT11" s="7">
        <v>52</v>
      </c>
      <c r="AU11" s="7">
        <v>54</v>
      </c>
      <c r="AV11" s="133">
        <v>55</v>
      </c>
      <c r="AW11" s="86">
        <v>76</v>
      </c>
    </row>
    <row r="12" spans="1:69" ht="30" customHeight="1" thickTop="1" thickBot="1" x14ac:dyDescent="0.3">
      <c r="A12" s="138">
        <v>2</v>
      </c>
      <c r="B12" s="298" t="s">
        <v>113</v>
      </c>
      <c r="C12" s="299"/>
      <c r="D12" s="278" t="s">
        <v>29</v>
      </c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80"/>
      <c r="Q12" s="281" t="s">
        <v>30</v>
      </c>
      <c r="R12" s="279"/>
      <c r="S12" s="279"/>
      <c r="T12" s="279"/>
      <c r="U12" s="279"/>
      <c r="V12" s="279"/>
      <c r="W12" s="279"/>
      <c r="X12" s="279"/>
      <c r="Y12" s="278" t="s">
        <v>31</v>
      </c>
      <c r="Z12" s="279"/>
      <c r="AA12" s="279"/>
      <c r="AB12" s="279"/>
      <c r="AC12" s="279"/>
      <c r="AD12" s="279"/>
      <c r="AE12" s="279"/>
      <c r="AF12" s="280"/>
      <c r="AG12" s="278" t="s">
        <v>32</v>
      </c>
      <c r="AH12" s="279"/>
      <c r="AI12" s="279"/>
      <c r="AJ12" s="279"/>
      <c r="AK12" s="279"/>
      <c r="AL12" s="279"/>
      <c r="AM12" s="279"/>
      <c r="AN12" s="280"/>
      <c r="AO12" s="278" t="s">
        <v>33</v>
      </c>
      <c r="AP12" s="279"/>
      <c r="AQ12" s="279"/>
      <c r="AR12" s="279"/>
      <c r="AS12" s="279"/>
      <c r="AT12" s="279"/>
      <c r="AU12" s="279"/>
      <c r="AV12" s="280"/>
      <c r="AW12" s="149" t="s">
        <v>34</v>
      </c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</row>
    <row r="13" spans="1:69" s="166" customFormat="1" ht="25.15" customHeight="1" x14ac:dyDescent="0.25">
      <c r="A13" s="138">
        <v>3</v>
      </c>
      <c r="B13" s="105"/>
      <c r="C13" s="181" t="s">
        <v>35</v>
      </c>
      <c r="D13" s="130" t="s">
        <v>36</v>
      </c>
      <c r="E13" s="118">
        <v>30</v>
      </c>
      <c r="F13" s="117">
        <v>3</v>
      </c>
      <c r="G13" s="116" t="s">
        <v>104</v>
      </c>
      <c r="H13" s="116">
        <v>20</v>
      </c>
      <c r="I13" s="116">
        <v>1</v>
      </c>
      <c r="J13" s="129">
        <v>20</v>
      </c>
      <c r="K13" s="129">
        <v>10</v>
      </c>
      <c r="L13" s="101"/>
      <c r="M13" s="129"/>
      <c r="N13" s="129"/>
      <c r="O13" s="129"/>
      <c r="P13" s="129"/>
      <c r="Q13" s="131">
        <v>20</v>
      </c>
      <c r="R13" s="130">
        <v>10</v>
      </c>
      <c r="S13" s="129"/>
      <c r="T13" s="129"/>
      <c r="U13" s="129"/>
      <c r="V13" s="129"/>
      <c r="W13" s="128"/>
      <c r="X13" s="127">
        <v>3</v>
      </c>
      <c r="Y13" s="131"/>
      <c r="Z13" s="130"/>
      <c r="AA13" s="129"/>
      <c r="AB13" s="129"/>
      <c r="AC13" s="129"/>
      <c r="AD13" s="129"/>
      <c r="AE13" s="128"/>
      <c r="AF13" s="127"/>
      <c r="AG13" s="131"/>
      <c r="AH13" s="129"/>
      <c r="AI13" s="129"/>
      <c r="AJ13" s="129"/>
      <c r="AK13" s="129"/>
      <c r="AL13" s="129"/>
      <c r="AM13" s="128"/>
      <c r="AN13" s="127"/>
      <c r="AO13" s="131"/>
      <c r="AP13" s="129"/>
      <c r="AQ13" s="129"/>
      <c r="AR13" s="129"/>
      <c r="AS13" s="129"/>
      <c r="AT13" s="129"/>
      <c r="AU13" s="128"/>
      <c r="AV13" s="127"/>
      <c r="AW13" s="187">
        <v>2</v>
      </c>
    </row>
    <row r="14" spans="1:69" s="166" customFormat="1" ht="25.15" customHeight="1" x14ac:dyDescent="0.25">
      <c r="A14" s="138">
        <v>4</v>
      </c>
      <c r="B14" s="112"/>
      <c r="C14" s="151" t="s">
        <v>37</v>
      </c>
      <c r="D14" s="119" t="s">
        <v>38</v>
      </c>
      <c r="E14" s="115">
        <v>20</v>
      </c>
      <c r="F14" s="114">
        <v>2</v>
      </c>
      <c r="G14" s="235" t="s">
        <v>104</v>
      </c>
      <c r="H14" s="113">
        <v>10</v>
      </c>
      <c r="I14" s="113">
        <v>1</v>
      </c>
      <c r="J14" s="138">
        <v>10</v>
      </c>
      <c r="K14" s="138">
        <v>10</v>
      </c>
      <c r="L14" s="110"/>
      <c r="M14" s="138"/>
      <c r="N14" s="138"/>
      <c r="O14" s="138"/>
      <c r="P14" s="138"/>
      <c r="Q14" s="124"/>
      <c r="R14" s="188"/>
      <c r="S14" s="138"/>
      <c r="T14" s="138"/>
      <c r="U14" s="138"/>
      <c r="V14" s="138"/>
      <c r="W14" s="132"/>
      <c r="X14" s="122"/>
      <c r="Y14" s="124"/>
      <c r="Z14" s="119"/>
      <c r="AA14" s="138"/>
      <c r="AB14" s="138"/>
      <c r="AC14" s="138"/>
      <c r="AD14" s="138"/>
      <c r="AE14" s="132"/>
      <c r="AF14" s="122"/>
      <c r="AG14" s="124">
        <v>10</v>
      </c>
      <c r="AH14" s="138">
        <v>10</v>
      </c>
      <c r="AI14" s="138"/>
      <c r="AJ14" s="138"/>
      <c r="AK14" s="138"/>
      <c r="AL14" s="138"/>
      <c r="AM14" s="132"/>
      <c r="AN14" s="122">
        <v>2</v>
      </c>
      <c r="AO14" s="124"/>
      <c r="AP14" s="138"/>
      <c r="AQ14" s="138"/>
      <c r="AR14" s="138"/>
      <c r="AS14" s="138"/>
      <c r="AT14" s="138"/>
      <c r="AU14" s="132"/>
      <c r="AV14" s="122"/>
      <c r="AW14" s="109">
        <v>1</v>
      </c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</row>
    <row r="15" spans="1:69" s="166" customFormat="1" ht="25.15" customHeight="1" x14ac:dyDescent="0.25">
      <c r="A15" s="138">
        <v>5</v>
      </c>
      <c r="B15" s="112"/>
      <c r="C15" s="151" t="s">
        <v>39</v>
      </c>
      <c r="D15" s="119" t="s">
        <v>38</v>
      </c>
      <c r="E15" s="249">
        <v>20</v>
      </c>
      <c r="F15" s="114">
        <v>3</v>
      </c>
      <c r="G15" s="113" t="s">
        <v>104</v>
      </c>
      <c r="H15" s="113">
        <v>10</v>
      </c>
      <c r="I15" s="113">
        <v>1</v>
      </c>
      <c r="J15" s="138">
        <v>10</v>
      </c>
      <c r="K15" s="138">
        <v>10</v>
      </c>
      <c r="L15" s="138"/>
      <c r="M15" s="138"/>
      <c r="N15" s="138"/>
      <c r="O15" s="138"/>
      <c r="P15" s="138"/>
      <c r="Q15" s="124"/>
      <c r="R15" s="119"/>
      <c r="S15" s="138"/>
      <c r="T15" s="138"/>
      <c r="U15" s="138"/>
      <c r="V15" s="138"/>
      <c r="W15" s="132"/>
      <c r="X15" s="122"/>
      <c r="Y15" s="124"/>
      <c r="Z15" s="119"/>
      <c r="AA15" s="138"/>
      <c r="AB15" s="138"/>
      <c r="AC15" s="138"/>
      <c r="AD15" s="138"/>
      <c r="AE15" s="132"/>
      <c r="AF15" s="122"/>
      <c r="AG15" s="124">
        <v>10</v>
      </c>
      <c r="AH15" s="138">
        <v>10</v>
      </c>
      <c r="AI15" s="138"/>
      <c r="AJ15" s="138"/>
      <c r="AK15" s="138"/>
      <c r="AL15" s="138"/>
      <c r="AM15" s="132"/>
      <c r="AN15" s="122">
        <v>3</v>
      </c>
      <c r="AO15" s="124"/>
      <c r="AP15" s="138"/>
      <c r="AQ15" s="138"/>
      <c r="AR15" s="138"/>
      <c r="AS15" s="138"/>
      <c r="AT15" s="138"/>
      <c r="AU15" s="132"/>
      <c r="AV15" s="122"/>
      <c r="AW15" s="109">
        <v>2</v>
      </c>
    </row>
    <row r="16" spans="1:69" s="166" customFormat="1" ht="25.15" customHeight="1" x14ac:dyDescent="0.25">
      <c r="A16" s="138">
        <v>6</v>
      </c>
      <c r="B16" s="112"/>
      <c r="C16" s="151" t="s">
        <v>40</v>
      </c>
      <c r="D16" s="119" t="s">
        <v>38</v>
      </c>
      <c r="E16" s="249">
        <v>40</v>
      </c>
      <c r="F16" s="114">
        <v>3</v>
      </c>
      <c r="G16" s="113"/>
      <c r="H16" s="113"/>
      <c r="I16" s="113"/>
      <c r="J16" s="138">
        <v>20</v>
      </c>
      <c r="K16" s="138">
        <v>20</v>
      </c>
      <c r="L16" s="110"/>
      <c r="M16" s="138"/>
      <c r="N16" s="138"/>
      <c r="O16" s="138"/>
      <c r="P16" s="138"/>
      <c r="Q16" s="124"/>
      <c r="R16" s="119"/>
      <c r="S16" s="138"/>
      <c r="T16" s="138"/>
      <c r="U16" s="138"/>
      <c r="V16" s="138"/>
      <c r="W16" s="132"/>
      <c r="X16" s="122"/>
      <c r="Y16" s="124">
        <v>20</v>
      </c>
      <c r="Z16" s="119">
        <v>20</v>
      </c>
      <c r="AA16" s="138"/>
      <c r="AB16" s="138"/>
      <c r="AC16" s="138"/>
      <c r="AD16" s="138"/>
      <c r="AE16" s="132"/>
      <c r="AF16" s="122">
        <v>3</v>
      </c>
      <c r="AG16" s="124"/>
      <c r="AH16" s="138"/>
      <c r="AI16" s="138"/>
      <c r="AJ16" s="138"/>
      <c r="AK16" s="138"/>
      <c r="AL16" s="138"/>
      <c r="AM16" s="132"/>
      <c r="AN16" s="122"/>
      <c r="AO16" s="124"/>
      <c r="AP16" s="138"/>
      <c r="AQ16" s="138"/>
      <c r="AR16" s="138"/>
      <c r="AS16" s="138"/>
      <c r="AT16" s="138"/>
      <c r="AU16" s="132"/>
      <c r="AV16" s="122"/>
      <c r="AW16" s="109">
        <v>2</v>
      </c>
    </row>
    <row r="17" spans="1:69" s="166" customFormat="1" ht="25.15" customHeight="1" x14ac:dyDescent="0.25">
      <c r="A17" s="138">
        <v>7</v>
      </c>
      <c r="B17" s="112"/>
      <c r="C17" s="151" t="s">
        <v>41</v>
      </c>
      <c r="D17" s="119" t="s">
        <v>36</v>
      </c>
      <c r="E17" s="115">
        <v>40</v>
      </c>
      <c r="F17" s="114">
        <v>4</v>
      </c>
      <c r="G17" s="113" t="s">
        <v>104</v>
      </c>
      <c r="H17" s="113">
        <v>10</v>
      </c>
      <c r="I17" s="113">
        <v>1</v>
      </c>
      <c r="J17" s="138">
        <v>10</v>
      </c>
      <c r="K17" s="138"/>
      <c r="L17" s="110">
        <v>15</v>
      </c>
      <c r="M17" s="138">
        <v>15</v>
      </c>
      <c r="N17" s="138"/>
      <c r="O17" s="138"/>
      <c r="P17" s="138"/>
      <c r="Q17" s="124"/>
      <c r="R17" s="119"/>
      <c r="S17" s="138"/>
      <c r="T17" s="138"/>
      <c r="U17" s="138"/>
      <c r="V17" s="138"/>
      <c r="W17" s="132"/>
      <c r="X17" s="122"/>
      <c r="Y17" s="124"/>
      <c r="Z17" s="119"/>
      <c r="AA17" s="138"/>
      <c r="AB17" s="138"/>
      <c r="AC17" s="138"/>
      <c r="AD17" s="138"/>
      <c r="AE17" s="132"/>
      <c r="AF17" s="122"/>
      <c r="AG17" s="124">
        <v>10</v>
      </c>
      <c r="AH17" s="138"/>
      <c r="AI17" s="138">
        <v>15</v>
      </c>
      <c r="AJ17" s="138">
        <v>15</v>
      </c>
      <c r="AK17" s="138"/>
      <c r="AL17" s="138"/>
      <c r="AM17" s="132"/>
      <c r="AN17" s="122">
        <v>4</v>
      </c>
      <c r="AO17" s="124"/>
      <c r="AP17" s="138"/>
      <c r="AQ17" s="138"/>
      <c r="AR17" s="138"/>
      <c r="AS17" s="138"/>
      <c r="AT17" s="138"/>
      <c r="AU17" s="132"/>
      <c r="AV17" s="122"/>
      <c r="AW17" s="109">
        <v>3</v>
      </c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</row>
    <row r="18" spans="1:69" s="166" customFormat="1" ht="25.15" customHeight="1" x14ac:dyDescent="0.25">
      <c r="A18" s="138">
        <v>8</v>
      </c>
      <c r="B18" s="112"/>
      <c r="C18" s="151" t="s">
        <v>42</v>
      </c>
      <c r="D18" s="119" t="s">
        <v>36</v>
      </c>
      <c r="E18" s="115">
        <v>90</v>
      </c>
      <c r="F18" s="114">
        <v>7</v>
      </c>
      <c r="G18" s="113"/>
      <c r="H18" s="113"/>
      <c r="I18" s="113"/>
      <c r="J18" s="138"/>
      <c r="K18" s="138"/>
      <c r="L18" s="110"/>
      <c r="M18" s="138"/>
      <c r="N18" s="138">
        <v>90</v>
      </c>
      <c r="O18" s="138"/>
      <c r="P18" s="138"/>
      <c r="Q18" s="124"/>
      <c r="R18" s="119"/>
      <c r="S18" s="138"/>
      <c r="T18" s="138"/>
      <c r="U18" s="138">
        <v>30</v>
      </c>
      <c r="V18" s="138"/>
      <c r="W18" s="132"/>
      <c r="X18" s="122">
        <v>2</v>
      </c>
      <c r="Y18" s="124"/>
      <c r="Z18" s="119"/>
      <c r="AA18" s="138"/>
      <c r="AB18" s="138"/>
      <c r="AC18" s="138">
        <v>30</v>
      </c>
      <c r="AD18" s="138"/>
      <c r="AE18" s="132"/>
      <c r="AF18" s="122">
        <v>2</v>
      </c>
      <c r="AG18" s="124"/>
      <c r="AH18" s="138"/>
      <c r="AI18" s="138"/>
      <c r="AJ18" s="138"/>
      <c r="AK18" s="138">
        <v>30</v>
      </c>
      <c r="AL18" s="138"/>
      <c r="AM18" s="132"/>
      <c r="AN18" s="122">
        <v>3</v>
      </c>
      <c r="AO18" s="124"/>
      <c r="AP18" s="138"/>
      <c r="AQ18" s="138"/>
      <c r="AR18" s="138"/>
      <c r="AS18" s="138"/>
      <c r="AT18" s="138"/>
      <c r="AU18" s="132"/>
      <c r="AV18" s="122"/>
      <c r="AW18" s="109">
        <v>4</v>
      </c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</row>
    <row r="19" spans="1:69" s="166" customFormat="1" ht="25.15" customHeight="1" x14ac:dyDescent="0.25">
      <c r="A19" s="138">
        <v>9</v>
      </c>
      <c r="B19" s="112"/>
      <c r="C19" s="151" t="s">
        <v>43</v>
      </c>
      <c r="D19" s="119" t="s">
        <v>38</v>
      </c>
      <c r="E19" s="115">
        <v>10</v>
      </c>
      <c r="F19" s="114">
        <v>1</v>
      </c>
      <c r="G19" s="113"/>
      <c r="H19" s="113"/>
      <c r="I19" s="113"/>
      <c r="J19" s="138"/>
      <c r="K19" s="138">
        <v>10</v>
      </c>
      <c r="L19" s="110"/>
      <c r="M19" s="138"/>
      <c r="N19" s="138"/>
      <c r="O19" s="138"/>
      <c r="P19" s="138"/>
      <c r="Q19" s="124"/>
      <c r="R19" s="119"/>
      <c r="S19" s="138"/>
      <c r="T19" s="138"/>
      <c r="U19" s="138"/>
      <c r="V19" s="138"/>
      <c r="W19" s="132"/>
      <c r="X19" s="122"/>
      <c r="Y19" s="124"/>
      <c r="Z19" s="119"/>
      <c r="AA19" s="138"/>
      <c r="AB19" s="138"/>
      <c r="AC19" s="138"/>
      <c r="AD19" s="138"/>
      <c r="AE19" s="132"/>
      <c r="AF19" s="122"/>
      <c r="AG19" s="124"/>
      <c r="AH19" s="138"/>
      <c r="AI19" s="138"/>
      <c r="AJ19" s="138"/>
      <c r="AK19" s="138"/>
      <c r="AL19" s="138"/>
      <c r="AM19" s="132"/>
      <c r="AN19" s="122"/>
      <c r="AO19" s="124">
        <v>10</v>
      </c>
      <c r="AP19" s="138"/>
      <c r="AQ19" s="138"/>
      <c r="AR19" s="138"/>
      <c r="AS19" s="138"/>
      <c r="AT19" s="138"/>
      <c r="AU19" s="132"/>
      <c r="AV19" s="122">
        <v>1</v>
      </c>
      <c r="AW19" s="189">
        <v>1</v>
      </c>
    </row>
    <row r="20" spans="1:69" s="166" customFormat="1" ht="10.15" customHeight="1" x14ac:dyDescent="0.25">
      <c r="A20" s="138">
        <v>10</v>
      </c>
      <c r="B20" s="112"/>
      <c r="C20" s="180"/>
      <c r="D20" s="119"/>
      <c r="E20" s="115"/>
      <c r="F20" s="114"/>
      <c r="G20" s="113"/>
      <c r="H20" s="113"/>
      <c r="I20" s="113"/>
      <c r="J20" s="138"/>
      <c r="K20" s="138"/>
      <c r="L20" s="138"/>
      <c r="M20" s="138"/>
      <c r="N20" s="138"/>
      <c r="O20" s="138"/>
      <c r="P20" s="138"/>
      <c r="Q20" s="124"/>
      <c r="R20" s="119"/>
      <c r="S20" s="138"/>
      <c r="T20" s="138"/>
      <c r="U20" s="138"/>
      <c r="V20" s="138"/>
      <c r="W20" s="132"/>
      <c r="X20" s="122"/>
      <c r="Y20" s="124"/>
      <c r="Z20" s="119"/>
      <c r="AA20" s="138"/>
      <c r="AB20" s="138"/>
      <c r="AC20" s="138"/>
      <c r="AD20" s="138"/>
      <c r="AE20" s="132"/>
      <c r="AF20" s="122"/>
      <c r="AG20" s="124"/>
      <c r="AH20" s="138"/>
      <c r="AI20" s="138"/>
      <c r="AJ20" s="138"/>
      <c r="AK20" s="138"/>
      <c r="AL20" s="138"/>
      <c r="AM20" s="132"/>
      <c r="AN20" s="122"/>
      <c r="AO20" s="124"/>
      <c r="AP20" s="138"/>
      <c r="AQ20" s="138"/>
      <c r="AR20" s="138"/>
      <c r="AS20" s="138"/>
      <c r="AT20" s="138"/>
      <c r="AU20" s="132"/>
      <c r="AV20" s="122"/>
      <c r="AW20" s="190"/>
    </row>
    <row r="21" spans="1:69" s="166" customFormat="1" ht="10.15" customHeight="1" x14ac:dyDescent="0.25">
      <c r="A21" s="138">
        <v>11</v>
      </c>
      <c r="B21" s="112"/>
      <c r="C21" s="180"/>
      <c r="D21" s="119"/>
      <c r="E21" s="115"/>
      <c r="F21" s="114"/>
      <c r="G21" s="113"/>
      <c r="H21" s="113"/>
      <c r="I21" s="113"/>
      <c r="J21" s="138"/>
      <c r="K21" s="138"/>
      <c r="L21" s="110"/>
      <c r="M21" s="138"/>
      <c r="N21" s="138"/>
      <c r="O21" s="138"/>
      <c r="P21" s="138"/>
      <c r="Q21" s="124"/>
      <c r="R21" s="119"/>
      <c r="S21" s="138"/>
      <c r="T21" s="138"/>
      <c r="U21" s="138"/>
      <c r="V21" s="138"/>
      <c r="W21" s="132"/>
      <c r="X21" s="122"/>
      <c r="Y21" s="124"/>
      <c r="Z21" s="119"/>
      <c r="AA21" s="138"/>
      <c r="AB21" s="138"/>
      <c r="AC21" s="138"/>
      <c r="AD21" s="138"/>
      <c r="AE21" s="132"/>
      <c r="AF21" s="122"/>
      <c r="AG21" s="124"/>
      <c r="AH21" s="138"/>
      <c r="AI21" s="138"/>
      <c r="AJ21" s="138"/>
      <c r="AK21" s="138"/>
      <c r="AL21" s="138"/>
      <c r="AM21" s="132"/>
      <c r="AN21" s="122"/>
      <c r="AO21" s="124"/>
      <c r="AP21" s="138"/>
      <c r="AQ21" s="138"/>
      <c r="AR21" s="138"/>
      <c r="AS21" s="138"/>
      <c r="AT21" s="138"/>
      <c r="AU21" s="132"/>
      <c r="AV21" s="122"/>
      <c r="AW21" s="187"/>
    </row>
    <row r="22" spans="1:69" s="166" customFormat="1" ht="10.15" customHeight="1" thickBot="1" x14ac:dyDescent="0.3">
      <c r="A22" s="138">
        <v>12</v>
      </c>
      <c r="B22" s="197"/>
      <c r="C22" s="198"/>
      <c r="D22" s="199"/>
      <c r="E22" s="200"/>
      <c r="F22" s="201"/>
      <c r="G22" s="202"/>
      <c r="H22" s="202"/>
      <c r="I22" s="202"/>
      <c r="J22" s="203"/>
      <c r="K22" s="203"/>
      <c r="L22" s="204"/>
      <c r="M22" s="203"/>
      <c r="N22" s="203"/>
      <c r="O22" s="203"/>
      <c r="P22" s="203"/>
      <c r="Q22" s="205"/>
      <c r="R22" s="199"/>
      <c r="S22" s="203"/>
      <c r="T22" s="203"/>
      <c r="U22" s="203"/>
      <c r="V22" s="203"/>
      <c r="W22" s="206"/>
      <c r="X22" s="207"/>
      <c r="Y22" s="205"/>
      <c r="Z22" s="199"/>
      <c r="AA22" s="203"/>
      <c r="AB22" s="203"/>
      <c r="AC22" s="203"/>
      <c r="AD22" s="203"/>
      <c r="AE22" s="206"/>
      <c r="AF22" s="207"/>
      <c r="AG22" s="205"/>
      <c r="AH22" s="203"/>
      <c r="AI22" s="203"/>
      <c r="AJ22" s="203"/>
      <c r="AK22" s="203"/>
      <c r="AL22" s="203"/>
      <c r="AM22" s="206"/>
      <c r="AN22" s="207"/>
      <c r="AO22" s="205"/>
      <c r="AP22" s="203"/>
      <c r="AQ22" s="203"/>
      <c r="AR22" s="203"/>
      <c r="AS22" s="203"/>
      <c r="AT22" s="203"/>
      <c r="AU22" s="206"/>
      <c r="AV22" s="207"/>
      <c r="AW22" s="109"/>
    </row>
    <row r="23" spans="1:69" ht="14.25" customHeight="1" thickBot="1" x14ac:dyDescent="0.3">
      <c r="A23" s="138">
        <v>13</v>
      </c>
      <c r="B23" s="192" t="s">
        <v>44</v>
      </c>
      <c r="C23" s="193" t="s">
        <v>45</v>
      </c>
      <c r="D23" s="194"/>
      <c r="E23" s="195">
        <f>SUM(E13:E22)</f>
        <v>250</v>
      </c>
      <c r="F23" s="195">
        <f t="shared" ref="F23:P23" si="0">SUM(F13:F22)</f>
        <v>23</v>
      </c>
      <c r="G23" s="195">
        <f t="shared" si="0"/>
        <v>0</v>
      </c>
      <c r="H23" s="195">
        <f t="shared" si="0"/>
        <v>50</v>
      </c>
      <c r="I23" s="195">
        <f t="shared" si="0"/>
        <v>4</v>
      </c>
      <c r="J23" s="195">
        <f t="shared" si="0"/>
        <v>70</v>
      </c>
      <c r="K23" s="195">
        <f t="shared" si="0"/>
        <v>60</v>
      </c>
      <c r="L23" s="195">
        <f t="shared" si="0"/>
        <v>15</v>
      </c>
      <c r="M23" s="195">
        <f t="shared" si="0"/>
        <v>15</v>
      </c>
      <c r="N23" s="195">
        <f t="shared" si="0"/>
        <v>90</v>
      </c>
      <c r="O23" s="195">
        <f t="shared" si="0"/>
        <v>0</v>
      </c>
      <c r="P23" s="195">
        <f t="shared" si="0"/>
        <v>0</v>
      </c>
      <c r="Q23" s="196">
        <f>SUM(Q13:Q22)</f>
        <v>20</v>
      </c>
      <c r="R23" s="196">
        <f t="shared" ref="R23:AV23" si="1">SUM(R13:R22)</f>
        <v>10</v>
      </c>
      <c r="S23" s="196">
        <f t="shared" si="1"/>
        <v>0</v>
      </c>
      <c r="T23" s="196">
        <f t="shared" si="1"/>
        <v>0</v>
      </c>
      <c r="U23" s="196">
        <f t="shared" si="1"/>
        <v>30</v>
      </c>
      <c r="V23" s="196">
        <f t="shared" si="1"/>
        <v>0</v>
      </c>
      <c r="W23" s="196">
        <f t="shared" si="1"/>
        <v>0</v>
      </c>
      <c r="X23" s="196">
        <f t="shared" si="1"/>
        <v>5</v>
      </c>
      <c r="Y23" s="196">
        <f t="shared" si="1"/>
        <v>20</v>
      </c>
      <c r="Z23" s="196">
        <f t="shared" si="1"/>
        <v>20</v>
      </c>
      <c r="AA23" s="196">
        <f t="shared" si="1"/>
        <v>0</v>
      </c>
      <c r="AB23" s="196">
        <f t="shared" si="1"/>
        <v>0</v>
      </c>
      <c r="AC23" s="196">
        <f t="shared" si="1"/>
        <v>30</v>
      </c>
      <c r="AD23" s="196">
        <f t="shared" si="1"/>
        <v>0</v>
      </c>
      <c r="AE23" s="196">
        <f t="shared" si="1"/>
        <v>0</v>
      </c>
      <c r="AF23" s="196">
        <f t="shared" si="1"/>
        <v>5</v>
      </c>
      <c r="AG23" s="196">
        <f t="shared" si="1"/>
        <v>30</v>
      </c>
      <c r="AH23" s="196">
        <f t="shared" si="1"/>
        <v>20</v>
      </c>
      <c r="AI23" s="196">
        <f t="shared" si="1"/>
        <v>15</v>
      </c>
      <c r="AJ23" s="196">
        <f t="shared" si="1"/>
        <v>15</v>
      </c>
      <c r="AK23" s="196">
        <f t="shared" si="1"/>
        <v>30</v>
      </c>
      <c r="AL23" s="196">
        <f t="shared" si="1"/>
        <v>0</v>
      </c>
      <c r="AM23" s="196">
        <f t="shared" si="1"/>
        <v>0</v>
      </c>
      <c r="AN23" s="196">
        <f t="shared" si="1"/>
        <v>12</v>
      </c>
      <c r="AO23" s="196">
        <f t="shared" si="1"/>
        <v>10</v>
      </c>
      <c r="AP23" s="196">
        <f t="shared" si="1"/>
        <v>0</v>
      </c>
      <c r="AQ23" s="196">
        <f t="shared" si="1"/>
        <v>0</v>
      </c>
      <c r="AR23" s="196">
        <f t="shared" si="1"/>
        <v>0</v>
      </c>
      <c r="AS23" s="196">
        <f t="shared" si="1"/>
        <v>0</v>
      </c>
      <c r="AT23" s="196">
        <f t="shared" si="1"/>
        <v>0</v>
      </c>
      <c r="AU23" s="196">
        <f t="shared" si="1"/>
        <v>0</v>
      </c>
      <c r="AV23" s="196">
        <f t="shared" si="1"/>
        <v>1</v>
      </c>
      <c r="AW23" s="120"/>
    </row>
    <row r="24" spans="1:69" ht="33" customHeight="1" thickBot="1" x14ac:dyDescent="0.3">
      <c r="A24" s="138">
        <v>14</v>
      </c>
      <c r="B24" s="296" t="s">
        <v>114</v>
      </c>
      <c r="C24" s="297"/>
      <c r="D24" s="290" t="s">
        <v>29</v>
      </c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9"/>
      <c r="Q24" s="291" t="s">
        <v>30</v>
      </c>
      <c r="R24" s="288"/>
      <c r="S24" s="288"/>
      <c r="T24" s="288"/>
      <c r="U24" s="288"/>
      <c r="V24" s="288"/>
      <c r="W24" s="288"/>
      <c r="X24" s="288"/>
      <c r="Y24" s="290" t="s">
        <v>31</v>
      </c>
      <c r="Z24" s="288"/>
      <c r="AA24" s="288"/>
      <c r="AB24" s="288"/>
      <c r="AC24" s="288"/>
      <c r="AD24" s="288"/>
      <c r="AE24" s="288"/>
      <c r="AF24" s="289"/>
      <c r="AG24" s="290" t="s">
        <v>32</v>
      </c>
      <c r="AH24" s="288"/>
      <c r="AI24" s="288"/>
      <c r="AJ24" s="288"/>
      <c r="AK24" s="288"/>
      <c r="AL24" s="288"/>
      <c r="AM24" s="288"/>
      <c r="AN24" s="289"/>
      <c r="AO24" s="290" t="s">
        <v>33</v>
      </c>
      <c r="AP24" s="288"/>
      <c r="AQ24" s="288"/>
      <c r="AR24" s="288"/>
      <c r="AS24" s="288"/>
      <c r="AT24" s="288"/>
      <c r="AU24" s="288"/>
      <c r="AV24" s="289"/>
      <c r="AW24" s="121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</row>
    <row r="25" spans="1:69" s="166" customFormat="1" ht="25.15" customHeight="1" x14ac:dyDescent="0.25">
      <c r="A25" s="138">
        <v>15</v>
      </c>
      <c r="B25" s="105"/>
      <c r="C25" s="181" t="s">
        <v>47</v>
      </c>
      <c r="D25" s="130" t="s">
        <v>36</v>
      </c>
      <c r="E25" s="118">
        <v>70</v>
      </c>
      <c r="F25" s="117">
        <v>5</v>
      </c>
      <c r="G25" s="116"/>
      <c r="H25" s="116"/>
      <c r="I25" s="116"/>
      <c r="J25" s="129">
        <v>10</v>
      </c>
      <c r="K25" s="129"/>
      <c r="L25" s="101">
        <v>40</v>
      </c>
      <c r="M25" s="129">
        <v>20</v>
      </c>
      <c r="N25" s="129"/>
      <c r="O25" s="129"/>
      <c r="P25" s="129"/>
      <c r="Q25" s="131">
        <v>10</v>
      </c>
      <c r="R25" s="130"/>
      <c r="S25" s="129">
        <v>40</v>
      </c>
      <c r="T25" s="129">
        <v>20</v>
      </c>
      <c r="U25" s="129"/>
      <c r="V25" s="129"/>
      <c r="W25" s="128"/>
      <c r="X25" s="127">
        <v>5</v>
      </c>
      <c r="Y25" s="131"/>
      <c r="Z25" s="130"/>
      <c r="AA25" s="129"/>
      <c r="AB25" s="129"/>
      <c r="AC25" s="129"/>
      <c r="AD25" s="129"/>
      <c r="AE25" s="128"/>
      <c r="AF25" s="127"/>
      <c r="AG25" s="131"/>
      <c r="AH25" s="129"/>
      <c r="AI25" s="129"/>
      <c r="AJ25" s="129"/>
      <c r="AK25" s="129"/>
      <c r="AL25" s="129"/>
      <c r="AM25" s="128"/>
      <c r="AN25" s="127"/>
      <c r="AO25" s="131"/>
      <c r="AP25" s="129"/>
      <c r="AQ25" s="129"/>
      <c r="AR25" s="129"/>
      <c r="AS25" s="129"/>
      <c r="AT25" s="129"/>
      <c r="AU25" s="128"/>
      <c r="AV25" s="127"/>
      <c r="AW25" s="109">
        <v>4</v>
      </c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</row>
    <row r="26" spans="1:69" s="166" customFormat="1" ht="25.15" customHeight="1" x14ac:dyDescent="0.25">
      <c r="A26" s="138">
        <v>16</v>
      </c>
      <c r="B26" s="112"/>
      <c r="C26" s="151" t="s">
        <v>48</v>
      </c>
      <c r="D26" s="119" t="s">
        <v>38</v>
      </c>
      <c r="E26" s="115">
        <v>20</v>
      </c>
      <c r="F26" s="114">
        <v>2</v>
      </c>
      <c r="G26" s="113" t="s">
        <v>104</v>
      </c>
      <c r="H26" s="113">
        <v>5</v>
      </c>
      <c r="I26" s="113">
        <v>0.5</v>
      </c>
      <c r="J26" s="138">
        <v>5</v>
      </c>
      <c r="K26" s="138"/>
      <c r="L26" s="110">
        <v>15</v>
      </c>
      <c r="M26" s="138"/>
      <c r="N26" s="138"/>
      <c r="O26" s="138"/>
      <c r="P26" s="138"/>
      <c r="Q26" s="124">
        <v>5</v>
      </c>
      <c r="R26" s="119"/>
      <c r="S26" s="138">
        <v>15</v>
      </c>
      <c r="T26" s="138"/>
      <c r="U26" s="138"/>
      <c r="V26" s="138"/>
      <c r="W26" s="132"/>
      <c r="X26" s="122">
        <v>2</v>
      </c>
      <c r="Y26" s="124"/>
      <c r="Z26" s="119"/>
      <c r="AA26" s="138"/>
      <c r="AB26" s="138"/>
      <c r="AC26" s="138"/>
      <c r="AD26" s="138"/>
      <c r="AE26" s="132"/>
      <c r="AF26" s="122"/>
      <c r="AG26" s="124"/>
      <c r="AH26" s="138"/>
      <c r="AI26" s="138"/>
      <c r="AJ26" s="138"/>
      <c r="AK26" s="138"/>
      <c r="AL26" s="138"/>
      <c r="AM26" s="132"/>
      <c r="AN26" s="122"/>
      <c r="AO26" s="124"/>
      <c r="AP26" s="138"/>
      <c r="AQ26" s="138"/>
      <c r="AR26" s="138"/>
      <c r="AS26" s="138"/>
      <c r="AT26" s="138"/>
      <c r="AU26" s="132"/>
      <c r="AV26" s="122"/>
      <c r="AW26" s="109">
        <v>1.5</v>
      </c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</row>
    <row r="27" spans="1:69" s="166" customFormat="1" ht="25.15" customHeight="1" x14ac:dyDescent="0.25">
      <c r="A27" s="138">
        <v>17</v>
      </c>
      <c r="B27" s="112"/>
      <c r="C27" s="151" t="s">
        <v>49</v>
      </c>
      <c r="D27" s="119" t="s">
        <v>36</v>
      </c>
      <c r="E27" s="115">
        <v>30</v>
      </c>
      <c r="F27" s="114">
        <v>3</v>
      </c>
      <c r="G27" s="113" t="s">
        <v>104</v>
      </c>
      <c r="H27" s="113">
        <v>10</v>
      </c>
      <c r="I27" s="113">
        <v>0.5</v>
      </c>
      <c r="J27" s="138">
        <v>10</v>
      </c>
      <c r="K27" s="138"/>
      <c r="L27" s="110"/>
      <c r="M27" s="138">
        <v>20</v>
      </c>
      <c r="N27" s="138"/>
      <c r="O27" s="138"/>
      <c r="P27" s="138"/>
      <c r="Q27" s="124">
        <v>10</v>
      </c>
      <c r="R27" s="119"/>
      <c r="S27" s="138"/>
      <c r="T27" s="138">
        <v>20</v>
      </c>
      <c r="U27" s="138"/>
      <c r="V27" s="138"/>
      <c r="W27" s="132"/>
      <c r="X27" s="122">
        <v>3</v>
      </c>
      <c r="Y27" s="124"/>
      <c r="Z27" s="119"/>
      <c r="AA27" s="138"/>
      <c r="AB27" s="138"/>
      <c r="AC27" s="138"/>
      <c r="AD27" s="138"/>
      <c r="AE27" s="132"/>
      <c r="AF27" s="122"/>
      <c r="AG27" s="124"/>
      <c r="AH27" s="138"/>
      <c r="AI27" s="138"/>
      <c r="AJ27" s="138"/>
      <c r="AK27" s="138"/>
      <c r="AL27" s="138"/>
      <c r="AM27" s="132"/>
      <c r="AN27" s="122"/>
      <c r="AO27" s="124"/>
      <c r="AP27" s="138"/>
      <c r="AQ27" s="138"/>
      <c r="AR27" s="138"/>
      <c r="AS27" s="138"/>
      <c r="AT27" s="138"/>
      <c r="AU27" s="132"/>
      <c r="AV27" s="122"/>
      <c r="AW27" s="109">
        <v>2.5</v>
      </c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</row>
    <row r="28" spans="1:69" s="166" customFormat="1" ht="25.15" customHeight="1" x14ac:dyDescent="0.25">
      <c r="A28" s="138">
        <v>18</v>
      </c>
      <c r="B28" s="112"/>
      <c r="C28" s="151" t="s">
        <v>50</v>
      </c>
      <c r="D28" s="111" t="s">
        <v>36</v>
      </c>
      <c r="E28" s="115">
        <v>30</v>
      </c>
      <c r="F28" s="114">
        <v>3</v>
      </c>
      <c r="G28" s="113" t="s">
        <v>104</v>
      </c>
      <c r="H28" s="113">
        <v>10</v>
      </c>
      <c r="I28" s="113">
        <v>0.5</v>
      </c>
      <c r="J28" s="138">
        <v>10</v>
      </c>
      <c r="K28" s="138"/>
      <c r="L28" s="110">
        <v>20</v>
      </c>
      <c r="M28" s="138"/>
      <c r="N28" s="138"/>
      <c r="O28" s="138"/>
      <c r="P28" s="138"/>
      <c r="Q28" s="124"/>
      <c r="R28" s="119"/>
      <c r="S28" s="138"/>
      <c r="T28" s="138"/>
      <c r="U28" s="138"/>
      <c r="V28" s="138"/>
      <c r="W28" s="132"/>
      <c r="X28" s="122"/>
      <c r="Y28" s="124">
        <v>10</v>
      </c>
      <c r="Z28" s="119"/>
      <c r="AA28" s="138">
        <v>20</v>
      </c>
      <c r="AB28" s="138"/>
      <c r="AC28" s="138"/>
      <c r="AD28" s="138"/>
      <c r="AE28" s="132"/>
      <c r="AF28" s="122">
        <v>3</v>
      </c>
      <c r="AG28" s="124"/>
      <c r="AH28" s="138"/>
      <c r="AI28" s="138"/>
      <c r="AJ28" s="138"/>
      <c r="AK28" s="138"/>
      <c r="AL28" s="138"/>
      <c r="AM28" s="132"/>
      <c r="AN28" s="122"/>
      <c r="AO28" s="124"/>
      <c r="AP28" s="138"/>
      <c r="AQ28" s="138"/>
      <c r="AR28" s="138"/>
      <c r="AS28" s="138"/>
      <c r="AT28" s="138"/>
      <c r="AU28" s="132"/>
      <c r="AV28" s="122"/>
      <c r="AW28" s="109">
        <v>2.5</v>
      </c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</row>
    <row r="29" spans="1:69" s="166" customFormat="1" ht="25.15" customHeight="1" x14ac:dyDescent="0.25">
      <c r="A29" s="138">
        <v>19</v>
      </c>
      <c r="B29" s="112"/>
      <c r="C29" s="151" t="s">
        <v>51</v>
      </c>
      <c r="D29" s="119" t="s">
        <v>38</v>
      </c>
      <c r="E29" s="115">
        <v>20</v>
      </c>
      <c r="F29" s="114">
        <v>2</v>
      </c>
      <c r="G29" s="235" t="s">
        <v>104</v>
      </c>
      <c r="H29" s="113">
        <v>20</v>
      </c>
      <c r="I29" s="113">
        <v>2</v>
      </c>
      <c r="J29" s="138">
        <v>20</v>
      </c>
      <c r="K29" s="138"/>
      <c r="L29" s="110"/>
      <c r="M29" s="138"/>
      <c r="N29" s="138"/>
      <c r="O29" s="138"/>
      <c r="P29" s="138"/>
      <c r="Q29" s="124">
        <v>20</v>
      </c>
      <c r="R29" s="119"/>
      <c r="S29" s="138"/>
      <c r="T29" s="138"/>
      <c r="U29" s="138"/>
      <c r="V29" s="138"/>
      <c r="W29" s="132"/>
      <c r="X29" s="122">
        <v>2</v>
      </c>
      <c r="Y29" s="124"/>
      <c r="Z29" s="119"/>
      <c r="AA29" s="138"/>
      <c r="AB29" s="138"/>
      <c r="AC29" s="138"/>
      <c r="AD29" s="138"/>
      <c r="AE29" s="132"/>
      <c r="AF29" s="122"/>
      <c r="AG29" s="124"/>
      <c r="AH29" s="138"/>
      <c r="AI29" s="138"/>
      <c r="AJ29" s="138"/>
      <c r="AK29" s="138"/>
      <c r="AL29" s="138"/>
      <c r="AM29" s="132"/>
      <c r="AN29" s="122"/>
      <c r="AO29" s="124"/>
      <c r="AP29" s="138"/>
      <c r="AQ29" s="138"/>
      <c r="AR29" s="138"/>
      <c r="AS29" s="138"/>
      <c r="AT29" s="138"/>
      <c r="AU29" s="132"/>
      <c r="AV29" s="122"/>
      <c r="AW29" s="109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</row>
    <row r="30" spans="1:69" s="166" customFormat="1" ht="25.15" customHeight="1" x14ac:dyDescent="0.25">
      <c r="A30" s="138">
        <v>20</v>
      </c>
      <c r="B30" s="112"/>
      <c r="C30" s="151" t="s">
        <v>52</v>
      </c>
      <c r="D30" s="119" t="s">
        <v>38</v>
      </c>
      <c r="E30" s="115">
        <v>20</v>
      </c>
      <c r="F30" s="114">
        <v>2</v>
      </c>
      <c r="G30" s="113"/>
      <c r="H30" s="113"/>
      <c r="I30" s="113"/>
      <c r="J30" s="138"/>
      <c r="K30" s="138">
        <v>20</v>
      </c>
      <c r="L30" s="138"/>
      <c r="M30" s="138"/>
      <c r="N30" s="138"/>
      <c r="O30" s="138"/>
      <c r="P30" s="138"/>
      <c r="Q30" s="124"/>
      <c r="R30" s="119">
        <v>20</v>
      </c>
      <c r="S30" s="138"/>
      <c r="T30" s="138"/>
      <c r="U30" s="138"/>
      <c r="V30" s="138"/>
      <c r="W30" s="132"/>
      <c r="X30" s="122">
        <v>2</v>
      </c>
      <c r="Y30" s="124"/>
      <c r="Z30" s="119"/>
      <c r="AA30" s="138"/>
      <c r="AB30" s="138"/>
      <c r="AC30" s="138"/>
      <c r="AD30" s="138"/>
      <c r="AE30" s="132"/>
      <c r="AF30" s="122"/>
      <c r="AG30" s="124"/>
      <c r="AH30" s="138"/>
      <c r="AI30" s="138"/>
      <c r="AJ30" s="138"/>
      <c r="AK30" s="138"/>
      <c r="AL30" s="138"/>
      <c r="AM30" s="132"/>
      <c r="AN30" s="122"/>
      <c r="AO30" s="124"/>
      <c r="AP30" s="138"/>
      <c r="AQ30" s="138"/>
      <c r="AR30" s="138"/>
      <c r="AS30" s="138"/>
      <c r="AT30" s="138"/>
      <c r="AU30" s="132"/>
      <c r="AV30" s="122"/>
      <c r="AW30" s="109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</row>
    <row r="31" spans="1:69" s="166" customFormat="1" ht="25.15" customHeight="1" x14ac:dyDescent="0.25">
      <c r="A31" s="138">
        <v>21</v>
      </c>
      <c r="B31" s="112"/>
      <c r="C31" s="151" t="s">
        <v>53</v>
      </c>
      <c r="D31" s="119" t="s">
        <v>36</v>
      </c>
      <c r="E31" s="115">
        <v>50</v>
      </c>
      <c r="F31" s="114">
        <v>3</v>
      </c>
      <c r="G31" s="113"/>
      <c r="H31" s="113"/>
      <c r="I31" s="113"/>
      <c r="J31" s="138">
        <v>10</v>
      </c>
      <c r="K31" s="138"/>
      <c r="L31" s="138">
        <v>20</v>
      </c>
      <c r="M31" s="138">
        <v>20</v>
      </c>
      <c r="N31" s="138"/>
      <c r="O31" s="138"/>
      <c r="P31" s="138"/>
      <c r="Q31" s="124"/>
      <c r="R31" s="119"/>
      <c r="S31" s="138"/>
      <c r="T31" s="138"/>
      <c r="U31" s="138"/>
      <c r="V31" s="138"/>
      <c r="W31" s="132"/>
      <c r="X31" s="122"/>
      <c r="Y31" s="124">
        <v>10</v>
      </c>
      <c r="Z31" s="119"/>
      <c r="AA31" s="138">
        <v>20</v>
      </c>
      <c r="AB31" s="138">
        <v>20</v>
      </c>
      <c r="AC31" s="138"/>
      <c r="AD31" s="138"/>
      <c r="AE31" s="132"/>
      <c r="AF31" s="122">
        <v>3</v>
      </c>
      <c r="AG31" s="124"/>
      <c r="AH31" s="138"/>
      <c r="AI31" s="138"/>
      <c r="AJ31" s="138"/>
      <c r="AK31" s="138"/>
      <c r="AL31" s="138"/>
      <c r="AM31" s="132"/>
      <c r="AN31" s="122"/>
      <c r="AO31" s="124"/>
      <c r="AP31" s="138"/>
      <c r="AQ31" s="138"/>
      <c r="AR31" s="138"/>
      <c r="AS31" s="138"/>
      <c r="AT31" s="138"/>
      <c r="AU31" s="132"/>
      <c r="AV31" s="122"/>
      <c r="AW31" s="109">
        <v>2</v>
      </c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</row>
    <row r="32" spans="1:69" s="166" customFormat="1" ht="25.15" customHeight="1" x14ac:dyDescent="0.25">
      <c r="A32" s="138">
        <v>22</v>
      </c>
      <c r="B32" s="183"/>
      <c r="C32" s="184" t="s">
        <v>54</v>
      </c>
      <c r="D32" s="107" t="s">
        <v>38</v>
      </c>
      <c r="E32" s="115">
        <v>30</v>
      </c>
      <c r="F32" s="114">
        <v>2</v>
      </c>
      <c r="G32" s="235" t="s">
        <v>104</v>
      </c>
      <c r="H32" s="113">
        <v>10</v>
      </c>
      <c r="I32" s="113">
        <v>0.5</v>
      </c>
      <c r="J32" s="110">
        <v>10</v>
      </c>
      <c r="K32" s="110"/>
      <c r="L32" s="110">
        <v>10</v>
      </c>
      <c r="M32" s="138">
        <v>10</v>
      </c>
      <c r="N32" s="138"/>
      <c r="O32" s="110"/>
      <c r="P32" s="110"/>
      <c r="Q32" s="108"/>
      <c r="R32" s="107"/>
      <c r="S32" s="110"/>
      <c r="T32" s="138"/>
      <c r="U32" s="138"/>
      <c r="V32" s="138"/>
      <c r="W32" s="106"/>
      <c r="X32" s="122"/>
      <c r="Y32" s="108"/>
      <c r="Z32" s="107"/>
      <c r="AA32" s="110"/>
      <c r="AB32" s="138"/>
      <c r="AC32" s="138"/>
      <c r="AD32" s="138"/>
      <c r="AE32" s="106"/>
      <c r="AF32" s="122"/>
      <c r="AG32" s="108">
        <v>10</v>
      </c>
      <c r="AH32" s="110"/>
      <c r="AI32" s="110">
        <v>10</v>
      </c>
      <c r="AJ32" s="138">
        <v>10</v>
      </c>
      <c r="AK32" s="138"/>
      <c r="AL32" s="138"/>
      <c r="AM32" s="106"/>
      <c r="AN32" s="122">
        <v>2</v>
      </c>
      <c r="AO32" s="108"/>
      <c r="AP32" s="110"/>
      <c r="AQ32" s="110"/>
      <c r="AR32" s="138"/>
      <c r="AS32" s="138"/>
      <c r="AT32" s="110"/>
      <c r="AU32" s="106"/>
      <c r="AV32" s="122"/>
      <c r="AW32" s="109">
        <v>1</v>
      </c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</row>
    <row r="33" spans="1:69" s="166" customFormat="1" ht="25.15" customHeight="1" x14ac:dyDescent="0.25">
      <c r="A33" s="138">
        <v>23</v>
      </c>
      <c r="B33" s="183"/>
      <c r="C33" s="184" t="s">
        <v>55</v>
      </c>
      <c r="D33" s="107" t="s">
        <v>38</v>
      </c>
      <c r="E33" s="115">
        <v>20</v>
      </c>
      <c r="F33" s="114">
        <v>1</v>
      </c>
      <c r="G33" s="113"/>
      <c r="H33" s="113"/>
      <c r="I33" s="113"/>
      <c r="J33" s="110">
        <v>5</v>
      </c>
      <c r="K33" s="110"/>
      <c r="L33" s="110"/>
      <c r="M33" s="138">
        <v>15</v>
      </c>
      <c r="N33" s="138"/>
      <c r="O33" s="110"/>
      <c r="P33" s="110"/>
      <c r="Q33" s="108">
        <v>5</v>
      </c>
      <c r="R33" s="107"/>
      <c r="S33" s="110"/>
      <c r="T33" s="138">
        <v>15</v>
      </c>
      <c r="U33" s="138"/>
      <c r="V33" s="138"/>
      <c r="W33" s="106"/>
      <c r="X33" s="122">
        <v>1</v>
      </c>
      <c r="Y33" s="108"/>
      <c r="Z33" s="107"/>
      <c r="AA33" s="110"/>
      <c r="AB33" s="138"/>
      <c r="AC33" s="138"/>
      <c r="AD33" s="138"/>
      <c r="AE33" s="106"/>
      <c r="AF33" s="122"/>
      <c r="AG33" s="108"/>
      <c r="AH33" s="110"/>
      <c r="AI33" s="110"/>
      <c r="AJ33" s="138"/>
      <c r="AK33" s="138"/>
      <c r="AL33" s="138"/>
      <c r="AM33" s="106"/>
      <c r="AN33" s="122"/>
      <c r="AO33" s="108"/>
      <c r="AP33" s="110"/>
      <c r="AQ33" s="110"/>
      <c r="AR33" s="138"/>
      <c r="AS33" s="138"/>
      <c r="AT33" s="110"/>
      <c r="AU33" s="106"/>
      <c r="AV33" s="122"/>
      <c r="AW33" s="109">
        <v>1</v>
      </c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</row>
    <row r="34" spans="1:69" s="166" customFormat="1" ht="25.15" customHeight="1" x14ac:dyDescent="0.25">
      <c r="A34" s="138">
        <v>24</v>
      </c>
      <c r="B34" s="112"/>
      <c r="C34" s="151" t="s">
        <v>56</v>
      </c>
      <c r="D34" s="119" t="s">
        <v>38</v>
      </c>
      <c r="E34" s="115">
        <v>20</v>
      </c>
      <c r="F34" s="114">
        <v>1</v>
      </c>
      <c r="G34" s="113"/>
      <c r="H34" s="113"/>
      <c r="I34" s="113"/>
      <c r="J34" s="138">
        <v>5</v>
      </c>
      <c r="K34" s="138"/>
      <c r="L34" s="110"/>
      <c r="M34" s="138">
        <v>15</v>
      </c>
      <c r="N34" s="138"/>
      <c r="O34" s="138"/>
      <c r="P34" s="138"/>
      <c r="Q34" s="124"/>
      <c r="R34" s="119"/>
      <c r="S34" s="138"/>
      <c r="T34" s="138"/>
      <c r="U34" s="138"/>
      <c r="V34" s="138"/>
      <c r="W34" s="132"/>
      <c r="X34" s="122"/>
      <c r="Y34" s="124"/>
      <c r="Z34" s="119"/>
      <c r="AA34" s="138"/>
      <c r="AB34" s="138"/>
      <c r="AC34" s="138"/>
      <c r="AD34" s="138"/>
      <c r="AE34" s="132"/>
      <c r="AF34" s="122"/>
      <c r="AG34" s="124">
        <v>5</v>
      </c>
      <c r="AH34" s="138"/>
      <c r="AI34" s="138"/>
      <c r="AJ34" s="138">
        <v>15</v>
      </c>
      <c r="AK34" s="138"/>
      <c r="AL34" s="138"/>
      <c r="AM34" s="132"/>
      <c r="AN34" s="122">
        <v>1</v>
      </c>
      <c r="AO34" s="124"/>
      <c r="AP34" s="138"/>
      <c r="AQ34" s="138"/>
      <c r="AR34" s="138"/>
      <c r="AS34" s="138"/>
      <c r="AT34" s="138"/>
      <c r="AU34" s="132"/>
      <c r="AV34" s="122"/>
      <c r="AW34" s="109">
        <v>1</v>
      </c>
    </row>
    <row r="35" spans="1:69" s="166" customFormat="1" ht="25.15" customHeight="1" x14ac:dyDescent="0.25">
      <c r="A35" s="138">
        <v>25</v>
      </c>
      <c r="B35" s="112"/>
      <c r="C35" s="151" t="s">
        <v>57</v>
      </c>
      <c r="D35" s="119" t="s">
        <v>38</v>
      </c>
      <c r="E35" s="115">
        <v>20</v>
      </c>
      <c r="F35" s="114">
        <v>1</v>
      </c>
      <c r="G35" s="113"/>
      <c r="H35" s="113"/>
      <c r="I35" s="113"/>
      <c r="J35" s="138">
        <v>5</v>
      </c>
      <c r="K35" s="138"/>
      <c r="L35" s="110">
        <v>15</v>
      </c>
      <c r="M35" s="138"/>
      <c r="N35" s="138"/>
      <c r="O35" s="138"/>
      <c r="P35" s="138"/>
      <c r="Q35" s="124"/>
      <c r="R35" s="119"/>
      <c r="S35" s="138"/>
      <c r="T35" s="138"/>
      <c r="U35" s="138"/>
      <c r="V35" s="138"/>
      <c r="W35" s="132"/>
      <c r="X35" s="122"/>
      <c r="Y35" s="124">
        <v>5</v>
      </c>
      <c r="Z35" s="119"/>
      <c r="AA35" s="138">
        <v>15</v>
      </c>
      <c r="AB35" s="138"/>
      <c r="AC35" s="138"/>
      <c r="AD35" s="138"/>
      <c r="AE35" s="132"/>
      <c r="AF35" s="122">
        <v>1</v>
      </c>
      <c r="AG35" s="124"/>
      <c r="AH35" s="138"/>
      <c r="AI35" s="138"/>
      <c r="AJ35" s="138"/>
      <c r="AK35" s="138"/>
      <c r="AL35" s="138"/>
      <c r="AM35" s="132"/>
      <c r="AN35" s="122"/>
      <c r="AO35" s="124"/>
      <c r="AP35" s="138"/>
      <c r="AQ35" s="138"/>
      <c r="AR35" s="138"/>
      <c r="AS35" s="138"/>
      <c r="AT35" s="138"/>
      <c r="AU35" s="132"/>
      <c r="AV35" s="122"/>
      <c r="AW35" s="109">
        <v>1</v>
      </c>
    </row>
    <row r="36" spans="1:69" s="166" customFormat="1" ht="25.15" customHeight="1" x14ac:dyDescent="0.25">
      <c r="A36" s="138">
        <v>26</v>
      </c>
      <c r="B36" s="112"/>
      <c r="C36" s="151" t="s">
        <v>58</v>
      </c>
      <c r="D36" s="119" t="s">
        <v>36</v>
      </c>
      <c r="E36" s="115">
        <v>20</v>
      </c>
      <c r="F36" s="114">
        <v>2</v>
      </c>
      <c r="G36" s="113"/>
      <c r="H36" s="113"/>
      <c r="I36" s="113"/>
      <c r="J36" s="138">
        <v>10</v>
      </c>
      <c r="K36" s="138"/>
      <c r="L36" s="110"/>
      <c r="M36" s="138">
        <v>10</v>
      </c>
      <c r="N36" s="138"/>
      <c r="O36" s="138"/>
      <c r="P36" s="138"/>
      <c r="Q36" s="124"/>
      <c r="R36" s="119"/>
      <c r="S36" s="138"/>
      <c r="T36" s="138"/>
      <c r="U36" s="138"/>
      <c r="V36" s="138"/>
      <c r="W36" s="132"/>
      <c r="X36" s="122"/>
      <c r="Y36" s="124"/>
      <c r="Z36" s="119"/>
      <c r="AA36" s="138"/>
      <c r="AB36" s="138"/>
      <c r="AC36" s="138"/>
      <c r="AD36" s="138"/>
      <c r="AE36" s="132"/>
      <c r="AF36" s="122"/>
      <c r="AG36" s="124"/>
      <c r="AH36" s="138"/>
      <c r="AI36" s="138"/>
      <c r="AJ36" s="138"/>
      <c r="AK36" s="138"/>
      <c r="AL36" s="138"/>
      <c r="AM36" s="132"/>
      <c r="AN36" s="122"/>
      <c r="AO36" s="124">
        <v>10</v>
      </c>
      <c r="AP36" s="138"/>
      <c r="AQ36" s="138"/>
      <c r="AR36" s="138">
        <v>10</v>
      </c>
      <c r="AS36" s="138"/>
      <c r="AT36" s="138"/>
      <c r="AU36" s="132"/>
      <c r="AV36" s="122">
        <v>2</v>
      </c>
      <c r="AW36" s="109">
        <v>1</v>
      </c>
    </row>
    <row r="37" spans="1:69" s="166" customFormat="1" ht="25.15" customHeight="1" thickBot="1" x14ac:dyDescent="0.3">
      <c r="A37" s="138">
        <v>27</v>
      </c>
      <c r="B37" s="197"/>
      <c r="C37" s="198"/>
      <c r="D37" s="199"/>
      <c r="E37" s="200"/>
      <c r="F37" s="201"/>
      <c r="G37" s="202"/>
      <c r="H37" s="202"/>
      <c r="I37" s="202"/>
      <c r="J37" s="203"/>
      <c r="K37" s="203"/>
      <c r="L37" s="204"/>
      <c r="M37" s="203"/>
      <c r="N37" s="203"/>
      <c r="O37" s="203"/>
      <c r="P37" s="203"/>
      <c r="Q37" s="205"/>
      <c r="R37" s="199"/>
      <c r="S37" s="203"/>
      <c r="T37" s="203"/>
      <c r="U37" s="203"/>
      <c r="V37" s="203"/>
      <c r="W37" s="206"/>
      <c r="X37" s="207"/>
      <c r="Y37" s="205"/>
      <c r="Z37" s="199"/>
      <c r="AA37" s="203"/>
      <c r="AB37" s="203"/>
      <c r="AC37" s="203"/>
      <c r="AD37" s="203"/>
      <c r="AE37" s="206"/>
      <c r="AF37" s="207"/>
      <c r="AG37" s="205"/>
      <c r="AH37" s="203"/>
      <c r="AI37" s="203"/>
      <c r="AJ37" s="203"/>
      <c r="AK37" s="203"/>
      <c r="AL37" s="203"/>
      <c r="AM37" s="206"/>
      <c r="AN37" s="207"/>
      <c r="AO37" s="205"/>
      <c r="AP37" s="203"/>
      <c r="AQ37" s="203"/>
      <c r="AR37" s="203"/>
      <c r="AS37" s="203"/>
      <c r="AT37" s="203"/>
      <c r="AU37" s="206"/>
      <c r="AV37" s="207"/>
      <c r="AW37" s="109"/>
    </row>
    <row r="38" spans="1:69" ht="14.25" customHeight="1" thickBot="1" x14ac:dyDescent="0.3">
      <c r="A38" s="138">
        <v>28</v>
      </c>
      <c r="B38" s="208" t="s">
        <v>44</v>
      </c>
      <c r="C38" s="209" t="s">
        <v>59</v>
      </c>
      <c r="D38" s="210"/>
      <c r="E38" s="211">
        <f>SUM(E25:E37)</f>
        <v>350</v>
      </c>
      <c r="F38" s="211">
        <f t="shared" ref="F38:Q38" si="2">SUM(F25:F37)</f>
        <v>27</v>
      </c>
      <c r="G38" s="211">
        <f t="shared" si="2"/>
        <v>0</v>
      </c>
      <c r="H38" s="211">
        <f t="shared" si="2"/>
        <v>55</v>
      </c>
      <c r="I38" s="211">
        <f t="shared" si="2"/>
        <v>4</v>
      </c>
      <c r="J38" s="211">
        <f t="shared" si="2"/>
        <v>100</v>
      </c>
      <c r="K38" s="211">
        <f t="shared" si="2"/>
        <v>20</v>
      </c>
      <c r="L38" s="211">
        <f t="shared" si="2"/>
        <v>120</v>
      </c>
      <c r="M38" s="211">
        <f t="shared" si="2"/>
        <v>110</v>
      </c>
      <c r="N38" s="211">
        <f t="shared" si="2"/>
        <v>0</v>
      </c>
      <c r="O38" s="211">
        <f t="shared" si="2"/>
        <v>0</v>
      </c>
      <c r="P38" s="211">
        <f t="shared" si="2"/>
        <v>0</v>
      </c>
      <c r="Q38" s="211">
        <f t="shared" si="2"/>
        <v>50</v>
      </c>
      <c r="R38" s="211">
        <f t="shared" ref="R38" si="3">SUM(R25:R37)</f>
        <v>20</v>
      </c>
      <c r="S38" s="211">
        <f t="shared" ref="S38" si="4">SUM(S25:S37)</f>
        <v>55</v>
      </c>
      <c r="T38" s="211">
        <f t="shared" ref="T38" si="5">SUM(T25:T37)</f>
        <v>55</v>
      </c>
      <c r="U38" s="211">
        <f t="shared" ref="U38" si="6">SUM(U25:U37)</f>
        <v>0</v>
      </c>
      <c r="V38" s="211">
        <f t="shared" ref="V38" si="7">SUM(V25:V37)</f>
        <v>0</v>
      </c>
      <c r="W38" s="211">
        <f t="shared" ref="W38" si="8">SUM(W25:W37)</f>
        <v>0</v>
      </c>
      <c r="X38" s="211">
        <f t="shared" ref="X38" si="9">SUM(X25:X37)</f>
        <v>15</v>
      </c>
      <c r="Y38" s="211">
        <f t="shared" ref="Y38" si="10">SUM(Y25:Y37)</f>
        <v>25</v>
      </c>
      <c r="Z38" s="211">
        <f t="shared" ref="Z38" si="11">SUM(Z25:Z37)</f>
        <v>0</v>
      </c>
      <c r="AA38" s="211">
        <f t="shared" ref="AA38" si="12">SUM(AA25:AA37)</f>
        <v>55</v>
      </c>
      <c r="AB38" s="211">
        <f t="shared" ref="AB38:AC38" si="13">SUM(AB25:AB37)</f>
        <v>20</v>
      </c>
      <c r="AC38" s="211">
        <f t="shared" si="13"/>
        <v>0</v>
      </c>
      <c r="AD38" s="211">
        <f t="shared" ref="AD38" si="14">SUM(AD25:AD37)</f>
        <v>0</v>
      </c>
      <c r="AE38" s="211">
        <f t="shared" ref="AE38" si="15">SUM(AE25:AE37)</f>
        <v>0</v>
      </c>
      <c r="AF38" s="211">
        <f t="shared" ref="AF38" si="16">SUM(AF25:AF37)</f>
        <v>7</v>
      </c>
      <c r="AG38" s="211">
        <f t="shared" ref="AG38" si="17">SUM(AG25:AG37)</f>
        <v>15</v>
      </c>
      <c r="AH38" s="211">
        <f t="shared" ref="AH38" si="18">SUM(AH25:AH37)</f>
        <v>0</v>
      </c>
      <c r="AI38" s="211">
        <f t="shared" ref="AI38" si="19">SUM(AI25:AI37)</f>
        <v>10</v>
      </c>
      <c r="AJ38" s="211">
        <f t="shared" ref="AJ38" si="20">SUM(AJ25:AJ37)</f>
        <v>25</v>
      </c>
      <c r="AK38" s="211">
        <f t="shared" ref="AK38" si="21">SUM(AK25:AK37)</f>
        <v>0</v>
      </c>
      <c r="AL38" s="211">
        <f t="shared" ref="AL38" si="22">SUM(AL25:AL37)</f>
        <v>0</v>
      </c>
      <c r="AM38" s="211">
        <f t="shared" ref="AM38" si="23">SUM(AM25:AM37)</f>
        <v>0</v>
      </c>
      <c r="AN38" s="211">
        <f t="shared" ref="AN38:AO38" si="24">SUM(AN25:AN37)</f>
        <v>3</v>
      </c>
      <c r="AO38" s="211">
        <f t="shared" si="24"/>
        <v>10</v>
      </c>
      <c r="AP38" s="211">
        <f t="shared" ref="AP38" si="25">SUM(AP25:AP37)</f>
        <v>0</v>
      </c>
      <c r="AQ38" s="211">
        <f t="shared" ref="AQ38" si="26">SUM(AQ25:AQ37)</f>
        <v>0</v>
      </c>
      <c r="AR38" s="211">
        <f t="shared" ref="AR38" si="27">SUM(AR25:AR37)</f>
        <v>10</v>
      </c>
      <c r="AS38" s="211">
        <f t="shared" ref="AS38" si="28">SUM(AS25:AS37)</f>
        <v>0</v>
      </c>
      <c r="AT38" s="211">
        <f t="shared" ref="AT38" si="29">SUM(AT25:AT37)</f>
        <v>0</v>
      </c>
      <c r="AU38" s="211">
        <f t="shared" ref="AU38" si="30">SUM(AU25:AU37)</f>
        <v>0</v>
      </c>
      <c r="AV38" s="211">
        <f t="shared" ref="AV38" si="31">SUM(AV25:AV37)</f>
        <v>2</v>
      </c>
      <c r="AW38" s="120"/>
    </row>
    <row r="39" spans="1:69" ht="31.5" customHeight="1" thickBot="1" x14ac:dyDescent="0.3">
      <c r="A39" s="138">
        <v>29</v>
      </c>
      <c r="B39" s="300" t="s">
        <v>115</v>
      </c>
      <c r="C39" s="301"/>
      <c r="D39" s="287" t="s">
        <v>29</v>
      </c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9"/>
      <c r="Q39" s="287" t="s">
        <v>30</v>
      </c>
      <c r="R39" s="288"/>
      <c r="S39" s="288"/>
      <c r="T39" s="288"/>
      <c r="U39" s="288"/>
      <c r="V39" s="288"/>
      <c r="W39" s="288"/>
      <c r="X39" s="288"/>
      <c r="Y39" s="287" t="s">
        <v>31</v>
      </c>
      <c r="Z39" s="288"/>
      <c r="AA39" s="288"/>
      <c r="AB39" s="288"/>
      <c r="AC39" s="288"/>
      <c r="AD39" s="288"/>
      <c r="AE39" s="288"/>
      <c r="AF39" s="289"/>
      <c r="AG39" s="287" t="s">
        <v>32</v>
      </c>
      <c r="AH39" s="288"/>
      <c r="AI39" s="288"/>
      <c r="AJ39" s="288"/>
      <c r="AK39" s="288"/>
      <c r="AL39" s="288"/>
      <c r="AM39" s="288"/>
      <c r="AN39" s="289"/>
      <c r="AO39" s="287" t="s">
        <v>33</v>
      </c>
      <c r="AP39" s="288"/>
      <c r="AQ39" s="288"/>
      <c r="AR39" s="288"/>
      <c r="AS39" s="288"/>
      <c r="AT39" s="288"/>
      <c r="AU39" s="288"/>
      <c r="AV39" s="289"/>
      <c r="AW39" s="12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</row>
    <row r="40" spans="1:69" s="166" customFormat="1" ht="30" customHeight="1" x14ac:dyDescent="0.25">
      <c r="A40" s="138">
        <v>30</v>
      </c>
      <c r="B40" s="105"/>
      <c r="C40" s="179" t="s">
        <v>60</v>
      </c>
      <c r="D40" s="243" t="s">
        <v>38</v>
      </c>
      <c r="E40" s="247">
        <v>25</v>
      </c>
      <c r="F40" s="117">
        <v>2</v>
      </c>
      <c r="G40" s="116"/>
      <c r="H40" s="116"/>
      <c r="I40" s="116"/>
      <c r="J40" s="129">
        <v>15</v>
      </c>
      <c r="K40" s="129">
        <v>10</v>
      </c>
      <c r="L40" s="101"/>
      <c r="M40" s="129"/>
      <c r="N40" s="129"/>
      <c r="O40" s="129"/>
      <c r="P40" s="105"/>
      <c r="Q40" s="131">
        <v>15</v>
      </c>
      <c r="R40" s="130">
        <v>10</v>
      </c>
      <c r="S40" s="130"/>
      <c r="T40" s="130"/>
      <c r="U40" s="130"/>
      <c r="V40" s="130"/>
      <c r="W40" s="129"/>
      <c r="X40" s="100">
        <v>2</v>
      </c>
      <c r="Y40" s="131"/>
      <c r="Z40" s="130"/>
      <c r="AA40" s="130"/>
      <c r="AB40" s="130"/>
      <c r="AC40" s="130"/>
      <c r="AD40" s="130"/>
      <c r="AE40" s="129"/>
      <c r="AF40" s="100"/>
      <c r="AG40" s="131"/>
      <c r="AH40" s="129"/>
      <c r="AI40" s="129"/>
      <c r="AJ40" s="129"/>
      <c r="AK40" s="129"/>
      <c r="AL40" s="129"/>
      <c r="AM40" s="130"/>
      <c r="AN40" s="100"/>
      <c r="AO40" s="131"/>
      <c r="AP40" s="129"/>
      <c r="AQ40" s="129"/>
      <c r="AR40" s="129"/>
      <c r="AS40" s="129"/>
      <c r="AT40" s="129"/>
      <c r="AU40" s="129"/>
      <c r="AV40" s="127"/>
      <c r="AW40" s="109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</row>
    <row r="41" spans="1:69" s="166" customFormat="1" ht="30" customHeight="1" x14ac:dyDescent="0.25">
      <c r="A41" s="138">
        <v>31</v>
      </c>
      <c r="B41" s="112"/>
      <c r="C41" s="180" t="s">
        <v>61</v>
      </c>
      <c r="D41" s="119" t="s">
        <v>38</v>
      </c>
      <c r="E41" s="115">
        <v>20</v>
      </c>
      <c r="F41" s="114">
        <v>1</v>
      </c>
      <c r="G41" s="113" t="s">
        <v>104</v>
      </c>
      <c r="H41" s="113">
        <v>10</v>
      </c>
      <c r="I41" s="113">
        <v>0.5</v>
      </c>
      <c r="J41" s="138">
        <v>10</v>
      </c>
      <c r="K41" s="138">
        <v>10</v>
      </c>
      <c r="L41" s="138"/>
      <c r="M41" s="138"/>
      <c r="N41" s="138"/>
      <c r="O41" s="138"/>
      <c r="P41" s="112"/>
      <c r="Q41" s="124">
        <v>10</v>
      </c>
      <c r="R41" s="119">
        <v>10</v>
      </c>
      <c r="S41" s="119"/>
      <c r="T41" s="119"/>
      <c r="U41" s="119"/>
      <c r="V41" s="119"/>
      <c r="W41" s="138"/>
      <c r="X41" s="98">
        <v>1</v>
      </c>
      <c r="Y41" s="124"/>
      <c r="Z41" s="119"/>
      <c r="AA41" s="119"/>
      <c r="AB41" s="119"/>
      <c r="AC41" s="119"/>
      <c r="AD41" s="119"/>
      <c r="AE41" s="138"/>
      <c r="AF41" s="98"/>
      <c r="AG41" s="131"/>
      <c r="AH41" s="138"/>
      <c r="AI41" s="138"/>
      <c r="AJ41" s="138"/>
      <c r="AK41" s="138"/>
      <c r="AL41" s="138"/>
      <c r="AM41" s="119"/>
      <c r="AN41" s="98"/>
      <c r="AO41" s="124"/>
      <c r="AP41" s="138"/>
      <c r="AQ41" s="138"/>
      <c r="AR41" s="138"/>
      <c r="AS41" s="138"/>
      <c r="AT41" s="138"/>
      <c r="AU41" s="138"/>
      <c r="AV41" s="122"/>
      <c r="AW41" s="109">
        <v>0.5</v>
      </c>
    </row>
    <row r="42" spans="1:69" s="166" customFormat="1" ht="30" customHeight="1" x14ac:dyDescent="0.25">
      <c r="A42" s="138">
        <v>32</v>
      </c>
      <c r="B42" s="112"/>
      <c r="C42" s="180" t="s">
        <v>62</v>
      </c>
      <c r="D42" s="119" t="s">
        <v>38</v>
      </c>
      <c r="E42" s="115">
        <v>15</v>
      </c>
      <c r="F42" s="114">
        <v>1</v>
      </c>
      <c r="G42" s="235" t="s">
        <v>104</v>
      </c>
      <c r="H42" s="113">
        <v>10</v>
      </c>
      <c r="I42" s="113">
        <v>0.5</v>
      </c>
      <c r="J42" s="138">
        <v>10</v>
      </c>
      <c r="K42" s="138">
        <v>5</v>
      </c>
      <c r="L42" s="110"/>
      <c r="M42" s="138"/>
      <c r="N42" s="138"/>
      <c r="O42" s="138"/>
      <c r="P42" s="112"/>
      <c r="Q42" s="130"/>
      <c r="R42" s="130"/>
      <c r="S42" s="129"/>
      <c r="T42" s="129"/>
      <c r="U42" s="129"/>
      <c r="V42" s="129"/>
      <c r="W42" s="128"/>
      <c r="X42" s="127"/>
      <c r="Y42" s="243">
        <v>10</v>
      </c>
      <c r="Z42" s="244">
        <v>5</v>
      </c>
      <c r="AA42" s="129"/>
      <c r="AB42" s="129"/>
      <c r="AC42" s="130"/>
      <c r="AD42" s="130"/>
      <c r="AE42" s="128"/>
      <c r="AF42" s="127">
        <v>1</v>
      </c>
      <c r="AG42" s="131"/>
      <c r="AH42" s="129"/>
      <c r="AI42" s="129"/>
      <c r="AJ42" s="129"/>
      <c r="AK42" s="129"/>
      <c r="AL42" s="129"/>
      <c r="AM42" s="128"/>
      <c r="AN42" s="127"/>
      <c r="AO42" s="131"/>
      <c r="AP42" s="129"/>
      <c r="AQ42" s="129"/>
      <c r="AR42" s="130"/>
      <c r="AS42" s="130"/>
      <c r="AT42" s="129"/>
      <c r="AU42" s="128"/>
      <c r="AV42" s="127"/>
      <c r="AW42" s="109"/>
    </row>
    <row r="43" spans="1:69" s="166" customFormat="1" ht="30" customHeight="1" x14ac:dyDescent="0.25">
      <c r="A43" s="138">
        <v>33</v>
      </c>
      <c r="B43" s="112"/>
      <c r="C43" s="151" t="s">
        <v>63</v>
      </c>
      <c r="D43" s="119" t="s">
        <v>38</v>
      </c>
      <c r="E43" s="115">
        <v>10</v>
      </c>
      <c r="F43" s="114">
        <v>1</v>
      </c>
      <c r="G43" s="113" t="s">
        <v>104</v>
      </c>
      <c r="H43" s="113">
        <v>10</v>
      </c>
      <c r="I43" s="113">
        <v>1</v>
      </c>
      <c r="J43" s="138">
        <v>10</v>
      </c>
      <c r="K43" s="138"/>
      <c r="L43" s="110"/>
      <c r="M43" s="138"/>
      <c r="N43" s="138"/>
      <c r="O43" s="138"/>
      <c r="P43" s="112"/>
      <c r="Q43" s="119">
        <v>10</v>
      </c>
      <c r="R43" s="119"/>
      <c r="S43" s="138"/>
      <c r="T43" s="138"/>
      <c r="U43" s="138"/>
      <c r="V43" s="138"/>
      <c r="W43" s="132"/>
      <c r="X43" s="122">
        <v>1</v>
      </c>
      <c r="Y43" s="124"/>
      <c r="Z43" s="119"/>
      <c r="AA43" s="138"/>
      <c r="AB43" s="138"/>
      <c r="AC43" s="138"/>
      <c r="AD43" s="138"/>
      <c r="AE43" s="132"/>
      <c r="AF43" s="122"/>
      <c r="AG43" s="124"/>
      <c r="AH43" s="138"/>
      <c r="AI43" s="138"/>
      <c r="AJ43" s="138"/>
      <c r="AK43" s="138"/>
      <c r="AL43" s="138"/>
      <c r="AM43" s="132"/>
      <c r="AN43" s="122"/>
      <c r="AO43" s="124"/>
      <c r="AP43" s="138"/>
      <c r="AQ43" s="138"/>
      <c r="AR43" s="138"/>
      <c r="AS43" s="138"/>
      <c r="AT43" s="138"/>
      <c r="AU43" s="132"/>
      <c r="AV43" s="122"/>
      <c r="AW43" s="109"/>
    </row>
    <row r="44" spans="1:69" s="166" customFormat="1" ht="30" customHeight="1" x14ac:dyDescent="0.25">
      <c r="A44" s="138">
        <v>34</v>
      </c>
      <c r="B44" s="112"/>
      <c r="C44" s="181" t="s">
        <v>64</v>
      </c>
      <c r="D44" s="130" t="s">
        <v>38</v>
      </c>
      <c r="E44" s="118">
        <v>20</v>
      </c>
      <c r="F44" s="117">
        <v>2</v>
      </c>
      <c r="G44" s="116" t="s">
        <v>104</v>
      </c>
      <c r="H44" s="116">
        <v>5</v>
      </c>
      <c r="I44" s="116">
        <v>0.5</v>
      </c>
      <c r="J44" s="129">
        <v>5</v>
      </c>
      <c r="K44" s="129">
        <v>15</v>
      </c>
      <c r="L44" s="101"/>
      <c r="M44" s="129"/>
      <c r="N44" s="129"/>
      <c r="O44" s="129"/>
      <c r="P44" s="105"/>
      <c r="Q44" s="119">
        <v>5</v>
      </c>
      <c r="R44" s="119">
        <v>15</v>
      </c>
      <c r="S44" s="138"/>
      <c r="T44" s="138"/>
      <c r="U44" s="138"/>
      <c r="V44" s="138"/>
      <c r="W44" s="132"/>
      <c r="X44" s="122">
        <v>2</v>
      </c>
      <c r="Y44" s="124"/>
      <c r="Z44" s="119"/>
      <c r="AA44" s="138"/>
      <c r="AB44" s="138"/>
      <c r="AC44" s="138"/>
      <c r="AD44" s="138"/>
      <c r="AE44" s="132"/>
      <c r="AF44" s="122"/>
      <c r="AG44" s="124"/>
      <c r="AH44" s="138"/>
      <c r="AI44" s="138"/>
      <c r="AJ44" s="138"/>
      <c r="AK44" s="138"/>
      <c r="AL44" s="138"/>
      <c r="AM44" s="132"/>
      <c r="AN44" s="122"/>
      <c r="AO44" s="124"/>
      <c r="AP44" s="138"/>
      <c r="AQ44" s="138"/>
      <c r="AR44" s="138"/>
      <c r="AS44" s="138"/>
      <c r="AT44" s="138"/>
      <c r="AU44" s="132"/>
      <c r="AV44" s="122"/>
      <c r="AW44" s="109">
        <v>1.5</v>
      </c>
    </row>
    <row r="45" spans="1:69" s="166" customFormat="1" ht="30" customHeight="1" x14ac:dyDescent="0.25">
      <c r="A45" s="138">
        <v>35</v>
      </c>
      <c r="B45" s="112"/>
      <c r="C45" s="179" t="s">
        <v>65</v>
      </c>
      <c r="D45" s="130" t="s">
        <v>38</v>
      </c>
      <c r="E45" s="118">
        <v>75</v>
      </c>
      <c r="F45" s="117">
        <v>7</v>
      </c>
      <c r="G45" s="116"/>
      <c r="H45" s="116"/>
      <c r="I45" s="116"/>
      <c r="J45" s="129"/>
      <c r="K45" s="129"/>
      <c r="L45" s="129"/>
      <c r="M45" s="129"/>
      <c r="N45" s="129"/>
      <c r="O45" s="129"/>
      <c r="P45" s="105">
        <v>75</v>
      </c>
      <c r="Q45" s="119"/>
      <c r="R45" s="119"/>
      <c r="S45" s="138"/>
      <c r="T45" s="138"/>
      <c r="U45" s="138"/>
      <c r="V45" s="138"/>
      <c r="W45" s="132"/>
      <c r="X45" s="122"/>
      <c r="Y45" s="124"/>
      <c r="Z45" s="119"/>
      <c r="AA45" s="138"/>
      <c r="AB45" s="138"/>
      <c r="AC45" s="138"/>
      <c r="AD45" s="138"/>
      <c r="AE45" s="132">
        <v>15</v>
      </c>
      <c r="AF45" s="122">
        <v>1</v>
      </c>
      <c r="AG45" s="124"/>
      <c r="AH45" s="138"/>
      <c r="AI45" s="138"/>
      <c r="AJ45" s="138"/>
      <c r="AK45" s="138"/>
      <c r="AL45" s="138"/>
      <c r="AM45" s="132">
        <v>30</v>
      </c>
      <c r="AN45" s="122">
        <v>3</v>
      </c>
      <c r="AO45" s="124"/>
      <c r="AP45" s="138"/>
      <c r="AQ45" s="138"/>
      <c r="AR45" s="138"/>
      <c r="AS45" s="138"/>
      <c r="AT45" s="138"/>
      <c r="AU45" s="132">
        <v>30</v>
      </c>
      <c r="AV45" s="122">
        <v>3</v>
      </c>
      <c r="AW45" s="109"/>
    </row>
    <row r="46" spans="1:69" s="166" customFormat="1" ht="30" customHeight="1" x14ac:dyDescent="0.25">
      <c r="A46" s="138">
        <v>36</v>
      </c>
      <c r="B46" s="112"/>
      <c r="C46" s="151" t="s">
        <v>66</v>
      </c>
      <c r="D46" s="119" t="s">
        <v>36</v>
      </c>
      <c r="E46" s="115"/>
      <c r="F46" s="114">
        <v>20</v>
      </c>
      <c r="G46" s="113"/>
      <c r="H46" s="113"/>
      <c r="I46" s="113"/>
      <c r="J46" s="138"/>
      <c r="K46" s="138"/>
      <c r="L46" s="138"/>
      <c r="M46" s="138"/>
      <c r="N46" s="138"/>
      <c r="O46" s="138"/>
      <c r="P46" s="112"/>
      <c r="Q46" s="119"/>
      <c r="R46" s="119"/>
      <c r="S46" s="138"/>
      <c r="T46" s="138"/>
      <c r="U46" s="138"/>
      <c r="V46" s="138"/>
      <c r="W46" s="132"/>
      <c r="X46" s="122"/>
      <c r="Y46" s="124"/>
      <c r="Z46" s="119"/>
      <c r="AA46" s="138"/>
      <c r="AB46" s="138"/>
      <c r="AC46" s="138"/>
      <c r="AD46" s="138"/>
      <c r="AE46" s="132"/>
      <c r="AF46" s="122"/>
      <c r="AG46" s="124"/>
      <c r="AH46" s="138"/>
      <c r="AI46" s="138"/>
      <c r="AJ46" s="138"/>
      <c r="AK46" s="138"/>
      <c r="AL46" s="138"/>
      <c r="AM46" s="132"/>
      <c r="AN46" s="122"/>
      <c r="AO46" s="124"/>
      <c r="AP46" s="138"/>
      <c r="AQ46" s="138"/>
      <c r="AR46" s="138"/>
      <c r="AS46" s="138"/>
      <c r="AT46" s="138"/>
      <c r="AU46" s="132"/>
      <c r="AV46" s="122">
        <v>20</v>
      </c>
      <c r="AW46" s="109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</row>
    <row r="47" spans="1:69" ht="14.25" customHeight="1" thickBot="1" x14ac:dyDescent="0.3">
      <c r="A47" s="138">
        <v>37</v>
      </c>
      <c r="B47" s="197"/>
      <c r="C47" s="212"/>
      <c r="D47" s="213"/>
      <c r="E47" s="214"/>
      <c r="F47" s="215"/>
      <c r="G47" s="216"/>
      <c r="H47" s="216"/>
      <c r="I47" s="216"/>
      <c r="J47" s="217"/>
      <c r="K47" s="217"/>
      <c r="L47" s="217"/>
      <c r="M47" s="217"/>
      <c r="N47" s="217"/>
      <c r="O47" s="217"/>
      <c r="P47" s="218"/>
      <c r="Q47" s="213"/>
      <c r="R47" s="213"/>
      <c r="S47" s="217"/>
      <c r="T47" s="217"/>
      <c r="U47" s="217"/>
      <c r="V47" s="217"/>
      <c r="W47" s="219"/>
      <c r="X47" s="220"/>
      <c r="Y47" s="221"/>
      <c r="Z47" s="213"/>
      <c r="AA47" s="217"/>
      <c r="AB47" s="217"/>
      <c r="AC47" s="217"/>
      <c r="AD47" s="217"/>
      <c r="AE47" s="219"/>
      <c r="AF47" s="220"/>
      <c r="AG47" s="221"/>
      <c r="AH47" s="217"/>
      <c r="AI47" s="217"/>
      <c r="AJ47" s="217"/>
      <c r="AK47" s="217"/>
      <c r="AL47" s="217"/>
      <c r="AM47" s="219"/>
      <c r="AN47" s="220"/>
      <c r="AO47" s="221"/>
      <c r="AP47" s="217"/>
      <c r="AQ47" s="217"/>
      <c r="AR47" s="217"/>
      <c r="AS47" s="217"/>
      <c r="AT47" s="217"/>
      <c r="AU47" s="219"/>
      <c r="AV47" s="220"/>
      <c r="AW47" s="120"/>
    </row>
    <row r="48" spans="1:69" ht="16.899999999999999" customHeight="1" thickBot="1" x14ac:dyDescent="0.3">
      <c r="A48" s="138">
        <v>38</v>
      </c>
      <c r="B48" s="208" t="s">
        <v>44</v>
      </c>
      <c r="C48" s="222" t="s">
        <v>105</v>
      </c>
      <c r="D48" s="209"/>
      <c r="E48" s="223">
        <f>SUM(E40:E47)</f>
        <v>165</v>
      </c>
      <c r="F48" s="223">
        <f t="shared" ref="F48:Q48" si="32">SUM(F40:F47)</f>
        <v>34</v>
      </c>
      <c r="G48" s="223">
        <f t="shared" si="32"/>
        <v>0</v>
      </c>
      <c r="H48" s="223">
        <f t="shared" si="32"/>
        <v>35</v>
      </c>
      <c r="I48" s="223">
        <f t="shared" si="32"/>
        <v>2.5</v>
      </c>
      <c r="J48" s="223">
        <f t="shared" si="32"/>
        <v>50</v>
      </c>
      <c r="K48" s="223">
        <f t="shared" si="32"/>
        <v>40</v>
      </c>
      <c r="L48" s="223">
        <f t="shared" si="32"/>
        <v>0</v>
      </c>
      <c r="M48" s="223">
        <f t="shared" si="32"/>
        <v>0</v>
      </c>
      <c r="N48" s="223">
        <f t="shared" si="32"/>
        <v>0</v>
      </c>
      <c r="O48" s="223">
        <f t="shared" si="32"/>
        <v>0</v>
      </c>
      <c r="P48" s="223">
        <f t="shared" si="32"/>
        <v>75</v>
      </c>
      <c r="Q48" s="223">
        <f t="shared" si="32"/>
        <v>40</v>
      </c>
      <c r="R48" s="223">
        <f t="shared" ref="R48" si="33">SUM(R40:R47)</f>
        <v>35</v>
      </c>
      <c r="S48" s="223">
        <f t="shared" ref="S48" si="34">SUM(S40:S47)</f>
        <v>0</v>
      </c>
      <c r="T48" s="223">
        <f t="shared" ref="T48" si="35">SUM(T40:T47)</f>
        <v>0</v>
      </c>
      <c r="U48" s="223">
        <f t="shared" ref="U48" si="36">SUM(U40:U47)</f>
        <v>0</v>
      </c>
      <c r="V48" s="223">
        <f t="shared" ref="V48" si="37">SUM(V40:V47)</f>
        <v>0</v>
      </c>
      <c r="W48" s="223">
        <f t="shared" ref="W48" si="38">SUM(W40:W47)</f>
        <v>0</v>
      </c>
      <c r="X48" s="223">
        <f t="shared" ref="X48" si="39">SUM(X40:X47)</f>
        <v>6</v>
      </c>
      <c r="Y48" s="223">
        <f t="shared" ref="Y48" si="40">SUM(Y40:Y47)</f>
        <v>10</v>
      </c>
      <c r="Z48" s="223">
        <f t="shared" ref="Z48" si="41">SUM(Z40:Z47)</f>
        <v>5</v>
      </c>
      <c r="AA48" s="223">
        <f t="shared" ref="AA48" si="42">SUM(AA40:AA47)</f>
        <v>0</v>
      </c>
      <c r="AB48" s="223">
        <f t="shared" ref="AB48:AC48" si="43">SUM(AB40:AB47)</f>
        <v>0</v>
      </c>
      <c r="AC48" s="223">
        <f t="shared" si="43"/>
        <v>0</v>
      </c>
      <c r="AD48" s="223">
        <f t="shared" ref="AD48" si="44">SUM(AD40:AD47)</f>
        <v>0</v>
      </c>
      <c r="AE48" s="223">
        <f t="shared" ref="AE48" si="45">SUM(AE40:AE47)</f>
        <v>15</v>
      </c>
      <c r="AF48" s="223">
        <f t="shared" ref="AF48" si="46">SUM(AF40:AF47)</f>
        <v>2</v>
      </c>
      <c r="AG48" s="223">
        <f t="shared" ref="AG48" si="47">SUM(AG40:AG47)</f>
        <v>0</v>
      </c>
      <c r="AH48" s="223">
        <f t="shared" ref="AH48" si="48">SUM(AH40:AH47)</f>
        <v>0</v>
      </c>
      <c r="AI48" s="223">
        <f t="shared" ref="AI48" si="49">SUM(AI40:AI47)</f>
        <v>0</v>
      </c>
      <c r="AJ48" s="223">
        <f t="shared" ref="AJ48" si="50">SUM(AJ40:AJ47)</f>
        <v>0</v>
      </c>
      <c r="AK48" s="223">
        <f t="shared" ref="AK48" si="51">SUM(AK40:AK47)</f>
        <v>0</v>
      </c>
      <c r="AL48" s="223">
        <f t="shared" ref="AL48" si="52">SUM(AL40:AL47)</f>
        <v>0</v>
      </c>
      <c r="AM48" s="223">
        <f t="shared" ref="AM48" si="53">SUM(AM40:AM47)</f>
        <v>30</v>
      </c>
      <c r="AN48" s="223">
        <f t="shared" ref="AN48" si="54">SUM(AN40:AN47)</f>
        <v>3</v>
      </c>
      <c r="AO48" s="223">
        <f t="shared" ref="AO48" si="55">SUM(AO40:AO47)</f>
        <v>0</v>
      </c>
      <c r="AP48" s="223">
        <f t="shared" ref="AP48" si="56">SUM(AP40:AP47)</f>
        <v>0</v>
      </c>
      <c r="AQ48" s="223">
        <f t="shared" ref="AQ48" si="57">SUM(AQ40:AQ47)</f>
        <v>0</v>
      </c>
      <c r="AR48" s="223">
        <f t="shared" ref="AR48" si="58">SUM(AR40:AR47)</f>
        <v>0</v>
      </c>
      <c r="AS48" s="223">
        <f t="shared" ref="AS48" si="59">SUM(AS40:AS47)</f>
        <v>0</v>
      </c>
      <c r="AT48" s="223">
        <f t="shared" ref="AT48" si="60">SUM(AT40:AT47)</f>
        <v>0</v>
      </c>
      <c r="AU48" s="223">
        <f t="shared" ref="AU48" si="61">SUM(AU40:AU47)</f>
        <v>30</v>
      </c>
      <c r="AV48" s="223">
        <f t="shared" ref="AV48" si="62">SUM(AV40:AV47)</f>
        <v>23</v>
      </c>
      <c r="AW48" s="120"/>
    </row>
    <row r="49" spans="1:69" ht="35.25" customHeight="1" thickBot="1" x14ac:dyDescent="0.3">
      <c r="A49" s="138">
        <v>39</v>
      </c>
      <c r="B49" s="302" t="s">
        <v>116</v>
      </c>
      <c r="C49" s="303"/>
      <c r="D49" s="293" t="s">
        <v>29</v>
      </c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5"/>
      <c r="Q49" s="293" t="s">
        <v>30</v>
      </c>
      <c r="R49" s="294"/>
      <c r="S49" s="294"/>
      <c r="T49" s="294"/>
      <c r="U49" s="294"/>
      <c r="V49" s="294"/>
      <c r="W49" s="294"/>
      <c r="X49" s="295"/>
      <c r="Y49" s="293" t="s">
        <v>31</v>
      </c>
      <c r="Z49" s="294"/>
      <c r="AA49" s="294"/>
      <c r="AB49" s="294"/>
      <c r="AC49" s="294"/>
      <c r="AD49" s="294"/>
      <c r="AE49" s="294"/>
      <c r="AF49" s="295"/>
      <c r="AG49" s="293" t="s">
        <v>32</v>
      </c>
      <c r="AH49" s="294"/>
      <c r="AI49" s="294"/>
      <c r="AJ49" s="294"/>
      <c r="AK49" s="294"/>
      <c r="AL49" s="294"/>
      <c r="AM49" s="294"/>
      <c r="AN49" s="295"/>
      <c r="AO49" s="293" t="s">
        <v>33</v>
      </c>
      <c r="AP49" s="294"/>
      <c r="AQ49" s="294"/>
      <c r="AR49" s="294"/>
      <c r="AS49" s="294"/>
      <c r="AT49" s="294"/>
      <c r="AU49" s="294"/>
      <c r="AV49" s="295"/>
      <c r="AW49" s="10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69" s="166" customFormat="1" ht="30" customHeight="1" x14ac:dyDescent="0.25">
      <c r="A50" s="138">
        <v>40</v>
      </c>
      <c r="B50" s="103"/>
      <c r="C50" s="170" t="s">
        <v>67</v>
      </c>
      <c r="D50" s="102" t="s">
        <v>38</v>
      </c>
      <c r="E50" s="118">
        <v>40</v>
      </c>
      <c r="F50" s="117">
        <v>2</v>
      </c>
      <c r="G50" s="234" t="s">
        <v>46</v>
      </c>
      <c r="H50" s="234" t="s">
        <v>46</v>
      </c>
      <c r="I50" s="234" t="s">
        <v>46</v>
      </c>
      <c r="J50" s="101"/>
      <c r="K50" s="101"/>
      <c r="L50" s="101"/>
      <c r="M50" s="129"/>
      <c r="N50" s="129"/>
      <c r="O50" s="101">
        <v>40</v>
      </c>
      <c r="P50" s="171"/>
      <c r="Q50" s="102"/>
      <c r="R50" s="102"/>
      <c r="S50" s="101"/>
      <c r="T50" s="129"/>
      <c r="U50" s="129"/>
      <c r="V50" s="129"/>
      <c r="W50" s="101"/>
      <c r="X50" s="100"/>
      <c r="Y50" s="172"/>
      <c r="Z50" s="102"/>
      <c r="AA50" s="101"/>
      <c r="AB50" s="129"/>
      <c r="AC50" s="129"/>
      <c r="AD50" s="129"/>
      <c r="AE50" s="173"/>
      <c r="AF50" s="127"/>
      <c r="AG50" s="174"/>
      <c r="AH50" s="175"/>
      <c r="AI50" s="175"/>
      <c r="AJ50" s="129"/>
      <c r="AK50" s="129"/>
      <c r="AL50" s="129">
        <v>40</v>
      </c>
      <c r="AM50" s="173"/>
      <c r="AN50" s="176">
        <v>2</v>
      </c>
      <c r="AO50" s="172"/>
      <c r="AP50" s="101"/>
      <c r="AQ50" s="101"/>
      <c r="AR50" s="129"/>
      <c r="AS50" s="129"/>
      <c r="AT50" s="101"/>
      <c r="AU50" s="173"/>
      <c r="AV50" s="127"/>
      <c r="AW50" s="109">
        <v>2</v>
      </c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</row>
    <row r="51" spans="1:69" s="166" customFormat="1" ht="30" customHeight="1" x14ac:dyDescent="0.25">
      <c r="A51" s="138">
        <v>41</v>
      </c>
      <c r="B51" s="99"/>
      <c r="C51" s="177" t="s">
        <v>68</v>
      </c>
      <c r="D51" s="119" t="s">
        <v>38</v>
      </c>
      <c r="E51" s="115">
        <v>36</v>
      </c>
      <c r="F51" s="114">
        <v>2</v>
      </c>
      <c r="G51" s="234" t="s">
        <v>46</v>
      </c>
      <c r="H51" s="234" t="s">
        <v>46</v>
      </c>
      <c r="I51" s="234" t="s">
        <v>46</v>
      </c>
      <c r="J51" s="138"/>
      <c r="K51" s="138"/>
      <c r="L51" s="110"/>
      <c r="M51" s="138"/>
      <c r="N51" s="138"/>
      <c r="O51" s="138">
        <v>36</v>
      </c>
      <c r="P51" s="112"/>
      <c r="Q51" s="119"/>
      <c r="R51" s="119"/>
      <c r="S51" s="138"/>
      <c r="T51" s="138"/>
      <c r="U51" s="138"/>
      <c r="V51" s="138"/>
      <c r="W51" s="138"/>
      <c r="X51" s="98"/>
      <c r="Y51" s="124"/>
      <c r="Z51" s="119"/>
      <c r="AA51" s="138"/>
      <c r="AB51" s="138"/>
      <c r="AC51" s="138"/>
      <c r="AD51" s="138"/>
      <c r="AE51" s="132"/>
      <c r="AF51" s="178"/>
      <c r="AG51" s="124"/>
      <c r="AH51" s="138"/>
      <c r="AI51" s="138"/>
      <c r="AJ51" s="138"/>
      <c r="AK51" s="138"/>
      <c r="AL51" s="138">
        <v>36</v>
      </c>
      <c r="AM51" s="132"/>
      <c r="AN51" s="122">
        <v>2</v>
      </c>
      <c r="AO51" s="124"/>
      <c r="AP51" s="138"/>
      <c r="AQ51" s="138"/>
      <c r="AR51" s="138"/>
      <c r="AS51" s="138"/>
      <c r="AT51" s="138"/>
      <c r="AU51" s="132"/>
      <c r="AV51" s="122"/>
      <c r="AW51" s="109">
        <v>2</v>
      </c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</row>
    <row r="52" spans="1:69" s="166" customFormat="1" ht="30" customHeight="1" x14ac:dyDescent="0.25">
      <c r="A52" s="138">
        <v>42</v>
      </c>
      <c r="B52" s="97"/>
      <c r="C52" s="177" t="s">
        <v>69</v>
      </c>
      <c r="D52" s="119" t="s">
        <v>38</v>
      </c>
      <c r="E52" s="115">
        <v>32</v>
      </c>
      <c r="F52" s="114">
        <v>2</v>
      </c>
      <c r="G52" s="234" t="s">
        <v>46</v>
      </c>
      <c r="H52" s="234" t="s">
        <v>46</v>
      </c>
      <c r="I52" s="234" t="s">
        <v>46</v>
      </c>
      <c r="J52" s="138"/>
      <c r="K52" s="138"/>
      <c r="L52" s="110"/>
      <c r="M52" s="138"/>
      <c r="N52" s="138"/>
      <c r="O52" s="138">
        <v>32</v>
      </c>
      <c r="P52" s="112"/>
      <c r="Q52" s="119"/>
      <c r="R52" s="119" t="s">
        <v>70</v>
      </c>
      <c r="S52" s="138"/>
      <c r="T52" s="138"/>
      <c r="U52" s="138"/>
      <c r="V52" s="138"/>
      <c r="W52" s="138"/>
      <c r="X52" s="100"/>
      <c r="Y52" s="131"/>
      <c r="Z52" s="130"/>
      <c r="AA52" s="129"/>
      <c r="AB52" s="129"/>
      <c r="AC52" s="129"/>
      <c r="AD52" s="129"/>
      <c r="AE52" s="128"/>
      <c r="AF52" s="127"/>
      <c r="AG52" s="131"/>
      <c r="AH52" s="129"/>
      <c r="AI52" s="129"/>
      <c r="AJ52" s="129"/>
      <c r="AK52" s="129"/>
      <c r="AL52" s="129"/>
      <c r="AM52" s="128"/>
      <c r="AN52" s="127"/>
      <c r="AO52" s="131"/>
      <c r="AP52" s="129"/>
      <c r="AQ52" s="129"/>
      <c r="AR52" s="129"/>
      <c r="AS52" s="129"/>
      <c r="AT52" s="129">
        <v>32</v>
      </c>
      <c r="AU52" s="128"/>
      <c r="AV52" s="127">
        <v>2</v>
      </c>
      <c r="AW52" s="109">
        <v>2</v>
      </c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</row>
    <row r="53" spans="1:69" s="166" customFormat="1" ht="30" customHeight="1" x14ac:dyDescent="0.25">
      <c r="A53" s="138">
        <v>43</v>
      </c>
      <c r="B53" s="97"/>
      <c r="C53" s="151" t="s">
        <v>119</v>
      </c>
      <c r="D53" s="119" t="s">
        <v>38</v>
      </c>
      <c r="E53" s="115">
        <v>46</v>
      </c>
      <c r="F53" s="114">
        <v>2</v>
      </c>
      <c r="G53" s="234" t="s">
        <v>46</v>
      </c>
      <c r="H53" s="234" t="s">
        <v>46</v>
      </c>
      <c r="I53" s="234" t="s">
        <v>46</v>
      </c>
      <c r="J53" s="138"/>
      <c r="K53" s="138"/>
      <c r="L53" s="110"/>
      <c r="M53" s="138"/>
      <c r="N53" s="138"/>
      <c r="O53" s="138">
        <v>46</v>
      </c>
      <c r="P53" s="138"/>
      <c r="Q53" s="124"/>
      <c r="R53" s="119"/>
      <c r="S53" s="138"/>
      <c r="T53" s="138"/>
      <c r="U53" s="138"/>
      <c r="V53" s="138"/>
      <c r="W53" s="132"/>
      <c r="X53" s="122"/>
      <c r="Y53" s="124"/>
      <c r="Z53" s="119"/>
      <c r="AA53" s="138"/>
      <c r="AB53" s="138"/>
      <c r="AC53" s="138"/>
      <c r="AD53" s="138">
        <v>46</v>
      </c>
      <c r="AE53" s="132"/>
      <c r="AF53" s="122">
        <v>2</v>
      </c>
      <c r="AG53" s="124"/>
      <c r="AH53" s="138"/>
      <c r="AI53" s="138"/>
      <c r="AJ53" s="138"/>
      <c r="AK53" s="138"/>
      <c r="AL53" s="138"/>
      <c r="AM53" s="132"/>
      <c r="AN53" s="122"/>
      <c r="AO53" s="124"/>
      <c r="AP53" s="138"/>
      <c r="AQ53" s="138"/>
      <c r="AR53" s="138"/>
      <c r="AS53" s="138"/>
      <c r="AT53" s="138"/>
      <c r="AU53" s="132"/>
      <c r="AV53" s="122"/>
      <c r="AW53" s="109">
        <v>2</v>
      </c>
    </row>
    <row r="54" spans="1:69" s="166" customFormat="1" ht="30" customHeight="1" x14ac:dyDescent="0.25">
      <c r="A54" s="138">
        <v>44</v>
      </c>
      <c r="B54" s="97"/>
      <c r="C54" s="151" t="s">
        <v>71</v>
      </c>
      <c r="D54" s="119" t="s">
        <v>38</v>
      </c>
      <c r="E54" s="115">
        <v>46</v>
      </c>
      <c r="F54" s="114">
        <v>2</v>
      </c>
      <c r="G54" s="234" t="s">
        <v>46</v>
      </c>
      <c r="H54" s="234" t="s">
        <v>46</v>
      </c>
      <c r="I54" s="234" t="s">
        <v>46</v>
      </c>
      <c r="J54" s="138"/>
      <c r="K54" s="138"/>
      <c r="L54" s="110"/>
      <c r="M54" s="138"/>
      <c r="N54" s="138"/>
      <c r="O54" s="138">
        <v>46</v>
      </c>
      <c r="P54" s="138"/>
      <c r="Q54" s="124"/>
      <c r="R54" s="119"/>
      <c r="S54" s="138"/>
      <c r="T54" s="138"/>
      <c r="U54" s="138"/>
      <c r="V54" s="138"/>
      <c r="W54" s="132"/>
      <c r="X54" s="122"/>
      <c r="Y54" s="124"/>
      <c r="Z54" s="119"/>
      <c r="AA54" s="138"/>
      <c r="AB54" s="138"/>
      <c r="AC54" s="138"/>
      <c r="AD54" s="138">
        <v>46</v>
      </c>
      <c r="AE54" s="132"/>
      <c r="AF54" s="122">
        <v>2</v>
      </c>
      <c r="AG54" s="124"/>
      <c r="AH54" s="138"/>
      <c r="AI54" s="138"/>
      <c r="AJ54" s="138"/>
      <c r="AK54" s="138"/>
      <c r="AL54" s="138"/>
      <c r="AM54" s="132"/>
      <c r="AN54" s="122"/>
      <c r="AO54" s="124"/>
      <c r="AP54" s="138"/>
      <c r="AQ54" s="138"/>
      <c r="AR54" s="138"/>
      <c r="AS54" s="138"/>
      <c r="AT54" s="138"/>
      <c r="AU54" s="132"/>
      <c r="AV54" s="122"/>
      <c r="AW54" s="109">
        <v>2</v>
      </c>
    </row>
    <row r="55" spans="1:69" s="166" customFormat="1" ht="30" customHeight="1" x14ac:dyDescent="0.25">
      <c r="A55" s="138">
        <v>45</v>
      </c>
      <c r="B55" s="97"/>
      <c r="C55" s="151" t="s">
        <v>136</v>
      </c>
      <c r="D55" s="119" t="s">
        <v>38</v>
      </c>
      <c r="E55" s="115">
        <v>100</v>
      </c>
      <c r="F55" s="114">
        <v>5</v>
      </c>
      <c r="G55" s="234" t="s">
        <v>46</v>
      </c>
      <c r="H55" s="234" t="s">
        <v>46</v>
      </c>
      <c r="I55" s="234" t="s">
        <v>46</v>
      </c>
      <c r="J55" s="138"/>
      <c r="K55" s="138"/>
      <c r="L55" s="110"/>
      <c r="M55" s="138"/>
      <c r="N55" s="138"/>
      <c r="O55" s="138">
        <v>100</v>
      </c>
      <c r="P55" s="138"/>
      <c r="Q55" s="124"/>
      <c r="R55" s="119"/>
      <c r="S55" s="138"/>
      <c r="T55" s="138"/>
      <c r="U55" s="138"/>
      <c r="V55" s="138"/>
      <c r="W55" s="132"/>
      <c r="X55" s="122"/>
      <c r="Y55" s="124"/>
      <c r="Z55" s="119"/>
      <c r="AA55" s="138"/>
      <c r="AB55" s="138"/>
      <c r="AC55" s="138"/>
      <c r="AD55" s="138">
        <v>100</v>
      </c>
      <c r="AE55" s="132"/>
      <c r="AF55" s="122">
        <v>5</v>
      </c>
      <c r="AG55" s="124"/>
      <c r="AH55" s="138"/>
      <c r="AI55" s="138"/>
      <c r="AJ55" s="138"/>
      <c r="AK55" s="138"/>
      <c r="AL55" s="138"/>
      <c r="AM55" s="132"/>
      <c r="AN55" s="122"/>
      <c r="AO55" s="124"/>
      <c r="AP55" s="138"/>
      <c r="AQ55" s="138"/>
      <c r="AR55" s="138"/>
      <c r="AS55" s="138"/>
      <c r="AT55" s="138"/>
      <c r="AU55" s="132"/>
      <c r="AV55" s="122"/>
      <c r="AW55" s="109">
        <v>5</v>
      </c>
    </row>
    <row r="56" spans="1:69" s="166" customFormat="1" ht="30" customHeight="1" thickBot="1" x14ac:dyDescent="0.3">
      <c r="A56" s="138">
        <v>46</v>
      </c>
      <c r="B56" s="97"/>
      <c r="C56" s="151" t="s">
        <v>137</v>
      </c>
      <c r="D56" s="119" t="s">
        <v>38</v>
      </c>
      <c r="E56" s="115">
        <v>100</v>
      </c>
      <c r="F56" s="114">
        <v>5</v>
      </c>
      <c r="G56" s="234" t="s">
        <v>46</v>
      </c>
      <c r="H56" s="234" t="s">
        <v>46</v>
      </c>
      <c r="I56" s="234" t="s">
        <v>46</v>
      </c>
      <c r="J56" s="138"/>
      <c r="K56" s="138"/>
      <c r="L56" s="110"/>
      <c r="M56" s="138"/>
      <c r="N56" s="138"/>
      <c r="O56" s="138">
        <v>100</v>
      </c>
      <c r="P56" s="138"/>
      <c r="Q56" s="124"/>
      <c r="R56" s="119"/>
      <c r="S56" s="138"/>
      <c r="T56" s="138"/>
      <c r="U56" s="138"/>
      <c r="V56" s="138"/>
      <c r="W56" s="132"/>
      <c r="X56" s="122"/>
      <c r="Y56" s="124"/>
      <c r="Z56" s="119"/>
      <c r="AA56" s="138"/>
      <c r="AB56" s="138"/>
      <c r="AC56" s="138"/>
      <c r="AD56" s="138">
        <v>100</v>
      </c>
      <c r="AE56" s="132"/>
      <c r="AF56" s="122">
        <v>5</v>
      </c>
      <c r="AG56" s="124"/>
      <c r="AH56" s="138"/>
      <c r="AI56" s="138"/>
      <c r="AJ56" s="138"/>
      <c r="AK56" s="138"/>
      <c r="AL56" s="138"/>
      <c r="AM56" s="132"/>
      <c r="AN56" s="122"/>
      <c r="AO56" s="124"/>
      <c r="AP56" s="138"/>
      <c r="AQ56" s="138"/>
      <c r="AR56" s="138"/>
      <c r="AS56" s="138"/>
      <c r="AT56" s="138"/>
      <c r="AU56" s="132"/>
      <c r="AV56" s="122"/>
      <c r="AW56" s="109">
        <v>5</v>
      </c>
    </row>
    <row r="57" spans="1:69" s="166" customFormat="1" ht="14.25" customHeight="1" thickTop="1" thickBot="1" x14ac:dyDescent="0.3">
      <c r="A57" s="138">
        <v>47</v>
      </c>
      <c r="B57" s="96" t="s">
        <v>44</v>
      </c>
      <c r="C57" s="150" t="s">
        <v>72</v>
      </c>
      <c r="D57" s="168"/>
      <c r="E57" s="169">
        <f>SUM(E50:E56)</f>
        <v>400</v>
      </c>
      <c r="F57" s="169">
        <f t="shared" ref="F57:AL57" si="63">SUM(F50:F56)</f>
        <v>20</v>
      </c>
      <c r="G57" s="169">
        <f t="shared" si="63"/>
        <v>0</v>
      </c>
      <c r="H57" s="169">
        <f t="shared" si="63"/>
        <v>0</v>
      </c>
      <c r="I57" s="169">
        <f t="shared" si="63"/>
        <v>0</v>
      </c>
      <c r="J57" s="169">
        <f t="shared" si="63"/>
        <v>0</v>
      </c>
      <c r="K57" s="169">
        <f t="shared" si="63"/>
        <v>0</v>
      </c>
      <c r="L57" s="169">
        <f t="shared" si="63"/>
        <v>0</v>
      </c>
      <c r="M57" s="169">
        <f t="shared" si="63"/>
        <v>0</v>
      </c>
      <c r="N57" s="169">
        <f t="shared" si="63"/>
        <v>0</v>
      </c>
      <c r="O57" s="169">
        <f t="shared" si="63"/>
        <v>400</v>
      </c>
      <c r="P57" s="169">
        <f t="shared" si="63"/>
        <v>0</v>
      </c>
      <c r="Q57" s="169">
        <f t="shared" si="63"/>
        <v>0</v>
      </c>
      <c r="R57" s="169">
        <f t="shared" si="63"/>
        <v>0</v>
      </c>
      <c r="S57" s="169">
        <f t="shared" si="63"/>
        <v>0</v>
      </c>
      <c r="T57" s="169">
        <f t="shared" si="63"/>
        <v>0</v>
      </c>
      <c r="U57" s="169">
        <f t="shared" si="63"/>
        <v>0</v>
      </c>
      <c r="V57" s="169">
        <f t="shared" si="63"/>
        <v>0</v>
      </c>
      <c r="W57" s="169">
        <f t="shared" si="63"/>
        <v>0</v>
      </c>
      <c r="X57" s="169">
        <f t="shared" si="63"/>
        <v>0</v>
      </c>
      <c r="Y57" s="169">
        <f t="shared" si="63"/>
        <v>0</v>
      </c>
      <c r="Z57" s="169">
        <f t="shared" si="63"/>
        <v>0</v>
      </c>
      <c r="AA57" s="169">
        <f t="shared" si="63"/>
        <v>0</v>
      </c>
      <c r="AB57" s="169">
        <f t="shared" si="63"/>
        <v>0</v>
      </c>
      <c r="AC57" s="169">
        <f t="shared" si="63"/>
        <v>0</v>
      </c>
      <c r="AD57" s="169">
        <f t="shared" si="63"/>
        <v>292</v>
      </c>
      <c r="AE57" s="169">
        <f t="shared" si="63"/>
        <v>0</v>
      </c>
      <c r="AF57" s="169">
        <f t="shared" si="63"/>
        <v>14</v>
      </c>
      <c r="AG57" s="169">
        <f t="shared" si="63"/>
        <v>0</v>
      </c>
      <c r="AH57" s="169">
        <f t="shared" si="63"/>
        <v>0</v>
      </c>
      <c r="AI57" s="169">
        <f t="shared" si="63"/>
        <v>0</v>
      </c>
      <c r="AJ57" s="169">
        <f t="shared" si="63"/>
        <v>0</v>
      </c>
      <c r="AK57" s="169">
        <f t="shared" si="63"/>
        <v>0</v>
      </c>
      <c r="AL57" s="169">
        <f t="shared" si="63"/>
        <v>76</v>
      </c>
      <c r="AM57" s="169">
        <f t="shared" ref="AM57" si="64">SUM(AM50:AM56)</f>
        <v>0</v>
      </c>
      <c r="AN57" s="169">
        <f t="shared" ref="AN57" si="65">SUM(AN50:AN56)</f>
        <v>4</v>
      </c>
      <c r="AO57" s="169">
        <f t="shared" ref="AO57" si="66">SUM(AO50:AO56)</f>
        <v>0</v>
      </c>
      <c r="AP57" s="169">
        <f t="shared" ref="AP57" si="67">SUM(AP50:AP56)</f>
        <v>0</v>
      </c>
      <c r="AQ57" s="169">
        <f t="shared" ref="AQ57" si="68">SUM(AQ50:AQ56)</f>
        <v>0</v>
      </c>
      <c r="AR57" s="169">
        <f t="shared" ref="AR57" si="69">SUM(AR50:AR56)</f>
        <v>0</v>
      </c>
      <c r="AS57" s="169">
        <f t="shared" ref="AS57" si="70">SUM(AS50:AS56)</f>
        <v>0</v>
      </c>
      <c r="AT57" s="169">
        <f t="shared" ref="AT57" si="71">SUM(AT50:AT56)</f>
        <v>32</v>
      </c>
      <c r="AU57" s="169">
        <f t="shared" ref="AU57" si="72">SUM(AU50:AU56)</f>
        <v>0</v>
      </c>
      <c r="AV57" s="169">
        <f t="shared" ref="AV57" si="73">SUM(AV50:AV56)</f>
        <v>2</v>
      </c>
      <c r="AW57" s="109"/>
    </row>
    <row r="58" spans="1:69" ht="36" customHeight="1" thickTop="1" thickBot="1" x14ac:dyDescent="0.3">
      <c r="A58" s="138">
        <v>48</v>
      </c>
      <c r="B58" s="304" t="s">
        <v>117</v>
      </c>
      <c r="C58" s="305"/>
      <c r="D58" s="292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7"/>
      <c r="Q58" s="292" t="s">
        <v>30</v>
      </c>
      <c r="R58" s="276"/>
      <c r="S58" s="276"/>
      <c r="T58" s="276"/>
      <c r="U58" s="276"/>
      <c r="V58" s="276"/>
      <c r="W58" s="276"/>
      <c r="X58" s="277"/>
      <c r="Y58" s="292" t="s">
        <v>31</v>
      </c>
      <c r="Z58" s="276"/>
      <c r="AA58" s="276"/>
      <c r="AB58" s="276"/>
      <c r="AC58" s="276"/>
      <c r="AD58" s="276"/>
      <c r="AE58" s="276"/>
      <c r="AF58" s="277"/>
      <c r="AG58" s="292" t="s">
        <v>32</v>
      </c>
      <c r="AH58" s="276"/>
      <c r="AI58" s="276"/>
      <c r="AJ58" s="276"/>
      <c r="AK58" s="276"/>
      <c r="AL58" s="276"/>
      <c r="AM58" s="276"/>
      <c r="AN58" s="276"/>
      <c r="AO58" s="292" t="s">
        <v>33</v>
      </c>
      <c r="AP58" s="276"/>
      <c r="AQ58" s="276"/>
      <c r="AR58" s="276"/>
      <c r="AS58" s="276"/>
      <c r="AT58" s="276"/>
      <c r="AU58" s="276"/>
      <c r="AV58" s="277"/>
      <c r="AW58" s="121"/>
    </row>
    <row r="59" spans="1:69" s="166" customFormat="1" ht="30" customHeight="1" thickTop="1" x14ac:dyDescent="0.25">
      <c r="A59" s="138">
        <v>50</v>
      </c>
      <c r="B59" s="97"/>
      <c r="C59" s="151" t="s">
        <v>135</v>
      </c>
      <c r="D59" s="119" t="s">
        <v>38</v>
      </c>
      <c r="E59" s="115">
        <v>20</v>
      </c>
      <c r="F59" s="114">
        <v>2</v>
      </c>
      <c r="G59" s="113"/>
      <c r="H59" s="113"/>
      <c r="I59" s="113"/>
      <c r="J59" s="138"/>
      <c r="K59" s="138"/>
      <c r="L59" s="110">
        <v>20</v>
      </c>
      <c r="M59" s="138"/>
      <c r="N59" s="138"/>
      <c r="O59" s="138"/>
      <c r="P59" s="138"/>
      <c r="Q59" s="124"/>
      <c r="R59" s="119"/>
      <c r="S59" s="138">
        <v>20</v>
      </c>
      <c r="T59" s="138"/>
      <c r="U59" s="138"/>
      <c r="V59" s="138"/>
      <c r="W59" s="132"/>
      <c r="X59" s="122">
        <v>2</v>
      </c>
      <c r="Y59" s="124"/>
      <c r="Z59" s="119"/>
      <c r="AA59" s="138"/>
      <c r="AB59" s="138"/>
      <c r="AC59" s="138"/>
      <c r="AD59" s="138"/>
      <c r="AE59" s="132"/>
      <c r="AF59" s="122"/>
      <c r="AG59" s="124"/>
      <c r="AH59" s="138"/>
      <c r="AI59" s="138"/>
      <c r="AJ59" s="138"/>
      <c r="AK59" s="138"/>
      <c r="AL59" s="138"/>
      <c r="AM59" s="132"/>
      <c r="AN59" s="122"/>
      <c r="AO59" s="124"/>
      <c r="AP59" s="138"/>
      <c r="AQ59" s="138"/>
      <c r="AR59" s="138"/>
      <c r="AS59" s="138"/>
      <c r="AT59" s="138"/>
      <c r="AU59" s="132"/>
      <c r="AV59" s="122"/>
      <c r="AW59" s="109">
        <v>2</v>
      </c>
    </row>
    <row r="60" spans="1:69" s="166" customFormat="1" ht="30" customHeight="1" x14ac:dyDescent="0.25">
      <c r="A60" s="138">
        <v>51</v>
      </c>
      <c r="B60" s="97"/>
      <c r="C60" s="152" t="s">
        <v>73</v>
      </c>
      <c r="D60" s="124" t="s">
        <v>38</v>
      </c>
      <c r="E60" s="115">
        <v>20</v>
      </c>
      <c r="F60" s="114">
        <v>2</v>
      </c>
      <c r="G60" s="113"/>
      <c r="H60" s="113"/>
      <c r="I60" s="113"/>
      <c r="J60" s="138"/>
      <c r="K60" s="138"/>
      <c r="L60" s="110">
        <v>20</v>
      </c>
      <c r="M60" s="138"/>
      <c r="N60" s="138"/>
      <c r="O60" s="138"/>
      <c r="P60" s="138"/>
      <c r="Q60" s="124"/>
      <c r="R60" s="119"/>
      <c r="S60" s="138"/>
      <c r="T60" s="138"/>
      <c r="U60" s="138"/>
      <c r="V60" s="138"/>
      <c r="W60" s="132"/>
      <c r="X60" s="122"/>
      <c r="Y60" s="124"/>
      <c r="Z60" s="119"/>
      <c r="AA60" s="138">
        <v>20</v>
      </c>
      <c r="AB60" s="138"/>
      <c r="AC60" s="138"/>
      <c r="AD60" s="138"/>
      <c r="AE60" s="132"/>
      <c r="AF60" s="122">
        <v>2</v>
      </c>
      <c r="AG60" s="124"/>
      <c r="AH60" s="138"/>
      <c r="AI60" s="138"/>
      <c r="AJ60" s="138"/>
      <c r="AK60" s="138"/>
      <c r="AL60" s="138"/>
      <c r="AM60" s="132"/>
      <c r="AN60" s="122"/>
      <c r="AO60" s="124"/>
      <c r="AP60" s="138"/>
      <c r="AQ60" s="138"/>
      <c r="AR60" s="138"/>
      <c r="AS60" s="138"/>
      <c r="AT60" s="138"/>
      <c r="AU60" s="132"/>
      <c r="AV60" s="122"/>
      <c r="AW60" s="109">
        <v>2</v>
      </c>
    </row>
    <row r="61" spans="1:69" s="166" customFormat="1" ht="30" customHeight="1" x14ac:dyDescent="0.25">
      <c r="A61" s="138">
        <v>52</v>
      </c>
      <c r="B61" s="97"/>
      <c r="C61" s="237" t="s">
        <v>74</v>
      </c>
      <c r="D61" s="119" t="s">
        <v>38</v>
      </c>
      <c r="E61" s="115">
        <v>15</v>
      </c>
      <c r="F61" s="114">
        <v>1</v>
      </c>
      <c r="G61" s="113"/>
      <c r="H61" s="113"/>
      <c r="I61" s="113"/>
      <c r="J61" s="138"/>
      <c r="K61" s="138">
        <v>15</v>
      </c>
      <c r="L61" s="110"/>
      <c r="M61" s="138"/>
      <c r="N61" s="138"/>
      <c r="O61" s="138"/>
      <c r="P61" s="138"/>
      <c r="Q61" s="124"/>
      <c r="R61" s="119"/>
      <c r="S61" s="138"/>
      <c r="T61" s="138"/>
      <c r="U61" s="138"/>
      <c r="V61" s="138"/>
      <c r="W61" s="132"/>
      <c r="X61" s="122"/>
      <c r="Y61" s="124"/>
      <c r="Z61" s="119"/>
      <c r="AA61" s="138"/>
      <c r="AB61" s="138"/>
      <c r="AC61" s="138"/>
      <c r="AD61" s="138"/>
      <c r="AE61" s="132"/>
      <c r="AF61" s="122"/>
      <c r="AG61" s="124"/>
      <c r="AH61" s="138"/>
      <c r="AI61" s="138"/>
      <c r="AJ61" s="138"/>
      <c r="AK61" s="138"/>
      <c r="AL61" s="138"/>
      <c r="AM61" s="132"/>
      <c r="AN61" s="122"/>
      <c r="AO61" s="124">
        <v>15</v>
      </c>
      <c r="AP61" s="138"/>
      <c r="AQ61" s="138"/>
      <c r="AR61" s="138"/>
      <c r="AS61" s="138"/>
      <c r="AT61" s="138"/>
      <c r="AU61" s="132"/>
      <c r="AV61" s="122">
        <v>1</v>
      </c>
      <c r="AW61" s="109"/>
    </row>
    <row r="62" spans="1:69" s="166" customFormat="1" ht="30" customHeight="1" x14ac:dyDescent="0.25">
      <c r="A62" s="138">
        <v>53</v>
      </c>
      <c r="B62" s="97"/>
      <c r="C62" s="151" t="s">
        <v>75</v>
      </c>
      <c r="D62" s="119" t="s">
        <v>38</v>
      </c>
      <c r="E62" s="115">
        <v>20</v>
      </c>
      <c r="F62" s="114">
        <v>1</v>
      </c>
      <c r="G62" s="113"/>
      <c r="H62" s="113"/>
      <c r="I62" s="113"/>
      <c r="J62" s="138"/>
      <c r="K62" s="138"/>
      <c r="L62" s="138">
        <v>20</v>
      </c>
      <c r="M62" s="138"/>
      <c r="N62" s="138"/>
      <c r="O62" s="138"/>
      <c r="P62" s="138"/>
      <c r="Q62" s="124"/>
      <c r="R62" s="119"/>
      <c r="S62" s="138"/>
      <c r="T62" s="138"/>
      <c r="U62" s="138"/>
      <c r="V62" s="138"/>
      <c r="W62" s="132"/>
      <c r="X62" s="122"/>
      <c r="Y62" s="124"/>
      <c r="Z62" s="119"/>
      <c r="AA62" s="138"/>
      <c r="AB62" s="138"/>
      <c r="AC62" s="138"/>
      <c r="AD62" s="138"/>
      <c r="AE62" s="132"/>
      <c r="AF62" s="122"/>
      <c r="AG62" s="124"/>
      <c r="AH62" s="138"/>
      <c r="AI62" s="138">
        <v>20</v>
      </c>
      <c r="AJ62" s="138"/>
      <c r="AK62" s="138"/>
      <c r="AL62" s="138"/>
      <c r="AM62" s="132"/>
      <c r="AN62" s="122">
        <v>1</v>
      </c>
      <c r="AO62" s="124"/>
      <c r="AP62" s="138"/>
      <c r="AQ62" s="138"/>
      <c r="AR62" s="138"/>
      <c r="AS62" s="138"/>
      <c r="AT62" s="138"/>
      <c r="AU62" s="132"/>
      <c r="AV62" s="122"/>
      <c r="AW62" s="109">
        <v>1</v>
      </c>
    </row>
    <row r="63" spans="1:69" s="166" customFormat="1" ht="30" customHeight="1" x14ac:dyDescent="0.25">
      <c r="A63" s="138">
        <v>54</v>
      </c>
      <c r="B63" s="97"/>
      <c r="C63" s="151" t="s">
        <v>126</v>
      </c>
      <c r="D63" s="119" t="s">
        <v>76</v>
      </c>
      <c r="E63" s="115">
        <v>30</v>
      </c>
      <c r="F63" s="114">
        <v>2</v>
      </c>
      <c r="G63" s="113"/>
      <c r="H63" s="113"/>
      <c r="I63" s="113"/>
      <c r="J63" s="138">
        <v>30</v>
      </c>
      <c r="K63" s="138"/>
      <c r="L63" s="110"/>
      <c r="M63" s="138"/>
      <c r="N63" s="138"/>
      <c r="O63" s="138"/>
      <c r="P63" s="138"/>
      <c r="Q63" s="124"/>
      <c r="R63" s="119"/>
      <c r="S63" s="138"/>
      <c r="T63" s="138"/>
      <c r="U63" s="138"/>
      <c r="V63" s="138"/>
      <c r="W63" s="132"/>
      <c r="X63" s="122"/>
      <c r="Y63" s="124"/>
      <c r="Z63" s="119"/>
      <c r="AA63" s="138"/>
      <c r="AB63" s="138"/>
      <c r="AC63" s="138"/>
      <c r="AD63" s="138"/>
      <c r="AE63" s="132"/>
      <c r="AF63" s="122"/>
      <c r="AG63" s="124">
        <v>30</v>
      </c>
      <c r="AH63" s="138"/>
      <c r="AI63" s="138"/>
      <c r="AJ63" s="138"/>
      <c r="AK63" s="138"/>
      <c r="AL63" s="138"/>
      <c r="AM63" s="132"/>
      <c r="AN63" s="122">
        <v>2</v>
      </c>
      <c r="AO63" s="124"/>
      <c r="AP63" s="138"/>
      <c r="AQ63" s="138"/>
      <c r="AR63" s="138"/>
      <c r="AS63" s="138"/>
      <c r="AT63" s="138"/>
      <c r="AU63" s="132"/>
      <c r="AV63" s="122"/>
      <c r="AW63" s="109"/>
    </row>
    <row r="64" spans="1:69" s="166" customFormat="1" ht="48" customHeight="1" x14ac:dyDescent="0.25">
      <c r="A64" s="138">
        <v>55</v>
      </c>
      <c r="B64" s="97"/>
      <c r="C64" s="238" t="s">
        <v>120</v>
      </c>
      <c r="D64" s="119" t="s">
        <v>38</v>
      </c>
      <c r="E64" s="115">
        <v>15</v>
      </c>
      <c r="F64" s="114">
        <v>2</v>
      </c>
      <c r="G64" s="235" t="s">
        <v>104</v>
      </c>
      <c r="H64" s="113">
        <v>15</v>
      </c>
      <c r="I64" s="113">
        <v>2</v>
      </c>
      <c r="J64" s="138">
        <v>15</v>
      </c>
      <c r="K64" s="138"/>
      <c r="L64" s="138"/>
      <c r="M64" s="138"/>
      <c r="N64" s="138"/>
      <c r="O64" s="138"/>
      <c r="P64" s="138"/>
      <c r="Q64" s="124">
        <v>15</v>
      </c>
      <c r="R64" s="119"/>
      <c r="S64" s="138"/>
      <c r="T64" s="138"/>
      <c r="U64" s="138"/>
      <c r="V64" s="138"/>
      <c r="W64" s="132"/>
      <c r="X64" s="167">
        <v>2</v>
      </c>
      <c r="Y64" s="124"/>
      <c r="Z64" s="119"/>
      <c r="AA64" s="138"/>
      <c r="AB64" s="138"/>
      <c r="AC64" s="138"/>
      <c r="AD64" s="138"/>
      <c r="AE64" s="132"/>
      <c r="AF64" s="122"/>
      <c r="AG64" s="124"/>
      <c r="AH64" s="138"/>
      <c r="AI64" s="138"/>
      <c r="AJ64" s="138"/>
      <c r="AK64" s="138"/>
      <c r="AL64" s="138"/>
      <c r="AM64" s="132"/>
      <c r="AN64" s="122"/>
      <c r="AO64" s="124"/>
      <c r="AP64" s="138"/>
      <c r="AQ64" s="138"/>
      <c r="AR64" s="138"/>
      <c r="AS64" s="138"/>
      <c r="AT64" s="138"/>
      <c r="AU64" s="132"/>
      <c r="AV64" s="122"/>
      <c r="AW64" s="109"/>
    </row>
    <row r="65" spans="1:69" s="166" customFormat="1" ht="30" customHeight="1" x14ac:dyDescent="0.25">
      <c r="A65" s="138">
        <v>56</v>
      </c>
      <c r="B65" s="97"/>
      <c r="C65" s="151" t="s">
        <v>125</v>
      </c>
      <c r="D65" s="119" t="s">
        <v>38</v>
      </c>
      <c r="E65" s="115">
        <v>20</v>
      </c>
      <c r="F65" s="114">
        <v>2</v>
      </c>
      <c r="G65" s="235" t="s">
        <v>104</v>
      </c>
      <c r="H65" s="113">
        <v>10</v>
      </c>
      <c r="I65" s="113">
        <v>0.5</v>
      </c>
      <c r="J65" s="138">
        <v>10</v>
      </c>
      <c r="K65" s="138"/>
      <c r="L65" s="138">
        <v>10</v>
      </c>
      <c r="M65" s="138"/>
      <c r="N65" s="138"/>
      <c r="O65" s="138"/>
      <c r="P65" s="138"/>
      <c r="Q65" s="124"/>
      <c r="R65" s="119"/>
      <c r="S65" s="138"/>
      <c r="T65" s="138"/>
      <c r="U65" s="138"/>
      <c r="V65" s="138"/>
      <c r="W65" s="132"/>
      <c r="X65" s="167"/>
      <c r="Y65" s="124"/>
      <c r="Z65" s="119"/>
      <c r="AA65" s="138"/>
      <c r="AB65" s="138"/>
      <c r="AC65" s="138"/>
      <c r="AD65" s="138"/>
      <c r="AE65" s="132"/>
      <c r="AF65" s="122"/>
      <c r="AG65" s="124">
        <v>10</v>
      </c>
      <c r="AH65" s="138"/>
      <c r="AI65" s="138">
        <v>10</v>
      </c>
      <c r="AJ65" s="138"/>
      <c r="AK65" s="138"/>
      <c r="AL65" s="138"/>
      <c r="AM65" s="132"/>
      <c r="AN65" s="122">
        <v>2</v>
      </c>
      <c r="AO65" s="124"/>
      <c r="AP65" s="138"/>
      <c r="AQ65" s="138"/>
      <c r="AR65" s="138"/>
      <c r="AS65" s="138"/>
      <c r="AT65" s="138"/>
      <c r="AU65" s="132"/>
      <c r="AV65" s="122"/>
      <c r="AW65" s="109">
        <v>1</v>
      </c>
    </row>
    <row r="66" spans="1:69" s="166" customFormat="1" ht="30" customHeight="1" x14ac:dyDescent="0.25">
      <c r="A66" s="138">
        <v>57</v>
      </c>
      <c r="B66" s="97"/>
      <c r="C66" s="151" t="s">
        <v>124</v>
      </c>
      <c r="D66" s="119" t="s">
        <v>38</v>
      </c>
      <c r="E66" s="115">
        <v>15</v>
      </c>
      <c r="F66" s="114">
        <v>1</v>
      </c>
      <c r="G66" s="235" t="s">
        <v>104</v>
      </c>
      <c r="H66" s="113">
        <v>15</v>
      </c>
      <c r="I66" s="113">
        <v>1</v>
      </c>
      <c r="J66" s="138">
        <v>15</v>
      </c>
      <c r="K66" s="138"/>
      <c r="L66" s="138"/>
      <c r="M66" s="138"/>
      <c r="N66" s="138"/>
      <c r="O66" s="138"/>
      <c r="P66" s="138"/>
      <c r="Q66" s="124"/>
      <c r="R66" s="119"/>
      <c r="S66" s="138"/>
      <c r="T66" s="138"/>
      <c r="U66" s="138"/>
      <c r="V66" s="138"/>
      <c r="W66" s="132"/>
      <c r="X66" s="122"/>
      <c r="Y66" s="124"/>
      <c r="Z66" s="119"/>
      <c r="AA66" s="138"/>
      <c r="AB66" s="138"/>
      <c r="AC66" s="138"/>
      <c r="AD66" s="138"/>
      <c r="AE66" s="132"/>
      <c r="AF66" s="122"/>
      <c r="AG66" s="124"/>
      <c r="AH66" s="138"/>
      <c r="AI66" s="138"/>
      <c r="AJ66" s="138"/>
      <c r="AK66" s="138"/>
      <c r="AL66" s="138"/>
      <c r="AM66" s="132"/>
      <c r="AN66" s="122"/>
      <c r="AO66" s="239">
        <v>15</v>
      </c>
      <c r="AP66" s="138"/>
      <c r="AQ66" s="138"/>
      <c r="AR66" s="138"/>
      <c r="AS66" s="138"/>
      <c r="AT66" s="138"/>
      <c r="AU66" s="132"/>
      <c r="AV66" s="122">
        <v>1</v>
      </c>
      <c r="AW66" s="109"/>
    </row>
    <row r="67" spans="1:69" s="166" customFormat="1" ht="30" customHeight="1" x14ac:dyDescent="0.25">
      <c r="A67" s="138">
        <v>58</v>
      </c>
      <c r="B67" s="97"/>
      <c r="C67" s="151" t="s">
        <v>77</v>
      </c>
      <c r="D67" s="119" t="s">
        <v>38</v>
      </c>
      <c r="E67" s="115">
        <v>20</v>
      </c>
      <c r="F67" s="114">
        <v>1</v>
      </c>
      <c r="G67" s="235" t="s">
        <v>104</v>
      </c>
      <c r="H67" s="113">
        <v>10</v>
      </c>
      <c r="I67" s="113">
        <v>0.5</v>
      </c>
      <c r="J67" s="138">
        <v>10</v>
      </c>
      <c r="K67" s="138">
        <v>10</v>
      </c>
      <c r="L67" s="138"/>
      <c r="M67" s="138"/>
      <c r="N67" s="138"/>
      <c r="O67" s="138"/>
      <c r="P67" s="138"/>
      <c r="Q67" s="124"/>
      <c r="R67" s="119"/>
      <c r="S67" s="138"/>
      <c r="T67" s="138"/>
      <c r="U67" s="138"/>
      <c r="V67" s="138"/>
      <c r="W67" s="132"/>
      <c r="X67" s="122"/>
      <c r="Y67" s="239"/>
      <c r="Z67" s="240"/>
      <c r="AA67" s="138"/>
      <c r="AB67" s="138"/>
      <c r="AC67" s="138"/>
      <c r="AD67" s="138"/>
      <c r="AE67" s="132"/>
      <c r="AF67" s="122"/>
      <c r="AG67" s="124">
        <v>10</v>
      </c>
      <c r="AH67" s="138">
        <v>10</v>
      </c>
      <c r="AI67" s="138"/>
      <c r="AJ67" s="138"/>
      <c r="AK67" s="138"/>
      <c r="AL67" s="138"/>
      <c r="AM67" s="132"/>
      <c r="AN67" s="122">
        <v>1</v>
      </c>
      <c r="AO67" s="124"/>
      <c r="AP67" s="138"/>
      <c r="AQ67" s="138"/>
      <c r="AR67" s="138"/>
      <c r="AS67" s="138"/>
      <c r="AT67" s="138"/>
      <c r="AU67" s="132"/>
      <c r="AV67" s="122"/>
      <c r="AW67" s="109">
        <v>0.5</v>
      </c>
    </row>
    <row r="68" spans="1:69" s="166" customFormat="1" ht="30" customHeight="1" x14ac:dyDescent="0.25">
      <c r="A68" s="138"/>
      <c r="B68" s="97"/>
      <c r="C68" s="151" t="s">
        <v>121</v>
      </c>
      <c r="D68" s="119" t="s">
        <v>38</v>
      </c>
      <c r="E68" s="115">
        <v>10</v>
      </c>
      <c r="F68" s="114">
        <v>1</v>
      </c>
      <c r="G68" s="235"/>
      <c r="H68" s="113"/>
      <c r="I68" s="113"/>
      <c r="J68" s="138"/>
      <c r="K68" s="138">
        <v>10</v>
      </c>
      <c r="L68" s="138"/>
      <c r="M68" s="138"/>
      <c r="N68" s="138"/>
      <c r="O68" s="138"/>
      <c r="P68" s="138"/>
      <c r="Q68" s="124"/>
      <c r="R68" s="119"/>
      <c r="S68" s="138"/>
      <c r="T68" s="138"/>
      <c r="U68" s="138"/>
      <c r="V68" s="138"/>
      <c r="W68" s="132"/>
      <c r="X68" s="122"/>
      <c r="Y68" s="124"/>
      <c r="Z68" s="119"/>
      <c r="AA68" s="138"/>
      <c r="AB68" s="138"/>
      <c r="AC68" s="138"/>
      <c r="AD68" s="138"/>
      <c r="AE68" s="132"/>
      <c r="AF68" s="122"/>
      <c r="AG68" s="124"/>
      <c r="AH68" s="138">
        <v>10</v>
      </c>
      <c r="AI68" s="138"/>
      <c r="AJ68" s="138"/>
      <c r="AK68" s="138"/>
      <c r="AL68" s="138"/>
      <c r="AM68" s="132"/>
      <c r="AN68" s="122">
        <v>1</v>
      </c>
      <c r="AO68" s="124"/>
      <c r="AP68" s="138"/>
      <c r="AQ68" s="138"/>
      <c r="AR68" s="138"/>
      <c r="AS68" s="138"/>
      <c r="AT68" s="138"/>
      <c r="AU68" s="132"/>
      <c r="AV68" s="122"/>
      <c r="AW68" s="109"/>
    </row>
    <row r="69" spans="1:69" s="166" customFormat="1" ht="42" customHeight="1" x14ac:dyDescent="0.25">
      <c r="A69" s="138">
        <v>60</v>
      </c>
      <c r="B69" s="97"/>
      <c r="C69" s="238" t="s">
        <v>132</v>
      </c>
      <c r="D69" s="119" t="s">
        <v>38</v>
      </c>
      <c r="E69" s="115">
        <v>20</v>
      </c>
      <c r="F69" s="114">
        <v>1</v>
      </c>
      <c r="G69" s="113"/>
      <c r="H69" s="113"/>
      <c r="I69" s="113"/>
      <c r="J69" s="138"/>
      <c r="K69" s="138"/>
      <c r="L69" s="138">
        <v>20</v>
      </c>
      <c r="M69" s="138"/>
      <c r="N69" s="138"/>
      <c r="O69" s="138"/>
      <c r="P69" s="138"/>
      <c r="Q69" s="124"/>
      <c r="R69" s="119"/>
      <c r="S69" s="138"/>
      <c r="T69" s="138"/>
      <c r="U69" s="138"/>
      <c r="V69" s="138"/>
      <c r="W69" s="132"/>
      <c r="X69" s="122"/>
      <c r="Y69" s="124"/>
      <c r="Z69" s="119"/>
      <c r="AA69" s="138"/>
      <c r="AB69" s="138"/>
      <c r="AC69" s="138"/>
      <c r="AD69" s="138"/>
      <c r="AE69" s="132"/>
      <c r="AF69" s="122"/>
      <c r="AG69" s="124"/>
      <c r="AH69" s="138"/>
      <c r="AI69" s="138">
        <v>20</v>
      </c>
      <c r="AJ69" s="138"/>
      <c r="AK69" s="138"/>
      <c r="AL69" s="138"/>
      <c r="AM69" s="132"/>
      <c r="AN69" s="122">
        <v>1</v>
      </c>
      <c r="AO69" s="124"/>
      <c r="AP69" s="138"/>
      <c r="AQ69" s="138"/>
      <c r="AR69" s="138"/>
      <c r="AS69" s="138"/>
      <c r="AT69" s="138"/>
      <c r="AU69" s="132"/>
      <c r="AV69" s="122"/>
      <c r="AW69" s="109">
        <v>1</v>
      </c>
    </row>
    <row r="70" spans="1:69" s="166" customFormat="1" ht="51" customHeight="1" x14ac:dyDescent="0.25">
      <c r="A70" s="138">
        <v>61</v>
      </c>
      <c r="B70" s="97"/>
      <c r="C70" s="151"/>
      <c r="D70" s="119"/>
      <c r="E70" s="115"/>
      <c r="F70" s="114"/>
      <c r="G70" s="113"/>
      <c r="H70" s="113"/>
      <c r="I70" s="113"/>
      <c r="J70" s="138"/>
      <c r="K70" s="138"/>
      <c r="L70" s="138"/>
      <c r="M70" s="138"/>
      <c r="N70" s="138"/>
      <c r="O70" s="138"/>
      <c r="P70" s="138"/>
      <c r="Q70" s="124"/>
      <c r="R70" s="119"/>
      <c r="S70" s="138"/>
      <c r="T70" s="138"/>
      <c r="U70" s="138"/>
      <c r="V70" s="138"/>
      <c r="W70" s="132"/>
      <c r="X70" s="122"/>
      <c r="Y70" s="124"/>
      <c r="Z70" s="119"/>
      <c r="AA70" s="138"/>
      <c r="AB70" s="138"/>
      <c r="AC70" s="138"/>
      <c r="AD70" s="138"/>
      <c r="AE70" s="132"/>
      <c r="AF70" s="122"/>
      <c r="AG70" s="124"/>
      <c r="AH70" s="138"/>
      <c r="AI70" s="138"/>
      <c r="AJ70" s="138"/>
      <c r="AK70" s="138"/>
      <c r="AL70" s="138"/>
      <c r="AM70" s="132"/>
      <c r="AN70" s="122"/>
      <c r="AO70" s="124"/>
      <c r="AP70" s="138"/>
      <c r="AQ70" s="138"/>
      <c r="AR70" s="138"/>
      <c r="AS70" s="138"/>
      <c r="AT70" s="138"/>
      <c r="AU70" s="132"/>
      <c r="AV70" s="122"/>
      <c r="AW70" s="109"/>
    </row>
    <row r="71" spans="1:69" s="166" customFormat="1" ht="35.25" customHeight="1" thickBot="1" x14ac:dyDescent="0.3">
      <c r="A71" s="138">
        <v>62</v>
      </c>
      <c r="B71" s="97"/>
      <c r="C71" s="236"/>
      <c r="D71" s="119"/>
      <c r="E71" s="115"/>
      <c r="F71" s="114"/>
      <c r="G71" s="113"/>
      <c r="H71" s="113"/>
      <c r="I71" s="113"/>
      <c r="J71" s="138"/>
      <c r="K71" s="138"/>
      <c r="L71" s="138"/>
      <c r="M71" s="138"/>
      <c r="N71" s="138"/>
      <c r="O71" s="138"/>
      <c r="P71" s="138"/>
      <c r="Q71" s="124"/>
      <c r="R71" s="119"/>
      <c r="S71" s="138"/>
      <c r="T71" s="138"/>
      <c r="U71" s="138"/>
      <c r="V71" s="138"/>
      <c r="W71" s="132"/>
      <c r="X71" s="122"/>
      <c r="Y71" s="124"/>
      <c r="Z71" s="119"/>
      <c r="AA71" s="138"/>
      <c r="AB71" s="138"/>
      <c r="AC71" s="138"/>
      <c r="AD71" s="138"/>
      <c r="AE71" s="132"/>
      <c r="AF71" s="122"/>
      <c r="AG71" s="124"/>
      <c r="AH71" s="138"/>
      <c r="AI71" s="138"/>
      <c r="AJ71" s="138"/>
      <c r="AK71" s="138"/>
      <c r="AL71" s="138"/>
      <c r="AM71" s="132"/>
      <c r="AN71" s="122"/>
      <c r="AO71" s="124"/>
      <c r="AP71" s="138"/>
      <c r="AQ71" s="138"/>
      <c r="AR71" s="138"/>
      <c r="AS71" s="138"/>
      <c r="AT71" s="138"/>
      <c r="AU71" s="132"/>
      <c r="AV71" s="122"/>
      <c r="AW71" s="109"/>
    </row>
    <row r="72" spans="1:69" s="166" customFormat="1" ht="22.15" customHeight="1" thickTop="1" thickBot="1" x14ac:dyDescent="0.3">
      <c r="A72" s="138">
        <v>63</v>
      </c>
      <c r="B72" s="88" t="s">
        <v>44</v>
      </c>
      <c r="C72" s="163" t="s">
        <v>78</v>
      </c>
      <c r="D72" s="164"/>
      <c r="E72" s="165">
        <f t="shared" ref="E72:P72" si="74">SUM(E59:E71)</f>
        <v>205</v>
      </c>
      <c r="F72" s="165">
        <f t="shared" si="74"/>
        <v>16</v>
      </c>
      <c r="G72" s="165">
        <f t="shared" si="74"/>
        <v>0</v>
      </c>
      <c r="H72" s="165">
        <f t="shared" si="74"/>
        <v>50</v>
      </c>
      <c r="I72" s="165">
        <f t="shared" si="74"/>
        <v>4</v>
      </c>
      <c r="J72" s="165">
        <f t="shared" si="74"/>
        <v>80</v>
      </c>
      <c r="K72" s="165">
        <f t="shared" si="74"/>
        <v>35</v>
      </c>
      <c r="L72" s="165">
        <f t="shared" si="74"/>
        <v>90</v>
      </c>
      <c r="M72" s="165">
        <f t="shared" si="74"/>
        <v>0</v>
      </c>
      <c r="N72" s="165">
        <f t="shared" si="74"/>
        <v>0</v>
      </c>
      <c r="O72" s="165">
        <f t="shared" si="74"/>
        <v>0</v>
      </c>
      <c r="P72" s="165">
        <f t="shared" si="74"/>
        <v>0</v>
      </c>
      <c r="Q72" s="165">
        <f t="shared" ref="Q72:AV72" si="75">SUM(Q59:Q71)</f>
        <v>15</v>
      </c>
      <c r="R72" s="165">
        <f t="shared" si="75"/>
        <v>0</v>
      </c>
      <c r="S72" s="165">
        <f t="shared" si="75"/>
        <v>20</v>
      </c>
      <c r="T72" s="165">
        <f t="shared" si="75"/>
        <v>0</v>
      </c>
      <c r="U72" s="165">
        <f t="shared" si="75"/>
        <v>0</v>
      </c>
      <c r="V72" s="165">
        <f t="shared" si="75"/>
        <v>0</v>
      </c>
      <c r="W72" s="165">
        <f t="shared" si="75"/>
        <v>0</v>
      </c>
      <c r="X72" s="165">
        <f t="shared" si="75"/>
        <v>4</v>
      </c>
      <c r="Y72" s="165">
        <f t="shared" si="75"/>
        <v>0</v>
      </c>
      <c r="Z72" s="165">
        <f t="shared" si="75"/>
        <v>0</v>
      </c>
      <c r="AA72" s="165">
        <f t="shared" si="75"/>
        <v>20</v>
      </c>
      <c r="AB72" s="165">
        <f t="shared" si="75"/>
        <v>0</v>
      </c>
      <c r="AC72" s="165">
        <f t="shared" si="75"/>
        <v>0</v>
      </c>
      <c r="AD72" s="165">
        <f t="shared" si="75"/>
        <v>0</v>
      </c>
      <c r="AE72" s="165">
        <f t="shared" si="75"/>
        <v>0</v>
      </c>
      <c r="AF72" s="165">
        <f t="shared" si="75"/>
        <v>2</v>
      </c>
      <c r="AG72" s="165">
        <f t="shared" si="75"/>
        <v>50</v>
      </c>
      <c r="AH72" s="165">
        <f t="shared" si="75"/>
        <v>20</v>
      </c>
      <c r="AI72" s="165">
        <f t="shared" si="75"/>
        <v>50</v>
      </c>
      <c r="AJ72" s="165">
        <f t="shared" si="75"/>
        <v>0</v>
      </c>
      <c r="AK72" s="165">
        <f t="shared" si="75"/>
        <v>0</v>
      </c>
      <c r="AL72" s="165">
        <f t="shared" si="75"/>
        <v>0</v>
      </c>
      <c r="AM72" s="165">
        <f t="shared" si="75"/>
        <v>0</v>
      </c>
      <c r="AN72" s="165">
        <f t="shared" si="75"/>
        <v>8</v>
      </c>
      <c r="AO72" s="165">
        <f t="shared" si="75"/>
        <v>30</v>
      </c>
      <c r="AP72" s="165">
        <f t="shared" si="75"/>
        <v>0</v>
      </c>
      <c r="AQ72" s="165">
        <f t="shared" si="75"/>
        <v>0</v>
      </c>
      <c r="AR72" s="165">
        <f t="shared" si="75"/>
        <v>0</v>
      </c>
      <c r="AS72" s="165">
        <f t="shared" si="75"/>
        <v>0</v>
      </c>
      <c r="AT72" s="165">
        <f t="shared" si="75"/>
        <v>0</v>
      </c>
      <c r="AU72" s="165">
        <f t="shared" si="75"/>
        <v>0</v>
      </c>
      <c r="AV72" s="165">
        <f t="shared" si="75"/>
        <v>2</v>
      </c>
      <c r="AW72" s="109"/>
    </row>
    <row r="73" spans="1:69" ht="28.15" customHeight="1" thickTop="1" x14ac:dyDescent="0.3">
      <c r="A73" s="138">
        <v>64</v>
      </c>
      <c r="B73" s="95"/>
      <c r="C73" s="191" t="s">
        <v>79</v>
      </c>
      <c r="D73" s="154"/>
      <c r="E73" s="155">
        <f>E72+E57+E48+E38+E23</f>
        <v>1370</v>
      </c>
      <c r="F73" s="156">
        <f>F72+F57+F48+F38+F23</f>
        <v>120</v>
      </c>
      <c r="G73" s="157" t="s">
        <v>46</v>
      </c>
      <c r="H73" s="157">
        <f>H72+H48+H38+H23</f>
        <v>190</v>
      </c>
      <c r="I73" s="157">
        <f>I72+I48+I38+I23</f>
        <v>14.5</v>
      </c>
      <c r="J73" s="154">
        <f>J23+J38+J48+J57+J72</f>
        <v>300</v>
      </c>
      <c r="K73" s="154">
        <f>K23+K38+K48+K72</f>
        <v>155</v>
      </c>
      <c r="L73" s="154">
        <f>L23+L38+L48+L72</f>
        <v>225</v>
      </c>
      <c r="M73" s="154">
        <f>M23+M38+M48+M57+M72</f>
        <v>125</v>
      </c>
      <c r="N73" s="154">
        <f>N38+N23+N48+N57+N72</f>
        <v>90</v>
      </c>
      <c r="O73" s="154">
        <f t="shared" ref="O73:AB73" si="76">O23+O38+O48+O57+O72</f>
        <v>400</v>
      </c>
      <c r="P73" s="158">
        <f t="shared" si="76"/>
        <v>75</v>
      </c>
      <c r="Q73" s="159">
        <f t="shared" si="76"/>
        <v>125</v>
      </c>
      <c r="R73" s="154">
        <f t="shared" si="76"/>
        <v>65</v>
      </c>
      <c r="S73" s="154">
        <f t="shared" si="76"/>
        <v>75</v>
      </c>
      <c r="T73" s="154">
        <f t="shared" si="76"/>
        <v>55</v>
      </c>
      <c r="U73" s="154">
        <f t="shared" si="76"/>
        <v>30</v>
      </c>
      <c r="V73" s="154">
        <f t="shared" si="76"/>
        <v>0</v>
      </c>
      <c r="W73" s="154">
        <f t="shared" si="76"/>
        <v>0</v>
      </c>
      <c r="X73" s="156">
        <f t="shared" si="76"/>
        <v>30</v>
      </c>
      <c r="Y73" s="154">
        <f t="shared" si="76"/>
        <v>55</v>
      </c>
      <c r="Z73" s="154">
        <f t="shared" si="76"/>
        <v>25</v>
      </c>
      <c r="AA73" s="154">
        <f t="shared" si="76"/>
        <v>75</v>
      </c>
      <c r="AB73" s="154">
        <f t="shared" si="76"/>
        <v>20</v>
      </c>
      <c r="AC73" s="154">
        <f>AC72+AC57+AC48+AC38+AC23</f>
        <v>30</v>
      </c>
      <c r="AD73" s="154">
        <f t="shared" ref="AD73:AJ73" si="77">AD23+AD38+AD48+AD57+AD72</f>
        <v>292</v>
      </c>
      <c r="AE73" s="154">
        <f t="shared" si="77"/>
        <v>15</v>
      </c>
      <c r="AF73" s="156">
        <f t="shared" si="77"/>
        <v>30</v>
      </c>
      <c r="AG73" s="154">
        <f t="shared" si="77"/>
        <v>95</v>
      </c>
      <c r="AH73" s="154">
        <f t="shared" si="77"/>
        <v>40</v>
      </c>
      <c r="AI73" s="154">
        <f t="shared" si="77"/>
        <v>75</v>
      </c>
      <c r="AJ73" s="154">
        <f t="shared" si="77"/>
        <v>40</v>
      </c>
      <c r="AK73" s="154">
        <f>AK72+AK57+AK48+AK38+AK23</f>
        <v>30</v>
      </c>
      <c r="AL73" s="154">
        <f t="shared" ref="AL73:AR73" si="78">AL23+AL38+AL48+AL57+AL72</f>
        <v>76</v>
      </c>
      <c r="AM73" s="154">
        <f t="shared" si="78"/>
        <v>30</v>
      </c>
      <c r="AN73" s="156">
        <f t="shared" si="78"/>
        <v>30</v>
      </c>
      <c r="AO73" s="160">
        <f t="shared" si="78"/>
        <v>50</v>
      </c>
      <c r="AP73" s="160">
        <f t="shared" si="78"/>
        <v>0</v>
      </c>
      <c r="AQ73" s="160">
        <f t="shared" si="78"/>
        <v>0</v>
      </c>
      <c r="AR73" s="160">
        <f t="shared" si="78"/>
        <v>10</v>
      </c>
      <c r="AS73" s="160">
        <f>AS72+AS57+AS48+AS38+AS23</f>
        <v>0</v>
      </c>
      <c r="AT73" s="160">
        <f>AT23+AT38+AT48+AT57+AT72</f>
        <v>32</v>
      </c>
      <c r="AU73" s="160">
        <f>AU23+AU38+AU48+AU57+AU72</f>
        <v>30</v>
      </c>
      <c r="AV73" s="161">
        <f>AV23+AV38+AV48+AV57+AV72</f>
        <v>30</v>
      </c>
      <c r="AW73" s="162">
        <f>SUM(AW13:AW72)</f>
        <v>62</v>
      </c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</row>
    <row r="74" spans="1:69" ht="27.6" customHeight="1" thickBot="1" x14ac:dyDescent="0.3">
      <c r="A74" s="138">
        <v>65</v>
      </c>
      <c r="B74" s="94"/>
      <c r="C74" s="306" t="s">
        <v>80</v>
      </c>
      <c r="D74" s="263"/>
      <c r="E74" s="264"/>
      <c r="F74" s="93"/>
      <c r="G74" s="93"/>
      <c r="H74" s="93"/>
      <c r="I74" s="93"/>
      <c r="J74" s="123" t="s">
        <v>111</v>
      </c>
      <c r="K74" s="125" t="s">
        <v>112</v>
      </c>
      <c r="L74" s="153" t="s">
        <v>106</v>
      </c>
      <c r="M74" s="123" t="s">
        <v>107</v>
      </c>
      <c r="N74" s="123" t="s">
        <v>108</v>
      </c>
      <c r="O74" s="123" t="s">
        <v>109</v>
      </c>
      <c r="P74" s="126" t="s">
        <v>110</v>
      </c>
      <c r="Q74" s="123" t="s">
        <v>111</v>
      </c>
      <c r="R74" s="125" t="s">
        <v>112</v>
      </c>
      <c r="S74" s="153" t="s">
        <v>106</v>
      </c>
      <c r="T74" s="123" t="s">
        <v>107</v>
      </c>
      <c r="U74" s="123" t="s">
        <v>108</v>
      </c>
      <c r="V74" s="123" t="s">
        <v>109</v>
      </c>
      <c r="W74" s="126" t="s">
        <v>110</v>
      </c>
      <c r="X74" s="126"/>
      <c r="Y74" s="123" t="s">
        <v>111</v>
      </c>
      <c r="Z74" s="125" t="s">
        <v>112</v>
      </c>
      <c r="AA74" s="153" t="s">
        <v>106</v>
      </c>
      <c r="AB74" s="123" t="s">
        <v>107</v>
      </c>
      <c r="AC74" s="123" t="s">
        <v>108</v>
      </c>
      <c r="AD74" s="123" t="s">
        <v>109</v>
      </c>
      <c r="AE74" s="126" t="s">
        <v>110</v>
      </c>
      <c r="AF74" s="92"/>
      <c r="AG74" s="123" t="s">
        <v>111</v>
      </c>
      <c r="AH74" s="125" t="s">
        <v>112</v>
      </c>
      <c r="AI74" s="153" t="s">
        <v>106</v>
      </c>
      <c r="AJ74" s="123" t="s">
        <v>107</v>
      </c>
      <c r="AK74" s="123" t="s">
        <v>108</v>
      </c>
      <c r="AL74" s="123" t="s">
        <v>109</v>
      </c>
      <c r="AM74" s="126" t="s">
        <v>110</v>
      </c>
      <c r="AN74" s="92"/>
      <c r="AO74" s="123" t="s">
        <v>111</v>
      </c>
      <c r="AP74" s="125" t="s">
        <v>112</v>
      </c>
      <c r="AQ74" s="153" t="s">
        <v>106</v>
      </c>
      <c r="AR74" s="123" t="s">
        <v>107</v>
      </c>
      <c r="AS74" s="123" t="s">
        <v>108</v>
      </c>
      <c r="AT74" s="123" t="s">
        <v>109</v>
      </c>
      <c r="AU74" s="126" t="s">
        <v>110</v>
      </c>
      <c r="AV74" s="92"/>
      <c r="AW74" s="91"/>
    </row>
    <row r="75" spans="1:69" ht="27.6" customHeight="1" x14ac:dyDescent="0.25">
      <c r="A75" s="226"/>
      <c r="B75" s="227"/>
      <c r="C75" s="228" t="s">
        <v>118</v>
      </c>
      <c r="D75" s="229"/>
      <c r="E75" s="229">
        <f>SUM(J73:P73)</f>
        <v>1370</v>
      </c>
      <c r="F75" s="230"/>
      <c r="G75" s="230"/>
      <c r="H75" s="230"/>
      <c r="I75" s="230"/>
      <c r="J75" s="231"/>
      <c r="K75" s="232"/>
      <c r="L75" s="233"/>
      <c r="M75" s="231"/>
      <c r="N75" s="231"/>
      <c r="O75" s="231"/>
      <c r="P75" s="232"/>
      <c r="Q75" s="231">
        <f>SUM(Q73:W73)</f>
        <v>350</v>
      </c>
      <c r="R75" s="232"/>
      <c r="S75" s="233"/>
      <c r="T75" s="231"/>
      <c r="U75" s="231"/>
      <c r="V75" s="231"/>
      <c r="W75" s="232"/>
      <c r="X75" s="232"/>
      <c r="Y75" s="231">
        <f>SUM(Y73:AE73)</f>
        <v>512</v>
      </c>
      <c r="Z75" s="232"/>
      <c r="AA75" s="233"/>
      <c r="AB75" s="231"/>
      <c r="AC75" s="231"/>
      <c r="AD75" s="231"/>
      <c r="AE75" s="232"/>
      <c r="AF75" s="231"/>
      <c r="AG75" s="231">
        <f>SUM(AG73:AM73)</f>
        <v>386</v>
      </c>
      <c r="AH75" s="232"/>
      <c r="AI75" s="233"/>
      <c r="AJ75" s="231"/>
      <c r="AK75" s="231"/>
      <c r="AL75" s="231"/>
      <c r="AM75" s="232"/>
      <c r="AN75" s="231"/>
      <c r="AO75" s="231">
        <f>SUM(AO73:AU73)</f>
        <v>122</v>
      </c>
      <c r="AP75" s="232"/>
      <c r="AQ75" s="233"/>
      <c r="AR75" s="231"/>
      <c r="AS75" s="231"/>
      <c r="AT75" s="231"/>
      <c r="AU75" s="232"/>
      <c r="AV75" s="231"/>
      <c r="AW75" s="224"/>
    </row>
    <row r="76" spans="1:69" ht="25.9" customHeight="1" x14ac:dyDescent="0.25">
      <c r="A76" s="313" t="s">
        <v>122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225"/>
      <c r="R76" s="225"/>
      <c r="S76" s="225"/>
      <c r="T76" s="225"/>
      <c r="U76" s="225"/>
      <c r="V76" s="225"/>
      <c r="W76" s="225"/>
      <c r="X76" s="225"/>
      <c r="Y76" s="225">
        <f>Y75-200</f>
        <v>312</v>
      </c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ht="16.899999999999999" customHeight="1" x14ac:dyDescent="0.25">
      <c r="A77" s="312" t="s">
        <v>127</v>
      </c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ht="21" customHeight="1" x14ac:dyDescent="0.25">
      <c r="A78" s="312" t="s">
        <v>133</v>
      </c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ht="21" customHeight="1" x14ac:dyDescent="0.25">
      <c r="A79" s="312" t="s">
        <v>134</v>
      </c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ht="15" customHeight="1" x14ac:dyDescent="0.25">
      <c r="A80" s="311"/>
      <c r="B80" s="311"/>
      <c r="C80" s="311"/>
      <c r="D80" s="311"/>
      <c r="E80" s="311"/>
      <c r="F80" s="311"/>
      <c r="G80" s="311"/>
      <c r="H80" s="311"/>
      <c r="I80" s="311"/>
      <c r="J80" s="31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ht="45" customHeight="1" x14ac:dyDescent="0.25">
      <c r="A81" s="309" t="s">
        <v>123</v>
      </c>
      <c r="B81" s="310"/>
      <c r="C81" s="310"/>
      <c r="D81" s="310"/>
      <c r="E81" s="310"/>
      <c r="F81" s="310"/>
      <c r="G81" s="90"/>
      <c r="H81" s="90"/>
      <c r="I81" s="90"/>
      <c r="J81" s="1"/>
      <c r="K81" s="1"/>
      <c r="L81" s="89"/>
      <c r="M81" s="1"/>
      <c r="N81" s="1"/>
      <c r="O81" s="1"/>
      <c r="P81" s="1"/>
      <c r="Q81" s="248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 ht="14.25" customHeight="1" x14ac:dyDescent="0.25">
      <c r="A82" s="246"/>
      <c r="B82" s="308"/>
      <c r="C82" s="308"/>
      <c r="D82" s="242"/>
      <c r="E82" s="242"/>
      <c r="F82" s="242"/>
      <c r="L82" s="9"/>
      <c r="O82" s="308"/>
      <c r="P82" s="308"/>
      <c r="Q82" s="308"/>
      <c r="R82" s="308"/>
      <c r="S82" s="308"/>
      <c r="T82" s="308"/>
      <c r="U82" s="308"/>
      <c r="V82" s="308"/>
      <c r="W82" s="308"/>
      <c r="X82" s="308"/>
    </row>
    <row r="83" spans="1:69" ht="14.25" customHeight="1" x14ac:dyDescent="0.25">
      <c r="A83" s="245"/>
      <c r="B83" s="308"/>
      <c r="C83" s="308"/>
      <c r="D83" s="241"/>
      <c r="E83" s="241"/>
      <c r="F83" s="241"/>
      <c r="L83" s="9"/>
      <c r="O83" s="308"/>
      <c r="P83" s="308"/>
      <c r="Q83" s="308"/>
      <c r="R83" s="308"/>
      <c r="S83" s="308"/>
      <c r="T83" s="308"/>
      <c r="U83" s="308"/>
      <c r="V83" s="308"/>
      <c r="W83" s="308"/>
      <c r="X83" s="308"/>
    </row>
    <row r="84" spans="1:69" ht="14.25" customHeight="1" x14ac:dyDescent="0.25">
      <c r="A84" s="88"/>
      <c r="B84" s="308"/>
      <c r="C84" s="308"/>
      <c r="L84" s="9"/>
      <c r="O84" s="308"/>
      <c r="P84" s="308"/>
      <c r="Q84" s="308"/>
      <c r="R84" s="308"/>
      <c r="S84" s="308"/>
      <c r="T84" s="308"/>
      <c r="U84" s="308"/>
      <c r="V84" s="308"/>
      <c r="W84" s="308"/>
      <c r="X84" s="308"/>
    </row>
    <row r="85" spans="1:69" ht="14.25" customHeight="1" x14ac:dyDescent="0.25">
      <c r="A85" s="88"/>
      <c r="B85" s="308"/>
      <c r="C85" s="308"/>
      <c r="L85" s="9"/>
      <c r="O85" s="308"/>
      <c r="P85" s="308"/>
      <c r="Q85" s="308"/>
      <c r="R85" s="308"/>
      <c r="S85" s="308"/>
      <c r="T85" s="308"/>
      <c r="U85" s="308"/>
      <c r="V85" s="308"/>
      <c r="W85" s="308"/>
      <c r="X85" s="308"/>
    </row>
    <row r="86" spans="1:69" ht="14.25" customHeight="1" x14ac:dyDescent="0.25">
      <c r="A86" s="88"/>
      <c r="B86" s="307" t="s">
        <v>128</v>
      </c>
      <c r="C86" s="307"/>
      <c r="L86" s="9"/>
      <c r="O86" s="307" t="s">
        <v>129</v>
      </c>
      <c r="P86" s="307"/>
      <c r="Q86" s="307"/>
      <c r="R86" s="307"/>
      <c r="S86" s="307"/>
      <c r="T86" s="307"/>
      <c r="U86" s="307"/>
      <c r="V86" s="307"/>
      <c r="W86" s="307"/>
      <c r="X86" s="307"/>
    </row>
    <row r="87" spans="1:69" ht="14.25" customHeight="1" x14ac:dyDescent="0.25">
      <c r="A87" s="88"/>
      <c r="L87" s="9"/>
      <c r="O87" s="307" t="s">
        <v>130</v>
      </c>
      <c r="P87" s="307"/>
      <c r="Q87" s="307"/>
      <c r="R87" s="307"/>
      <c r="S87" s="307"/>
      <c r="T87" s="307"/>
      <c r="U87" s="307"/>
      <c r="V87" s="307"/>
      <c r="W87" s="307"/>
      <c r="X87" s="307"/>
    </row>
    <row r="88" spans="1:69" ht="14.25" customHeight="1" x14ac:dyDescent="0.25">
      <c r="A88" s="88"/>
      <c r="L88" s="9"/>
    </row>
    <row r="89" spans="1:69" ht="14.25" customHeight="1" x14ac:dyDescent="0.25">
      <c r="A89" s="88"/>
      <c r="L89" s="9"/>
    </row>
    <row r="90" spans="1:69" ht="14.25" customHeight="1" x14ac:dyDescent="0.25">
      <c r="A90" s="88"/>
      <c r="C90" s="87"/>
      <c r="L90" s="9"/>
    </row>
    <row r="91" spans="1:69" ht="12.75" customHeight="1" x14ac:dyDescent="0.25">
      <c r="L91" s="9"/>
    </row>
    <row r="92" spans="1:69" ht="12.75" customHeight="1" x14ac:dyDescent="0.25">
      <c r="L92" s="9"/>
    </row>
    <row r="93" spans="1:69" ht="14.25" customHeight="1" x14ac:dyDescent="0.25">
      <c r="L93" s="9"/>
    </row>
    <row r="94" spans="1:69" ht="14.25" customHeight="1" x14ac:dyDescent="0.25">
      <c r="L94" s="9"/>
    </row>
    <row r="95" spans="1:69" ht="14.25" customHeight="1" x14ac:dyDescent="0.25">
      <c r="L95" s="9"/>
    </row>
    <row r="96" spans="1:69" ht="14.25" customHeight="1" x14ac:dyDescent="0.25">
      <c r="L96" s="9"/>
    </row>
    <row r="97" spans="12:12" ht="14.25" customHeight="1" x14ac:dyDescent="0.25">
      <c r="L97" s="9"/>
    </row>
    <row r="98" spans="12:12" ht="14.25" customHeight="1" x14ac:dyDescent="0.25">
      <c r="L98" s="9"/>
    </row>
    <row r="99" spans="12:12" ht="14.25" customHeight="1" x14ac:dyDescent="0.25">
      <c r="L99" s="9"/>
    </row>
    <row r="100" spans="12:12" ht="14.25" customHeight="1" x14ac:dyDescent="0.25">
      <c r="L100" s="9"/>
    </row>
    <row r="101" spans="12:12" ht="14.25" customHeight="1" x14ac:dyDescent="0.25">
      <c r="L101" s="9"/>
    </row>
    <row r="102" spans="12:12" ht="14.25" customHeight="1" x14ac:dyDescent="0.25">
      <c r="L102" s="9"/>
    </row>
    <row r="103" spans="12:12" ht="14.25" customHeight="1" x14ac:dyDescent="0.25">
      <c r="L103" s="9"/>
    </row>
    <row r="104" spans="12:12" ht="14.25" customHeight="1" x14ac:dyDescent="0.25">
      <c r="L104" s="9"/>
    </row>
    <row r="105" spans="12:12" ht="14.25" customHeight="1" x14ac:dyDescent="0.25">
      <c r="L105" s="9"/>
    </row>
    <row r="106" spans="12:12" ht="14.25" customHeight="1" x14ac:dyDescent="0.25">
      <c r="L106" s="9"/>
    </row>
    <row r="107" spans="12:12" ht="14.25" customHeight="1" x14ac:dyDescent="0.25">
      <c r="L107" s="9"/>
    </row>
    <row r="108" spans="12:12" ht="14.25" customHeight="1" x14ac:dyDescent="0.25">
      <c r="L108" s="9"/>
    </row>
    <row r="109" spans="12:12" ht="14.25" customHeight="1" x14ac:dyDescent="0.25">
      <c r="L109" s="9"/>
    </row>
    <row r="110" spans="12:12" ht="14.25" customHeight="1" x14ac:dyDescent="0.25">
      <c r="L110" s="9"/>
    </row>
    <row r="111" spans="12:12" ht="14.25" customHeight="1" x14ac:dyDescent="0.25">
      <c r="L111" s="9"/>
    </row>
    <row r="112" spans="12:12" ht="14.25" customHeight="1" x14ac:dyDescent="0.25">
      <c r="L112" s="9"/>
    </row>
    <row r="113" spans="12:12" ht="14.25" customHeight="1" x14ac:dyDescent="0.25">
      <c r="L113" s="9"/>
    </row>
    <row r="114" spans="12:12" ht="14.25" customHeight="1" x14ac:dyDescent="0.25">
      <c r="L114" s="9"/>
    </row>
    <row r="115" spans="12:12" ht="14.25" customHeight="1" x14ac:dyDescent="0.25">
      <c r="L115" s="9"/>
    </row>
    <row r="116" spans="12:12" ht="14.25" customHeight="1" x14ac:dyDescent="0.25">
      <c r="L116" s="9"/>
    </row>
    <row r="117" spans="12:12" ht="14.25" customHeight="1" x14ac:dyDescent="0.25">
      <c r="L117" s="9"/>
    </row>
    <row r="118" spans="12:12" ht="14.25" customHeight="1" x14ac:dyDescent="0.25">
      <c r="L118" s="9"/>
    </row>
    <row r="119" spans="12:12" ht="14.25" customHeight="1" x14ac:dyDescent="0.25">
      <c r="L119" s="9"/>
    </row>
    <row r="120" spans="12:12" ht="14.25" customHeight="1" x14ac:dyDescent="0.25">
      <c r="L120" s="9"/>
    </row>
    <row r="121" spans="12:12" ht="14.25" customHeight="1" x14ac:dyDescent="0.25">
      <c r="L121" s="9"/>
    </row>
    <row r="122" spans="12:12" ht="14.25" customHeight="1" x14ac:dyDescent="0.25">
      <c r="L122" s="9"/>
    </row>
    <row r="123" spans="12:12" ht="14.25" customHeight="1" x14ac:dyDescent="0.25">
      <c r="L123" s="9"/>
    </row>
    <row r="124" spans="12:12" ht="14.25" customHeight="1" x14ac:dyDescent="0.25">
      <c r="L124" s="9"/>
    </row>
    <row r="125" spans="12:12" ht="14.25" customHeight="1" x14ac:dyDescent="0.25">
      <c r="L125" s="9"/>
    </row>
    <row r="126" spans="12:12" ht="14.25" customHeight="1" x14ac:dyDescent="0.25">
      <c r="L126" s="9"/>
    </row>
    <row r="127" spans="12:12" ht="14.25" customHeight="1" x14ac:dyDescent="0.25">
      <c r="L127" s="9"/>
    </row>
    <row r="128" spans="12:12" ht="14.25" customHeight="1" x14ac:dyDescent="0.25">
      <c r="L128" s="9"/>
    </row>
    <row r="129" spans="12:12" ht="14.25" customHeight="1" x14ac:dyDescent="0.25">
      <c r="L129" s="9"/>
    </row>
    <row r="130" spans="12:12" ht="14.25" customHeight="1" x14ac:dyDescent="0.25">
      <c r="L130" s="9"/>
    </row>
    <row r="131" spans="12:12" ht="14.25" customHeight="1" x14ac:dyDescent="0.25">
      <c r="L131" s="9"/>
    </row>
    <row r="132" spans="12:12" ht="14.25" customHeight="1" x14ac:dyDescent="0.25">
      <c r="L132" s="9"/>
    </row>
  </sheetData>
  <mergeCells count="62">
    <mergeCell ref="O87:X87"/>
    <mergeCell ref="A78:P78"/>
    <mergeCell ref="A76:P76"/>
    <mergeCell ref="A77:P77"/>
    <mergeCell ref="A79:P79"/>
    <mergeCell ref="C74:E74"/>
    <mergeCell ref="B86:C86"/>
    <mergeCell ref="B82:C85"/>
    <mergeCell ref="O82:X85"/>
    <mergeCell ref="O86:X86"/>
    <mergeCell ref="A81:F81"/>
    <mergeCell ref="A80:J80"/>
    <mergeCell ref="B24:C24"/>
    <mergeCell ref="B12:C12"/>
    <mergeCell ref="B39:C39"/>
    <mergeCell ref="B49:C49"/>
    <mergeCell ref="B58:C58"/>
    <mergeCell ref="AO49:AV49"/>
    <mergeCell ref="AG49:AN49"/>
    <mergeCell ref="Y49:AF49"/>
    <mergeCell ref="Q49:X49"/>
    <mergeCell ref="D49:P49"/>
    <mergeCell ref="AO58:AV58"/>
    <mergeCell ref="AG58:AN58"/>
    <mergeCell ref="Y58:AF58"/>
    <mergeCell ref="Q58:X58"/>
    <mergeCell ref="D58:P58"/>
    <mergeCell ref="AO24:AV24"/>
    <mergeCell ref="AG24:AN24"/>
    <mergeCell ref="Y24:AF24"/>
    <mergeCell ref="Q24:X24"/>
    <mergeCell ref="D24:P24"/>
    <mergeCell ref="AO39:AV39"/>
    <mergeCell ref="AG39:AN39"/>
    <mergeCell ref="Y39:AF39"/>
    <mergeCell ref="Q39:X39"/>
    <mergeCell ref="D39:P39"/>
    <mergeCell ref="Y12:AF12"/>
    <mergeCell ref="Q12:X12"/>
    <mergeCell ref="D12:P12"/>
    <mergeCell ref="A3:AW3"/>
    <mergeCell ref="A2:AW2"/>
    <mergeCell ref="AG8:AN8"/>
    <mergeCell ref="Y8:AF8"/>
    <mergeCell ref="Q8:X8"/>
    <mergeCell ref="J8:P8"/>
    <mergeCell ref="AO12:AV12"/>
    <mergeCell ref="AG12:AN12"/>
    <mergeCell ref="A1:AW1"/>
    <mergeCell ref="D6:D10"/>
    <mergeCell ref="C6:C10"/>
    <mergeCell ref="B6:B10"/>
    <mergeCell ref="A6:A10"/>
    <mergeCell ref="A5:AW5"/>
    <mergeCell ref="A4:AW4"/>
    <mergeCell ref="G8:I8"/>
    <mergeCell ref="E8:F8"/>
    <mergeCell ref="AW6:AW10"/>
    <mergeCell ref="AG6:AV7"/>
    <mergeCell ref="Q6:AF7"/>
    <mergeCell ref="E6:P7"/>
    <mergeCell ref="AO8:AV8"/>
  </mergeCells>
  <printOptions horizontalCentered="1" verticalCentered="1" gridLines="1"/>
  <pageMargins left="0.23622047244094491" right="0.23622047244094491" top="0.74803149606299213" bottom="0.74803149606299213" header="0" footer="0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43.28515625" customWidth="1"/>
    <col min="4" max="11" width="8.7109375" customWidth="1"/>
    <col min="12" max="12" width="7.42578125" customWidth="1"/>
    <col min="13" max="13" width="8.28515625" customWidth="1"/>
    <col min="14" max="14" width="7.140625" customWidth="1"/>
    <col min="15" max="16" width="8.710937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  <col min="30" max="30" width="8.7109375" customWidth="1"/>
  </cols>
  <sheetData>
    <row r="1" spans="1:30" ht="14.25" customHeight="1" x14ac:dyDescent="0.25">
      <c r="A1" s="274" t="s">
        <v>81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2"/>
    </row>
    <row r="2" spans="1:30" ht="14.25" customHeight="1" x14ac:dyDescent="0.25">
      <c r="A2" s="265" t="s">
        <v>82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"/>
    </row>
    <row r="3" spans="1:30" ht="14.25" customHeight="1" x14ac:dyDescent="0.25">
      <c r="A3" s="265" t="s">
        <v>83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2"/>
    </row>
    <row r="4" spans="1:30" ht="14.25" customHeight="1" x14ac:dyDescent="0.25">
      <c r="A4" s="265" t="s">
        <v>84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</row>
    <row r="5" spans="1:30" ht="14.25" customHeight="1" x14ac:dyDescent="0.25">
      <c r="A5" s="314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"/>
    </row>
    <row r="6" spans="1:30" ht="14.25" customHeight="1" x14ac:dyDescent="0.25">
      <c r="A6" s="314" t="s">
        <v>85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"/>
    </row>
    <row r="7" spans="1:30" ht="14.25" customHeight="1" x14ac:dyDescent="0.25">
      <c r="A7" s="315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"/>
    </row>
    <row r="8" spans="1:30" ht="14.25" customHeight="1" x14ac:dyDescent="0.25">
      <c r="A8" s="256" t="s">
        <v>3</v>
      </c>
      <c r="B8" s="257" t="s">
        <v>4</v>
      </c>
      <c r="C8" s="256" t="s">
        <v>5</v>
      </c>
      <c r="D8" s="257" t="s">
        <v>6</v>
      </c>
      <c r="E8" s="274" t="s">
        <v>7</v>
      </c>
      <c r="F8" s="271"/>
      <c r="G8" s="271"/>
      <c r="H8" s="271"/>
      <c r="I8" s="271"/>
      <c r="J8" s="271"/>
      <c r="K8" s="272"/>
      <c r="L8" s="274" t="s">
        <v>8</v>
      </c>
      <c r="M8" s="271"/>
      <c r="N8" s="271"/>
      <c r="O8" s="271"/>
      <c r="P8" s="271"/>
      <c r="Q8" s="272"/>
      <c r="R8" s="274" t="s">
        <v>9</v>
      </c>
      <c r="S8" s="271"/>
      <c r="T8" s="271"/>
      <c r="U8" s="271"/>
      <c r="V8" s="271"/>
      <c r="W8" s="272"/>
      <c r="X8" s="274" t="s">
        <v>86</v>
      </c>
      <c r="Y8" s="271"/>
      <c r="Z8" s="271"/>
      <c r="AA8" s="271"/>
      <c r="AB8" s="271"/>
      <c r="AC8" s="272"/>
    </row>
    <row r="9" spans="1:30" ht="14.25" customHeight="1" x14ac:dyDescent="0.25">
      <c r="A9" s="254"/>
      <c r="B9" s="254"/>
      <c r="C9" s="254"/>
      <c r="D9" s="254"/>
      <c r="E9" s="268"/>
      <c r="F9" s="251"/>
      <c r="G9" s="251"/>
      <c r="H9" s="251"/>
      <c r="I9" s="251"/>
      <c r="J9" s="251"/>
      <c r="K9" s="252"/>
      <c r="L9" s="268"/>
      <c r="M9" s="251"/>
      <c r="N9" s="251"/>
      <c r="O9" s="251"/>
      <c r="P9" s="251"/>
      <c r="Q9" s="252"/>
      <c r="R9" s="268"/>
      <c r="S9" s="251"/>
      <c r="T9" s="251"/>
      <c r="U9" s="251"/>
      <c r="V9" s="251"/>
      <c r="W9" s="252"/>
      <c r="X9" s="268"/>
      <c r="Y9" s="251"/>
      <c r="Z9" s="251"/>
      <c r="AA9" s="251"/>
      <c r="AB9" s="251"/>
      <c r="AC9" s="252"/>
    </row>
    <row r="10" spans="1:30" ht="14.25" customHeight="1" x14ac:dyDescent="0.25">
      <c r="A10" s="254"/>
      <c r="B10" s="254"/>
      <c r="C10" s="254"/>
      <c r="D10" s="254"/>
      <c r="E10" s="268"/>
      <c r="F10" s="251"/>
      <c r="G10" s="251"/>
      <c r="H10" s="251"/>
      <c r="I10" s="251"/>
      <c r="J10" s="251"/>
      <c r="K10" s="252"/>
      <c r="L10" s="269"/>
      <c r="M10" s="259"/>
      <c r="N10" s="259"/>
      <c r="O10" s="259"/>
      <c r="P10" s="259"/>
      <c r="Q10" s="260"/>
      <c r="R10" s="269"/>
      <c r="S10" s="259"/>
      <c r="T10" s="259"/>
      <c r="U10" s="259"/>
      <c r="V10" s="259"/>
      <c r="W10" s="260"/>
      <c r="X10" s="269"/>
      <c r="Y10" s="259"/>
      <c r="Z10" s="259"/>
      <c r="AA10" s="259"/>
      <c r="AB10" s="259"/>
      <c r="AC10" s="260"/>
    </row>
    <row r="11" spans="1:30" ht="14.25" customHeight="1" x14ac:dyDescent="0.25">
      <c r="A11" s="254"/>
      <c r="B11" s="254"/>
      <c r="C11" s="254"/>
      <c r="D11" s="254"/>
      <c r="E11" s="269"/>
      <c r="F11" s="259"/>
      <c r="G11" s="259"/>
      <c r="H11" s="259"/>
      <c r="I11" s="259"/>
      <c r="J11" s="259"/>
      <c r="K11" s="260"/>
      <c r="L11" s="316" t="s">
        <v>12</v>
      </c>
      <c r="M11" s="276"/>
      <c r="N11" s="285"/>
      <c r="O11" s="317" t="s">
        <v>13</v>
      </c>
      <c r="P11" s="276"/>
      <c r="Q11" s="277"/>
      <c r="R11" s="316" t="s">
        <v>14</v>
      </c>
      <c r="S11" s="276"/>
      <c r="T11" s="285"/>
      <c r="U11" s="317" t="s">
        <v>15</v>
      </c>
      <c r="V11" s="276"/>
      <c r="W11" s="277"/>
      <c r="X11" s="316" t="s">
        <v>87</v>
      </c>
      <c r="Y11" s="276"/>
      <c r="Z11" s="285"/>
      <c r="AA11" s="317" t="s">
        <v>88</v>
      </c>
      <c r="AB11" s="276"/>
      <c r="AC11" s="277"/>
    </row>
    <row r="12" spans="1:30" ht="14.25" customHeight="1" x14ac:dyDescent="0.25">
      <c r="A12" s="254"/>
      <c r="B12" s="255"/>
      <c r="C12" s="255"/>
      <c r="D12" s="255"/>
      <c r="E12" s="16" t="s">
        <v>44</v>
      </c>
      <c r="F12" s="17" t="s">
        <v>20</v>
      </c>
      <c r="G12" s="17" t="s">
        <v>89</v>
      </c>
      <c r="H12" s="17" t="s">
        <v>90</v>
      </c>
      <c r="I12" s="16" t="s">
        <v>91</v>
      </c>
      <c r="J12" s="17" t="s">
        <v>26</v>
      </c>
      <c r="K12" s="18" t="s">
        <v>92</v>
      </c>
      <c r="L12" s="5" t="s">
        <v>20</v>
      </c>
      <c r="M12" s="18" t="s">
        <v>93</v>
      </c>
      <c r="N12" s="19" t="s">
        <v>17</v>
      </c>
      <c r="O12" s="18" t="s">
        <v>20</v>
      </c>
      <c r="P12" s="18" t="s">
        <v>93</v>
      </c>
      <c r="Q12" s="16" t="s">
        <v>17</v>
      </c>
      <c r="R12" s="16" t="s">
        <v>20</v>
      </c>
      <c r="S12" s="17" t="s">
        <v>93</v>
      </c>
      <c r="T12" s="20" t="s">
        <v>17</v>
      </c>
      <c r="U12" s="17" t="s">
        <v>20</v>
      </c>
      <c r="V12" s="17" t="s">
        <v>93</v>
      </c>
      <c r="W12" s="79" t="s">
        <v>17</v>
      </c>
      <c r="X12" s="16" t="s">
        <v>20</v>
      </c>
      <c r="Y12" s="16" t="s">
        <v>93</v>
      </c>
      <c r="Z12" s="20" t="s">
        <v>17</v>
      </c>
      <c r="AA12" s="17" t="s">
        <v>20</v>
      </c>
      <c r="AB12" s="16" t="s">
        <v>93</v>
      </c>
      <c r="AC12" s="17" t="s">
        <v>17</v>
      </c>
    </row>
    <row r="13" spans="1:30" ht="14.25" customHeight="1" x14ac:dyDescent="0.25">
      <c r="A13" s="7"/>
      <c r="B13" s="7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  <c r="H13" s="6">
        <v>7</v>
      </c>
      <c r="I13" s="7">
        <v>8</v>
      </c>
      <c r="J13" s="6">
        <v>9</v>
      </c>
      <c r="K13" s="6">
        <v>10</v>
      </c>
      <c r="L13" s="7">
        <v>11</v>
      </c>
      <c r="M13" s="6">
        <v>12</v>
      </c>
      <c r="N13" s="21">
        <v>13</v>
      </c>
      <c r="O13" s="6">
        <v>14</v>
      </c>
      <c r="P13" s="6">
        <v>15</v>
      </c>
      <c r="Q13" s="22">
        <v>16</v>
      </c>
      <c r="R13" s="22">
        <v>17</v>
      </c>
      <c r="S13" s="23">
        <v>18</v>
      </c>
      <c r="T13" s="24">
        <v>19</v>
      </c>
      <c r="U13" s="23">
        <v>20</v>
      </c>
      <c r="V13" s="23">
        <v>21</v>
      </c>
      <c r="W13" s="23">
        <v>22</v>
      </c>
      <c r="X13" s="22">
        <v>23</v>
      </c>
      <c r="Y13" s="22">
        <v>24</v>
      </c>
      <c r="Z13" s="24">
        <v>25</v>
      </c>
      <c r="AA13" s="23">
        <v>26</v>
      </c>
      <c r="AB13" s="22">
        <v>27</v>
      </c>
      <c r="AC13" s="23">
        <v>28</v>
      </c>
    </row>
    <row r="14" spans="1:30" ht="14.25" customHeight="1" x14ac:dyDescent="0.25">
      <c r="A14" s="7">
        <v>1</v>
      </c>
      <c r="B14" s="80" t="s">
        <v>94</v>
      </c>
      <c r="D14" s="25"/>
      <c r="H14" s="25"/>
      <c r="O14" s="81"/>
      <c r="P14" s="81"/>
      <c r="AC14" s="74"/>
    </row>
    <row r="15" spans="1:30" ht="14.25" customHeight="1" x14ac:dyDescent="0.25">
      <c r="A15" s="7">
        <v>2</v>
      </c>
      <c r="B15" s="26"/>
      <c r="C15" s="27"/>
      <c r="D15" s="28"/>
      <c r="E15" s="29"/>
      <c r="F15" s="29"/>
      <c r="G15" s="29"/>
      <c r="H15" s="29"/>
      <c r="I15" s="29"/>
      <c r="J15" s="29"/>
      <c r="K15" s="74"/>
      <c r="L15" s="30"/>
      <c r="M15" s="25"/>
      <c r="N15" s="31"/>
      <c r="O15" s="32"/>
      <c r="P15" s="33"/>
      <c r="Q15" s="34"/>
      <c r="R15" s="30"/>
      <c r="S15" s="29"/>
      <c r="T15" s="35"/>
      <c r="U15" s="30"/>
      <c r="V15" s="29"/>
      <c r="W15" s="34"/>
      <c r="X15" s="30"/>
      <c r="Y15" s="29"/>
      <c r="Z15" s="35"/>
      <c r="AA15" s="30"/>
      <c r="AB15" s="29"/>
      <c r="AC15" s="74"/>
    </row>
    <row r="16" spans="1:30" ht="14.25" customHeight="1" x14ac:dyDescent="0.25">
      <c r="A16" s="22">
        <v>3</v>
      </c>
      <c r="B16" s="36"/>
      <c r="C16" s="12"/>
      <c r="D16" s="77"/>
      <c r="E16" s="15"/>
      <c r="F16" s="15"/>
      <c r="G16" s="15"/>
      <c r="H16" s="15"/>
      <c r="I16" s="15"/>
      <c r="J16" s="15"/>
      <c r="K16" s="82"/>
      <c r="L16" s="77"/>
      <c r="M16" s="15"/>
      <c r="N16" s="37"/>
      <c r="O16" s="38"/>
      <c r="P16" s="77"/>
      <c r="Q16" s="12"/>
      <c r="R16" s="77"/>
      <c r="S16" s="15"/>
      <c r="T16" s="37"/>
      <c r="U16" s="77"/>
      <c r="V16" s="15"/>
      <c r="W16" s="12"/>
      <c r="X16" s="77"/>
      <c r="Y16" s="15"/>
      <c r="Z16" s="37"/>
      <c r="AA16" s="77"/>
      <c r="AB16" s="15"/>
      <c r="AC16" s="82"/>
    </row>
    <row r="17" spans="1:29" ht="14.25" customHeight="1" x14ac:dyDescent="0.25">
      <c r="A17" s="22">
        <v>4</v>
      </c>
      <c r="B17" s="39"/>
      <c r="C17" s="40"/>
      <c r="D17" s="33"/>
      <c r="E17" s="41"/>
      <c r="F17" s="41"/>
      <c r="G17" s="41"/>
      <c r="H17" s="41"/>
      <c r="I17" s="41"/>
      <c r="J17" s="41"/>
      <c r="K17" s="4"/>
      <c r="L17" s="33"/>
      <c r="M17" s="41"/>
      <c r="N17" s="42"/>
      <c r="O17" s="43"/>
      <c r="P17" s="33"/>
      <c r="Q17" s="40"/>
      <c r="R17" s="33"/>
      <c r="S17" s="41"/>
      <c r="T17" s="42"/>
      <c r="U17" s="33"/>
      <c r="V17" s="41"/>
      <c r="W17" s="40"/>
      <c r="X17" s="33"/>
      <c r="Y17" s="41"/>
      <c r="Z17" s="42"/>
      <c r="AA17" s="33"/>
      <c r="AB17" s="41"/>
      <c r="AC17" s="4"/>
    </row>
    <row r="18" spans="1:29" ht="14.25" customHeight="1" x14ac:dyDescent="0.25">
      <c r="A18" s="44">
        <v>5</v>
      </c>
      <c r="B18" s="36"/>
      <c r="C18" s="12"/>
      <c r="D18" s="77"/>
      <c r="E18" s="15"/>
      <c r="F18" s="15"/>
      <c r="G18" s="15"/>
      <c r="H18" s="15"/>
      <c r="I18" s="15"/>
      <c r="J18" s="15"/>
      <c r="K18" s="82"/>
      <c r="L18" s="77"/>
      <c r="M18" s="15"/>
      <c r="N18" s="37"/>
      <c r="O18" s="38"/>
      <c r="P18" s="77"/>
      <c r="Q18" s="12"/>
      <c r="R18" s="77"/>
      <c r="S18" s="15"/>
      <c r="T18" s="37"/>
      <c r="U18" s="77"/>
      <c r="V18" s="15"/>
      <c r="W18" s="12"/>
      <c r="X18" s="77"/>
      <c r="Y18" s="15"/>
      <c r="Z18" s="37"/>
      <c r="AA18" s="77"/>
      <c r="AB18" s="15"/>
      <c r="AC18" s="82"/>
    </row>
    <row r="19" spans="1:29" ht="14.25" customHeight="1" x14ac:dyDescent="0.25">
      <c r="A19" s="7">
        <v>6</v>
      </c>
      <c r="B19" s="45"/>
      <c r="C19" s="46"/>
      <c r="D19" s="47"/>
      <c r="E19" s="48"/>
      <c r="F19" s="48"/>
      <c r="G19" s="48"/>
      <c r="H19" s="48"/>
      <c r="I19" s="48"/>
      <c r="J19" s="49"/>
      <c r="K19" s="50"/>
      <c r="L19" s="47"/>
      <c r="M19" s="48"/>
      <c r="N19" s="51"/>
      <c r="O19" s="52"/>
      <c r="P19" s="47"/>
      <c r="Q19" s="46"/>
      <c r="R19" s="47"/>
      <c r="S19" s="48"/>
      <c r="T19" s="51"/>
      <c r="U19" s="47"/>
      <c r="V19" s="48"/>
      <c r="W19" s="46"/>
      <c r="X19" s="47"/>
      <c r="Y19" s="48"/>
      <c r="Z19" s="51"/>
      <c r="AA19" s="47"/>
      <c r="AB19" s="48"/>
      <c r="AC19" s="53"/>
    </row>
    <row r="20" spans="1:29" ht="14.25" customHeight="1" x14ac:dyDescent="0.25">
      <c r="A20" s="44">
        <v>7</v>
      </c>
      <c r="B20" s="13"/>
      <c r="C20" s="81" t="s">
        <v>95</v>
      </c>
      <c r="D20" s="13"/>
      <c r="E20" s="81"/>
      <c r="F20" s="80"/>
      <c r="G20" s="13"/>
      <c r="H20" s="81"/>
      <c r="I20" s="80"/>
      <c r="J20" s="80"/>
      <c r="K20" s="80"/>
      <c r="L20" s="13"/>
      <c r="M20" s="81"/>
      <c r="N20" s="80"/>
      <c r="O20" s="54"/>
      <c r="P20" s="80"/>
      <c r="Q20" s="80"/>
      <c r="R20" s="80"/>
      <c r="S20" s="80"/>
      <c r="T20" s="55"/>
      <c r="U20" s="81"/>
      <c r="V20" s="80"/>
      <c r="W20" s="80"/>
      <c r="X20" s="13"/>
      <c r="Y20" s="81"/>
      <c r="Z20" s="55"/>
      <c r="AA20" s="56"/>
      <c r="AB20" s="13"/>
      <c r="AC20" s="56"/>
    </row>
    <row r="21" spans="1:29" ht="14.25" customHeight="1" x14ac:dyDescent="0.25">
      <c r="A21" s="7">
        <v>8</v>
      </c>
      <c r="B21" s="57" t="s">
        <v>96</v>
      </c>
      <c r="AC21" s="58"/>
    </row>
    <row r="22" spans="1:29" ht="14.25" customHeight="1" x14ac:dyDescent="0.25">
      <c r="A22" s="44">
        <v>9</v>
      </c>
      <c r="B22" s="59"/>
      <c r="C22" s="27"/>
      <c r="D22" s="30"/>
      <c r="E22" s="29"/>
      <c r="F22" s="29"/>
      <c r="G22" s="29"/>
      <c r="H22" s="29"/>
      <c r="I22" s="29"/>
      <c r="J22" s="29"/>
      <c r="K22" s="74"/>
      <c r="L22" s="25"/>
      <c r="M22" s="60"/>
      <c r="N22" s="35"/>
      <c r="O22" s="30"/>
      <c r="P22" s="29"/>
      <c r="Q22" s="34"/>
      <c r="R22" s="30"/>
      <c r="S22" s="29"/>
      <c r="T22" s="35"/>
      <c r="U22" s="25"/>
      <c r="V22" s="60"/>
      <c r="W22" s="34"/>
      <c r="X22" s="30"/>
      <c r="Y22" s="29"/>
      <c r="Z22" s="35"/>
      <c r="AA22" s="30"/>
      <c r="AB22" s="29"/>
      <c r="AC22" s="74"/>
    </row>
    <row r="23" spans="1:29" ht="14.25" customHeight="1" x14ac:dyDescent="0.25">
      <c r="A23" s="7">
        <v>10</v>
      </c>
      <c r="B23" s="36"/>
      <c r="C23" s="12"/>
      <c r="D23" s="77"/>
      <c r="E23" s="15"/>
      <c r="F23" s="15"/>
      <c r="G23" s="15"/>
      <c r="H23" s="15"/>
      <c r="I23" s="15"/>
      <c r="J23" s="15"/>
      <c r="K23" s="82"/>
      <c r="L23" s="77"/>
      <c r="M23" s="15"/>
      <c r="N23" s="37"/>
      <c r="O23" s="77"/>
      <c r="P23" s="15"/>
      <c r="Q23" s="12"/>
      <c r="R23" s="77"/>
      <c r="S23" s="15"/>
      <c r="T23" s="37"/>
      <c r="U23" s="83"/>
      <c r="V23" s="15"/>
      <c r="W23" s="12"/>
      <c r="X23" s="77"/>
      <c r="Y23" s="15"/>
      <c r="Z23" s="37"/>
      <c r="AA23" s="77"/>
      <c r="AB23" s="15"/>
      <c r="AC23" s="53"/>
    </row>
    <row r="24" spans="1:29" ht="14.25" customHeight="1" x14ac:dyDescent="0.25">
      <c r="A24" s="7">
        <v>11</v>
      </c>
      <c r="B24" s="36"/>
      <c r="C24" s="12"/>
      <c r="D24" s="77"/>
      <c r="E24" s="15"/>
      <c r="F24" s="15"/>
      <c r="G24" s="15"/>
      <c r="H24" s="15"/>
      <c r="I24" s="15"/>
      <c r="J24" s="15"/>
      <c r="K24" s="82"/>
      <c r="L24" s="77"/>
      <c r="M24" s="15"/>
      <c r="N24" s="37"/>
      <c r="O24" s="77"/>
      <c r="P24" s="15"/>
      <c r="Q24" s="12"/>
      <c r="R24" s="77"/>
      <c r="S24" s="15"/>
      <c r="T24" s="37"/>
      <c r="U24" s="83"/>
      <c r="V24" s="15"/>
      <c r="W24" s="12"/>
      <c r="X24" s="77"/>
      <c r="Y24" s="15"/>
      <c r="Z24" s="37"/>
      <c r="AA24" s="77"/>
      <c r="AB24" s="15"/>
      <c r="AC24" s="53"/>
    </row>
    <row r="25" spans="1:29" ht="14.25" customHeight="1" x14ac:dyDescent="0.25">
      <c r="A25" s="7">
        <v>12</v>
      </c>
      <c r="B25" s="61"/>
      <c r="C25" s="62"/>
      <c r="D25" s="63"/>
      <c r="E25" s="64"/>
      <c r="F25" s="64"/>
      <c r="G25" s="64"/>
      <c r="H25" s="64"/>
      <c r="I25" s="64"/>
      <c r="J25" s="64"/>
      <c r="K25" s="58"/>
      <c r="L25" s="63"/>
      <c r="M25" s="64"/>
      <c r="N25" s="65"/>
      <c r="O25" s="63"/>
      <c r="P25" s="64"/>
      <c r="Q25" s="62"/>
      <c r="R25" s="63"/>
      <c r="S25" s="64"/>
      <c r="T25" s="65"/>
      <c r="U25" s="84"/>
      <c r="V25" s="49"/>
      <c r="W25" s="62"/>
      <c r="X25" s="63"/>
      <c r="Y25" s="84"/>
      <c r="Z25" s="51"/>
      <c r="AA25" s="63"/>
      <c r="AB25" s="64"/>
      <c r="AC25" s="50"/>
    </row>
    <row r="26" spans="1:29" ht="14.25" customHeight="1" x14ac:dyDescent="0.25">
      <c r="A26" s="44">
        <v>13</v>
      </c>
      <c r="B26" s="76"/>
      <c r="C26" s="13" t="s">
        <v>97</v>
      </c>
      <c r="D26" s="56"/>
      <c r="E26" s="76"/>
      <c r="F26" s="76"/>
      <c r="G26" s="76"/>
      <c r="I26" s="76"/>
      <c r="J26" s="76"/>
      <c r="K26" s="76"/>
      <c r="L26" s="76"/>
      <c r="N26" s="66"/>
      <c r="O26" s="56"/>
      <c r="P26" s="13"/>
      <c r="R26" s="13"/>
      <c r="T26" s="55"/>
      <c r="U26" s="56"/>
      <c r="V26" s="67"/>
      <c r="W26" s="76"/>
      <c r="X26" s="76"/>
      <c r="Y26" s="76"/>
      <c r="Z26" s="68"/>
      <c r="AA26" s="74"/>
      <c r="AB26" s="76"/>
      <c r="AC26" s="4"/>
    </row>
    <row r="27" spans="1:29" ht="29.25" customHeight="1" x14ac:dyDescent="0.25">
      <c r="A27" s="7">
        <v>14</v>
      </c>
      <c r="B27" s="13"/>
      <c r="C27" s="85" t="s">
        <v>98</v>
      </c>
      <c r="D27" s="13"/>
      <c r="E27" s="13"/>
      <c r="F27" s="13"/>
      <c r="G27" s="13"/>
      <c r="H27" s="81"/>
      <c r="I27" s="13"/>
      <c r="J27" s="13"/>
      <c r="K27" s="13"/>
      <c r="L27" s="13"/>
      <c r="M27" s="81"/>
      <c r="N27" s="55"/>
      <c r="O27" s="56"/>
      <c r="P27" s="56"/>
      <c r="Q27" s="81"/>
      <c r="R27" s="80"/>
      <c r="S27" s="13"/>
      <c r="T27" s="55"/>
      <c r="U27" s="56"/>
      <c r="V27" s="13"/>
      <c r="W27" s="13"/>
      <c r="X27" s="13"/>
      <c r="Y27" s="13"/>
      <c r="Z27" s="69"/>
      <c r="AA27" s="56"/>
      <c r="AB27" s="13"/>
      <c r="AC27" s="56"/>
    </row>
    <row r="28" spans="1:29" ht="14.25" customHeight="1" x14ac:dyDescent="0.25">
      <c r="A28" s="44">
        <v>15</v>
      </c>
      <c r="B28" s="70"/>
      <c r="C28" s="13" t="s">
        <v>99</v>
      </c>
      <c r="D28" s="56"/>
      <c r="E28" s="70"/>
      <c r="F28" s="70"/>
      <c r="G28" s="70"/>
      <c r="H28" s="84"/>
      <c r="I28" s="70"/>
      <c r="J28" s="70"/>
      <c r="K28" s="13"/>
      <c r="L28" s="84"/>
      <c r="M28" s="80"/>
      <c r="N28" s="71"/>
      <c r="O28" s="56"/>
      <c r="P28" s="13"/>
      <c r="Q28" s="84"/>
      <c r="R28" s="13"/>
      <c r="S28" s="84"/>
      <c r="T28" s="55"/>
      <c r="U28" s="56"/>
      <c r="V28" s="70"/>
      <c r="W28" s="70"/>
      <c r="X28" s="70"/>
      <c r="Y28" s="70"/>
      <c r="Z28" s="72"/>
      <c r="AA28" s="58"/>
      <c r="AB28" s="70"/>
      <c r="AC28" s="58"/>
    </row>
    <row r="29" spans="1:29" ht="14.25" customHeight="1" x14ac:dyDescent="0.25">
      <c r="A29" s="25"/>
      <c r="Z29" s="25"/>
      <c r="AA29" s="25"/>
    </row>
    <row r="30" spans="1:29" ht="14.25" customHeight="1" x14ac:dyDescent="0.25"/>
    <row r="31" spans="1:29" ht="14.25" customHeight="1" x14ac:dyDescent="0.25">
      <c r="B31" s="57" t="s">
        <v>100</v>
      </c>
    </row>
    <row r="32" spans="1:29" ht="14.25" customHeight="1" x14ac:dyDescent="0.25">
      <c r="B32" s="57" t="s">
        <v>101</v>
      </c>
    </row>
    <row r="33" spans="2:19" ht="14.25" customHeight="1" x14ac:dyDescent="0.25">
      <c r="K33" s="5" t="e">
        <f t="shared" ref="K33:R33" si="0">#REF!</f>
        <v>#REF!</v>
      </c>
      <c r="L33" s="5" t="e">
        <f t="shared" si="0"/>
        <v>#REF!</v>
      </c>
      <c r="M33" s="73" t="e">
        <f t="shared" si="0"/>
        <v>#REF!</v>
      </c>
      <c r="N33" s="75" t="e">
        <f t="shared" si="0"/>
        <v>#REF!</v>
      </c>
      <c r="O33" s="75" t="e">
        <f t="shared" si="0"/>
        <v>#REF!</v>
      </c>
      <c r="P33" s="75" t="e">
        <f t="shared" si="0"/>
        <v>#REF!</v>
      </c>
      <c r="Q33" s="75" t="e">
        <f t="shared" si="0"/>
        <v>#REF!</v>
      </c>
      <c r="R33" s="73" t="e">
        <f t="shared" si="0"/>
        <v>#REF!</v>
      </c>
      <c r="S33" s="73" t="s">
        <v>28</v>
      </c>
    </row>
    <row r="34" spans="2:19" ht="14.25" customHeight="1" x14ac:dyDescent="0.25"/>
    <row r="35" spans="2:19" ht="14.25" customHeight="1" x14ac:dyDescent="0.25">
      <c r="B35" s="57" t="s">
        <v>102</v>
      </c>
    </row>
    <row r="36" spans="2:19" ht="14.25" customHeight="1" x14ac:dyDescent="0.25">
      <c r="B36" s="57" t="s">
        <v>103</v>
      </c>
    </row>
    <row r="37" spans="2:19" ht="14.25" customHeight="1" x14ac:dyDescent="0.25"/>
    <row r="38" spans="2:19" ht="14.25" customHeight="1" x14ac:dyDescent="0.25"/>
    <row r="39" spans="2:19" ht="14.25" customHeight="1" x14ac:dyDescent="0.25"/>
    <row r="40" spans="2:19" ht="14.25" customHeight="1" x14ac:dyDescent="0.25"/>
    <row r="41" spans="2:19" ht="14.25" customHeight="1" x14ac:dyDescent="0.25"/>
    <row r="42" spans="2:19" ht="14.25" customHeight="1" x14ac:dyDescent="0.25"/>
    <row r="43" spans="2:19" ht="14.25" customHeight="1" x14ac:dyDescent="0.25"/>
    <row r="44" spans="2:19" ht="14.25" customHeight="1" x14ac:dyDescent="0.25"/>
    <row r="45" spans="2:19" ht="14.25" customHeight="1" x14ac:dyDescent="0.25"/>
    <row r="46" spans="2:19" ht="14.25" customHeight="1" x14ac:dyDescent="0.25"/>
    <row r="47" spans="2:19" ht="14.25" customHeight="1" x14ac:dyDescent="0.25"/>
    <row r="48" spans="2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1">
    <mergeCell ref="A1:AC1"/>
    <mergeCell ref="A2:AC2"/>
    <mergeCell ref="A3:AC3"/>
    <mergeCell ref="A4:AC4"/>
    <mergeCell ref="A5:AC5"/>
    <mergeCell ref="A6:AC6"/>
    <mergeCell ref="A7:AC7"/>
    <mergeCell ref="L8:Q10"/>
    <mergeCell ref="L11:N11"/>
    <mergeCell ref="O11:Q11"/>
    <mergeCell ref="R11:T11"/>
    <mergeCell ref="U11:W11"/>
    <mergeCell ref="X11:Z11"/>
    <mergeCell ref="AA11:AC11"/>
    <mergeCell ref="A8:A12"/>
    <mergeCell ref="B8:B12"/>
    <mergeCell ref="C8:C12"/>
    <mergeCell ref="D8:D12"/>
    <mergeCell ref="E8:K11"/>
    <mergeCell ref="R8:W10"/>
    <mergeCell ref="X8:AC10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RM 2022</vt:lpstr>
      <vt:lpstr>Specjalność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ajanukowicz</cp:lastModifiedBy>
  <cp:revision/>
  <dcterms:created xsi:type="dcterms:W3CDTF">2006-09-16T00:00:00Z</dcterms:created>
  <dcterms:modified xsi:type="dcterms:W3CDTF">2025-06-18T07:36:28Z</dcterms:modified>
  <cp:category/>
  <cp:contentStatus/>
</cp:coreProperties>
</file>