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92645095-7C9C-42F5-A97C-56F4BFA4489B}" xr6:coauthVersionLast="47" xr6:coauthVersionMax="47" xr10:uidLastSave="{00000000-0000-0000-0000-000000000000}"/>
  <bookViews>
    <workbookView xWindow="-103" yWindow="-103" windowWidth="33120" windowHeight="18000" activeTab="5" xr2:uid="{00000000-000D-0000-FFFF-FFFF00000000}"/>
  </bookViews>
  <sheets>
    <sheet name="II st. Ekon.ST" sheetId="10" r:id="rId1"/>
    <sheet name="II stopień EP" sheetId="4" r:id="rId2"/>
    <sheet name="II stopień EUB" sheetId="5" r:id="rId3"/>
    <sheet name="II stopień EiZwSP" sheetId="6" r:id="rId4"/>
    <sheet name="II stopień GFiR" sheetId="8" r:id="rId5"/>
    <sheet name="II stopień EM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3" i="4" l="1"/>
  <c r="X32" i="4"/>
  <c r="D18" i="11" l="1"/>
  <c r="D19" i="11"/>
  <c r="X33" i="11" l="1"/>
  <c r="U33" i="11"/>
  <c r="T33" i="11"/>
  <c r="S33" i="11"/>
  <c r="Q33" i="11"/>
  <c r="P33" i="11"/>
  <c r="O33" i="11"/>
  <c r="M33" i="11"/>
  <c r="L33" i="11"/>
  <c r="K33" i="11"/>
  <c r="I33" i="11"/>
  <c r="H33" i="11"/>
  <c r="G33" i="11"/>
  <c r="X32" i="11"/>
  <c r="W32" i="11"/>
  <c r="U32" i="11"/>
  <c r="T32" i="11"/>
  <c r="S32" i="11"/>
  <c r="Q32" i="11"/>
  <c r="P32" i="11"/>
  <c r="O32" i="11"/>
  <c r="M32" i="11"/>
  <c r="L32" i="11"/>
  <c r="K32" i="11"/>
  <c r="I32" i="11"/>
  <c r="H32" i="11"/>
  <c r="G32" i="11"/>
  <c r="E32" i="11"/>
  <c r="D30" i="11"/>
  <c r="F28" i="11"/>
  <c r="D28" i="11" s="1"/>
  <c r="D26" i="11"/>
  <c r="D24" i="11"/>
  <c r="X20" i="11"/>
  <c r="W20" i="11"/>
  <c r="U20" i="11"/>
  <c r="T20" i="11"/>
  <c r="S20" i="11"/>
  <c r="Q20" i="11"/>
  <c r="P20" i="11"/>
  <c r="O20" i="11"/>
  <c r="M20" i="11"/>
  <c r="L20" i="11"/>
  <c r="K20" i="11"/>
  <c r="I20" i="11"/>
  <c r="H20" i="11"/>
  <c r="G20" i="11"/>
  <c r="F17" i="11"/>
  <c r="D17" i="11" s="1"/>
  <c r="D13" i="11"/>
  <c r="E11" i="10"/>
  <c r="D11" i="10" s="1"/>
  <c r="J12" i="10"/>
  <c r="J31" i="10" s="1"/>
  <c r="F13" i="10"/>
  <c r="G13" i="10"/>
  <c r="H13" i="10"/>
  <c r="I13" i="10"/>
  <c r="K13" i="10"/>
  <c r="L13" i="10"/>
  <c r="M13" i="10"/>
  <c r="N13" i="10"/>
  <c r="O13" i="10"/>
  <c r="P13" i="10"/>
  <c r="Q13" i="10"/>
  <c r="S13" i="10"/>
  <c r="T13" i="10"/>
  <c r="U13" i="10"/>
  <c r="V13" i="10"/>
  <c r="W13" i="10"/>
  <c r="X13" i="10"/>
  <c r="Y13" i="10"/>
  <c r="AA13" i="10"/>
  <c r="AB13" i="10"/>
  <c r="AC13" i="10"/>
  <c r="AD13" i="10"/>
  <c r="AE13" i="10"/>
  <c r="AF13" i="10"/>
  <c r="AH13" i="10"/>
  <c r="AI13" i="10"/>
  <c r="AJ13" i="10"/>
  <c r="AK13" i="10"/>
  <c r="AL13" i="10"/>
  <c r="AM13" i="10"/>
  <c r="AO13" i="10"/>
  <c r="AP13" i="10"/>
  <c r="E15" i="10"/>
  <c r="F15" i="10"/>
  <c r="AO15" i="10"/>
  <c r="E16" i="10"/>
  <c r="F16" i="10"/>
  <c r="AO16" i="10"/>
  <c r="E17" i="10"/>
  <c r="H17" i="10"/>
  <c r="AO17" i="10"/>
  <c r="E18" i="10"/>
  <c r="D18" i="10" s="1"/>
  <c r="AO18" i="10"/>
  <c r="E19" i="10"/>
  <c r="F19" i="10"/>
  <c r="AO19" i="10"/>
  <c r="E20" i="10"/>
  <c r="D20" i="10" s="1"/>
  <c r="AO20" i="10"/>
  <c r="E21" i="10"/>
  <c r="D21" i="10" s="1"/>
  <c r="AO21" i="10"/>
  <c r="G22" i="10"/>
  <c r="H22" i="10"/>
  <c r="I22" i="10"/>
  <c r="J22" i="10"/>
  <c r="K22" i="10"/>
  <c r="L22" i="10"/>
  <c r="M22" i="10"/>
  <c r="N22" i="10"/>
  <c r="O22" i="10"/>
  <c r="P22" i="10"/>
  <c r="Q22" i="10"/>
  <c r="S22" i="10"/>
  <c r="T22" i="10"/>
  <c r="U22" i="10"/>
  <c r="V22" i="10"/>
  <c r="V30" i="10" s="1"/>
  <c r="W22" i="10"/>
  <c r="X22" i="10"/>
  <c r="Y22" i="10"/>
  <c r="AA22" i="10"/>
  <c r="AB22" i="10"/>
  <c r="AC22" i="10"/>
  <c r="AD22" i="10"/>
  <c r="AE22" i="10"/>
  <c r="AF22" i="10"/>
  <c r="AH22" i="10"/>
  <c r="AI22" i="10"/>
  <c r="AJ22" i="10"/>
  <c r="AK22" i="10"/>
  <c r="AL22" i="10"/>
  <c r="AM22" i="10"/>
  <c r="AP22" i="10"/>
  <c r="E24" i="10"/>
  <c r="D24" i="10" s="1"/>
  <c r="AO24" i="10"/>
  <c r="E25" i="10"/>
  <c r="AO25" i="10"/>
  <c r="E26" i="10"/>
  <c r="F26" i="10"/>
  <c r="AO26" i="10"/>
  <c r="E27" i="10"/>
  <c r="F27" i="10"/>
  <c r="AO27" i="10"/>
  <c r="I28" i="10"/>
  <c r="D28" i="10" s="1"/>
  <c r="AO28" i="10"/>
  <c r="G29" i="10"/>
  <c r="H29" i="10"/>
  <c r="J29" i="10"/>
  <c r="K29" i="10"/>
  <c r="L29" i="10"/>
  <c r="M29" i="10"/>
  <c r="N29" i="10"/>
  <c r="O29" i="10"/>
  <c r="P29" i="10"/>
  <c r="Q29" i="10"/>
  <c r="S29" i="10"/>
  <c r="T29" i="10"/>
  <c r="U29" i="10"/>
  <c r="V29" i="10"/>
  <c r="W29" i="10"/>
  <c r="X29" i="10"/>
  <c r="Y29" i="10"/>
  <c r="AA29" i="10"/>
  <c r="AB29" i="10"/>
  <c r="AC29" i="10"/>
  <c r="AD29" i="10"/>
  <c r="AE29" i="10"/>
  <c r="AF29" i="10"/>
  <c r="AH29" i="10"/>
  <c r="AI29" i="10"/>
  <c r="AJ29" i="10"/>
  <c r="AK29" i="10"/>
  <c r="AL29" i="10"/>
  <c r="AM29" i="10"/>
  <c r="AP29" i="10"/>
  <c r="G31" i="10"/>
  <c r="H31" i="10"/>
  <c r="K31" i="10"/>
  <c r="L31" i="10"/>
  <c r="M31" i="10"/>
  <c r="N31" i="10"/>
  <c r="O31" i="10"/>
  <c r="P31" i="10"/>
  <c r="Q31" i="10"/>
  <c r="S31" i="10"/>
  <c r="T31" i="10"/>
  <c r="U31" i="10"/>
  <c r="V31" i="10"/>
  <c r="W31" i="10"/>
  <c r="X31" i="10"/>
  <c r="Y31" i="10"/>
  <c r="AA31" i="10"/>
  <c r="AB31" i="10"/>
  <c r="AC31" i="10"/>
  <c r="AD31" i="10"/>
  <c r="AE31" i="10"/>
  <c r="AF31" i="10"/>
  <c r="AH31" i="10"/>
  <c r="AI31" i="10"/>
  <c r="AJ31" i="10"/>
  <c r="AK31" i="10"/>
  <c r="AL31" i="10"/>
  <c r="AM31" i="10"/>
  <c r="AP31" i="10"/>
  <c r="AF30" i="10" l="1"/>
  <c r="F22" i="10"/>
  <c r="AM30" i="10"/>
  <c r="AI30" i="10"/>
  <c r="AA30" i="10"/>
  <c r="Y30" i="10"/>
  <c r="U30" i="10"/>
  <c r="M30" i="10"/>
  <c r="L30" i="10"/>
  <c r="H30" i="10"/>
  <c r="D17" i="10"/>
  <c r="D16" i="10"/>
  <c r="D15" i="10"/>
  <c r="P30" i="10"/>
  <c r="D15" i="11"/>
  <c r="W33" i="11"/>
  <c r="E33" i="11"/>
  <c r="F32" i="11"/>
  <c r="F33" i="11"/>
  <c r="D12" i="11"/>
  <c r="D32" i="11"/>
  <c r="E20" i="11"/>
  <c r="F20" i="11"/>
  <c r="D11" i="11"/>
  <c r="AP30" i="10"/>
  <c r="N30" i="10"/>
  <c r="AE30" i="10"/>
  <c r="AB30" i="10"/>
  <c r="AD30" i="10"/>
  <c r="E13" i="10"/>
  <c r="AJ30" i="10"/>
  <c r="I29" i="10"/>
  <c r="I30" i="10" s="1"/>
  <c r="AK30" i="10"/>
  <c r="W30" i="10"/>
  <c r="S30" i="10"/>
  <c r="F31" i="10"/>
  <c r="Q30" i="10"/>
  <c r="AO31" i="10"/>
  <c r="I31" i="10"/>
  <c r="D27" i="10"/>
  <c r="AO30" i="10"/>
  <c r="AH30" i="10"/>
  <c r="X30" i="10"/>
  <c r="T30" i="10"/>
  <c r="O30" i="10"/>
  <c r="AO29" i="10"/>
  <c r="E22" i="10"/>
  <c r="AL30" i="10"/>
  <c r="AC30" i="10"/>
  <c r="K30" i="10"/>
  <c r="E31" i="10"/>
  <c r="E29" i="10"/>
  <c r="AO22" i="10"/>
  <c r="G30" i="10"/>
  <c r="F29" i="10"/>
  <c r="F30" i="10" s="1"/>
  <c r="D25" i="10"/>
  <c r="D19" i="10"/>
  <c r="D22" i="10" s="1"/>
  <c r="J13" i="10"/>
  <c r="J30" i="10" s="1"/>
  <c r="D12" i="10"/>
  <c r="D13" i="10" s="1"/>
  <c r="D26" i="10"/>
  <c r="F22" i="5"/>
  <c r="D22" i="5" s="1"/>
  <c r="D33" i="11" l="1"/>
  <c r="D20" i="11"/>
  <c r="E30" i="10"/>
  <c r="D29" i="10"/>
  <c r="D30" i="10" s="1"/>
  <c r="D31" i="10"/>
  <c r="K35" i="6" l="1"/>
  <c r="AA35" i="6"/>
  <c r="M35" i="6"/>
  <c r="N35" i="6"/>
  <c r="O35" i="6"/>
  <c r="Q35" i="6"/>
  <c r="R35" i="6"/>
  <c r="S35" i="6"/>
  <c r="U35" i="6"/>
  <c r="V35" i="6"/>
  <c r="W35" i="6"/>
  <c r="X35" i="6"/>
  <c r="Y35" i="6"/>
  <c r="AB35" i="6"/>
  <c r="I34" i="6"/>
  <c r="J34" i="6"/>
  <c r="K34" i="6"/>
  <c r="M34" i="6"/>
  <c r="N34" i="6"/>
  <c r="O34" i="6"/>
  <c r="Q34" i="6"/>
  <c r="R34" i="6"/>
  <c r="S34" i="6"/>
  <c r="U34" i="6"/>
  <c r="V34" i="6"/>
  <c r="W34" i="6"/>
  <c r="X34" i="6"/>
  <c r="Y34" i="6"/>
  <c r="AA34" i="6"/>
  <c r="AB34" i="6"/>
  <c r="G19" i="6"/>
  <c r="H19" i="6"/>
  <c r="K19" i="6"/>
  <c r="M19" i="6"/>
  <c r="N19" i="6"/>
  <c r="O19" i="6"/>
  <c r="Q19" i="6"/>
  <c r="R19" i="6"/>
  <c r="S19" i="6"/>
  <c r="U19" i="6"/>
  <c r="V19" i="6"/>
  <c r="W19" i="6"/>
  <c r="X19" i="6"/>
  <c r="Y19" i="6"/>
  <c r="AA19" i="6"/>
  <c r="AB19" i="6"/>
  <c r="H34" i="8"/>
  <c r="I34" i="8"/>
  <c r="J34" i="8"/>
  <c r="L34" i="8"/>
  <c r="M34" i="8"/>
  <c r="N34" i="8"/>
  <c r="P34" i="8"/>
  <c r="Q34" i="8"/>
  <c r="R34" i="8"/>
  <c r="T34" i="8"/>
  <c r="U34" i="8"/>
  <c r="V34" i="8"/>
  <c r="W34" i="8"/>
  <c r="Z34" i="8"/>
  <c r="E33" i="8"/>
  <c r="G33" i="8"/>
  <c r="H33" i="8"/>
  <c r="I33" i="8"/>
  <c r="J33" i="8"/>
  <c r="L33" i="8"/>
  <c r="M33" i="8"/>
  <c r="N33" i="8"/>
  <c r="P33" i="8"/>
  <c r="Q33" i="8"/>
  <c r="R33" i="8"/>
  <c r="T33" i="8"/>
  <c r="U33" i="8"/>
  <c r="V33" i="8"/>
  <c r="W33" i="8"/>
  <c r="Y33" i="8"/>
  <c r="Z33" i="8"/>
  <c r="H19" i="8"/>
  <c r="I19" i="8"/>
  <c r="J19" i="8"/>
  <c r="L19" i="8"/>
  <c r="M19" i="8"/>
  <c r="N19" i="8"/>
  <c r="P19" i="8"/>
  <c r="Q19" i="8"/>
  <c r="R19" i="8"/>
  <c r="T19" i="8"/>
  <c r="U19" i="8"/>
  <c r="V19" i="8"/>
  <c r="W19" i="8"/>
  <c r="Y19" i="8"/>
  <c r="Z19" i="8"/>
  <c r="V20" i="5"/>
  <c r="W20" i="5"/>
  <c r="X20" i="5"/>
  <c r="R20" i="5"/>
  <c r="S20" i="5"/>
  <c r="T20" i="5"/>
  <c r="Q20" i="5"/>
  <c r="N20" i="5"/>
  <c r="O20" i="5"/>
  <c r="M20" i="5"/>
  <c r="I20" i="5"/>
  <c r="J20" i="5"/>
  <c r="K20" i="5"/>
  <c r="Z20" i="5"/>
  <c r="Z32" i="5"/>
  <c r="Z33" i="5"/>
  <c r="I33" i="5"/>
  <c r="J33" i="5"/>
  <c r="K33" i="5"/>
  <c r="M33" i="5"/>
  <c r="N33" i="5"/>
  <c r="O33" i="5"/>
  <c r="Q33" i="5"/>
  <c r="R33" i="5"/>
  <c r="S33" i="5"/>
  <c r="T33" i="5"/>
  <c r="V33" i="5"/>
  <c r="W33" i="5"/>
  <c r="X33" i="5"/>
  <c r="AA33" i="5"/>
  <c r="E32" i="5"/>
  <c r="G32" i="5"/>
  <c r="H32" i="5"/>
  <c r="I32" i="5"/>
  <c r="J32" i="5"/>
  <c r="K32" i="5"/>
  <c r="M32" i="5"/>
  <c r="N32" i="5"/>
  <c r="O32" i="5"/>
  <c r="Q32" i="5"/>
  <c r="R32" i="5"/>
  <c r="S32" i="5"/>
  <c r="T32" i="5"/>
  <c r="V32" i="5"/>
  <c r="W32" i="5"/>
  <c r="X32" i="5"/>
  <c r="AA32" i="5"/>
  <c r="AA20" i="5"/>
  <c r="F11" i="4"/>
  <c r="D11" i="4" s="1"/>
  <c r="H12" i="4"/>
  <c r="H33" i="4" s="1"/>
  <c r="F13" i="4"/>
  <c r="D13" i="4" s="1"/>
  <c r="E14" i="4"/>
  <c r="D14" i="4" s="1"/>
  <c r="E15" i="4"/>
  <c r="F15" i="4"/>
  <c r="E16" i="4"/>
  <c r="F16" i="4"/>
  <c r="F17" i="4"/>
  <c r="D17" i="4" s="1"/>
  <c r="G18" i="4"/>
  <c r="D18" i="4" s="1"/>
  <c r="I19" i="4"/>
  <c r="J19" i="4"/>
  <c r="K19" i="4"/>
  <c r="M19" i="4"/>
  <c r="N19" i="4"/>
  <c r="O19" i="4"/>
  <c r="Q19" i="4"/>
  <c r="R19" i="4"/>
  <c r="S19" i="4"/>
  <c r="T19" i="4"/>
  <c r="V19" i="4"/>
  <c r="W19" i="4"/>
  <c r="Y19" i="4"/>
  <c r="AA19" i="4"/>
  <c r="AB19" i="4"/>
  <c r="F21" i="4"/>
  <c r="D21" i="4" s="1"/>
  <c r="F23" i="4"/>
  <c r="E25" i="4"/>
  <c r="E32" i="4" s="1"/>
  <c r="F27" i="4"/>
  <c r="D27" i="4" s="1"/>
  <c r="F30" i="4"/>
  <c r="D30" i="4" s="1"/>
  <c r="G32" i="4"/>
  <c r="H32" i="4"/>
  <c r="I32" i="4"/>
  <c r="J32" i="4"/>
  <c r="K32" i="4"/>
  <c r="M32" i="4"/>
  <c r="N32" i="4"/>
  <c r="O32" i="4"/>
  <c r="Q32" i="4"/>
  <c r="R32" i="4"/>
  <c r="S32" i="4"/>
  <c r="T32" i="4"/>
  <c r="V32" i="4"/>
  <c r="W32" i="4"/>
  <c r="Y32" i="4"/>
  <c r="AA32" i="4"/>
  <c r="AB32" i="4"/>
  <c r="I33" i="4"/>
  <c r="J33" i="4"/>
  <c r="K33" i="4"/>
  <c r="M33" i="4"/>
  <c r="N33" i="4"/>
  <c r="O33" i="4"/>
  <c r="Q33" i="4"/>
  <c r="R33" i="4"/>
  <c r="S33" i="4"/>
  <c r="T33" i="4"/>
  <c r="V33" i="4"/>
  <c r="W33" i="4"/>
  <c r="Y33" i="4"/>
  <c r="AA33" i="4"/>
  <c r="AB33" i="4"/>
  <c r="Y34" i="8" l="1"/>
  <c r="E19" i="4"/>
  <c r="F33" i="4"/>
  <c r="D16" i="4"/>
  <c r="G33" i="4"/>
  <c r="G19" i="4"/>
  <c r="D25" i="4"/>
  <c r="F32" i="4"/>
  <c r="D15" i="4"/>
  <c r="E33" i="4"/>
  <c r="D23" i="4"/>
  <c r="D32" i="4" s="1"/>
  <c r="H19" i="4"/>
  <c r="D12" i="4"/>
  <c r="F19" i="4"/>
  <c r="D19" i="4" l="1"/>
  <c r="D33" i="4"/>
  <c r="F31" i="8" l="1"/>
  <c r="D31" i="8" s="1"/>
  <c r="F29" i="8"/>
  <c r="D29" i="8" s="1"/>
  <c r="F27" i="8"/>
  <c r="D27" i="8" s="1"/>
  <c r="F25" i="8"/>
  <c r="D25" i="8" s="1"/>
  <c r="F23" i="8"/>
  <c r="D23" i="8" s="1"/>
  <c r="F21" i="8"/>
  <c r="F18" i="8"/>
  <c r="E18" i="8"/>
  <c r="F17" i="8"/>
  <c r="D17" i="8" s="1"/>
  <c r="F16" i="8"/>
  <c r="E16" i="8"/>
  <c r="F15" i="8"/>
  <c r="E15" i="8"/>
  <c r="G14" i="8"/>
  <c r="D14" i="8" s="1"/>
  <c r="F13" i="8"/>
  <c r="E13" i="8"/>
  <c r="E12" i="8"/>
  <c r="F12" i="8"/>
  <c r="F11" i="8"/>
  <c r="D13" i="8" l="1"/>
  <c r="D18" i="8"/>
  <c r="D16" i="8"/>
  <c r="G19" i="8"/>
  <c r="G34" i="8"/>
  <c r="F33" i="8"/>
  <c r="F19" i="8"/>
  <c r="F34" i="8"/>
  <c r="E19" i="8"/>
  <c r="E34" i="8"/>
  <c r="D15" i="8"/>
  <c r="D21" i="8"/>
  <c r="D33" i="8" s="1"/>
  <c r="D12" i="8"/>
  <c r="D11" i="8"/>
  <c r="E28" i="6"/>
  <c r="E34" i="6" s="1"/>
  <c r="F28" i="6"/>
  <c r="F25" i="6"/>
  <c r="D25" i="6" s="1"/>
  <c r="F23" i="6"/>
  <c r="D23" i="6" s="1"/>
  <c r="G32" i="6"/>
  <c r="D32" i="6"/>
  <c r="H30" i="6"/>
  <c r="F21" i="6"/>
  <c r="E18" i="6"/>
  <c r="D18" i="6" s="1"/>
  <c r="E17" i="6"/>
  <c r="D17" i="6" s="1"/>
  <c r="F16" i="6"/>
  <c r="D16" i="6" s="1"/>
  <c r="F15" i="6"/>
  <c r="D15" i="6" s="1"/>
  <c r="F13" i="6"/>
  <c r="E13" i="6"/>
  <c r="F12" i="6"/>
  <c r="E12" i="6"/>
  <c r="F11" i="6"/>
  <c r="D13" i="6" l="1"/>
  <c r="J35" i="6"/>
  <c r="J19" i="6"/>
  <c r="G34" i="6"/>
  <c r="G35" i="6"/>
  <c r="D21" i="6"/>
  <c r="F34" i="6"/>
  <c r="E35" i="6"/>
  <c r="E19" i="6"/>
  <c r="I35" i="6"/>
  <c r="I19" i="6"/>
  <c r="D30" i="6"/>
  <c r="H34" i="6"/>
  <c r="H35" i="6"/>
  <c r="D34" i="8"/>
  <c r="D19" i="8"/>
  <c r="F35" i="6"/>
  <c r="D12" i="6"/>
  <c r="D28" i="6"/>
  <c r="D34" i="6" l="1"/>
  <c r="F19" i="6"/>
  <c r="D14" i="6"/>
  <c r="F29" i="5"/>
  <c r="D29" i="5" s="1"/>
  <c r="F27" i="5"/>
  <c r="D27" i="5" s="1"/>
  <c r="F25" i="5"/>
  <c r="D25" i="5" s="1"/>
  <c r="G19" i="5"/>
  <c r="F18" i="5"/>
  <c r="D18" i="5" s="1"/>
  <c r="H17" i="5"/>
  <c r="D17" i="5" s="1"/>
  <c r="F16" i="5"/>
  <c r="E16" i="5"/>
  <c r="D15" i="5"/>
  <c r="D14" i="5"/>
  <c r="F13" i="5"/>
  <c r="E13" i="5"/>
  <c r="H12" i="5"/>
  <c r="F11" i="5"/>
  <c r="D35" i="6" l="1"/>
  <c r="D19" i="6"/>
  <c r="D16" i="5"/>
  <c r="D11" i="5"/>
  <c r="F20" i="5"/>
  <c r="F33" i="5"/>
  <c r="D13" i="5"/>
  <c r="E33" i="5"/>
  <c r="E20" i="5"/>
  <c r="D19" i="5"/>
  <c r="G33" i="5"/>
  <c r="G20" i="5"/>
  <c r="D32" i="5"/>
  <c r="F32" i="5"/>
  <c r="H33" i="5"/>
  <c r="H20" i="5"/>
  <c r="D12" i="5"/>
  <c r="D33" i="5" l="1"/>
  <c r="D20" i="5"/>
</calcChain>
</file>

<file path=xl/sharedStrings.xml><?xml version="1.0" encoding="utf-8"?>
<sst xmlns="http://schemas.openxmlformats.org/spreadsheetml/2006/main" count="640" uniqueCount="280">
  <si>
    <t>Harmonogram studiów</t>
  </si>
  <si>
    <t>Kierunek Ekonomia    Poziom studiów drugiego stopnia         Profil ogólnoakademicki              Forma studiów stacjonarne</t>
  </si>
  <si>
    <t>L.p.</t>
  </si>
  <si>
    <t>Kod przedmiotu</t>
  </si>
  <si>
    <t>Przedmiot</t>
  </si>
  <si>
    <t>Forma zajęć</t>
  </si>
  <si>
    <t>I ROK</t>
  </si>
  <si>
    <t>II ROK</t>
  </si>
  <si>
    <t xml:space="preserve">Łączna liczba punktów ECTS </t>
  </si>
  <si>
    <t>Punkty ECTS powiązane z: działalnością naukową/ kształtowaniem umiejętności praktycznych</t>
  </si>
  <si>
    <t>1 semestr</t>
  </si>
  <si>
    <t>2 semestr</t>
  </si>
  <si>
    <t>3 semestr</t>
  </si>
  <si>
    <t>4 semestr</t>
  </si>
  <si>
    <t>Razem</t>
  </si>
  <si>
    <t>wykłady</t>
  </si>
  <si>
    <t>ćwiczenia</t>
  </si>
  <si>
    <t>zajęcia warsztatowe</t>
  </si>
  <si>
    <t>labolatoria</t>
  </si>
  <si>
    <t>lektoraty j. obcych</t>
  </si>
  <si>
    <t>ECTS</t>
  </si>
  <si>
    <t>forma zaliczenia</t>
  </si>
  <si>
    <t>Przedmioty ogólne</t>
  </si>
  <si>
    <t>E/II/O.1</t>
  </si>
  <si>
    <t>Przedmiot ogólnouczelniany</t>
  </si>
  <si>
    <t>zal.</t>
  </si>
  <si>
    <t>E/II/O.2</t>
  </si>
  <si>
    <t>Język obcy</t>
  </si>
  <si>
    <t>ZO</t>
  </si>
  <si>
    <t>Razem przedmioty ogólne</t>
  </si>
  <si>
    <t>Przedmioty podstawowe</t>
  </si>
  <si>
    <t>E/II/A.1</t>
  </si>
  <si>
    <t>Ekonomia menedżerska</t>
  </si>
  <si>
    <t>E</t>
  </si>
  <si>
    <t>E/II/A.2</t>
  </si>
  <si>
    <t>Makroekonomia II</t>
  </si>
  <si>
    <t>E/II/A.3</t>
  </si>
  <si>
    <t xml:space="preserve">Ekonometria i wnioskowanie statystyczne </t>
  </si>
  <si>
    <t>E/II/A.4</t>
  </si>
  <si>
    <t>Prawo gospodarcze</t>
  </si>
  <si>
    <t>E/II/A.5</t>
  </si>
  <si>
    <t>Historia myśli ekonomicznej</t>
  </si>
  <si>
    <t>E/II/A.6</t>
  </si>
  <si>
    <t>Etyka w biznesie</t>
  </si>
  <si>
    <t>E/II/A.7</t>
  </si>
  <si>
    <t>Ochrona własności intelektualnej</t>
  </si>
  <si>
    <t>Razem przedmioty podstawowe</t>
  </si>
  <si>
    <t>Przedmioty kierunkowe</t>
  </si>
  <si>
    <t>E/II/B.1</t>
  </si>
  <si>
    <t>Gospodarowanie kapitałem ludzkim</t>
  </si>
  <si>
    <t>E/II/B.2</t>
  </si>
  <si>
    <t>Ekonomia międzynarodowa</t>
  </si>
  <si>
    <t>E/II/B.3</t>
  </si>
  <si>
    <t>Rynek finansowy II</t>
  </si>
  <si>
    <t>E/II/B.4</t>
  </si>
  <si>
    <t xml:space="preserve">Ekonomia matematyczna </t>
  </si>
  <si>
    <t>E/II/C-1.S</t>
  </si>
  <si>
    <t>Seminarium magisterskie</t>
  </si>
  <si>
    <t>Razem przedmioty kierunkowe</t>
  </si>
  <si>
    <t>Ogółem:</t>
  </si>
  <si>
    <t xml:space="preserve"> Szkolenie biblioteczne obowiązkowe.  Szkolenie BHP 4 godz. obowiązkowe.</t>
  </si>
  <si>
    <t>…………………………………….</t>
  </si>
  <si>
    <t>………..</t>
  </si>
  <si>
    <t>…………</t>
  </si>
  <si>
    <t>………………………………………………………</t>
  </si>
  <si>
    <t>Stwierdza się zgodnośc z programem studiów</t>
  </si>
  <si>
    <t>podpis pracownika dziekantu</t>
  </si>
  <si>
    <t>Kierunek Ekonomia  Poziom studiów drugiego stopnia  Profil ogólnoakademicki Forma studiów stacjonarne</t>
  </si>
  <si>
    <t>specjalność / ścieżka kształcenia Ekonomia przedsiębiorstwa</t>
  </si>
  <si>
    <t>Przedmioty specjalnościowe</t>
  </si>
  <si>
    <t>E/II/EP/C.1</t>
  </si>
  <si>
    <t>Metodologia ekonomii - projekt badawczy</t>
  </si>
  <si>
    <t>E/II/EP/C.2</t>
  </si>
  <si>
    <t>Informatyka gospodarcza</t>
  </si>
  <si>
    <t>E/II/EP/C.3</t>
  </si>
  <si>
    <t>Giełdy finansowe i towarowe</t>
  </si>
  <si>
    <t>E/II/EP/C.4</t>
  </si>
  <si>
    <t>E/II/EP/C.5</t>
  </si>
  <si>
    <t>Rachunkowość finansowa II</t>
  </si>
  <si>
    <t>E/II/EP/C.6</t>
  </si>
  <si>
    <t>Metody oceny kondycji finansowej przedsiębiorstwa</t>
  </si>
  <si>
    <t>E/II/EP/C.7</t>
  </si>
  <si>
    <t>Controlling</t>
  </si>
  <si>
    <t>E/II/EP/C.8</t>
  </si>
  <si>
    <t>Razem przedmioty specjalnościowe</t>
  </si>
  <si>
    <t>Przedmioty specjalnościowe do wyboru</t>
  </si>
  <si>
    <t>E/II/EP/C-1.1a</t>
  </si>
  <si>
    <t>Ekonomia środowiska</t>
  </si>
  <si>
    <t>E/II/EP/C-1.1b</t>
  </si>
  <si>
    <t>Zachowania przedsiębiorcze</t>
  </si>
  <si>
    <t>E/II/EP/C-1.2a</t>
  </si>
  <si>
    <t xml:space="preserve">Marketing międzynarodowy </t>
  </si>
  <si>
    <t>E/II/EP/C-1.2b</t>
  </si>
  <si>
    <t>Zachowania konsumentów na rynku międzynarodowym</t>
  </si>
  <si>
    <t>E/II/EP/C-1.3a</t>
  </si>
  <si>
    <t>E/II/EP/C-1.3b</t>
  </si>
  <si>
    <t>Zarządzanie projektami innowacyjnymi</t>
  </si>
  <si>
    <t>E/II/EP/C-1.4a</t>
  </si>
  <si>
    <t>Prawo pracy</t>
  </si>
  <si>
    <t>E/II/EP/C-1.4b</t>
  </si>
  <si>
    <t>Otoczenie instytucjonalne przedsiębiorstw</t>
  </si>
  <si>
    <t>E/II/EP/C-1.4c</t>
  </si>
  <si>
    <t>Doradztwo w alokacji funduszy UE</t>
  </si>
  <si>
    <t>E/II/EP/C-1.5a</t>
  </si>
  <si>
    <t>Płatności i rozliczenia w handlu zagranicznym</t>
  </si>
  <si>
    <t>E/II/EP/C-1.5b</t>
  </si>
  <si>
    <t>Kapitał intelektualny i innowacje w przedsiębiorstwie</t>
  </si>
  <si>
    <t>Razem przedmioty specjalnościowe do wyboru</t>
  </si>
  <si>
    <t>…………..</t>
  </si>
  <si>
    <t xml:space="preserve">                   podpis pracownika dziekantu</t>
  </si>
  <si>
    <t>specjalność / ścieżka kształcenia Ekonomia usług biznesowych</t>
  </si>
  <si>
    <t>E/II/EUB/C.1</t>
  </si>
  <si>
    <t>E/II/EUB/C.2</t>
  </si>
  <si>
    <t>E/II/EUB/C.3</t>
  </si>
  <si>
    <t>Planowanie strategiczne</t>
  </si>
  <si>
    <t>E/II/EUB/C.4</t>
  </si>
  <si>
    <t>E/II/EUB/C.5</t>
  </si>
  <si>
    <t>E/II/EUB/C.6</t>
  </si>
  <si>
    <t>E/II/EUB/C.7</t>
  </si>
  <si>
    <t>Metody optymalizacji decyzji gospodarczych</t>
  </si>
  <si>
    <t>E/II/EUB/C.8</t>
  </si>
  <si>
    <t>Systemy zarządzania jakością</t>
  </si>
  <si>
    <t>E/II/EUB/C.9</t>
  </si>
  <si>
    <t>Gry decyzyjne</t>
  </si>
  <si>
    <t>E/II/EUB/C-1.1a</t>
  </si>
  <si>
    <t>Analiza finansowa i audyt</t>
  </si>
  <si>
    <t>E/II/EUB/C-1.1b</t>
  </si>
  <si>
    <t>Rachunek kosztów i controlling</t>
  </si>
  <si>
    <t>E/II/EUB/C-1.1c</t>
  </si>
  <si>
    <t>Analiza i wycena portfela inwestycyjnego</t>
  </si>
  <si>
    <t>E/II/EUB/C-1.2a</t>
  </si>
  <si>
    <t xml:space="preserve">Public relations </t>
  </si>
  <si>
    <t>E/II/EUB/C-1.2b</t>
  </si>
  <si>
    <t>Zarządzanie wizerunkiem organizacji</t>
  </si>
  <si>
    <t>E/II/EUB/C-1.3a</t>
  </si>
  <si>
    <t>Analiza satysfakcji konsumentów</t>
  </si>
  <si>
    <t>E/II/EUB/C-1.3b</t>
  </si>
  <si>
    <t xml:space="preserve">Zachowania na rynku usług   </t>
  </si>
  <si>
    <t>E/II/EUB/C-1.4a</t>
  </si>
  <si>
    <t>E/II/EUB/C-1.4b</t>
  </si>
  <si>
    <t>Systemy logistyczne</t>
  </si>
  <si>
    <t>E/II/EUB/C-1.4c</t>
  </si>
  <si>
    <t>Techniki sprzedaży usług</t>
  </si>
  <si>
    <t>specjalność / ścieżka kształcenia Ekonomia i zarządzanie w sektorze publicznym</t>
  </si>
  <si>
    <t>E/II/EiZSP/C.1</t>
  </si>
  <si>
    <t>E/II/EiZSP/C.2</t>
  </si>
  <si>
    <t>Ekonomia wyboru publicznego</t>
  </si>
  <si>
    <t>E/II/EiZSP/C.3</t>
  </si>
  <si>
    <t>Zarządzanie strategiczne w instytucjach publicznych</t>
  </si>
  <si>
    <t>E/II/EiZSP/C.4</t>
  </si>
  <si>
    <t>Rachunkowość sektora publicznego</t>
  </si>
  <si>
    <t>E/II/EiZSP/C.5</t>
  </si>
  <si>
    <t>Projekty i programy UE</t>
  </si>
  <si>
    <t>E/II/EiZSP/C.6</t>
  </si>
  <si>
    <t>Public relations w sektorze publicznym</t>
  </si>
  <si>
    <t>E/II/EiZSP/C.7</t>
  </si>
  <si>
    <t>Prawo i postępowanie administracyjne II</t>
  </si>
  <si>
    <t>E/II/EiZSP/C.8</t>
  </si>
  <si>
    <t>Zarządzanie jakością w instytucjach publicznych</t>
  </si>
  <si>
    <t>E/II/EiZSP/C-1.1a</t>
  </si>
  <si>
    <t>Sprawozdawczość i audyt wewnętrzny w jednostkach sektora publicznego</t>
  </si>
  <si>
    <t>E/II/EiZSP/C-1.1b</t>
  </si>
  <si>
    <t>Metody analizy ekonomicznej jednostek samorządu terytorialnego</t>
  </si>
  <si>
    <t>E/II/EiZSP/C-1.2a</t>
  </si>
  <si>
    <t>Kształtowanie relacji z interesariuszami sektora publicznego</t>
  </si>
  <si>
    <t>E/II/EiZSP/C-1.2b</t>
  </si>
  <si>
    <t>Techniki negocjacji i mediacji w sektorze publicznym</t>
  </si>
  <si>
    <t>E/II/EiZSP/C-1.3a</t>
  </si>
  <si>
    <t>System zamówień publicznych</t>
  </si>
  <si>
    <t>E/II/EiZSP/C-1.3b</t>
  </si>
  <si>
    <t>Partnerstwo publiczno-prywatne</t>
  </si>
  <si>
    <t>E/II/EiZSP/C-1.3c</t>
  </si>
  <si>
    <t>Etyka życia publicznego</t>
  </si>
  <si>
    <t>E/II/EiZSP/C-1.4a</t>
  </si>
  <si>
    <t>Polityka ekologiczna i klimatyczna</t>
  </si>
  <si>
    <t>E/II/EiZSP/C-1.4b</t>
  </si>
  <si>
    <t>Zarządzanie projektami</t>
  </si>
  <si>
    <t>E/II/EiZSP/C-1.5a</t>
  </si>
  <si>
    <t>Systemy informacyjne i bazy danych w sektorze publicznym</t>
  </si>
  <si>
    <t>E/II/EiZSP/C-1.5b</t>
  </si>
  <si>
    <t>Zastosowanie informatyki w sektorze publicznym</t>
  </si>
  <si>
    <t>E/II/EiZSP/C-1.6a</t>
  </si>
  <si>
    <t>Kształtowanie kadry menedżerskiej w sektorze publicznym</t>
  </si>
  <si>
    <t>E/II/EiZSP/C-1.6b</t>
  </si>
  <si>
    <t>Kierunek Ekonomia           Poziom studiów drugiego stopnia           Profil ogólnoakademicki           Forma studiów stacjonarne</t>
  </si>
  <si>
    <t>specjalność / ścieżka kształcenia Gospodarka finansowa i rachunkowość</t>
  </si>
  <si>
    <t>E/II/GFiR/C.1</t>
  </si>
  <si>
    <t>E/II/GFiR/C.2</t>
  </si>
  <si>
    <t>E/II/GFiR/C.3</t>
  </si>
  <si>
    <t xml:space="preserve">Programowanie i finansowanie rozwoju regionalnego </t>
  </si>
  <si>
    <t>E/II/GFiR/C.4</t>
  </si>
  <si>
    <t>E/II/GFiR/C.5</t>
  </si>
  <si>
    <t>Ryzyko w działalności biznesowej</t>
  </si>
  <si>
    <t>E/II/GFiR/C.6</t>
  </si>
  <si>
    <t>Analiza strategiczna inwestycji</t>
  </si>
  <si>
    <t>E/II/GFiR/C.7</t>
  </si>
  <si>
    <t>Analiza ekonomiczno-finansowa II</t>
  </si>
  <si>
    <t>E/II/GFiR/C.8</t>
  </si>
  <si>
    <t>E/II/GFiR/C-1.1a</t>
  </si>
  <si>
    <t>Finanse samorządowe II</t>
  </si>
  <si>
    <t>E/II/GFiR/C-1.1b</t>
  </si>
  <si>
    <t>Rachunkowość i budżetowanie w jednostkach sektora publicznego</t>
  </si>
  <si>
    <t>E/II/GFiR/C-1.2a</t>
  </si>
  <si>
    <t xml:space="preserve">Doradztwo podatkowe i księgowość MSP </t>
  </si>
  <si>
    <t>E/II/GFiR/C-1.2b</t>
  </si>
  <si>
    <t>Doradztwo finansowe i ubezpieczeniowe</t>
  </si>
  <si>
    <t>E/II/GFiR/C-1.3a</t>
  </si>
  <si>
    <t>Strategie rozwoju przedsiębiorstw</t>
  </si>
  <si>
    <t>E/II/GFiR/C-1.3b</t>
  </si>
  <si>
    <t>Ekonomika usług publicznych</t>
  </si>
  <si>
    <t>E/II/GFiR/C-1.4a</t>
  </si>
  <si>
    <t>E/II/GFiR/C-1.4b</t>
  </si>
  <si>
    <t xml:space="preserve">Efektywność systemów logistycznych </t>
  </si>
  <si>
    <t>E/II/GFiR/C-1.5a</t>
  </si>
  <si>
    <t>Rachunkowość i finanse banku</t>
  </si>
  <si>
    <t>E/II/GFiR/C-1.5b</t>
  </si>
  <si>
    <t>Bankowość detaliczna i korporacyjna</t>
  </si>
  <si>
    <t>E/II/GFiR/C-1.6a</t>
  </si>
  <si>
    <t>Zamówienia publiczne</t>
  </si>
  <si>
    <t>E/II/GFiR/C-1.6b</t>
  </si>
  <si>
    <t>Zarządzanie finansami gospodarstw domowych</t>
  </si>
  <si>
    <t>specjalność / ścieżka kształcenia Ekonomia menedżerska</t>
  </si>
  <si>
    <t>E/II/EM/C.1</t>
  </si>
  <si>
    <t>Współczesne koncepcje zarządzania  </t>
  </si>
  <si>
    <t>E/II/EM/C.2</t>
  </si>
  <si>
    <t>E/II/EM/C.3</t>
  </si>
  <si>
    <t>Zintegrowana komunikacja marketingowa </t>
  </si>
  <si>
    <t>E/II/EM/C.4</t>
  </si>
  <si>
    <t>E/II/EM/C.5</t>
  </si>
  <si>
    <t>E/II/EM/C.6</t>
  </si>
  <si>
    <t>Tworzenie i zastosowanie modeli biznesowych </t>
  </si>
  <si>
    <t>E/II/EM/C.7</t>
  </si>
  <si>
    <t>Wystąpienia publiczne i prezentacje biznesowe </t>
  </si>
  <si>
    <t>E/II/EM/C.8</t>
  </si>
  <si>
    <t>Ekonomia przedsięwzięć inwestycyjnych </t>
  </si>
  <si>
    <t>E/II/EM/C-1.1a</t>
  </si>
  <si>
    <t>Analiza i planowanie strategiczne</t>
  </si>
  <si>
    <t>E/II/EM/C-1.1b</t>
  </si>
  <si>
    <t>Employer branding</t>
  </si>
  <si>
    <t>E/II/EM/C-1.2a</t>
  </si>
  <si>
    <t>Marketing wartości i zarządzanie relacjami</t>
  </si>
  <si>
    <t>E/II/EM/C-1.2b</t>
  </si>
  <si>
    <t>Społeczna odpowiedzialność biznesu</t>
  </si>
  <si>
    <t>E/II/EM/C-1.3a</t>
  </si>
  <si>
    <t>Optymalizacja procesów biznesowych</t>
  </si>
  <si>
    <t>E/II/EM/C-1.3b</t>
  </si>
  <si>
    <t>Zarządzanie procesami logistycznymi</t>
  </si>
  <si>
    <t>E/II/EM/C-1.4a</t>
  </si>
  <si>
    <t>E/II/EM/C-1.4b</t>
  </si>
  <si>
    <t>Doskonalenie kadry menedżerskiej w organizacji</t>
  </si>
  <si>
    <t>E/II/EM/C-1.5a</t>
  </si>
  <si>
    <t>Zarządzanie zrównoważonym rozwojem</t>
  </si>
  <si>
    <t>E/II/EM/C-1.5b</t>
  </si>
  <si>
    <t>Cyfryzacja i digitalizacja w biznesie</t>
  </si>
  <si>
    <t>Dziekan Wydziału</t>
  </si>
  <si>
    <t>E/II/EM/C.9</t>
  </si>
  <si>
    <t>Coaching i techniki menedżerskie </t>
  </si>
  <si>
    <t>Zarządzanie finansami przedsiębiorstw</t>
  </si>
  <si>
    <t>Przywództwo i zarządzanie zmianą</t>
  </si>
  <si>
    <t>*Zajęcia prowadzone z wykorzystaniem metod i technik kształcenia na odległość w wymiarze 0 godz. i punktów ECTS 0 .</t>
  </si>
  <si>
    <t>*Zajęcia prowadzone z wykorzystaniem metod i technik kształcenia na odległość w wymiarze 30 godz. i punktów ECTS 2 .</t>
  </si>
  <si>
    <t xml:space="preserve">  W przypadku przedmiotów, które kończą się zaliczeniem na ocenę:  wykład - zal, ćwiczenia - ocena. </t>
  </si>
  <si>
    <t xml:space="preserve">          W przypadku przedmiotów, które kończą się zaliczeniem na ocenę:  wykład - zal, ćwiczenia - ocena. </t>
  </si>
  <si>
    <t>Razem przedmioty: ogólne, podstawowe, kierunkowe*</t>
  </si>
  <si>
    <t>Razem przedmioty: specjalnościowe, specjalnościowe do wyboru *</t>
  </si>
  <si>
    <t>Razem przedmioty: specjalnościowe, specjalnościowe do wyboru*</t>
  </si>
  <si>
    <t>Ekonometryczne modelowanie procesów rynkowych</t>
  </si>
  <si>
    <t xml:space="preserve">Ekonomiczna ocena warunków gospodarowania </t>
  </si>
  <si>
    <t>1/  W przypadku wyboru przedmiotu: Gra decyzyjna - realizacja przedmiotu w grupach warsztatowych</t>
  </si>
  <si>
    <r>
      <t xml:space="preserve">Gra decyzyjna </t>
    </r>
    <r>
      <rPr>
        <b/>
        <sz val="10"/>
        <rFont val="Calibri"/>
        <family val="2"/>
        <charset val="238"/>
        <scheme val="minor"/>
      </rPr>
      <t>1/</t>
    </r>
  </si>
  <si>
    <t>Konkurencyjność przedsiębiorstw na rynkach międzynarodowych</t>
  </si>
  <si>
    <t>1 - zajęcia realizowane w grupie laboratoryjnej lub warsztatowej</t>
  </si>
  <si>
    <r>
      <t xml:space="preserve">Gry decyzyjne </t>
    </r>
    <r>
      <rPr>
        <b/>
        <sz val="10"/>
        <color theme="1"/>
        <rFont val="Calibri"/>
        <family val="2"/>
        <charset val="238"/>
        <scheme val="minor"/>
      </rPr>
      <t>1</t>
    </r>
  </si>
  <si>
    <r>
      <t xml:space="preserve">Ekonomia inwestycji </t>
    </r>
    <r>
      <rPr>
        <b/>
        <i/>
        <sz val="10"/>
        <rFont val="Calibri"/>
        <family val="2"/>
        <charset val="238"/>
        <scheme val="minor"/>
      </rPr>
      <t>1</t>
    </r>
  </si>
  <si>
    <t xml:space="preserve">2 - zajęcia realizowane w grupie laboratoryjnej </t>
  </si>
  <si>
    <r>
      <t xml:space="preserve">Ekonomia inwestycji </t>
    </r>
    <r>
      <rPr>
        <b/>
        <i/>
        <sz val="10"/>
        <rFont val="Calibri"/>
        <family val="2"/>
        <charset val="238"/>
        <scheme val="minor"/>
      </rPr>
      <t>2/</t>
    </r>
  </si>
  <si>
    <r>
      <t xml:space="preserve">Gry decyzyjne </t>
    </r>
    <r>
      <rPr>
        <b/>
        <i/>
        <sz val="10"/>
        <color theme="1"/>
        <rFont val="Calibri"/>
        <family val="2"/>
        <charset val="238"/>
        <scheme val="minor"/>
      </rPr>
      <t>1/</t>
    </r>
  </si>
  <si>
    <t>seminaria dyplomowe</t>
  </si>
  <si>
    <t>Realizacja od roku akademickiego 2026/2027</t>
  </si>
  <si>
    <t>Ustalono na posiedzeniu Rady Wydziału w dniu   14 maja 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</si>
</sst>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Corbel"/>
      <family val="2"/>
      <charset val="238"/>
    </font>
    <font>
      <sz val="11"/>
      <color rgb="FF000000"/>
      <name val="Corbe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4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3" fillId="0" borderId="0"/>
    <xf numFmtId="0" fontId="15" fillId="0" borderId="0"/>
    <xf numFmtId="0" fontId="13" fillId="0" borderId="0"/>
    <xf numFmtId="0" fontId="4" fillId="0" borderId="0"/>
  </cellStyleXfs>
  <cellXfs count="353">
    <xf numFmtId="0" fontId="0" fillId="0" borderId="0" xfId="0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8" fillId="0" borderId="2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textRotation="90" wrapText="1"/>
    </xf>
    <xf numFmtId="49" fontId="9" fillId="0" borderId="15" xfId="0" applyNumberFormat="1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10" fillId="0" borderId="0" xfId="0" applyFont="1" applyAlignment="1">
      <alignment vertical="center"/>
    </xf>
    <xf numFmtId="0" fontId="5" fillId="2" borderId="20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0" fontId="14" fillId="0" borderId="0" xfId="1" applyFont="1"/>
    <xf numFmtId="0" fontId="14" fillId="0" borderId="0" xfId="0" applyFont="1"/>
    <xf numFmtId="0" fontId="12" fillId="0" borderId="0" xfId="0" applyFont="1" applyAlignment="1">
      <alignment horizontal="center"/>
    </xf>
    <xf numFmtId="0" fontId="9" fillId="0" borderId="30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textRotation="90" wrapText="1"/>
    </xf>
    <xf numFmtId="0" fontId="7" fillId="0" borderId="6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17" fillId="3" borderId="63" xfId="3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19" fillId="0" borderId="0" xfId="1" applyFont="1"/>
    <xf numFmtId="0" fontId="8" fillId="3" borderId="53" xfId="0" applyFont="1" applyFill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8" fillId="3" borderId="69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9" fillId="3" borderId="64" xfId="0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17" fillId="3" borderId="73" xfId="3" applyFont="1" applyFill="1" applyBorder="1" applyAlignment="1">
      <alignment horizontal="center" vertical="center"/>
    </xf>
    <xf numFmtId="0" fontId="17" fillId="2" borderId="75" xfId="3" applyFont="1" applyFill="1" applyBorder="1" applyAlignment="1">
      <alignment horizontal="center" vertical="center"/>
    </xf>
    <xf numFmtId="0" fontId="17" fillId="3" borderId="75" xfId="3" applyFont="1" applyFill="1" applyBorder="1" applyAlignment="1">
      <alignment horizontal="center" vertical="center"/>
    </xf>
    <xf numFmtId="0" fontId="17" fillId="3" borderId="76" xfId="3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17" fillId="3" borderId="77" xfId="3" applyFont="1" applyFill="1" applyBorder="1" applyAlignment="1">
      <alignment horizontal="center" vertical="center"/>
    </xf>
    <xf numFmtId="0" fontId="17" fillId="3" borderId="78" xfId="3" applyFont="1" applyFill="1" applyBorder="1" applyAlignment="1">
      <alignment horizontal="center" vertical="center"/>
    </xf>
    <xf numFmtId="0" fontId="17" fillId="2" borderId="76" xfId="3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17" fillId="2" borderId="77" xfId="3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 wrapText="1"/>
    </xf>
    <xf numFmtId="0" fontId="17" fillId="3" borderId="79" xfId="3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/>
    </xf>
    <xf numFmtId="0" fontId="17" fillId="3" borderId="80" xfId="3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 wrapText="1"/>
    </xf>
    <xf numFmtId="0" fontId="9" fillId="3" borderId="58" xfId="0" applyFont="1" applyFill="1" applyBorder="1" applyAlignment="1">
      <alignment horizontal="center" vertical="center" wrapText="1"/>
    </xf>
    <xf numFmtId="0" fontId="8" fillId="3" borderId="64" xfId="0" applyFont="1" applyFill="1" applyBorder="1" applyAlignment="1">
      <alignment horizontal="center" vertical="center" wrapText="1"/>
    </xf>
    <xf numFmtId="0" fontId="17" fillId="3" borderId="81" xfId="3" applyFont="1" applyFill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17" fillId="3" borderId="82" xfId="3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9" fillId="3" borderId="69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17" fillId="3" borderId="74" xfId="3" applyFont="1" applyFill="1" applyBorder="1" applyAlignment="1">
      <alignment horizontal="center" vertical="center"/>
    </xf>
    <xf numFmtId="0" fontId="17" fillId="3" borderId="90" xfId="3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 wrapText="1"/>
    </xf>
    <xf numFmtId="0" fontId="17" fillId="3" borderId="91" xfId="3" applyFont="1" applyFill="1" applyBorder="1" applyAlignment="1">
      <alignment horizontal="center" vertical="center"/>
    </xf>
    <xf numFmtId="0" fontId="9" fillId="3" borderId="89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7" fillId="2" borderId="0" xfId="3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7" fillId="2" borderId="0" xfId="0" applyFont="1" applyFill="1" applyAlignment="1">
      <alignment vertical="center"/>
    </xf>
    <xf numFmtId="0" fontId="9" fillId="0" borderId="40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0" borderId="0" xfId="0" applyFont="1"/>
    <xf numFmtId="0" fontId="7" fillId="0" borderId="38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34" xfId="0" applyFont="1" applyBorder="1"/>
    <xf numFmtId="0" fontId="24" fillId="0" borderId="38" xfId="0" applyFont="1" applyBorder="1"/>
    <xf numFmtId="0" fontId="24" fillId="0" borderId="5" xfId="0" applyFont="1" applyBorder="1"/>
    <xf numFmtId="0" fontId="16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 shrinkToFit="1"/>
    </xf>
    <xf numFmtId="0" fontId="7" fillId="0" borderId="5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5" fillId="2" borderId="8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7" fillId="0" borderId="38" xfId="0" applyFont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0" fillId="2" borderId="0" xfId="0" applyFill="1"/>
    <xf numFmtId="0" fontId="6" fillId="2" borderId="0" xfId="0" applyFont="1" applyFill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center"/>
    </xf>
    <xf numFmtId="0" fontId="2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28" fillId="2" borderId="0" xfId="3" applyFont="1" applyFill="1" applyAlignment="1">
      <alignment horizontal="center" vertical="center"/>
    </xf>
    <xf numFmtId="0" fontId="5" fillId="2" borderId="88" xfId="0" applyFont="1" applyFill="1" applyBorder="1" applyAlignment="1">
      <alignment horizontal="center" vertical="center"/>
    </xf>
    <xf numFmtId="0" fontId="5" fillId="2" borderId="8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left" vertical="center"/>
    </xf>
    <xf numFmtId="0" fontId="5" fillId="2" borderId="6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5" fillId="2" borderId="41" xfId="0" applyFont="1" applyFill="1" applyBorder="1" applyAlignment="1">
      <alignment horizontal="left" vertical="center"/>
    </xf>
    <xf numFmtId="0" fontId="5" fillId="2" borderId="56" xfId="0" applyFont="1" applyFill="1" applyBorder="1" applyAlignment="1">
      <alignment horizontal="left" vertical="center"/>
    </xf>
    <xf numFmtId="0" fontId="7" fillId="2" borderId="40" xfId="0" applyFont="1" applyFill="1" applyBorder="1" applyAlignment="1">
      <alignment horizontal="left" vertical="center"/>
    </xf>
    <xf numFmtId="0" fontId="7" fillId="2" borderId="87" xfId="0" applyFont="1" applyFill="1" applyBorder="1" applyAlignment="1">
      <alignment horizontal="left" vertical="center"/>
    </xf>
    <xf numFmtId="0" fontId="7" fillId="2" borderId="87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9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left" vertical="center"/>
    </xf>
    <xf numFmtId="0" fontId="5" fillId="2" borderId="89" xfId="0" applyFont="1" applyFill="1" applyBorder="1" applyAlignment="1">
      <alignment horizontal="center" vertical="center"/>
    </xf>
    <xf numFmtId="0" fontId="25" fillId="2" borderId="61" xfId="0" applyFont="1" applyFill="1" applyBorder="1" applyAlignment="1">
      <alignment horizontal="left" vertical="center"/>
    </xf>
    <xf numFmtId="0" fontId="25" fillId="2" borderId="21" xfId="0" applyFont="1" applyFill="1" applyBorder="1" applyAlignment="1">
      <alignment horizontal="left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26" xfId="0" applyFont="1" applyFill="1" applyBorder="1" applyAlignment="1">
      <alignment horizontal="center" vertical="center"/>
    </xf>
    <xf numFmtId="0" fontId="25" fillId="2" borderId="36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center" vertical="center"/>
    </xf>
    <xf numFmtId="0" fontId="31" fillId="0" borderId="0" xfId="0" applyFont="1" applyAlignment="1">
      <alignment vertical="center"/>
    </xf>
    <xf numFmtId="0" fontId="25" fillId="2" borderId="28" xfId="0" applyFont="1" applyFill="1" applyBorder="1" applyAlignment="1">
      <alignment horizontal="center" vertical="center"/>
    </xf>
    <xf numFmtId="0" fontId="25" fillId="2" borderId="57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0" borderId="85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89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vertical="center" textRotation="90" wrapText="1"/>
    </xf>
    <xf numFmtId="0" fontId="9" fillId="0" borderId="15" xfId="0" applyFont="1" applyBorder="1" applyAlignment="1">
      <alignment horizontal="center" vertical="center" textRotation="90" wrapText="1"/>
    </xf>
    <xf numFmtId="0" fontId="21" fillId="0" borderId="12" xfId="0" applyFont="1" applyBorder="1" applyAlignment="1">
      <alignment horizontal="center" vertical="center" textRotation="90" wrapText="1"/>
    </xf>
    <xf numFmtId="0" fontId="21" fillId="0" borderId="14" xfId="0" applyFont="1" applyBorder="1" applyAlignment="1">
      <alignment horizontal="center" vertical="center" textRotation="90" wrapText="1"/>
    </xf>
    <xf numFmtId="0" fontId="21" fillId="0" borderId="16" xfId="0" applyFont="1" applyBorder="1" applyAlignment="1">
      <alignment horizontal="center" vertical="center" textRotation="90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7" fillId="2" borderId="0" xfId="2" applyFont="1" applyFill="1"/>
    <xf numFmtId="0" fontId="8" fillId="3" borderId="69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textRotation="90" wrapText="1"/>
    </xf>
    <xf numFmtId="0" fontId="21" fillId="0" borderId="3" xfId="0" applyFont="1" applyBorder="1" applyAlignment="1">
      <alignment horizontal="center" vertical="center" textRotation="90" wrapText="1"/>
    </xf>
    <xf numFmtId="0" fontId="21" fillId="0" borderId="7" xfId="0" applyFont="1" applyBorder="1" applyAlignment="1">
      <alignment horizontal="center" vertical="center" textRotation="90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 wrapText="1"/>
    </xf>
    <xf numFmtId="0" fontId="8" fillId="3" borderId="70" xfId="0" applyFont="1" applyFill="1" applyBorder="1" applyAlignment="1">
      <alignment horizontal="center" vertical="center" wrapText="1"/>
    </xf>
    <xf numFmtId="0" fontId="8" fillId="3" borderId="71" xfId="0" applyFont="1" applyFill="1" applyBorder="1" applyAlignment="1">
      <alignment horizontal="center" vertical="center" wrapText="1"/>
    </xf>
    <xf numFmtId="0" fontId="8" fillId="3" borderId="72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textRotation="90" wrapText="1"/>
    </xf>
    <xf numFmtId="0" fontId="21" fillId="0" borderId="39" xfId="0" applyFont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textRotation="90" wrapText="1"/>
    </xf>
    <xf numFmtId="0" fontId="8" fillId="3" borderId="58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8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16" xfId="0" applyFont="1" applyBorder="1" applyAlignment="1">
      <alignment horizontal="center" vertical="center" textRotation="90" wrapText="1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</cellXfs>
  <cellStyles count="5">
    <cellStyle name="Normalny" xfId="0" builtinId="0"/>
    <cellStyle name="Normalny 2" xfId="1" xr:uid="{00000000-0005-0000-0000-000001000000}"/>
    <cellStyle name="Normalny 3" xfId="3" xr:uid="{00000000-0005-0000-0000-000002000000}"/>
    <cellStyle name="Normalny 4" xfId="4" xr:uid="{00000000-0005-0000-0000-000003000000}"/>
    <cellStyle name="Normalny 5" xfId="2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P50"/>
  <sheetViews>
    <sheetView topLeftCell="A8" workbookViewId="0">
      <selection sqref="A1:AP42"/>
    </sheetView>
  </sheetViews>
  <sheetFormatPr defaultRowHeight="14.6" x14ac:dyDescent="0.4"/>
  <cols>
    <col min="1" max="1" width="4.15234375" style="2" customWidth="1"/>
    <col min="2" max="2" width="9.53515625" style="2" customWidth="1"/>
    <col min="3" max="3" width="33.84375" style="22" customWidth="1"/>
    <col min="4" max="4" width="6.53515625" style="2" customWidth="1"/>
    <col min="5" max="5" width="5.3046875" style="2" customWidth="1"/>
    <col min="6" max="8" width="3.15234375" style="2" customWidth="1"/>
    <col min="9" max="9" width="4.53515625" style="2" customWidth="1"/>
    <col min="10" max="17" width="3.15234375" style="2" customWidth="1"/>
    <col min="18" max="18" width="4.15234375" style="2" customWidth="1"/>
    <col min="19" max="25" width="3.15234375" style="2" customWidth="1"/>
    <col min="26" max="26" width="4.69140625" style="2" customWidth="1"/>
    <col min="27" max="32" width="3.15234375" style="2" customWidth="1"/>
    <col min="33" max="33" width="4.69140625" style="2" customWidth="1"/>
    <col min="34" max="39" width="3.15234375" style="2" customWidth="1"/>
    <col min="40" max="40" width="4.3828125" style="2" customWidth="1"/>
    <col min="41" max="41" width="5.84375" style="2" customWidth="1"/>
    <col min="42" max="42" width="6.3046875" style="5" customWidth="1"/>
  </cols>
  <sheetData>
    <row r="1" spans="1:42" x14ac:dyDescent="0.4">
      <c r="A1" s="187" t="s">
        <v>0</v>
      </c>
      <c r="B1" s="185"/>
      <c r="C1" s="185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8"/>
    </row>
    <row r="2" spans="1:42" x14ac:dyDescent="0.4">
      <c r="A2" s="29" t="s">
        <v>1</v>
      </c>
      <c r="B2" s="26"/>
      <c r="C2" s="2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37"/>
      <c r="Z2" s="25"/>
      <c r="AA2" s="25"/>
      <c r="AB2" s="25"/>
      <c r="AC2" s="25"/>
      <c r="AD2" s="37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166"/>
    </row>
    <row r="3" spans="1:42" x14ac:dyDescent="0.4">
      <c r="A3" s="29" t="s">
        <v>278</v>
      </c>
      <c r="B3" s="26"/>
      <c r="C3" s="26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166"/>
    </row>
    <row r="4" spans="1:42" ht="15" thickBot="1" x14ac:dyDescent="0.45">
      <c r="A4" s="30"/>
      <c r="B4" s="27"/>
      <c r="C4" s="27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67"/>
    </row>
    <row r="5" spans="1:42" x14ac:dyDescent="0.4">
      <c r="A5" s="266" t="s">
        <v>2</v>
      </c>
      <c r="B5" s="268" t="s">
        <v>3</v>
      </c>
      <c r="C5" s="271" t="s">
        <v>4</v>
      </c>
      <c r="D5" s="266" t="s">
        <v>5</v>
      </c>
      <c r="E5" s="273"/>
      <c r="F5" s="273"/>
      <c r="G5" s="273"/>
      <c r="H5" s="273"/>
      <c r="I5" s="273"/>
      <c r="J5" s="273"/>
      <c r="K5" s="266" t="s">
        <v>6</v>
      </c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1"/>
      <c r="AA5" s="266" t="s">
        <v>7</v>
      </c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1"/>
      <c r="AO5" s="257" t="s">
        <v>8</v>
      </c>
      <c r="AP5" s="280" t="s">
        <v>9</v>
      </c>
    </row>
    <row r="6" spans="1:42" x14ac:dyDescent="0.4">
      <c r="A6" s="263"/>
      <c r="B6" s="269"/>
      <c r="C6" s="265"/>
      <c r="D6" s="263"/>
      <c r="E6" s="264"/>
      <c r="F6" s="264"/>
      <c r="G6" s="264"/>
      <c r="H6" s="264"/>
      <c r="I6" s="264"/>
      <c r="J6" s="264"/>
      <c r="K6" s="263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5"/>
      <c r="AA6" s="263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5"/>
      <c r="AO6" s="258"/>
      <c r="AP6" s="281"/>
    </row>
    <row r="7" spans="1:42" x14ac:dyDescent="0.4">
      <c r="A7" s="263"/>
      <c r="B7" s="269"/>
      <c r="C7" s="265"/>
      <c r="D7" s="263"/>
      <c r="E7" s="264"/>
      <c r="F7" s="264"/>
      <c r="G7" s="264"/>
      <c r="H7" s="264"/>
      <c r="I7" s="264"/>
      <c r="J7" s="264"/>
      <c r="K7" s="263" t="s">
        <v>10</v>
      </c>
      <c r="L7" s="264"/>
      <c r="M7" s="264"/>
      <c r="N7" s="264"/>
      <c r="O7" s="264"/>
      <c r="P7" s="264"/>
      <c r="Q7" s="264"/>
      <c r="R7" s="264"/>
      <c r="S7" s="264" t="s">
        <v>11</v>
      </c>
      <c r="T7" s="264"/>
      <c r="U7" s="264"/>
      <c r="V7" s="264"/>
      <c r="W7" s="264"/>
      <c r="X7" s="264"/>
      <c r="Y7" s="264"/>
      <c r="Z7" s="265"/>
      <c r="AA7" s="263" t="s">
        <v>12</v>
      </c>
      <c r="AB7" s="264"/>
      <c r="AC7" s="264"/>
      <c r="AD7" s="264"/>
      <c r="AE7" s="264"/>
      <c r="AF7" s="264"/>
      <c r="AG7" s="264"/>
      <c r="AH7" s="264" t="s">
        <v>13</v>
      </c>
      <c r="AI7" s="264"/>
      <c r="AJ7" s="264"/>
      <c r="AK7" s="264"/>
      <c r="AL7" s="264"/>
      <c r="AM7" s="264"/>
      <c r="AN7" s="265"/>
      <c r="AO7" s="258"/>
      <c r="AP7" s="281"/>
    </row>
    <row r="8" spans="1:42" x14ac:dyDescent="0.4">
      <c r="A8" s="263"/>
      <c r="B8" s="269"/>
      <c r="C8" s="265"/>
      <c r="D8" s="263"/>
      <c r="E8" s="264"/>
      <c r="F8" s="264"/>
      <c r="G8" s="264"/>
      <c r="H8" s="264"/>
      <c r="I8" s="264"/>
      <c r="J8" s="264"/>
      <c r="K8" s="263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5"/>
      <c r="AA8" s="263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5"/>
      <c r="AO8" s="258"/>
      <c r="AP8" s="281"/>
    </row>
    <row r="9" spans="1:42" ht="109.2" customHeight="1" thickBot="1" x14ac:dyDescent="0.45">
      <c r="A9" s="267"/>
      <c r="B9" s="270"/>
      <c r="C9" s="272"/>
      <c r="D9" s="34" t="s">
        <v>14</v>
      </c>
      <c r="E9" s="35" t="s">
        <v>15</v>
      </c>
      <c r="F9" s="36" t="s">
        <v>16</v>
      </c>
      <c r="G9" s="36" t="s">
        <v>17</v>
      </c>
      <c r="H9" s="36" t="s">
        <v>18</v>
      </c>
      <c r="I9" s="36" t="s">
        <v>277</v>
      </c>
      <c r="J9" s="36" t="s">
        <v>19</v>
      </c>
      <c r="K9" s="35" t="s">
        <v>15</v>
      </c>
      <c r="L9" s="36" t="s">
        <v>16</v>
      </c>
      <c r="M9" s="36" t="s">
        <v>17</v>
      </c>
      <c r="N9" s="36" t="s">
        <v>18</v>
      </c>
      <c r="O9" s="36" t="s">
        <v>277</v>
      </c>
      <c r="P9" s="36" t="s">
        <v>19</v>
      </c>
      <c r="Q9" s="36" t="s">
        <v>20</v>
      </c>
      <c r="R9" s="36" t="s">
        <v>21</v>
      </c>
      <c r="S9" s="35" t="s">
        <v>15</v>
      </c>
      <c r="T9" s="36" t="s">
        <v>16</v>
      </c>
      <c r="U9" s="36" t="s">
        <v>17</v>
      </c>
      <c r="V9" s="36" t="s">
        <v>18</v>
      </c>
      <c r="W9" s="36" t="s">
        <v>277</v>
      </c>
      <c r="X9" s="36" t="s">
        <v>19</v>
      </c>
      <c r="Y9" s="36" t="s">
        <v>20</v>
      </c>
      <c r="Z9" s="36" t="s">
        <v>21</v>
      </c>
      <c r="AA9" s="35" t="s">
        <v>15</v>
      </c>
      <c r="AB9" s="36" t="s">
        <v>16</v>
      </c>
      <c r="AC9" s="36" t="s">
        <v>17</v>
      </c>
      <c r="AD9" s="36" t="s">
        <v>18</v>
      </c>
      <c r="AE9" s="36" t="s">
        <v>277</v>
      </c>
      <c r="AF9" s="36" t="s">
        <v>20</v>
      </c>
      <c r="AG9" s="36" t="s">
        <v>21</v>
      </c>
      <c r="AH9" s="35" t="s">
        <v>15</v>
      </c>
      <c r="AI9" s="36" t="s">
        <v>16</v>
      </c>
      <c r="AJ9" s="36" t="s">
        <v>17</v>
      </c>
      <c r="AK9" s="36" t="s">
        <v>18</v>
      </c>
      <c r="AL9" s="36" t="s">
        <v>277</v>
      </c>
      <c r="AM9" s="36" t="s">
        <v>20</v>
      </c>
      <c r="AN9" s="36" t="s">
        <v>21</v>
      </c>
      <c r="AO9" s="259"/>
      <c r="AP9" s="282"/>
    </row>
    <row r="10" spans="1:42" ht="15" thickBot="1" x14ac:dyDescent="0.45">
      <c r="A10" s="251" t="s">
        <v>22</v>
      </c>
      <c r="B10" s="252"/>
      <c r="C10" s="252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173"/>
    </row>
    <row r="11" spans="1:42" x14ac:dyDescent="0.4">
      <c r="A11" s="13">
        <v>1</v>
      </c>
      <c r="B11" s="3" t="s">
        <v>23</v>
      </c>
      <c r="C11" s="32" t="s">
        <v>24</v>
      </c>
      <c r="D11" s="7">
        <f>SUM(E11:J11)</f>
        <v>30</v>
      </c>
      <c r="E11" s="10">
        <f>AA11</f>
        <v>30</v>
      </c>
      <c r="F11" s="11"/>
      <c r="G11" s="11"/>
      <c r="H11" s="11"/>
      <c r="I11" s="11"/>
      <c r="J11" s="11"/>
      <c r="K11" s="10"/>
      <c r="L11" s="11"/>
      <c r="M11" s="11"/>
      <c r="N11" s="11"/>
      <c r="O11" s="11"/>
      <c r="P11" s="11"/>
      <c r="Q11" s="11"/>
      <c r="R11" s="12"/>
      <c r="S11" s="10"/>
      <c r="T11" s="11"/>
      <c r="U11" s="11"/>
      <c r="V11" s="11"/>
      <c r="W11" s="11"/>
      <c r="X11" s="11"/>
      <c r="Y11" s="11"/>
      <c r="Z11" s="12"/>
      <c r="AA11" s="10">
        <v>30</v>
      </c>
      <c r="AB11" s="11"/>
      <c r="AC11" s="11"/>
      <c r="AD11" s="11"/>
      <c r="AE11" s="11"/>
      <c r="AF11" s="11">
        <v>2</v>
      </c>
      <c r="AG11" s="12" t="s">
        <v>25</v>
      </c>
      <c r="AH11" s="10"/>
      <c r="AI11" s="11"/>
      <c r="AJ11" s="11"/>
      <c r="AK11" s="11"/>
      <c r="AL11" s="11"/>
      <c r="AM11" s="11"/>
      <c r="AN11" s="12"/>
      <c r="AO11" s="7">
        <v>2</v>
      </c>
      <c r="AP11" s="174"/>
    </row>
    <row r="12" spans="1:42" ht="15" thickBot="1" x14ac:dyDescent="0.45">
      <c r="A12" s="13">
        <v>2</v>
      </c>
      <c r="B12" s="3" t="s">
        <v>26</v>
      </c>
      <c r="C12" s="32" t="s">
        <v>27</v>
      </c>
      <c r="D12" s="9">
        <f>SUM(E12:J12)</f>
        <v>60</v>
      </c>
      <c r="E12" s="13"/>
      <c r="F12" s="3"/>
      <c r="G12" s="3"/>
      <c r="H12" s="3"/>
      <c r="I12" s="3"/>
      <c r="J12" s="3">
        <f>P12+X12</f>
        <v>60</v>
      </c>
      <c r="K12" s="13"/>
      <c r="L12" s="3"/>
      <c r="M12" s="3"/>
      <c r="N12" s="3"/>
      <c r="O12" s="3"/>
      <c r="P12" s="3">
        <v>30</v>
      </c>
      <c r="Q12" s="3">
        <v>2</v>
      </c>
      <c r="R12" s="17" t="s">
        <v>28</v>
      </c>
      <c r="S12" s="13"/>
      <c r="T12" s="3"/>
      <c r="U12" s="3"/>
      <c r="V12" s="3"/>
      <c r="W12" s="3"/>
      <c r="X12" s="3">
        <v>30</v>
      </c>
      <c r="Y12" s="3">
        <v>2</v>
      </c>
      <c r="Z12" s="45" t="s">
        <v>28</v>
      </c>
      <c r="AA12" s="13"/>
      <c r="AB12" s="3"/>
      <c r="AC12" s="3"/>
      <c r="AD12" s="3"/>
      <c r="AE12" s="3"/>
      <c r="AF12" s="3"/>
      <c r="AG12" s="45"/>
      <c r="AH12" s="13"/>
      <c r="AI12" s="3"/>
      <c r="AJ12" s="3"/>
      <c r="AK12" s="3"/>
      <c r="AL12" s="3"/>
      <c r="AM12" s="3"/>
      <c r="AN12" s="17"/>
      <c r="AO12" s="8">
        <v>4</v>
      </c>
      <c r="AP12" s="175"/>
    </row>
    <row r="13" spans="1:42" ht="16.3" thickBot="1" x14ac:dyDescent="0.45">
      <c r="A13" s="283" t="s">
        <v>29</v>
      </c>
      <c r="B13" s="284"/>
      <c r="C13" s="284"/>
      <c r="D13" s="87">
        <f t="shared" ref="D13:Q13" si="0">SUM(D6:D12)</f>
        <v>90</v>
      </c>
      <c r="E13" s="87">
        <f t="shared" si="0"/>
        <v>30</v>
      </c>
      <c r="F13" s="87">
        <f t="shared" si="0"/>
        <v>0</v>
      </c>
      <c r="G13" s="87">
        <f t="shared" si="0"/>
        <v>0</v>
      </c>
      <c r="H13" s="87">
        <f t="shared" si="0"/>
        <v>0</v>
      </c>
      <c r="I13" s="87">
        <f t="shared" si="0"/>
        <v>0</v>
      </c>
      <c r="J13" s="87">
        <f t="shared" si="0"/>
        <v>60</v>
      </c>
      <c r="K13" s="87">
        <f t="shared" si="0"/>
        <v>0</v>
      </c>
      <c r="L13" s="87">
        <f t="shared" si="0"/>
        <v>0</v>
      </c>
      <c r="M13" s="87">
        <f t="shared" si="0"/>
        <v>0</v>
      </c>
      <c r="N13" s="87">
        <f t="shared" si="0"/>
        <v>0</v>
      </c>
      <c r="O13" s="87">
        <f t="shared" si="0"/>
        <v>0</v>
      </c>
      <c r="P13" s="87">
        <f t="shared" si="0"/>
        <v>30</v>
      </c>
      <c r="Q13" s="87">
        <f t="shared" si="0"/>
        <v>2</v>
      </c>
      <c r="R13" s="127"/>
      <c r="S13" s="87">
        <f t="shared" ref="S13:Y13" si="1">SUM(S6:S12)</f>
        <v>0</v>
      </c>
      <c r="T13" s="87">
        <f t="shared" si="1"/>
        <v>0</v>
      </c>
      <c r="U13" s="87">
        <f t="shared" si="1"/>
        <v>0</v>
      </c>
      <c r="V13" s="87">
        <f t="shared" si="1"/>
        <v>0</v>
      </c>
      <c r="W13" s="87">
        <f t="shared" si="1"/>
        <v>0</v>
      </c>
      <c r="X13" s="87">
        <f t="shared" si="1"/>
        <v>30</v>
      </c>
      <c r="Y13" s="87">
        <f t="shared" si="1"/>
        <v>2</v>
      </c>
      <c r="Z13" s="100"/>
      <c r="AA13" s="87">
        <f t="shared" ref="AA13:AF13" si="2">SUM(AA6:AA12)</f>
        <v>30</v>
      </c>
      <c r="AB13" s="87">
        <f t="shared" si="2"/>
        <v>0</v>
      </c>
      <c r="AC13" s="87">
        <f t="shared" si="2"/>
        <v>0</v>
      </c>
      <c r="AD13" s="87">
        <f t="shared" si="2"/>
        <v>0</v>
      </c>
      <c r="AE13" s="87">
        <f t="shared" si="2"/>
        <v>0</v>
      </c>
      <c r="AF13" s="87">
        <f t="shared" si="2"/>
        <v>2</v>
      </c>
      <c r="AG13" s="129"/>
      <c r="AH13" s="87">
        <f t="shared" ref="AH13:AM13" si="3">SUM(AH6:AH12)</f>
        <v>0</v>
      </c>
      <c r="AI13" s="87">
        <f t="shared" si="3"/>
        <v>0</v>
      </c>
      <c r="AJ13" s="87">
        <f t="shared" si="3"/>
        <v>0</v>
      </c>
      <c r="AK13" s="87">
        <f t="shared" si="3"/>
        <v>0</v>
      </c>
      <c r="AL13" s="87">
        <f t="shared" si="3"/>
        <v>0</v>
      </c>
      <c r="AM13" s="87">
        <f t="shared" si="3"/>
        <v>0</v>
      </c>
      <c r="AN13" s="100"/>
      <c r="AO13" s="87">
        <f>SUM(AO6:AO12)</f>
        <v>6</v>
      </c>
      <c r="AP13" s="87">
        <f>SUM(AP6:AP12)</f>
        <v>0</v>
      </c>
    </row>
    <row r="14" spans="1:42" ht="15" thickBot="1" x14ac:dyDescent="0.45">
      <c r="A14" s="253" t="s">
        <v>30</v>
      </c>
      <c r="B14" s="254"/>
      <c r="C14" s="254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2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28"/>
      <c r="AH14" s="18"/>
      <c r="AI14" s="18"/>
      <c r="AJ14" s="18"/>
      <c r="AK14" s="18"/>
      <c r="AL14" s="18"/>
      <c r="AM14" s="18"/>
      <c r="AN14" s="18"/>
      <c r="AO14" s="18"/>
      <c r="AP14" s="176"/>
    </row>
    <row r="15" spans="1:42" x14ac:dyDescent="0.4">
      <c r="A15" s="13">
        <v>3</v>
      </c>
      <c r="B15" s="3" t="s">
        <v>31</v>
      </c>
      <c r="C15" s="32" t="s">
        <v>32</v>
      </c>
      <c r="D15" s="7">
        <f t="shared" ref="D15:D21" si="4">SUM(E15:J15)</f>
        <v>30</v>
      </c>
      <c r="E15" s="10">
        <f>K15</f>
        <v>15</v>
      </c>
      <c r="F15" s="11">
        <f>L15</f>
        <v>15</v>
      </c>
      <c r="G15" s="11"/>
      <c r="H15" s="11"/>
      <c r="I15" s="11"/>
      <c r="J15" s="11"/>
      <c r="K15" s="10">
        <v>15</v>
      </c>
      <c r="L15" s="11">
        <v>15</v>
      </c>
      <c r="M15" s="11"/>
      <c r="N15" s="11"/>
      <c r="O15" s="11"/>
      <c r="P15" s="11"/>
      <c r="Q15" s="11">
        <v>4</v>
      </c>
      <c r="R15" s="12" t="s">
        <v>33</v>
      </c>
      <c r="S15" s="10"/>
      <c r="T15" s="11"/>
      <c r="U15" s="11"/>
      <c r="V15" s="11"/>
      <c r="W15" s="11"/>
      <c r="X15" s="11"/>
      <c r="Y15" s="11"/>
      <c r="Z15" s="12"/>
      <c r="AA15" s="10"/>
      <c r="AB15" s="11"/>
      <c r="AC15" s="11"/>
      <c r="AD15" s="11"/>
      <c r="AE15" s="11"/>
      <c r="AF15" s="11"/>
      <c r="AG15" s="12"/>
      <c r="AH15" s="10"/>
      <c r="AI15" s="11"/>
      <c r="AJ15" s="11"/>
      <c r="AK15" s="11"/>
      <c r="AL15" s="11"/>
      <c r="AM15" s="11"/>
      <c r="AN15" s="12"/>
      <c r="AO15" s="7">
        <f>Q15</f>
        <v>4</v>
      </c>
      <c r="AP15" s="174">
        <v>4</v>
      </c>
    </row>
    <row r="16" spans="1:42" x14ac:dyDescent="0.4">
      <c r="A16" s="13">
        <v>4</v>
      </c>
      <c r="B16" s="3" t="s">
        <v>34</v>
      </c>
      <c r="C16" s="32" t="s">
        <v>35</v>
      </c>
      <c r="D16" s="8">
        <f t="shared" si="4"/>
        <v>45</v>
      </c>
      <c r="E16" s="13">
        <f>K16</f>
        <v>15</v>
      </c>
      <c r="F16" s="3">
        <f>L16</f>
        <v>30</v>
      </c>
      <c r="G16" s="3"/>
      <c r="H16" s="3"/>
      <c r="I16" s="3"/>
      <c r="J16" s="3"/>
      <c r="K16" s="13">
        <v>15</v>
      </c>
      <c r="L16" s="3">
        <v>30</v>
      </c>
      <c r="M16" s="3"/>
      <c r="N16" s="3"/>
      <c r="O16" s="3"/>
      <c r="P16" s="3"/>
      <c r="Q16" s="3">
        <v>5</v>
      </c>
      <c r="R16" s="14" t="s">
        <v>33</v>
      </c>
      <c r="S16" s="13"/>
      <c r="T16" s="3"/>
      <c r="U16" s="3"/>
      <c r="V16" s="3"/>
      <c r="W16" s="3"/>
      <c r="X16" s="3"/>
      <c r="Y16" s="3"/>
      <c r="Z16" s="14"/>
      <c r="AA16" s="13"/>
      <c r="AB16" s="3"/>
      <c r="AC16" s="3"/>
      <c r="AD16" s="3"/>
      <c r="AE16" s="3"/>
      <c r="AF16" s="3"/>
      <c r="AG16" s="14"/>
      <c r="AH16" s="13"/>
      <c r="AI16" s="3"/>
      <c r="AJ16" s="3"/>
      <c r="AK16" s="3"/>
      <c r="AL16" s="3"/>
      <c r="AM16" s="3"/>
      <c r="AN16" s="14"/>
      <c r="AO16" s="8">
        <f>Q16</f>
        <v>5</v>
      </c>
      <c r="AP16" s="175">
        <v>5</v>
      </c>
    </row>
    <row r="17" spans="1:42" ht="26.5" customHeight="1" x14ac:dyDescent="0.4">
      <c r="A17" s="13">
        <v>5</v>
      </c>
      <c r="B17" s="3" t="s">
        <v>36</v>
      </c>
      <c r="C17" s="102" t="s">
        <v>37</v>
      </c>
      <c r="D17" s="8">
        <f t="shared" si="4"/>
        <v>45</v>
      </c>
      <c r="E17" s="13">
        <f>S17</f>
        <v>15</v>
      </c>
      <c r="F17" s="3"/>
      <c r="G17" s="3"/>
      <c r="H17" s="3">
        <f>V17</f>
        <v>30</v>
      </c>
      <c r="I17" s="3"/>
      <c r="J17" s="3"/>
      <c r="K17" s="13"/>
      <c r="L17" s="3"/>
      <c r="M17" s="3"/>
      <c r="N17" s="3"/>
      <c r="O17" s="3"/>
      <c r="P17" s="3"/>
      <c r="Q17" s="3"/>
      <c r="R17" s="14"/>
      <c r="S17" s="13">
        <v>15</v>
      </c>
      <c r="T17" s="3"/>
      <c r="U17" s="3"/>
      <c r="V17" s="3">
        <v>30</v>
      </c>
      <c r="W17" s="3"/>
      <c r="X17" s="3"/>
      <c r="Y17" s="3">
        <v>5</v>
      </c>
      <c r="Z17" s="14" t="s">
        <v>33</v>
      </c>
      <c r="AA17" s="13"/>
      <c r="AB17" s="3"/>
      <c r="AC17" s="3"/>
      <c r="AD17" s="3"/>
      <c r="AE17" s="3"/>
      <c r="AF17" s="3"/>
      <c r="AG17" s="14"/>
      <c r="AH17" s="13"/>
      <c r="AI17" s="3"/>
      <c r="AJ17" s="3"/>
      <c r="AK17" s="3"/>
      <c r="AL17" s="3"/>
      <c r="AM17" s="3"/>
      <c r="AN17" s="14"/>
      <c r="AO17" s="8">
        <f>Y17</f>
        <v>5</v>
      </c>
      <c r="AP17" s="175">
        <v>5</v>
      </c>
    </row>
    <row r="18" spans="1:42" x14ac:dyDescent="0.4">
      <c r="A18" s="13">
        <v>6</v>
      </c>
      <c r="B18" s="3" t="s">
        <v>38</v>
      </c>
      <c r="C18" s="32" t="s">
        <v>39</v>
      </c>
      <c r="D18" s="8">
        <f t="shared" si="4"/>
        <v>30</v>
      </c>
      <c r="E18" s="13">
        <f>S18</f>
        <v>30</v>
      </c>
      <c r="F18" s="3"/>
      <c r="G18" s="3"/>
      <c r="H18" s="3"/>
      <c r="I18" s="3"/>
      <c r="J18" s="3"/>
      <c r="K18" s="13"/>
      <c r="L18" s="3"/>
      <c r="M18" s="3"/>
      <c r="N18" s="3"/>
      <c r="O18" s="3"/>
      <c r="P18" s="3"/>
      <c r="Q18" s="3"/>
      <c r="R18" s="14"/>
      <c r="S18" s="13">
        <v>30</v>
      </c>
      <c r="T18" s="3"/>
      <c r="U18" s="3"/>
      <c r="V18" s="3"/>
      <c r="W18" s="3"/>
      <c r="X18" s="3"/>
      <c r="Y18" s="3">
        <v>3</v>
      </c>
      <c r="Z18" s="14" t="s">
        <v>28</v>
      </c>
      <c r="AA18" s="13"/>
      <c r="AB18" s="3"/>
      <c r="AC18" s="3"/>
      <c r="AD18" s="3"/>
      <c r="AE18" s="3"/>
      <c r="AF18" s="3"/>
      <c r="AG18" s="14"/>
      <c r="AH18" s="13"/>
      <c r="AI18" s="3"/>
      <c r="AJ18" s="3"/>
      <c r="AK18" s="3"/>
      <c r="AL18" s="3"/>
      <c r="AM18" s="3"/>
      <c r="AN18" s="14"/>
      <c r="AO18" s="8">
        <f>Y18</f>
        <v>3</v>
      </c>
      <c r="AP18" s="175"/>
    </row>
    <row r="19" spans="1:42" x14ac:dyDescent="0.4">
      <c r="A19" s="13">
        <v>7</v>
      </c>
      <c r="B19" s="3" t="s">
        <v>40</v>
      </c>
      <c r="C19" s="32" t="s">
        <v>41</v>
      </c>
      <c r="D19" s="8">
        <f t="shared" si="4"/>
        <v>30</v>
      </c>
      <c r="E19" s="13">
        <f>AA19</f>
        <v>15</v>
      </c>
      <c r="F19" s="3">
        <f>AB19</f>
        <v>15</v>
      </c>
      <c r="G19" s="3"/>
      <c r="H19" s="3"/>
      <c r="I19" s="3"/>
      <c r="J19" s="3"/>
      <c r="K19" s="13"/>
      <c r="L19" s="3"/>
      <c r="M19" s="3"/>
      <c r="N19" s="3"/>
      <c r="O19" s="3"/>
      <c r="P19" s="3"/>
      <c r="Q19" s="3"/>
      <c r="R19" s="14"/>
      <c r="S19" s="13"/>
      <c r="T19" s="3"/>
      <c r="U19" s="3"/>
      <c r="V19" s="3"/>
      <c r="W19" s="3"/>
      <c r="X19" s="3"/>
      <c r="Y19" s="3"/>
      <c r="Z19" s="14"/>
      <c r="AA19" s="13">
        <v>15</v>
      </c>
      <c r="AB19" s="3">
        <v>15</v>
      </c>
      <c r="AC19" s="3"/>
      <c r="AD19" s="3"/>
      <c r="AE19" s="3"/>
      <c r="AF19" s="3">
        <v>4</v>
      </c>
      <c r="AG19" s="14" t="s">
        <v>28</v>
      </c>
      <c r="AH19" s="13"/>
      <c r="AI19" s="3"/>
      <c r="AJ19" s="3"/>
      <c r="AK19" s="3"/>
      <c r="AL19" s="3"/>
      <c r="AM19" s="3"/>
      <c r="AN19" s="14"/>
      <c r="AO19" s="8">
        <f>AF19</f>
        <v>4</v>
      </c>
      <c r="AP19" s="175"/>
    </row>
    <row r="20" spans="1:42" x14ac:dyDescent="0.4">
      <c r="A20" s="13">
        <v>8</v>
      </c>
      <c r="B20" s="3" t="s">
        <v>42</v>
      </c>
      <c r="C20" s="32" t="s">
        <v>43</v>
      </c>
      <c r="D20" s="8">
        <f t="shared" si="4"/>
        <v>15</v>
      </c>
      <c r="E20" s="13">
        <f>S20</f>
        <v>15</v>
      </c>
      <c r="F20" s="3"/>
      <c r="G20" s="3"/>
      <c r="H20" s="3"/>
      <c r="I20" s="3"/>
      <c r="J20" s="3"/>
      <c r="K20" s="13"/>
      <c r="L20" s="3"/>
      <c r="M20" s="3"/>
      <c r="N20" s="3"/>
      <c r="O20" s="3"/>
      <c r="P20" s="3"/>
      <c r="Q20" s="3"/>
      <c r="R20" s="14"/>
      <c r="S20" s="13">
        <v>15</v>
      </c>
      <c r="T20" s="3"/>
      <c r="U20" s="3"/>
      <c r="V20" s="3"/>
      <c r="W20" s="3"/>
      <c r="X20" s="3"/>
      <c r="Y20" s="3">
        <v>3</v>
      </c>
      <c r="Z20" s="14" t="s">
        <v>28</v>
      </c>
      <c r="AA20" s="13"/>
      <c r="AB20" s="3"/>
      <c r="AC20" s="3"/>
      <c r="AD20" s="3"/>
      <c r="AE20" s="3"/>
      <c r="AF20" s="3"/>
      <c r="AG20" s="14"/>
      <c r="AH20" s="13"/>
      <c r="AI20" s="3"/>
      <c r="AJ20" s="3"/>
      <c r="AK20" s="3"/>
      <c r="AL20" s="3"/>
      <c r="AM20" s="3"/>
      <c r="AN20" s="14"/>
      <c r="AO20" s="8">
        <f>Y20</f>
        <v>3</v>
      </c>
      <c r="AP20" s="175"/>
    </row>
    <row r="21" spans="1:42" ht="15" thickBot="1" x14ac:dyDescent="0.45">
      <c r="A21" s="13">
        <v>9</v>
      </c>
      <c r="B21" s="3" t="s">
        <v>44</v>
      </c>
      <c r="C21" s="32" t="s">
        <v>45</v>
      </c>
      <c r="D21" s="9">
        <f t="shared" si="4"/>
        <v>15</v>
      </c>
      <c r="E21" s="15">
        <f>S21</f>
        <v>15</v>
      </c>
      <c r="F21" s="16"/>
      <c r="G21" s="16"/>
      <c r="H21" s="16"/>
      <c r="I21" s="16"/>
      <c r="J21" s="16"/>
      <c r="K21" s="15"/>
      <c r="L21" s="16"/>
      <c r="M21" s="16"/>
      <c r="N21" s="16"/>
      <c r="O21" s="16"/>
      <c r="P21" s="16"/>
      <c r="Q21" s="16"/>
      <c r="R21" s="17"/>
      <c r="S21" s="15">
        <v>15</v>
      </c>
      <c r="T21" s="16"/>
      <c r="U21" s="16"/>
      <c r="V21" s="16"/>
      <c r="W21" s="16"/>
      <c r="X21" s="16"/>
      <c r="Y21" s="16">
        <v>2</v>
      </c>
      <c r="Z21" s="17" t="s">
        <v>28</v>
      </c>
      <c r="AA21" s="15"/>
      <c r="AB21" s="16"/>
      <c r="AC21" s="16"/>
      <c r="AD21" s="16"/>
      <c r="AE21" s="16"/>
      <c r="AF21" s="16"/>
      <c r="AG21" s="17"/>
      <c r="AH21" s="15"/>
      <c r="AI21" s="16"/>
      <c r="AJ21" s="16"/>
      <c r="AK21" s="16"/>
      <c r="AL21" s="16"/>
      <c r="AM21" s="16"/>
      <c r="AN21" s="17"/>
      <c r="AO21" s="9">
        <f>Y21</f>
        <v>2</v>
      </c>
      <c r="AP21" s="177"/>
    </row>
    <row r="22" spans="1:42" ht="16.3" thickBot="1" x14ac:dyDescent="0.45">
      <c r="A22" s="283" t="s">
        <v>46</v>
      </c>
      <c r="B22" s="284"/>
      <c r="C22" s="285"/>
      <c r="D22" s="130">
        <f t="shared" ref="D22:Q22" si="5">SUM(D15:D21)</f>
        <v>210</v>
      </c>
      <c r="E22" s="120">
        <f t="shared" si="5"/>
        <v>120</v>
      </c>
      <c r="F22" s="87">
        <f t="shared" si="5"/>
        <v>60</v>
      </c>
      <c r="G22" s="87">
        <f t="shared" si="5"/>
        <v>0</v>
      </c>
      <c r="H22" s="87">
        <f t="shared" si="5"/>
        <v>30</v>
      </c>
      <c r="I22" s="87">
        <f t="shared" si="5"/>
        <v>0</v>
      </c>
      <c r="J22" s="131">
        <f t="shared" si="5"/>
        <v>0</v>
      </c>
      <c r="K22" s="120">
        <f t="shared" si="5"/>
        <v>30</v>
      </c>
      <c r="L22" s="87">
        <f t="shared" si="5"/>
        <v>45</v>
      </c>
      <c r="M22" s="87">
        <f t="shared" si="5"/>
        <v>0</v>
      </c>
      <c r="N22" s="87">
        <f t="shared" si="5"/>
        <v>0</v>
      </c>
      <c r="O22" s="87">
        <f t="shared" si="5"/>
        <v>0</v>
      </c>
      <c r="P22" s="87">
        <f t="shared" si="5"/>
        <v>0</v>
      </c>
      <c r="Q22" s="87">
        <f t="shared" si="5"/>
        <v>9</v>
      </c>
      <c r="R22" s="119"/>
      <c r="S22" s="111">
        <f t="shared" ref="S22:Y22" si="6">SUM(S15:S21)</f>
        <v>75</v>
      </c>
      <c r="T22" s="87">
        <f t="shared" si="6"/>
        <v>0</v>
      </c>
      <c r="U22" s="87">
        <f t="shared" si="6"/>
        <v>0</v>
      </c>
      <c r="V22" s="87">
        <f t="shared" si="6"/>
        <v>30</v>
      </c>
      <c r="W22" s="87">
        <f t="shared" si="6"/>
        <v>0</v>
      </c>
      <c r="X22" s="87">
        <f t="shared" si="6"/>
        <v>0</v>
      </c>
      <c r="Y22" s="87">
        <f t="shared" si="6"/>
        <v>13</v>
      </c>
      <c r="Z22" s="119"/>
      <c r="AA22" s="111">
        <f t="shared" ref="AA22:AF22" si="7">SUM(AA15:AA21)</f>
        <v>15</v>
      </c>
      <c r="AB22" s="87">
        <f t="shared" si="7"/>
        <v>15</v>
      </c>
      <c r="AC22" s="87">
        <f t="shared" si="7"/>
        <v>0</v>
      </c>
      <c r="AD22" s="87">
        <f t="shared" si="7"/>
        <v>0</v>
      </c>
      <c r="AE22" s="87">
        <f t="shared" si="7"/>
        <v>0</v>
      </c>
      <c r="AF22" s="87">
        <f t="shared" si="7"/>
        <v>4</v>
      </c>
      <c r="AG22" s="121"/>
      <c r="AH22" s="120">
        <f t="shared" ref="AH22:AM22" si="8">SUM(AH15:AH21)</f>
        <v>0</v>
      </c>
      <c r="AI22" s="87">
        <f t="shared" si="8"/>
        <v>0</v>
      </c>
      <c r="AJ22" s="87">
        <f t="shared" si="8"/>
        <v>0</v>
      </c>
      <c r="AK22" s="87">
        <f t="shared" si="8"/>
        <v>0</v>
      </c>
      <c r="AL22" s="87">
        <f t="shared" si="8"/>
        <v>0</v>
      </c>
      <c r="AM22" s="87">
        <f t="shared" si="8"/>
        <v>0</v>
      </c>
      <c r="AN22" s="119"/>
      <c r="AO22" s="111">
        <f>SUM(AO15:AO21)</f>
        <v>26</v>
      </c>
      <c r="AP22" s="87">
        <f>SUM(AP15:AP21)</f>
        <v>14</v>
      </c>
    </row>
    <row r="23" spans="1:42" ht="15" thickBot="1" x14ac:dyDescent="0.45">
      <c r="A23" s="253" t="s">
        <v>47</v>
      </c>
      <c r="B23" s="254"/>
      <c r="C23" s="254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76"/>
    </row>
    <row r="24" spans="1:42" x14ac:dyDescent="0.4">
      <c r="A24" s="13">
        <v>10</v>
      </c>
      <c r="B24" s="3" t="s">
        <v>48</v>
      </c>
      <c r="C24" s="32" t="s">
        <v>49</v>
      </c>
      <c r="D24" s="7">
        <f>SUM(E24:J24)</f>
        <v>30</v>
      </c>
      <c r="E24" s="10">
        <f>K24</f>
        <v>30</v>
      </c>
      <c r="F24" s="11"/>
      <c r="G24" s="11"/>
      <c r="H24" s="11"/>
      <c r="I24" s="11"/>
      <c r="J24" s="11"/>
      <c r="K24" s="10">
        <v>30</v>
      </c>
      <c r="L24" s="11"/>
      <c r="M24" s="11"/>
      <c r="N24" s="11"/>
      <c r="O24" s="11"/>
      <c r="P24" s="11"/>
      <c r="Q24" s="11">
        <v>3</v>
      </c>
      <c r="R24" s="12" t="s">
        <v>28</v>
      </c>
      <c r="S24" s="10"/>
      <c r="T24" s="11"/>
      <c r="U24" s="11"/>
      <c r="V24" s="11"/>
      <c r="W24" s="11"/>
      <c r="X24" s="11"/>
      <c r="Y24" s="11"/>
      <c r="Z24" s="12"/>
      <c r="AA24" s="10"/>
      <c r="AB24" s="11"/>
      <c r="AC24" s="11"/>
      <c r="AD24" s="11"/>
      <c r="AE24" s="11"/>
      <c r="AF24" s="11"/>
      <c r="AG24" s="12"/>
      <c r="AH24" s="10"/>
      <c r="AI24" s="11"/>
      <c r="AJ24" s="11"/>
      <c r="AK24" s="11"/>
      <c r="AL24" s="11"/>
      <c r="AM24" s="11"/>
      <c r="AN24" s="12"/>
      <c r="AO24" s="7">
        <f>Q24</f>
        <v>3</v>
      </c>
      <c r="AP24" s="174">
        <v>3</v>
      </c>
    </row>
    <row r="25" spans="1:42" x14ac:dyDescent="0.4">
      <c r="A25" s="13">
        <v>11</v>
      </c>
      <c r="B25" s="3" t="s">
        <v>50</v>
      </c>
      <c r="C25" s="32" t="s">
        <v>51</v>
      </c>
      <c r="D25" s="8">
        <f>SUM(E25:J25)</f>
        <v>30</v>
      </c>
      <c r="E25" s="13">
        <f>K25</f>
        <v>30</v>
      </c>
      <c r="F25" s="3"/>
      <c r="G25" s="3"/>
      <c r="H25" s="3"/>
      <c r="I25" s="3"/>
      <c r="J25" s="3"/>
      <c r="K25" s="13">
        <v>30</v>
      </c>
      <c r="L25" s="3"/>
      <c r="M25" s="3"/>
      <c r="N25" s="3"/>
      <c r="O25" s="3"/>
      <c r="P25" s="3"/>
      <c r="Q25" s="3">
        <v>3</v>
      </c>
      <c r="R25" s="14" t="s">
        <v>33</v>
      </c>
      <c r="S25" s="13"/>
      <c r="T25" s="3"/>
      <c r="U25" s="3"/>
      <c r="V25" s="3"/>
      <c r="W25" s="3"/>
      <c r="X25" s="3"/>
      <c r="Y25" s="3"/>
      <c r="Z25" s="14"/>
      <c r="AA25" s="13"/>
      <c r="AB25" s="3"/>
      <c r="AC25" s="3"/>
      <c r="AD25" s="3"/>
      <c r="AE25" s="3"/>
      <c r="AF25" s="3"/>
      <c r="AG25" s="14"/>
      <c r="AH25" s="13"/>
      <c r="AI25" s="3"/>
      <c r="AJ25" s="3"/>
      <c r="AK25" s="3"/>
      <c r="AL25" s="3"/>
      <c r="AM25" s="3"/>
      <c r="AN25" s="14"/>
      <c r="AO25" s="8">
        <f>Q25</f>
        <v>3</v>
      </c>
      <c r="AP25" s="175">
        <v>3</v>
      </c>
    </row>
    <row r="26" spans="1:42" x14ac:dyDescent="0.4">
      <c r="A26" s="13">
        <v>12</v>
      </c>
      <c r="B26" s="3" t="s">
        <v>52</v>
      </c>
      <c r="C26" s="32" t="s">
        <v>53</v>
      </c>
      <c r="D26" s="8">
        <f>SUM(E26:J26)</f>
        <v>30</v>
      </c>
      <c r="E26" s="13">
        <f>S26</f>
        <v>15</v>
      </c>
      <c r="F26" s="3">
        <f>T26</f>
        <v>15</v>
      </c>
      <c r="G26" s="3"/>
      <c r="H26" s="3"/>
      <c r="I26" s="3"/>
      <c r="J26" s="3"/>
      <c r="K26" s="13"/>
      <c r="L26" s="3"/>
      <c r="M26" s="3"/>
      <c r="N26" s="3"/>
      <c r="O26" s="3"/>
      <c r="P26" s="3"/>
      <c r="Q26" s="3"/>
      <c r="R26" s="14"/>
      <c r="S26" s="13">
        <v>15</v>
      </c>
      <c r="T26" s="3">
        <v>15</v>
      </c>
      <c r="U26" s="3"/>
      <c r="V26" s="3"/>
      <c r="W26" s="3"/>
      <c r="X26" s="3"/>
      <c r="Y26" s="3">
        <v>4</v>
      </c>
      <c r="Z26" s="14" t="s">
        <v>33</v>
      </c>
      <c r="AA26" s="13"/>
      <c r="AB26" s="3"/>
      <c r="AC26" s="3"/>
      <c r="AD26" s="3"/>
      <c r="AE26" s="3"/>
      <c r="AF26" s="3"/>
      <c r="AG26" s="14"/>
      <c r="AH26" s="13"/>
      <c r="AI26" s="3"/>
      <c r="AJ26" s="3"/>
      <c r="AK26" s="3"/>
      <c r="AL26" s="3"/>
      <c r="AM26" s="3"/>
      <c r="AN26" s="14"/>
      <c r="AO26" s="8">
        <f>Y26</f>
        <v>4</v>
      </c>
      <c r="AP26" s="175">
        <v>4</v>
      </c>
    </row>
    <row r="27" spans="1:42" x14ac:dyDescent="0.4">
      <c r="A27" s="13">
        <v>13</v>
      </c>
      <c r="B27" s="3" t="s">
        <v>54</v>
      </c>
      <c r="C27" s="32" t="s">
        <v>55</v>
      </c>
      <c r="D27" s="8">
        <f>SUM(E27:J27)</f>
        <v>30</v>
      </c>
      <c r="E27" s="13">
        <f>AA27</f>
        <v>15</v>
      </c>
      <c r="F27" s="3">
        <f>AB27</f>
        <v>15</v>
      </c>
      <c r="G27" s="3"/>
      <c r="H27" s="3"/>
      <c r="I27" s="3"/>
      <c r="J27" s="3"/>
      <c r="K27" s="13"/>
      <c r="L27" s="3"/>
      <c r="M27" s="3"/>
      <c r="N27" s="3"/>
      <c r="O27" s="3"/>
      <c r="P27" s="3"/>
      <c r="Q27" s="3"/>
      <c r="R27" s="14"/>
      <c r="S27" s="13"/>
      <c r="T27" s="3"/>
      <c r="U27" s="3"/>
      <c r="V27" s="3"/>
      <c r="W27" s="3"/>
      <c r="X27" s="3"/>
      <c r="Y27" s="3"/>
      <c r="Z27" s="14"/>
      <c r="AA27" s="13">
        <v>15</v>
      </c>
      <c r="AB27" s="3">
        <v>15</v>
      </c>
      <c r="AC27" s="3"/>
      <c r="AD27" s="3"/>
      <c r="AE27" s="3"/>
      <c r="AF27" s="3">
        <v>3</v>
      </c>
      <c r="AG27" s="14" t="s">
        <v>33</v>
      </c>
      <c r="AH27" s="13"/>
      <c r="AI27" s="3"/>
      <c r="AJ27" s="3"/>
      <c r="AK27" s="3"/>
      <c r="AL27" s="3"/>
      <c r="AM27" s="3"/>
      <c r="AN27" s="14"/>
      <c r="AO27" s="8">
        <f>AF27</f>
        <v>3</v>
      </c>
      <c r="AP27" s="175"/>
    </row>
    <row r="28" spans="1:42" ht="15" thickBot="1" x14ac:dyDescent="0.45">
      <c r="A28" s="13">
        <v>14</v>
      </c>
      <c r="B28" s="3" t="s">
        <v>56</v>
      </c>
      <c r="C28" s="101" t="s">
        <v>57</v>
      </c>
      <c r="D28" s="40">
        <f>SUM(E28:J28)</f>
        <v>135</v>
      </c>
      <c r="E28" s="15"/>
      <c r="F28" s="16"/>
      <c r="G28" s="16"/>
      <c r="H28" s="16"/>
      <c r="I28" s="16">
        <f>O28+W28+AE28+AL28</f>
        <v>135</v>
      </c>
      <c r="J28" s="16"/>
      <c r="K28" s="15"/>
      <c r="L28" s="16"/>
      <c r="M28" s="16"/>
      <c r="N28" s="16"/>
      <c r="O28" s="16">
        <v>30</v>
      </c>
      <c r="P28" s="16"/>
      <c r="Q28" s="16">
        <v>5</v>
      </c>
      <c r="R28" s="17" t="s">
        <v>25</v>
      </c>
      <c r="S28" s="15"/>
      <c r="T28" s="16"/>
      <c r="U28" s="16"/>
      <c r="V28" s="16"/>
      <c r="W28" s="16">
        <v>30</v>
      </c>
      <c r="X28" s="16"/>
      <c r="Y28" s="16">
        <v>5</v>
      </c>
      <c r="Z28" s="17" t="s">
        <v>25</v>
      </c>
      <c r="AA28" s="15"/>
      <c r="AB28" s="16"/>
      <c r="AC28" s="16"/>
      <c r="AD28" s="16"/>
      <c r="AE28" s="16">
        <v>30</v>
      </c>
      <c r="AF28" s="16">
        <v>10</v>
      </c>
      <c r="AG28" s="17" t="s">
        <v>25</v>
      </c>
      <c r="AH28" s="15"/>
      <c r="AI28" s="16"/>
      <c r="AJ28" s="16"/>
      <c r="AK28" s="16"/>
      <c r="AL28" s="16">
        <v>45</v>
      </c>
      <c r="AM28" s="16">
        <v>15</v>
      </c>
      <c r="AN28" s="17" t="s">
        <v>25</v>
      </c>
      <c r="AO28" s="9">
        <f>Q28+Y28+AF28+AM28</f>
        <v>35</v>
      </c>
      <c r="AP28" s="177">
        <v>35</v>
      </c>
    </row>
    <row r="29" spans="1:42" ht="16.3" thickBot="1" x14ac:dyDescent="0.45">
      <c r="A29" s="286" t="s">
        <v>58</v>
      </c>
      <c r="B29" s="287"/>
      <c r="C29" s="288"/>
      <c r="D29" s="112">
        <f t="shared" ref="D29:Q29" si="9">SUM(D24:D28)</f>
        <v>255</v>
      </c>
      <c r="E29" s="111">
        <f t="shared" si="9"/>
        <v>90</v>
      </c>
      <c r="F29" s="87">
        <f t="shared" si="9"/>
        <v>30</v>
      </c>
      <c r="G29" s="87">
        <f t="shared" si="9"/>
        <v>0</v>
      </c>
      <c r="H29" s="87">
        <f t="shared" si="9"/>
        <v>0</v>
      </c>
      <c r="I29" s="87">
        <f t="shared" si="9"/>
        <v>135</v>
      </c>
      <c r="J29" s="88">
        <f t="shared" si="9"/>
        <v>0</v>
      </c>
      <c r="K29" s="111">
        <f t="shared" si="9"/>
        <v>60</v>
      </c>
      <c r="L29" s="87">
        <f t="shared" si="9"/>
        <v>0</v>
      </c>
      <c r="M29" s="87">
        <f t="shared" si="9"/>
        <v>0</v>
      </c>
      <c r="N29" s="87">
        <f t="shared" si="9"/>
        <v>0</v>
      </c>
      <c r="O29" s="87">
        <f t="shared" si="9"/>
        <v>30</v>
      </c>
      <c r="P29" s="87">
        <f t="shared" si="9"/>
        <v>0</v>
      </c>
      <c r="Q29" s="87">
        <f t="shared" si="9"/>
        <v>11</v>
      </c>
      <c r="R29" s="119"/>
      <c r="S29" s="111">
        <f t="shared" ref="S29:Y29" si="10">SUM(S24:S28)</f>
        <v>15</v>
      </c>
      <c r="T29" s="87">
        <f t="shared" si="10"/>
        <v>15</v>
      </c>
      <c r="U29" s="87">
        <f t="shared" si="10"/>
        <v>0</v>
      </c>
      <c r="V29" s="87">
        <f t="shared" si="10"/>
        <v>0</v>
      </c>
      <c r="W29" s="87">
        <f t="shared" si="10"/>
        <v>30</v>
      </c>
      <c r="X29" s="87">
        <f t="shared" si="10"/>
        <v>0</v>
      </c>
      <c r="Y29" s="87">
        <f t="shared" si="10"/>
        <v>9</v>
      </c>
      <c r="Z29" s="119"/>
      <c r="AA29" s="111">
        <f t="shared" ref="AA29:AF29" si="11">SUM(AA24:AA28)</f>
        <v>15</v>
      </c>
      <c r="AB29" s="87">
        <f t="shared" si="11"/>
        <v>15</v>
      </c>
      <c r="AC29" s="87">
        <f t="shared" si="11"/>
        <v>0</v>
      </c>
      <c r="AD29" s="87">
        <f t="shared" si="11"/>
        <v>0</v>
      </c>
      <c r="AE29" s="87">
        <f t="shared" si="11"/>
        <v>30</v>
      </c>
      <c r="AF29" s="87">
        <f t="shared" si="11"/>
        <v>13</v>
      </c>
      <c r="AG29" s="121"/>
      <c r="AH29" s="120">
        <f t="shared" ref="AH29:AM29" si="12">SUM(AH24:AH28)</f>
        <v>0</v>
      </c>
      <c r="AI29" s="87">
        <f t="shared" si="12"/>
        <v>0</v>
      </c>
      <c r="AJ29" s="87">
        <f t="shared" si="12"/>
        <v>0</v>
      </c>
      <c r="AK29" s="87">
        <f t="shared" si="12"/>
        <v>0</v>
      </c>
      <c r="AL29" s="87">
        <f t="shared" si="12"/>
        <v>45</v>
      </c>
      <c r="AM29" s="87">
        <f t="shared" si="12"/>
        <v>15</v>
      </c>
      <c r="AN29" s="122"/>
      <c r="AO29" s="111">
        <f>SUM(AO24:AO28)</f>
        <v>48</v>
      </c>
      <c r="AP29" s="87">
        <f>SUM(AP24:AP28)</f>
        <v>45</v>
      </c>
    </row>
    <row r="30" spans="1:42" ht="16.3" thickBot="1" x14ac:dyDescent="0.45">
      <c r="A30" s="239" t="s">
        <v>263</v>
      </c>
      <c r="B30" s="240"/>
      <c r="C30" s="276"/>
      <c r="D30" s="110">
        <f t="shared" ref="D30:Q30" si="13">SUM(D13+D22+D29)</f>
        <v>555</v>
      </c>
      <c r="E30" s="106">
        <f t="shared" si="13"/>
        <v>240</v>
      </c>
      <c r="F30" s="89">
        <f t="shared" si="13"/>
        <v>90</v>
      </c>
      <c r="G30" s="89">
        <f t="shared" si="13"/>
        <v>0</v>
      </c>
      <c r="H30" s="89">
        <f t="shared" si="13"/>
        <v>30</v>
      </c>
      <c r="I30" s="89">
        <f t="shared" si="13"/>
        <v>135</v>
      </c>
      <c r="J30" s="115">
        <f t="shared" si="13"/>
        <v>60</v>
      </c>
      <c r="K30" s="106">
        <f t="shared" si="13"/>
        <v>90</v>
      </c>
      <c r="L30" s="89">
        <f t="shared" si="13"/>
        <v>45</v>
      </c>
      <c r="M30" s="89">
        <f t="shared" si="13"/>
        <v>0</v>
      </c>
      <c r="N30" s="89">
        <f t="shared" si="13"/>
        <v>0</v>
      </c>
      <c r="O30" s="89">
        <f t="shared" si="13"/>
        <v>30</v>
      </c>
      <c r="P30" s="89">
        <f t="shared" si="13"/>
        <v>30</v>
      </c>
      <c r="Q30" s="89">
        <f t="shared" si="13"/>
        <v>22</v>
      </c>
      <c r="R30" s="119"/>
      <c r="S30" s="106">
        <f t="shared" ref="S30:Y30" si="14">SUM(S13+S22+S29)</f>
        <v>90</v>
      </c>
      <c r="T30" s="89">
        <f t="shared" si="14"/>
        <v>15</v>
      </c>
      <c r="U30" s="89">
        <f t="shared" si="14"/>
        <v>0</v>
      </c>
      <c r="V30" s="89">
        <f t="shared" si="14"/>
        <v>30</v>
      </c>
      <c r="W30" s="89">
        <f t="shared" si="14"/>
        <v>30</v>
      </c>
      <c r="X30" s="89">
        <f t="shared" si="14"/>
        <v>30</v>
      </c>
      <c r="Y30" s="89">
        <f t="shared" si="14"/>
        <v>24</v>
      </c>
      <c r="Z30" s="118"/>
      <c r="AA30" s="106">
        <f t="shared" ref="AA30:AF30" si="15">SUM(AA13+AA22+AA29)</f>
        <v>60</v>
      </c>
      <c r="AB30" s="89">
        <f t="shared" si="15"/>
        <v>30</v>
      </c>
      <c r="AC30" s="89">
        <f t="shared" si="15"/>
        <v>0</v>
      </c>
      <c r="AD30" s="89">
        <f t="shared" si="15"/>
        <v>0</v>
      </c>
      <c r="AE30" s="89">
        <f t="shared" si="15"/>
        <v>30</v>
      </c>
      <c r="AF30" s="89">
        <f t="shared" si="15"/>
        <v>19</v>
      </c>
      <c r="AG30" s="122"/>
      <c r="AH30" s="106">
        <f t="shared" ref="AH30:AM30" si="16">SUM(AH13+AH22+AH29)</f>
        <v>0</v>
      </c>
      <c r="AI30" s="89">
        <f t="shared" si="16"/>
        <v>0</v>
      </c>
      <c r="AJ30" s="89">
        <f t="shared" si="16"/>
        <v>0</v>
      </c>
      <c r="AK30" s="89">
        <f t="shared" si="16"/>
        <v>0</v>
      </c>
      <c r="AL30" s="89">
        <f t="shared" si="16"/>
        <v>45</v>
      </c>
      <c r="AM30" s="89">
        <f t="shared" si="16"/>
        <v>15</v>
      </c>
      <c r="AN30" s="121"/>
      <c r="AO30" s="124">
        <f>SUM(Q30+Y30+AF30+AM30)</f>
        <v>80</v>
      </c>
      <c r="AP30" s="89">
        <f>SUM(AP13+AP22+AP29)</f>
        <v>59</v>
      </c>
    </row>
    <row r="31" spans="1:42" ht="16.3" thickBot="1" x14ac:dyDescent="0.45">
      <c r="A31" s="277" t="s">
        <v>59</v>
      </c>
      <c r="B31" s="278"/>
      <c r="C31" s="279"/>
      <c r="D31" s="126">
        <f t="shared" ref="D31:Q31" si="17">SUM(D11:D12,D15:D21,D24:D28)</f>
        <v>555</v>
      </c>
      <c r="E31" s="113">
        <f t="shared" si="17"/>
        <v>240</v>
      </c>
      <c r="F31" s="39">
        <f t="shared" si="17"/>
        <v>90</v>
      </c>
      <c r="G31" s="39">
        <f t="shared" si="17"/>
        <v>0</v>
      </c>
      <c r="H31" s="39">
        <f t="shared" si="17"/>
        <v>30</v>
      </c>
      <c r="I31" s="39">
        <f t="shared" si="17"/>
        <v>135</v>
      </c>
      <c r="J31" s="114">
        <f t="shared" si="17"/>
        <v>60</v>
      </c>
      <c r="K31" s="113">
        <f t="shared" si="17"/>
        <v>90</v>
      </c>
      <c r="L31" s="39">
        <f t="shared" si="17"/>
        <v>45</v>
      </c>
      <c r="M31" s="39">
        <f t="shared" si="17"/>
        <v>0</v>
      </c>
      <c r="N31" s="39">
        <f t="shared" si="17"/>
        <v>0</v>
      </c>
      <c r="O31" s="39">
        <f t="shared" si="17"/>
        <v>30</v>
      </c>
      <c r="P31" s="39">
        <f t="shared" si="17"/>
        <v>30</v>
      </c>
      <c r="Q31" s="39">
        <f t="shared" si="17"/>
        <v>22</v>
      </c>
      <c r="R31" s="117"/>
      <c r="S31" s="113">
        <f t="shared" ref="S31:Y31" si="18">SUM(S11:S12,S15:S21,S24:S28)</f>
        <v>90</v>
      </c>
      <c r="T31" s="39">
        <f t="shared" si="18"/>
        <v>15</v>
      </c>
      <c r="U31" s="39">
        <f t="shared" si="18"/>
        <v>0</v>
      </c>
      <c r="V31" s="39">
        <f t="shared" si="18"/>
        <v>30</v>
      </c>
      <c r="W31" s="39">
        <f t="shared" si="18"/>
        <v>30</v>
      </c>
      <c r="X31" s="39">
        <f t="shared" si="18"/>
        <v>30</v>
      </c>
      <c r="Y31" s="39">
        <f t="shared" si="18"/>
        <v>24</v>
      </c>
      <c r="Z31" s="117"/>
      <c r="AA31" s="113">
        <f t="shared" ref="AA31:AF31" si="19">SUM(AA11:AA12,AA15:AA21,AA24:AA28)</f>
        <v>60</v>
      </c>
      <c r="AB31" s="39">
        <f t="shared" si="19"/>
        <v>30</v>
      </c>
      <c r="AC31" s="39">
        <f t="shared" si="19"/>
        <v>0</v>
      </c>
      <c r="AD31" s="39">
        <f t="shared" si="19"/>
        <v>0</v>
      </c>
      <c r="AE31" s="39">
        <f t="shared" si="19"/>
        <v>30</v>
      </c>
      <c r="AF31" s="39">
        <f t="shared" si="19"/>
        <v>19</v>
      </c>
      <c r="AG31" s="123"/>
      <c r="AH31" s="113">
        <f t="shared" ref="AH31:AM31" si="20">SUM(AH11:AH12,AH15:AH21,AH24:AH28)</f>
        <v>0</v>
      </c>
      <c r="AI31" s="39">
        <f t="shared" si="20"/>
        <v>0</v>
      </c>
      <c r="AJ31" s="39">
        <f t="shared" si="20"/>
        <v>0</v>
      </c>
      <c r="AK31" s="39">
        <f t="shared" si="20"/>
        <v>0</v>
      </c>
      <c r="AL31" s="39">
        <f t="shared" si="20"/>
        <v>45</v>
      </c>
      <c r="AM31" s="39">
        <f t="shared" si="20"/>
        <v>15</v>
      </c>
      <c r="AN31" s="125"/>
      <c r="AO31" s="172">
        <f>SUM(Q31+Y31+AF31+AM31)</f>
        <v>80</v>
      </c>
      <c r="AP31" s="39">
        <f>SUM(AP11:AP12,AP15:AP21,AP24:AP28)</f>
        <v>59</v>
      </c>
    </row>
    <row r="32" spans="1:42" s="152" customFormat="1" ht="15.65" customHeight="1" x14ac:dyDescent="0.4">
      <c r="A32" s="152" t="s">
        <v>260</v>
      </c>
    </row>
    <row r="33" spans="1:42" s="170" customFormat="1" x14ac:dyDescent="0.4">
      <c r="A33" s="275" t="s">
        <v>60</v>
      </c>
      <c r="B33" s="275"/>
      <c r="C33" s="275"/>
      <c r="D33" s="275"/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5"/>
      <c r="AB33" s="275"/>
      <c r="AC33" s="275"/>
      <c r="AD33" s="275"/>
      <c r="AE33" s="275"/>
      <c r="AF33" s="275"/>
      <c r="AG33" s="275"/>
      <c r="AH33" s="275"/>
      <c r="AI33" s="275"/>
      <c r="AJ33" s="275"/>
      <c r="AK33" s="275"/>
      <c r="AL33" s="275"/>
      <c r="AM33" s="24"/>
      <c r="AN33" s="24"/>
      <c r="AO33" s="24"/>
      <c r="AP33" s="24"/>
    </row>
    <row r="34" spans="1:42" s="24" customFormat="1" ht="12.9" x14ac:dyDescent="0.4">
      <c r="A34" s="23" t="s">
        <v>261</v>
      </c>
      <c r="B34" s="23"/>
      <c r="C34" s="23"/>
    </row>
    <row r="35" spans="1:42" s="170" customFormat="1" x14ac:dyDescent="0.4">
      <c r="A35" s="23"/>
      <c r="B35" s="274" t="s">
        <v>279</v>
      </c>
      <c r="C35" s="274"/>
      <c r="D35" s="274"/>
      <c r="E35" s="274"/>
      <c r="F35" s="274"/>
      <c r="G35" s="274"/>
      <c r="H35" s="274"/>
      <c r="I35" s="274"/>
      <c r="J35" s="274"/>
      <c r="K35" s="27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</row>
    <row r="36" spans="1:42" s="170" customFormat="1" x14ac:dyDescent="0.4">
      <c r="A36" s="23"/>
      <c r="B36" s="23"/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171"/>
    </row>
    <row r="37" spans="1:42" s="170" customFormat="1" x14ac:dyDescent="0.4">
      <c r="A37" s="23"/>
      <c r="B37" s="23"/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171"/>
    </row>
    <row r="38" spans="1:42" s="170" customFormat="1" x14ac:dyDescent="0.4">
      <c r="A38" s="23"/>
      <c r="B38" s="23"/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171"/>
    </row>
    <row r="39" spans="1:42" s="170" customFormat="1" x14ac:dyDescent="0.4">
      <c r="A39" s="23"/>
      <c r="B39" s="23" t="s">
        <v>61</v>
      </c>
      <c r="C39" s="23"/>
      <c r="D39" s="24"/>
      <c r="E39" s="24" t="s">
        <v>62</v>
      </c>
      <c r="F39" s="24" t="s">
        <v>63</v>
      </c>
      <c r="G39" s="24"/>
      <c r="H39" s="24"/>
      <c r="I39" s="24"/>
      <c r="J39" s="24"/>
      <c r="K39" s="24" t="s">
        <v>64</v>
      </c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171"/>
    </row>
    <row r="40" spans="1:42" s="170" customFormat="1" x14ac:dyDescent="0.4">
      <c r="A40" s="23"/>
      <c r="B40" s="23" t="s">
        <v>254</v>
      </c>
      <c r="C40" s="23"/>
      <c r="D40" s="24"/>
      <c r="E40" s="24"/>
      <c r="F40" s="24"/>
      <c r="G40" s="24"/>
      <c r="H40" s="24"/>
      <c r="I40" s="24"/>
      <c r="J40" s="24" t="s">
        <v>65</v>
      </c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</row>
    <row r="41" spans="1:42" s="170" customFormat="1" x14ac:dyDescent="0.4">
      <c r="A41" s="23"/>
      <c r="B41" s="23"/>
      <c r="C41" s="23"/>
      <c r="D41" s="24"/>
      <c r="E41" s="24"/>
      <c r="F41" s="24"/>
      <c r="G41" s="24"/>
      <c r="H41" s="24"/>
      <c r="I41" s="24"/>
      <c r="J41" s="24" t="s">
        <v>66</v>
      </c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</row>
    <row r="42" spans="1:42" s="170" customFormat="1" x14ac:dyDescent="0.4">
      <c r="A42" s="23"/>
      <c r="B42" s="23"/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</row>
    <row r="43" spans="1:42" s="170" customFormat="1" x14ac:dyDescent="0.4">
      <c r="A43" s="23"/>
      <c r="B43" s="23"/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</row>
    <row r="44" spans="1:42" s="170" customFormat="1" x14ac:dyDescent="0.4">
      <c r="A44" s="24"/>
      <c r="B44" s="24"/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</row>
    <row r="45" spans="1:42" s="170" customFormat="1" x14ac:dyDescent="0.4">
      <c r="A45" s="24"/>
      <c r="B45" s="24"/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171"/>
    </row>
    <row r="46" spans="1:42" s="170" customFormat="1" x14ac:dyDescent="0.4">
      <c r="A46" s="24"/>
      <c r="B46" s="24"/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171"/>
    </row>
    <row r="47" spans="1:42" s="170" customFormat="1" x14ac:dyDescent="0.4">
      <c r="A47" s="24"/>
      <c r="B47" s="24"/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171"/>
    </row>
    <row r="48" spans="1:42" s="170" customFormat="1" x14ac:dyDescent="0.4">
      <c r="A48" s="24"/>
      <c r="B48" s="24"/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171"/>
    </row>
    <row r="49" spans="1:42" s="170" customFormat="1" x14ac:dyDescent="0.4">
      <c r="A49" s="24"/>
      <c r="B49" s="24"/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171"/>
    </row>
    <row r="50" spans="1:42" s="170" customFormat="1" x14ac:dyDescent="0.4">
      <c r="A50" s="24"/>
      <c r="B50" s="24"/>
      <c r="C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171"/>
    </row>
  </sheetData>
  <mergeCells count="22">
    <mergeCell ref="A22:C22"/>
    <mergeCell ref="A29:C29"/>
    <mergeCell ref="A23:C23"/>
    <mergeCell ref="A10:C10"/>
    <mergeCell ref="A14:C14"/>
    <mergeCell ref="A13:C13"/>
    <mergeCell ref="B35:K35"/>
    <mergeCell ref="A33:AL33"/>
    <mergeCell ref="A30:C30"/>
    <mergeCell ref="A31:C31"/>
    <mergeCell ref="AP5:AP9"/>
    <mergeCell ref="A5:A9"/>
    <mergeCell ref="C5:C9"/>
    <mergeCell ref="B5:B9"/>
    <mergeCell ref="K5:Z6"/>
    <mergeCell ref="AO5:AO9"/>
    <mergeCell ref="AA7:AG8"/>
    <mergeCell ref="AA5:AN6"/>
    <mergeCell ref="AH7:AN8"/>
    <mergeCell ref="D5:J8"/>
    <mergeCell ref="K7:R8"/>
    <mergeCell ref="S7:Z8"/>
  </mergeCells>
  <pageMargins left="0.70866141732283472" right="0.70866141732283472" top="0.74803149606299213" bottom="0.74803149606299213" header="0.31496062992125984" footer="0.31496062992125984"/>
  <pageSetup paperSize="9" scale="70" fitToWidth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  <pageSetUpPr fitToPage="1"/>
  </sheetPr>
  <dimension ref="A1:AQ53"/>
  <sheetViews>
    <sheetView showGridLines="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AD10" sqref="AD10"/>
    </sheetView>
  </sheetViews>
  <sheetFormatPr defaultColWidth="9.15234375" defaultRowHeight="12.9" x14ac:dyDescent="0.4"/>
  <cols>
    <col min="1" max="1" width="4.15234375" style="2" customWidth="1"/>
    <col min="2" max="2" width="17.15234375" style="2" customWidth="1"/>
    <col min="3" max="3" width="44.69140625" style="22" customWidth="1"/>
    <col min="4" max="4" width="5.84375" style="2" customWidth="1"/>
    <col min="5" max="5" width="4" style="2" customWidth="1"/>
    <col min="6" max="6" width="5.3828125" style="2" customWidth="1"/>
    <col min="7" max="26" width="3.15234375" style="2" customWidth="1"/>
    <col min="27" max="27" width="7.3046875" style="2" customWidth="1"/>
    <col min="28" max="28" width="7.3046875" style="5" customWidth="1"/>
    <col min="29" max="16384" width="9.15234375" style="2"/>
  </cols>
  <sheetData>
    <row r="1" spans="1:29" ht="13.3" thickTop="1" x14ac:dyDescent="0.4">
      <c r="A1" s="28" t="s">
        <v>0</v>
      </c>
      <c r="B1" s="190"/>
      <c r="C1" s="185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8"/>
    </row>
    <row r="2" spans="1:29" ht="14.6" x14ac:dyDescent="0.4">
      <c r="A2" s="29" t="s">
        <v>67</v>
      </c>
      <c r="B2" s="191"/>
      <c r="C2" s="2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37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166"/>
    </row>
    <row r="3" spans="1:29" x14ac:dyDescent="0.4">
      <c r="A3" s="29" t="s">
        <v>278</v>
      </c>
      <c r="B3" s="191"/>
      <c r="C3" s="26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166"/>
    </row>
    <row r="4" spans="1:29" ht="13.3" thickBot="1" x14ac:dyDescent="0.45">
      <c r="A4" s="38" t="s">
        <v>68</v>
      </c>
      <c r="B4" s="192"/>
      <c r="C4" s="193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5"/>
    </row>
    <row r="5" spans="1:29" s="1" customFormat="1" ht="15.75" customHeight="1" x14ac:dyDescent="0.4">
      <c r="A5" s="266" t="s">
        <v>2</v>
      </c>
      <c r="B5" s="319" t="s">
        <v>3</v>
      </c>
      <c r="C5" s="317" t="s">
        <v>4</v>
      </c>
      <c r="D5" s="318" t="s">
        <v>5</v>
      </c>
      <c r="E5" s="316"/>
      <c r="F5" s="316"/>
      <c r="G5" s="316"/>
      <c r="H5" s="316"/>
      <c r="I5" s="316" t="s">
        <v>6</v>
      </c>
      <c r="J5" s="316"/>
      <c r="K5" s="316"/>
      <c r="L5" s="316"/>
      <c r="M5" s="316"/>
      <c r="N5" s="316"/>
      <c r="O5" s="316"/>
      <c r="P5" s="317"/>
      <c r="Q5" s="318" t="s">
        <v>7</v>
      </c>
      <c r="R5" s="316"/>
      <c r="S5" s="316"/>
      <c r="T5" s="316"/>
      <c r="U5" s="316"/>
      <c r="V5" s="316"/>
      <c r="W5" s="316"/>
      <c r="X5" s="316"/>
      <c r="Y5" s="316"/>
      <c r="Z5" s="317"/>
      <c r="AA5" s="314" t="s">
        <v>8</v>
      </c>
      <c r="AB5" s="315" t="s">
        <v>9</v>
      </c>
    </row>
    <row r="6" spans="1:29" s="1" customFormat="1" ht="8.25" customHeight="1" x14ac:dyDescent="0.4">
      <c r="A6" s="263"/>
      <c r="B6" s="269"/>
      <c r="C6" s="265"/>
      <c r="D6" s="263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5"/>
      <c r="Q6" s="263"/>
      <c r="R6" s="264"/>
      <c r="S6" s="264"/>
      <c r="T6" s="264"/>
      <c r="U6" s="264"/>
      <c r="V6" s="264"/>
      <c r="W6" s="264"/>
      <c r="X6" s="264"/>
      <c r="Y6" s="264"/>
      <c r="Z6" s="265"/>
      <c r="AA6" s="258"/>
      <c r="AB6" s="261"/>
    </row>
    <row r="7" spans="1:29" s="1" customFormat="1" ht="15.75" customHeight="1" x14ac:dyDescent="0.4">
      <c r="A7" s="263"/>
      <c r="B7" s="269"/>
      <c r="C7" s="265"/>
      <c r="D7" s="263"/>
      <c r="E7" s="264"/>
      <c r="F7" s="264"/>
      <c r="G7" s="264"/>
      <c r="H7" s="264"/>
      <c r="I7" s="264" t="s">
        <v>10</v>
      </c>
      <c r="J7" s="264"/>
      <c r="K7" s="264"/>
      <c r="L7" s="265"/>
      <c r="M7" s="264" t="s">
        <v>11</v>
      </c>
      <c r="N7" s="264"/>
      <c r="O7" s="264"/>
      <c r="P7" s="265"/>
      <c r="Q7" s="263" t="s">
        <v>12</v>
      </c>
      <c r="R7" s="264"/>
      <c r="S7" s="264"/>
      <c r="T7" s="264"/>
      <c r="U7" s="264"/>
      <c r="V7" s="264" t="s">
        <v>13</v>
      </c>
      <c r="W7" s="264"/>
      <c r="X7" s="264"/>
      <c r="Y7" s="264"/>
      <c r="Z7" s="265"/>
      <c r="AA7" s="258"/>
      <c r="AB7" s="261"/>
    </row>
    <row r="8" spans="1:29" s="1" customFormat="1" ht="9" customHeight="1" x14ac:dyDescent="0.4">
      <c r="A8" s="263"/>
      <c r="B8" s="269"/>
      <c r="C8" s="265"/>
      <c r="D8" s="263"/>
      <c r="E8" s="264"/>
      <c r="F8" s="264"/>
      <c r="G8" s="264"/>
      <c r="H8" s="264"/>
      <c r="I8" s="264"/>
      <c r="J8" s="264"/>
      <c r="K8" s="264"/>
      <c r="L8" s="265"/>
      <c r="M8" s="264"/>
      <c r="N8" s="264"/>
      <c r="O8" s="264"/>
      <c r="P8" s="265"/>
      <c r="Q8" s="263"/>
      <c r="R8" s="264"/>
      <c r="S8" s="264"/>
      <c r="T8" s="264"/>
      <c r="U8" s="264"/>
      <c r="V8" s="264"/>
      <c r="W8" s="264"/>
      <c r="X8" s="264"/>
      <c r="Y8" s="264"/>
      <c r="Z8" s="265"/>
      <c r="AA8" s="258"/>
      <c r="AB8" s="261"/>
    </row>
    <row r="9" spans="1:29" s="1" customFormat="1" ht="93" customHeight="1" thickBot="1" x14ac:dyDescent="0.45">
      <c r="A9" s="267"/>
      <c r="B9" s="270"/>
      <c r="C9" s="272"/>
      <c r="D9" s="34" t="s">
        <v>14</v>
      </c>
      <c r="E9" s="35" t="s">
        <v>15</v>
      </c>
      <c r="F9" s="36" t="s">
        <v>16</v>
      </c>
      <c r="G9" s="36" t="s">
        <v>17</v>
      </c>
      <c r="H9" s="90" t="s">
        <v>18</v>
      </c>
      <c r="I9" s="34" t="s">
        <v>16</v>
      </c>
      <c r="J9" s="36" t="s">
        <v>18</v>
      </c>
      <c r="K9" s="36" t="s">
        <v>20</v>
      </c>
      <c r="L9" s="36" t="s">
        <v>21</v>
      </c>
      <c r="M9" s="35" t="s">
        <v>15</v>
      </c>
      <c r="N9" s="36" t="s">
        <v>16</v>
      </c>
      <c r="O9" s="36" t="s">
        <v>20</v>
      </c>
      <c r="P9" s="36" t="s">
        <v>21</v>
      </c>
      <c r="Q9" s="35" t="s">
        <v>15</v>
      </c>
      <c r="R9" s="36" t="s">
        <v>16</v>
      </c>
      <c r="S9" s="36" t="s">
        <v>17</v>
      </c>
      <c r="T9" s="36" t="s">
        <v>20</v>
      </c>
      <c r="U9" s="36" t="s">
        <v>21</v>
      </c>
      <c r="V9" s="35" t="s">
        <v>15</v>
      </c>
      <c r="W9" s="36" t="s">
        <v>16</v>
      </c>
      <c r="X9" s="36" t="s">
        <v>18</v>
      </c>
      <c r="Y9" s="36" t="s">
        <v>20</v>
      </c>
      <c r="Z9" s="36" t="s">
        <v>21</v>
      </c>
      <c r="AA9" s="259"/>
      <c r="AB9" s="262"/>
    </row>
    <row r="10" spans="1:29" ht="18" customHeight="1" thickBot="1" x14ac:dyDescent="0.45">
      <c r="A10" s="251" t="s">
        <v>69</v>
      </c>
      <c r="B10" s="252"/>
      <c r="C10" s="252"/>
      <c r="D10" s="6"/>
      <c r="E10" s="6"/>
      <c r="F10" s="6"/>
      <c r="G10" s="6"/>
      <c r="H10" s="6"/>
      <c r="I10" s="9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31"/>
    </row>
    <row r="11" spans="1:29" ht="15.75" customHeight="1" x14ac:dyDescent="0.4">
      <c r="A11" s="13">
        <v>1</v>
      </c>
      <c r="B11" s="3" t="s">
        <v>70</v>
      </c>
      <c r="C11" s="32" t="s">
        <v>71</v>
      </c>
      <c r="D11" s="59">
        <f t="shared" ref="D11:D18" si="0">SUM(E11:H11)</f>
        <v>30</v>
      </c>
      <c r="E11" s="60"/>
      <c r="F11" s="61">
        <f>I11</f>
        <v>30</v>
      </c>
      <c r="G11" s="61"/>
      <c r="H11" s="91"/>
      <c r="I11" s="60">
        <v>30</v>
      </c>
      <c r="J11" s="61"/>
      <c r="K11" s="61">
        <v>4</v>
      </c>
      <c r="L11" s="62" t="s">
        <v>28</v>
      </c>
      <c r="M11" s="60"/>
      <c r="N11" s="61"/>
      <c r="O11" s="61"/>
      <c r="P11" s="62"/>
      <c r="Q11" s="60"/>
      <c r="R11" s="61"/>
      <c r="S11" s="61"/>
      <c r="T11" s="61"/>
      <c r="U11" s="62"/>
      <c r="V11" s="60"/>
      <c r="W11" s="61"/>
      <c r="X11" s="61"/>
      <c r="Y11" s="61"/>
      <c r="Z11" s="62"/>
      <c r="AA11" s="59">
        <v>4</v>
      </c>
      <c r="AB11" s="63">
        <v>4</v>
      </c>
    </row>
    <row r="12" spans="1:29" ht="15.75" customHeight="1" x14ac:dyDescent="0.4">
      <c r="A12" s="13">
        <v>2</v>
      </c>
      <c r="B12" s="3" t="s">
        <v>72</v>
      </c>
      <c r="C12" s="32" t="s">
        <v>73</v>
      </c>
      <c r="D12" s="64">
        <f t="shared" si="0"/>
        <v>30</v>
      </c>
      <c r="E12" s="65"/>
      <c r="F12" s="66"/>
      <c r="G12" s="66"/>
      <c r="H12" s="92">
        <f>J12</f>
        <v>30</v>
      </c>
      <c r="I12" s="68"/>
      <c r="J12" s="69">
        <v>30</v>
      </c>
      <c r="K12" s="69">
        <v>4</v>
      </c>
      <c r="L12" s="70" t="s">
        <v>28</v>
      </c>
      <c r="M12" s="65"/>
      <c r="N12" s="66"/>
      <c r="O12" s="66"/>
      <c r="P12" s="67"/>
      <c r="Q12" s="65"/>
      <c r="R12" s="66"/>
      <c r="S12" s="66"/>
      <c r="T12" s="66"/>
      <c r="U12" s="67"/>
      <c r="V12" s="65"/>
      <c r="W12" s="66"/>
      <c r="X12" s="66"/>
      <c r="Y12" s="66"/>
      <c r="Z12" s="67"/>
      <c r="AA12" s="64">
        <v>4</v>
      </c>
      <c r="AB12" s="71"/>
    </row>
    <row r="13" spans="1:29" ht="15.75" customHeight="1" x14ac:dyDescent="0.4">
      <c r="A13" s="13">
        <v>3</v>
      </c>
      <c r="B13" s="3" t="s">
        <v>74</v>
      </c>
      <c r="C13" s="32" t="s">
        <v>75</v>
      </c>
      <c r="D13" s="64">
        <f t="shared" si="0"/>
        <v>15</v>
      </c>
      <c r="E13" s="65"/>
      <c r="F13" s="66">
        <f>N13</f>
        <v>15</v>
      </c>
      <c r="G13" s="66"/>
      <c r="H13" s="67"/>
      <c r="I13" s="103"/>
      <c r="J13" s="66"/>
      <c r="K13" s="66"/>
      <c r="L13" s="67"/>
      <c r="M13" s="103"/>
      <c r="N13" s="66">
        <v>15</v>
      </c>
      <c r="O13" s="66">
        <v>2</v>
      </c>
      <c r="P13" s="67" t="s">
        <v>28</v>
      </c>
      <c r="Q13" s="103"/>
      <c r="R13" s="66"/>
      <c r="S13" s="66"/>
      <c r="T13" s="66"/>
      <c r="U13" s="67"/>
      <c r="V13" s="103"/>
      <c r="W13" s="66"/>
      <c r="X13" s="66"/>
      <c r="Y13" s="66"/>
      <c r="Z13" s="67"/>
      <c r="AA13" s="64">
        <v>2</v>
      </c>
      <c r="AB13" s="104"/>
      <c r="AC13" s="81"/>
    </row>
    <row r="14" spans="1:29" ht="30" customHeight="1" x14ac:dyDescent="0.4">
      <c r="A14" s="13">
        <v>4</v>
      </c>
      <c r="B14" s="3" t="s">
        <v>76</v>
      </c>
      <c r="C14" s="32" t="s">
        <v>270</v>
      </c>
      <c r="D14" s="64">
        <f t="shared" si="0"/>
        <v>15</v>
      </c>
      <c r="E14" s="65">
        <f>V14</f>
        <v>15</v>
      </c>
      <c r="F14" s="66"/>
      <c r="G14" s="66"/>
      <c r="H14" s="67"/>
      <c r="I14" s="103"/>
      <c r="J14" s="66"/>
      <c r="K14" s="66"/>
      <c r="L14" s="67"/>
      <c r="M14" s="103"/>
      <c r="N14" s="66"/>
      <c r="O14" s="66"/>
      <c r="P14" s="67"/>
      <c r="Q14" s="103"/>
      <c r="R14" s="66"/>
      <c r="S14" s="66"/>
      <c r="T14" s="66"/>
      <c r="U14" s="67"/>
      <c r="V14" s="103">
        <v>15</v>
      </c>
      <c r="W14" s="66"/>
      <c r="X14" s="66"/>
      <c r="Y14" s="66">
        <v>2</v>
      </c>
      <c r="Z14" s="67" t="s">
        <v>28</v>
      </c>
      <c r="AA14" s="64">
        <v>2</v>
      </c>
      <c r="AB14" s="104"/>
    </row>
    <row r="15" spans="1:29" ht="15.75" customHeight="1" x14ac:dyDescent="0.4">
      <c r="A15" s="13">
        <v>5</v>
      </c>
      <c r="B15" s="3" t="s">
        <v>77</v>
      </c>
      <c r="C15" s="32" t="s">
        <v>78</v>
      </c>
      <c r="D15" s="64">
        <f t="shared" si="0"/>
        <v>45</v>
      </c>
      <c r="E15" s="68">
        <f>M15</f>
        <v>15</v>
      </c>
      <c r="F15" s="69">
        <f>N15</f>
        <v>30</v>
      </c>
      <c r="G15" s="69"/>
      <c r="H15" s="93"/>
      <c r="I15" s="68"/>
      <c r="J15" s="69"/>
      <c r="K15" s="69"/>
      <c r="L15" s="70"/>
      <c r="M15" s="68">
        <v>15</v>
      </c>
      <c r="N15" s="69">
        <v>30</v>
      </c>
      <c r="O15" s="69">
        <v>4</v>
      </c>
      <c r="P15" s="70" t="s">
        <v>33</v>
      </c>
      <c r="Q15" s="68"/>
      <c r="R15" s="69"/>
      <c r="S15" s="69"/>
      <c r="T15" s="69"/>
      <c r="U15" s="70"/>
      <c r="V15" s="68"/>
      <c r="W15" s="69"/>
      <c r="X15" s="69"/>
      <c r="Y15" s="69"/>
      <c r="Z15" s="70"/>
      <c r="AA15" s="72">
        <v>4</v>
      </c>
      <c r="AB15" s="73"/>
    </row>
    <row r="16" spans="1:29" ht="15.75" customHeight="1" x14ac:dyDescent="0.4">
      <c r="A16" s="13">
        <v>6</v>
      </c>
      <c r="B16" s="3" t="s">
        <v>79</v>
      </c>
      <c r="C16" s="32" t="s">
        <v>80</v>
      </c>
      <c r="D16" s="64">
        <f t="shared" si="0"/>
        <v>30</v>
      </c>
      <c r="E16" s="68">
        <f>Q16</f>
        <v>15</v>
      </c>
      <c r="F16" s="69">
        <f>R16</f>
        <v>15</v>
      </c>
      <c r="G16" s="69"/>
      <c r="H16" s="93"/>
      <c r="I16" s="68"/>
      <c r="J16" s="69"/>
      <c r="K16" s="69"/>
      <c r="L16" s="70"/>
      <c r="M16" s="68"/>
      <c r="N16" s="69"/>
      <c r="O16" s="69"/>
      <c r="P16" s="70"/>
      <c r="Q16" s="68">
        <v>15</v>
      </c>
      <c r="R16" s="69">
        <v>15</v>
      </c>
      <c r="S16" s="69"/>
      <c r="T16" s="69">
        <v>4</v>
      </c>
      <c r="U16" s="70" t="s">
        <v>33</v>
      </c>
      <c r="V16" s="68"/>
      <c r="W16" s="69"/>
      <c r="X16" s="69"/>
      <c r="Y16" s="69"/>
      <c r="Z16" s="70"/>
      <c r="AA16" s="72">
        <v>4</v>
      </c>
      <c r="AB16" s="73">
        <v>4</v>
      </c>
    </row>
    <row r="17" spans="1:28" ht="15.75" customHeight="1" x14ac:dyDescent="0.4">
      <c r="A17" s="13">
        <v>7</v>
      </c>
      <c r="B17" s="3" t="s">
        <v>81</v>
      </c>
      <c r="C17" s="32" t="s">
        <v>82</v>
      </c>
      <c r="D17" s="72">
        <f t="shared" si="0"/>
        <v>15</v>
      </c>
      <c r="E17" s="68"/>
      <c r="F17" s="69">
        <f>W17</f>
        <v>15</v>
      </c>
      <c r="G17" s="69"/>
      <c r="H17" s="93"/>
      <c r="I17" s="68"/>
      <c r="J17" s="69"/>
      <c r="K17" s="69"/>
      <c r="L17" s="70"/>
      <c r="M17" s="68"/>
      <c r="N17" s="69"/>
      <c r="O17" s="69"/>
      <c r="P17" s="70"/>
      <c r="Q17" s="68"/>
      <c r="R17" s="69"/>
      <c r="S17" s="69"/>
      <c r="T17" s="69"/>
      <c r="U17" s="70"/>
      <c r="V17" s="68"/>
      <c r="W17" s="69">
        <v>15</v>
      </c>
      <c r="X17" s="69"/>
      <c r="Y17" s="69">
        <v>2</v>
      </c>
      <c r="Z17" s="70" t="s">
        <v>28</v>
      </c>
      <c r="AA17" s="72">
        <v>2</v>
      </c>
      <c r="AB17" s="73"/>
    </row>
    <row r="18" spans="1:28" ht="15.75" customHeight="1" thickBot="1" x14ac:dyDescent="0.45">
      <c r="A18" s="13">
        <v>8</v>
      </c>
      <c r="B18" s="3" t="s">
        <v>83</v>
      </c>
      <c r="C18" s="102" t="s">
        <v>272</v>
      </c>
      <c r="D18" s="74">
        <f t="shared" si="0"/>
        <v>20</v>
      </c>
      <c r="E18" s="75"/>
      <c r="F18" s="76"/>
      <c r="G18" s="76">
        <f>S18</f>
        <v>20</v>
      </c>
      <c r="H18" s="94"/>
      <c r="I18" s="75"/>
      <c r="J18" s="76"/>
      <c r="K18" s="76"/>
      <c r="L18" s="77"/>
      <c r="M18" s="75"/>
      <c r="N18" s="76"/>
      <c r="O18" s="76"/>
      <c r="P18" s="77"/>
      <c r="Q18" s="75"/>
      <c r="R18" s="76"/>
      <c r="S18" s="76">
        <v>20</v>
      </c>
      <c r="T18" s="76">
        <v>2</v>
      </c>
      <c r="U18" s="77" t="s">
        <v>28</v>
      </c>
      <c r="V18" s="75"/>
      <c r="W18" s="76"/>
      <c r="X18" s="76"/>
      <c r="Y18" s="76"/>
      <c r="Z18" s="77"/>
      <c r="AA18" s="74">
        <v>2</v>
      </c>
      <c r="AB18" s="78"/>
    </row>
    <row r="19" spans="1:28" ht="15.75" customHeight="1" thickBot="1" x14ac:dyDescent="0.45">
      <c r="A19" s="320" t="s">
        <v>84</v>
      </c>
      <c r="B19" s="240"/>
      <c r="C19" s="240"/>
      <c r="D19" s="112">
        <f>SUM(D11:D18)</f>
        <v>200</v>
      </c>
      <c r="E19" s="120">
        <f t="shared" ref="E19:J19" si="1">SUM(E11:E18)</f>
        <v>45</v>
      </c>
      <c r="F19" s="87">
        <f t="shared" si="1"/>
        <v>105</v>
      </c>
      <c r="G19" s="87">
        <f t="shared" si="1"/>
        <v>20</v>
      </c>
      <c r="H19" s="131">
        <f t="shared" si="1"/>
        <v>30</v>
      </c>
      <c r="I19" s="120">
        <f t="shared" si="1"/>
        <v>30</v>
      </c>
      <c r="J19" s="87">
        <f t="shared" si="1"/>
        <v>30</v>
      </c>
      <c r="K19" s="87">
        <f>SUM(K11:K18)</f>
        <v>8</v>
      </c>
      <c r="L19" s="135"/>
      <c r="M19" s="120">
        <f t="shared" ref="M19:O19" si="2">SUM(M10:M18)</f>
        <v>15</v>
      </c>
      <c r="N19" s="87">
        <f t="shared" si="2"/>
        <v>45</v>
      </c>
      <c r="O19" s="87">
        <f t="shared" si="2"/>
        <v>6</v>
      </c>
      <c r="P19" s="119"/>
      <c r="Q19" s="111">
        <f t="shared" ref="Q19:T19" si="3">SUM(Q10:Q18)</f>
        <v>15</v>
      </c>
      <c r="R19" s="87">
        <f t="shared" si="3"/>
        <v>15</v>
      </c>
      <c r="S19" s="87">
        <f t="shared" si="3"/>
        <v>20</v>
      </c>
      <c r="T19" s="87">
        <f t="shared" si="3"/>
        <v>6</v>
      </c>
      <c r="U19" s="119"/>
      <c r="V19" s="111">
        <f t="shared" ref="V19:Y19" si="4">SUM(V10:V18)</f>
        <v>15</v>
      </c>
      <c r="W19" s="87">
        <f t="shared" si="4"/>
        <v>15</v>
      </c>
      <c r="X19" s="87"/>
      <c r="Y19" s="87">
        <f t="shared" si="4"/>
        <v>4</v>
      </c>
      <c r="Z19" s="121"/>
      <c r="AA19" s="112">
        <f t="shared" ref="AA19:AB19" si="5">SUM(AA10:AA18)</f>
        <v>24</v>
      </c>
      <c r="AB19" s="112">
        <f t="shared" si="5"/>
        <v>8</v>
      </c>
    </row>
    <row r="20" spans="1:28" ht="15.75" customHeight="1" thickBot="1" x14ac:dyDescent="0.45">
      <c r="A20" s="251" t="s">
        <v>85</v>
      </c>
      <c r="B20" s="252"/>
      <c r="C20" s="252"/>
      <c r="D20" s="79"/>
      <c r="E20" s="79"/>
      <c r="F20" s="79"/>
      <c r="G20" s="79"/>
      <c r="H20" s="79"/>
      <c r="I20" s="79"/>
      <c r="J20" s="79"/>
      <c r="K20" s="79"/>
      <c r="L20" s="134"/>
      <c r="M20" s="79"/>
      <c r="N20" s="79"/>
      <c r="O20" s="79"/>
      <c r="P20" s="134"/>
      <c r="Q20" s="79"/>
      <c r="R20" s="79"/>
      <c r="S20" s="79"/>
      <c r="T20" s="79"/>
      <c r="U20" s="134"/>
      <c r="V20" s="79"/>
      <c r="W20" s="79"/>
      <c r="X20" s="79"/>
      <c r="Y20" s="79"/>
      <c r="Z20" s="79"/>
      <c r="AA20" s="79"/>
      <c r="AB20" s="80"/>
    </row>
    <row r="21" spans="1:28" ht="15.75" customHeight="1" x14ac:dyDescent="0.4">
      <c r="A21" s="13">
        <v>9</v>
      </c>
      <c r="B21" s="44" t="s">
        <v>86</v>
      </c>
      <c r="C21" s="52" t="s">
        <v>87</v>
      </c>
      <c r="D21" s="289">
        <f>SUM(E21:H22)</f>
        <v>30</v>
      </c>
      <c r="E21" s="328"/>
      <c r="F21" s="297">
        <f>W21</f>
        <v>30</v>
      </c>
      <c r="G21" s="297"/>
      <c r="H21" s="329"/>
      <c r="I21" s="328"/>
      <c r="J21" s="297"/>
      <c r="K21" s="297"/>
      <c r="L21" s="298"/>
      <c r="M21" s="328"/>
      <c r="N21" s="297"/>
      <c r="O21" s="297"/>
      <c r="P21" s="298"/>
      <c r="Q21" s="328"/>
      <c r="R21" s="297"/>
      <c r="S21" s="297"/>
      <c r="T21" s="297"/>
      <c r="U21" s="298"/>
      <c r="V21" s="328"/>
      <c r="W21" s="297">
        <v>30</v>
      </c>
      <c r="X21" s="165"/>
      <c r="Y21" s="297">
        <v>4</v>
      </c>
      <c r="Z21" s="298" t="s">
        <v>33</v>
      </c>
      <c r="AA21" s="289">
        <v>4</v>
      </c>
      <c r="AB21" s="323">
        <v>4</v>
      </c>
    </row>
    <row r="22" spans="1:28" ht="15.75" customHeight="1" x14ac:dyDescent="0.4">
      <c r="A22" s="13">
        <v>10</v>
      </c>
      <c r="B22" s="48" t="s">
        <v>88</v>
      </c>
      <c r="C22" s="51" t="s">
        <v>89</v>
      </c>
      <c r="D22" s="290"/>
      <c r="E22" s="301"/>
      <c r="F22" s="294"/>
      <c r="G22" s="294"/>
      <c r="H22" s="303"/>
      <c r="I22" s="301"/>
      <c r="J22" s="294"/>
      <c r="K22" s="294"/>
      <c r="L22" s="296"/>
      <c r="M22" s="301"/>
      <c r="N22" s="294"/>
      <c r="O22" s="294"/>
      <c r="P22" s="296"/>
      <c r="Q22" s="301"/>
      <c r="R22" s="294"/>
      <c r="S22" s="294"/>
      <c r="T22" s="294"/>
      <c r="U22" s="296"/>
      <c r="V22" s="301"/>
      <c r="W22" s="294"/>
      <c r="X22" s="156"/>
      <c r="Y22" s="294"/>
      <c r="Z22" s="296"/>
      <c r="AA22" s="290"/>
      <c r="AB22" s="324"/>
    </row>
    <row r="23" spans="1:28" ht="15.75" customHeight="1" x14ac:dyDescent="0.4">
      <c r="A23" s="13">
        <v>11</v>
      </c>
      <c r="B23" s="44" t="s">
        <v>90</v>
      </c>
      <c r="C23" s="52" t="s">
        <v>91</v>
      </c>
      <c r="D23" s="291">
        <f>SUM(E23:H24)</f>
        <v>30</v>
      </c>
      <c r="E23" s="300"/>
      <c r="F23" s="293">
        <f>W23</f>
        <v>30</v>
      </c>
      <c r="G23" s="293"/>
      <c r="H23" s="302"/>
      <c r="I23" s="300"/>
      <c r="J23" s="293"/>
      <c r="K23" s="293"/>
      <c r="L23" s="295"/>
      <c r="M23" s="305"/>
      <c r="N23" s="299"/>
      <c r="O23" s="299"/>
      <c r="P23" s="306"/>
      <c r="Q23" s="300"/>
      <c r="R23" s="293"/>
      <c r="S23" s="293"/>
      <c r="T23" s="293"/>
      <c r="U23" s="295"/>
      <c r="V23" s="300"/>
      <c r="W23" s="293">
        <v>30</v>
      </c>
      <c r="X23" s="69"/>
      <c r="Y23" s="293">
        <v>3</v>
      </c>
      <c r="Z23" s="295" t="s">
        <v>28</v>
      </c>
      <c r="AA23" s="291">
        <v>3</v>
      </c>
      <c r="AB23" s="325"/>
    </row>
    <row r="24" spans="1:28" ht="15.75" customHeight="1" x14ac:dyDescent="0.4">
      <c r="A24" s="13">
        <v>12</v>
      </c>
      <c r="B24" s="48" t="s">
        <v>92</v>
      </c>
      <c r="C24" s="51" t="s">
        <v>93</v>
      </c>
      <c r="D24" s="290"/>
      <c r="E24" s="301"/>
      <c r="F24" s="294"/>
      <c r="G24" s="294"/>
      <c r="H24" s="303"/>
      <c r="I24" s="301"/>
      <c r="J24" s="294"/>
      <c r="K24" s="299"/>
      <c r="L24" s="306"/>
      <c r="M24" s="301"/>
      <c r="N24" s="294"/>
      <c r="O24" s="294"/>
      <c r="P24" s="296"/>
      <c r="Q24" s="301"/>
      <c r="R24" s="294"/>
      <c r="S24" s="294"/>
      <c r="T24" s="294"/>
      <c r="U24" s="296"/>
      <c r="V24" s="301"/>
      <c r="W24" s="294"/>
      <c r="X24" s="156"/>
      <c r="Y24" s="294"/>
      <c r="Z24" s="296"/>
      <c r="AA24" s="290"/>
      <c r="AB24" s="324"/>
    </row>
    <row r="25" spans="1:28" ht="15.75" customHeight="1" x14ac:dyDescent="0.4">
      <c r="A25" s="13">
        <v>13</v>
      </c>
      <c r="B25" s="44" t="s">
        <v>94</v>
      </c>
      <c r="C25" s="53" t="s">
        <v>273</v>
      </c>
      <c r="D25" s="291">
        <f>SUM(E25:H26)</f>
        <v>30</v>
      </c>
      <c r="E25" s="300">
        <f>V25</f>
        <v>15</v>
      </c>
      <c r="F25" s="293"/>
      <c r="G25" s="293"/>
      <c r="H25" s="302">
        <v>15</v>
      </c>
      <c r="I25" s="305"/>
      <c r="J25" s="299"/>
      <c r="K25" s="293"/>
      <c r="L25" s="295"/>
      <c r="M25" s="307"/>
      <c r="N25" s="299"/>
      <c r="O25" s="299"/>
      <c r="P25" s="306"/>
      <c r="Q25" s="307"/>
      <c r="R25" s="299"/>
      <c r="S25" s="299"/>
      <c r="T25" s="299"/>
      <c r="U25" s="299"/>
      <c r="V25" s="300">
        <v>15</v>
      </c>
      <c r="W25" s="293"/>
      <c r="X25" s="69"/>
      <c r="Y25" s="293">
        <v>4</v>
      </c>
      <c r="Z25" s="295" t="s">
        <v>33</v>
      </c>
      <c r="AA25" s="291">
        <v>4</v>
      </c>
      <c r="AB25" s="325">
        <v>4</v>
      </c>
    </row>
    <row r="26" spans="1:28" ht="25.5" customHeight="1" x14ac:dyDescent="0.4">
      <c r="A26" s="13">
        <v>14</v>
      </c>
      <c r="B26" s="48" t="s">
        <v>95</v>
      </c>
      <c r="C26" s="54" t="s">
        <v>96</v>
      </c>
      <c r="D26" s="290"/>
      <c r="E26" s="301"/>
      <c r="F26" s="294"/>
      <c r="G26" s="294"/>
      <c r="H26" s="303"/>
      <c r="I26" s="301"/>
      <c r="J26" s="294"/>
      <c r="K26" s="294"/>
      <c r="L26" s="296"/>
      <c r="M26" s="308"/>
      <c r="N26" s="294"/>
      <c r="O26" s="294"/>
      <c r="P26" s="296"/>
      <c r="Q26" s="308"/>
      <c r="R26" s="294"/>
      <c r="S26" s="294"/>
      <c r="T26" s="294"/>
      <c r="U26" s="294"/>
      <c r="V26" s="301"/>
      <c r="W26" s="294"/>
      <c r="X26" s="168">
        <v>15</v>
      </c>
      <c r="Y26" s="294"/>
      <c r="Z26" s="296"/>
      <c r="AA26" s="290"/>
      <c r="AB26" s="324"/>
    </row>
    <row r="27" spans="1:28" ht="15.75" customHeight="1" x14ac:dyDescent="0.4">
      <c r="A27" s="13">
        <v>15</v>
      </c>
      <c r="B27" s="44" t="s">
        <v>97</v>
      </c>
      <c r="C27" s="53" t="s">
        <v>98</v>
      </c>
      <c r="D27" s="291">
        <f>SUM(E27:H29)</f>
        <v>15</v>
      </c>
      <c r="E27" s="300"/>
      <c r="F27" s="293">
        <f>R27</f>
        <v>15</v>
      </c>
      <c r="G27" s="293"/>
      <c r="H27" s="295"/>
      <c r="I27" s="313"/>
      <c r="J27" s="313"/>
      <c r="K27" s="313"/>
      <c r="L27" s="295"/>
      <c r="M27" s="313"/>
      <c r="N27" s="313"/>
      <c r="O27" s="313"/>
      <c r="P27" s="295"/>
      <c r="Q27" s="313"/>
      <c r="R27" s="293">
        <v>15</v>
      </c>
      <c r="S27" s="293"/>
      <c r="T27" s="293">
        <v>2</v>
      </c>
      <c r="U27" s="295" t="s">
        <v>28</v>
      </c>
      <c r="V27" s="300"/>
      <c r="W27" s="293"/>
      <c r="X27" s="69"/>
      <c r="Y27" s="293"/>
      <c r="Z27" s="295"/>
      <c r="AA27" s="291">
        <v>2</v>
      </c>
      <c r="AB27" s="325"/>
    </row>
    <row r="28" spans="1:28" ht="15.75" customHeight="1" x14ac:dyDescent="0.4">
      <c r="A28" s="13">
        <v>16</v>
      </c>
      <c r="B28" s="4" t="s">
        <v>99</v>
      </c>
      <c r="C28" s="55" t="s">
        <v>100</v>
      </c>
      <c r="D28" s="292"/>
      <c r="E28" s="305"/>
      <c r="F28" s="299"/>
      <c r="G28" s="299"/>
      <c r="H28" s="306"/>
      <c r="I28" s="307"/>
      <c r="J28" s="307"/>
      <c r="K28" s="307"/>
      <c r="L28" s="306"/>
      <c r="M28" s="307"/>
      <c r="N28" s="307"/>
      <c r="O28" s="307"/>
      <c r="P28" s="306"/>
      <c r="Q28" s="307"/>
      <c r="R28" s="299"/>
      <c r="S28" s="299"/>
      <c r="T28" s="299"/>
      <c r="U28" s="306"/>
      <c r="V28" s="305"/>
      <c r="W28" s="299"/>
      <c r="X28" s="164"/>
      <c r="Y28" s="299"/>
      <c r="Z28" s="306"/>
      <c r="AA28" s="292"/>
      <c r="AB28" s="326"/>
    </row>
    <row r="29" spans="1:28" ht="15.75" customHeight="1" x14ac:dyDescent="0.4">
      <c r="A29" s="13">
        <v>17</v>
      </c>
      <c r="B29" s="48" t="s">
        <v>101</v>
      </c>
      <c r="C29" s="54" t="s">
        <v>102</v>
      </c>
      <c r="D29" s="290"/>
      <c r="E29" s="301"/>
      <c r="F29" s="294"/>
      <c r="G29" s="294"/>
      <c r="H29" s="296"/>
      <c r="I29" s="308"/>
      <c r="J29" s="308"/>
      <c r="K29" s="308"/>
      <c r="L29" s="296"/>
      <c r="M29" s="308"/>
      <c r="N29" s="308"/>
      <c r="O29" s="308"/>
      <c r="P29" s="296"/>
      <c r="Q29" s="308"/>
      <c r="R29" s="294"/>
      <c r="S29" s="294"/>
      <c r="T29" s="294"/>
      <c r="U29" s="296"/>
      <c r="V29" s="301"/>
      <c r="W29" s="294"/>
      <c r="X29" s="156"/>
      <c r="Y29" s="294"/>
      <c r="Z29" s="296"/>
      <c r="AA29" s="290"/>
      <c r="AB29" s="324"/>
    </row>
    <row r="30" spans="1:28" ht="15.75" customHeight="1" x14ac:dyDescent="0.4">
      <c r="A30" s="13">
        <v>18</v>
      </c>
      <c r="B30" s="44" t="s">
        <v>103</v>
      </c>
      <c r="C30" s="53" t="s">
        <v>104</v>
      </c>
      <c r="D30" s="291">
        <f>SUM(E30:H31)</f>
        <v>30</v>
      </c>
      <c r="E30" s="300"/>
      <c r="F30" s="293">
        <f>R30</f>
        <v>30</v>
      </c>
      <c r="G30" s="293"/>
      <c r="H30" s="295"/>
      <c r="I30" s="313"/>
      <c r="J30" s="293"/>
      <c r="K30" s="293"/>
      <c r="L30" s="302"/>
      <c r="M30" s="300"/>
      <c r="N30" s="293"/>
      <c r="O30" s="293"/>
      <c r="P30" s="293"/>
      <c r="Q30" s="300"/>
      <c r="R30" s="293">
        <v>30</v>
      </c>
      <c r="S30" s="293"/>
      <c r="T30" s="293">
        <v>3</v>
      </c>
      <c r="U30" s="295" t="s">
        <v>28</v>
      </c>
      <c r="V30" s="299"/>
      <c r="W30" s="299"/>
      <c r="X30" s="164"/>
      <c r="Y30" s="299"/>
      <c r="Z30" s="299"/>
      <c r="AA30" s="291">
        <v>3</v>
      </c>
      <c r="AB30" s="325"/>
    </row>
    <row r="31" spans="1:28" ht="15.75" customHeight="1" thickBot="1" x14ac:dyDescent="0.45">
      <c r="A31" s="13">
        <v>19</v>
      </c>
      <c r="B31" s="57" t="s">
        <v>105</v>
      </c>
      <c r="C31" s="56" t="s">
        <v>106</v>
      </c>
      <c r="D31" s="309"/>
      <c r="E31" s="310"/>
      <c r="F31" s="311"/>
      <c r="G31" s="311"/>
      <c r="H31" s="312"/>
      <c r="I31" s="308"/>
      <c r="J31" s="294"/>
      <c r="K31" s="294"/>
      <c r="L31" s="303"/>
      <c r="M31" s="310"/>
      <c r="N31" s="294"/>
      <c r="O31" s="294"/>
      <c r="P31" s="294"/>
      <c r="Q31" s="310"/>
      <c r="R31" s="311"/>
      <c r="S31" s="311"/>
      <c r="T31" s="311"/>
      <c r="U31" s="312"/>
      <c r="V31" s="294"/>
      <c r="W31" s="294"/>
      <c r="X31" s="156"/>
      <c r="Y31" s="294"/>
      <c r="Z31" s="294"/>
      <c r="AA31" s="309"/>
      <c r="AB31" s="327"/>
    </row>
    <row r="32" spans="1:28" ht="15.75" customHeight="1" thickBot="1" x14ac:dyDescent="0.45">
      <c r="A32" s="241" t="s">
        <v>107</v>
      </c>
      <c r="B32" s="242"/>
      <c r="C32" s="242"/>
      <c r="D32" s="112">
        <f>SUM(D21:D31)</f>
        <v>135</v>
      </c>
      <c r="E32" s="111">
        <f t="shared" ref="E32:J32" si="6">SUM(E21:E31)</f>
        <v>15</v>
      </c>
      <c r="F32" s="87">
        <f t="shared" si="6"/>
        <v>105</v>
      </c>
      <c r="G32" s="87">
        <f t="shared" si="6"/>
        <v>0</v>
      </c>
      <c r="H32" s="131">
        <f t="shared" si="6"/>
        <v>15</v>
      </c>
      <c r="I32" s="120">
        <f t="shared" si="6"/>
        <v>0</v>
      </c>
      <c r="J32" s="87">
        <f t="shared" si="6"/>
        <v>0</v>
      </c>
      <c r="K32" s="87">
        <f>SUM(K21:K31)</f>
        <v>0</v>
      </c>
      <c r="L32" s="133"/>
      <c r="M32" s="120">
        <f t="shared" ref="M32:O32" si="7">SUM(M21:M31)</f>
        <v>0</v>
      </c>
      <c r="N32" s="87">
        <f t="shared" si="7"/>
        <v>0</v>
      </c>
      <c r="O32" s="87">
        <f t="shared" si="7"/>
        <v>0</v>
      </c>
      <c r="P32" s="119"/>
      <c r="Q32" s="111">
        <f t="shared" ref="Q32:T32" si="8">SUM(Q21:Q31)</f>
        <v>0</v>
      </c>
      <c r="R32" s="87">
        <f t="shared" si="8"/>
        <v>45</v>
      </c>
      <c r="S32" s="87">
        <f t="shared" si="8"/>
        <v>0</v>
      </c>
      <c r="T32" s="87">
        <f t="shared" si="8"/>
        <v>5</v>
      </c>
      <c r="U32" s="133"/>
      <c r="V32" s="120">
        <f t="shared" ref="V32:Y32" si="9">SUM(V21:V31)</f>
        <v>15</v>
      </c>
      <c r="W32" s="87">
        <f t="shared" si="9"/>
        <v>60</v>
      </c>
      <c r="X32" s="87">
        <f t="shared" si="9"/>
        <v>15</v>
      </c>
      <c r="Y32" s="87">
        <f t="shared" si="9"/>
        <v>11</v>
      </c>
      <c r="Z32" s="133"/>
      <c r="AA32" s="112">
        <f t="shared" ref="AA32:AB32" si="10">SUM(AA21:AA31)</f>
        <v>16</v>
      </c>
      <c r="AB32" s="111">
        <f t="shared" si="10"/>
        <v>8</v>
      </c>
    </row>
    <row r="33" spans="1:43" ht="15.75" customHeight="1" x14ac:dyDescent="0.4">
      <c r="A33" s="321" t="s">
        <v>264</v>
      </c>
      <c r="B33" s="322"/>
      <c r="C33" s="322"/>
      <c r="D33" s="197">
        <f>SUM(D11:D18,D21:D31)</f>
        <v>335</v>
      </c>
      <c r="E33" s="198">
        <f t="shared" ref="E33:AB33" si="11">SUM(E11:E18,E21:E31)</f>
        <v>60</v>
      </c>
      <c r="F33" s="199">
        <f t="shared" si="11"/>
        <v>210</v>
      </c>
      <c r="G33" s="199">
        <f t="shared" si="11"/>
        <v>20</v>
      </c>
      <c r="H33" s="200">
        <f t="shared" si="11"/>
        <v>45</v>
      </c>
      <c r="I33" s="201">
        <f t="shared" si="11"/>
        <v>30</v>
      </c>
      <c r="J33" s="199">
        <f t="shared" si="11"/>
        <v>30</v>
      </c>
      <c r="K33" s="199">
        <f>SUM(K11:K18,K21:K31)</f>
        <v>8</v>
      </c>
      <c r="L33" s="116"/>
      <c r="M33" s="198">
        <f t="shared" si="11"/>
        <v>15</v>
      </c>
      <c r="N33" s="199">
        <f t="shared" si="11"/>
        <v>45</v>
      </c>
      <c r="O33" s="199">
        <f t="shared" si="11"/>
        <v>6</v>
      </c>
      <c r="P33" s="116"/>
      <c r="Q33" s="198">
        <f t="shared" si="11"/>
        <v>15</v>
      </c>
      <c r="R33" s="199">
        <f t="shared" si="11"/>
        <v>60</v>
      </c>
      <c r="S33" s="199">
        <f t="shared" si="11"/>
        <v>20</v>
      </c>
      <c r="T33" s="199">
        <f t="shared" si="11"/>
        <v>11</v>
      </c>
      <c r="U33" s="133"/>
      <c r="V33" s="201">
        <f t="shared" si="11"/>
        <v>30</v>
      </c>
      <c r="W33" s="199">
        <f t="shared" si="11"/>
        <v>75</v>
      </c>
      <c r="X33" s="199">
        <f t="shared" si="11"/>
        <v>15</v>
      </c>
      <c r="Y33" s="199">
        <f t="shared" si="11"/>
        <v>15</v>
      </c>
      <c r="Z33" s="116"/>
      <c r="AA33" s="196">
        <f t="shared" si="11"/>
        <v>40</v>
      </c>
      <c r="AB33" s="201">
        <f t="shared" si="11"/>
        <v>16</v>
      </c>
    </row>
    <row r="34" spans="1:43" s="24" customFormat="1" ht="24" customHeight="1" x14ac:dyDescent="0.4">
      <c r="A34" s="182"/>
      <c r="B34" s="304" t="s">
        <v>271</v>
      </c>
      <c r="C34" s="304"/>
      <c r="D34" s="182"/>
      <c r="E34" s="182"/>
      <c r="F34" s="182"/>
      <c r="G34" s="182"/>
      <c r="H34" s="182"/>
      <c r="I34" s="182"/>
      <c r="J34" s="182"/>
      <c r="K34" s="182"/>
      <c r="L34" s="183"/>
      <c r="M34" s="182"/>
      <c r="N34" s="182"/>
      <c r="O34" s="182"/>
      <c r="P34" s="183"/>
      <c r="Q34" s="182"/>
      <c r="R34" s="182"/>
      <c r="S34" s="182"/>
      <c r="T34" s="182"/>
      <c r="U34" s="183"/>
      <c r="V34" s="182"/>
      <c r="W34" s="182"/>
      <c r="X34" s="182"/>
      <c r="Y34" s="182"/>
      <c r="Z34" s="183"/>
      <c r="AA34" s="182"/>
      <c r="AB34" s="182"/>
    </row>
    <row r="35" spans="1:43" x14ac:dyDescent="0.4">
      <c r="A35" s="23"/>
      <c r="B35" s="23" t="s">
        <v>259</v>
      </c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43" x14ac:dyDescent="0.4">
      <c r="A36" s="23" t="s">
        <v>261</v>
      </c>
      <c r="B36" s="23"/>
      <c r="C36" s="23"/>
      <c r="AB36" s="2"/>
    </row>
    <row r="37" spans="1:43" s="137" customFormat="1" ht="14.15" x14ac:dyDescent="0.35">
      <c r="A37" s="136"/>
      <c r="B37" s="23"/>
      <c r="C37" s="330"/>
      <c r="D37" s="330"/>
      <c r="E37" s="330"/>
      <c r="F37" s="330"/>
      <c r="G37" s="330"/>
      <c r="H37" s="163"/>
      <c r="I37" s="163"/>
      <c r="J37" s="163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</row>
    <row r="38" spans="1:43" customFormat="1" ht="14.6" x14ac:dyDescent="0.4">
      <c r="A38" s="22"/>
      <c r="B38" s="234" t="s">
        <v>279</v>
      </c>
      <c r="C38" s="234"/>
      <c r="D38" s="234"/>
      <c r="E38" s="234"/>
      <c r="F38" s="234"/>
      <c r="G38" s="234"/>
      <c r="H38" s="234"/>
      <c r="I38" s="234"/>
      <c r="J38" s="234"/>
      <c r="K38" s="23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</row>
    <row r="39" spans="1:43" x14ac:dyDescent="0.4">
      <c r="A39" s="23"/>
      <c r="B39" s="23"/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43" x14ac:dyDescent="0.4">
      <c r="A40" s="23"/>
      <c r="B40" s="23"/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43" x14ac:dyDescent="0.4">
      <c r="A41" s="23"/>
      <c r="B41" s="23"/>
      <c r="C41" s="23"/>
      <c r="AB41" s="2"/>
    </row>
    <row r="42" spans="1:43" x14ac:dyDescent="0.4">
      <c r="A42" s="23"/>
      <c r="B42" s="23" t="s">
        <v>61</v>
      </c>
      <c r="C42" s="23"/>
      <c r="K42" s="2" t="s">
        <v>64</v>
      </c>
      <c r="P42" s="2" t="s">
        <v>108</v>
      </c>
      <c r="AB42" s="2"/>
    </row>
    <row r="43" spans="1:43" ht="14.6" x14ac:dyDescent="0.4">
      <c r="A43" s="23"/>
      <c r="B43" s="23" t="s">
        <v>254</v>
      </c>
      <c r="C43" s="23"/>
      <c r="D43" s="24"/>
      <c r="E43" s="24"/>
      <c r="F43" s="24"/>
      <c r="G43" s="23"/>
      <c r="H43" s="23"/>
      <c r="I43" s="151"/>
      <c r="J43" s="162" t="s">
        <v>65</v>
      </c>
      <c r="K43" s="151"/>
      <c r="L43" s="151"/>
      <c r="M43" s="151"/>
      <c r="N43" s="151"/>
      <c r="O43" s="151"/>
      <c r="P43" s="23"/>
      <c r="Q43" s="23"/>
      <c r="R43" s="23"/>
      <c r="S43" s="23"/>
      <c r="T43" s="23"/>
      <c r="U43" s="23"/>
      <c r="V43" s="149"/>
      <c r="W43" s="41"/>
      <c r="X43" s="41"/>
      <c r="Y43" s="24"/>
      <c r="Z43" s="24"/>
      <c r="AA43" s="24"/>
      <c r="AB43" s="24"/>
    </row>
    <row r="44" spans="1:43" ht="14.5" customHeight="1" x14ac:dyDescent="0.4">
      <c r="A44" s="23"/>
      <c r="B44" s="23"/>
      <c r="C44" s="23"/>
      <c r="G44" s="148" t="s">
        <v>109</v>
      </c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AB44" s="2"/>
    </row>
    <row r="45" spans="1:43" x14ac:dyDescent="0.4">
      <c r="A45" s="23"/>
      <c r="B45" s="23"/>
      <c r="C45" s="23"/>
      <c r="AB45" s="2"/>
    </row>
    <row r="46" spans="1:43" x14ac:dyDescent="0.4">
      <c r="A46" s="23"/>
      <c r="B46" s="23"/>
      <c r="C46" s="23"/>
      <c r="AB46" s="2"/>
    </row>
    <row r="47" spans="1:43" x14ac:dyDescent="0.4">
      <c r="AB47" s="2"/>
    </row>
    <row r="48" spans="1:43" x14ac:dyDescent="0.4">
      <c r="AB48" s="2"/>
    </row>
    <row r="49" spans="28:28" x14ac:dyDescent="0.4">
      <c r="AB49" s="2"/>
    </row>
    <row r="50" spans="28:28" x14ac:dyDescent="0.4">
      <c r="AB50" s="2"/>
    </row>
    <row r="51" spans="28:28" x14ac:dyDescent="0.4">
      <c r="AB51" s="2"/>
    </row>
    <row r="52" spans="28:28" x14ac:dyDescent="0.4">
      <c r="AB52" s="2"/>
    </row>
    <row r="53" spans="28:28" x14ac:dyDescent="0.4">
      <c r="AB53" s="2"/>
    </row>
  </sheetData>
  <mergeCells count="140">
    <mergeCell ref="C37:G37"/>
    <mergeCell ref="W30:W31"/>
    <mergeCell ref="Y30:Y31"/>
    <mergeCell ref="Z30:Z31"/>
    <mergeCell ref="V27:V29"/>
    <mergeCell ref="W27:W29"/>
    <mergeCell ref="Y27:Y29"/>
    <mergeCell ref="Z27:Z29"/>
    <mergeCell ref="N30:N31"/>
    <mergeCell ref="O30:O31"/>
    <mergeCell ref="P30:P31"/>
    <mergeCell ref="R30:R31"/>
    <mergeCell ref="M21:M22"/>
    <mergeCell ref="N21:N22"/>
    <mergeCell ref="O21:O22"/>
    <mergeCell ref="P21:P22"/>
    <mergeCell ref="Q21:Q22"/>
    <mergeCell ref="M25:M26"/>
    <mergeCell ref="N25:N26"/>
    <mergeCell ref="O25:O26"/>
    <mergeCell ref="P25:P26"/>
    <mergeCell ref="M23:M24"/>
    <mergeCell ref="N23:N24"/>
    <mergeCell ref="O23:O24"/>
    <mergeCell ref="P23:P24"/>
    <mergeCell ref="K21:K22"/>
    <mergeCell ref="K23:K24"/>
    <mergeCell ref="L21:L22"/>
    <mergeCell ref="L23:L24"/>
    <mergeCell ref="I25:I26"/>
    <mergeCell ref="L25:L26"/>
    <mergeCell ref="I21:I22"/>
    <mergeCell ref="I23:I24"/>
    <mergeCell ref="J21:J22"/>
    <mergeCell ref="J23:J24"/>
    <mergeCell ref="A19:C19"/>
    <mergeCell ref="A32:C32"/>
    <mergeCell ref="A33:C33"/>
    <mergeCell ref="AB21:AB22"/>
    <mergeCell ref="AB23:AB24"/>
    <mergeCell ref="AB25:AB26"/>
    <mergeCell ref="AB27:AB29"/>
    <mergeCell ref="AB30:AB31"/>
    <mergeCell ref="A20:C20"/>
    <mergeCell ref="F21:F22"/>
    <mergeCell ref="D21:D22"/>
    <mergeCell ref="E21:E22"/>
    <mergeCell ref="G21:G22"/>
    <mergeCell ref="H21:H22"/>
    <mergeCell ref="V21:V22"/>
    <mergeCell ref="D23:D24"/>
    <mergeCell ref="F30:F31"/>
    <mergeCell ref="Y21:Y22"/>
    <mergeCell ref="Z21:Z22"/>
    <mergeCell ref="D25:D26"/>
    <mergeCell ref="D27:D29"/>
    <mergeCell ref="D30:D31"/>
    <mergeCell ref="W21:W22"/>
    <mergeCell ref="W23:W24"/>
    <mergeCell ref="AA5:AA9"/>
    <mergeCell ref="AB5:AB9"/>
    <mergeCell ref="I7:L8"/>
    <mergeCell ref="M7:P8"/>
    <mergeCell ref="Q7:U8"/>
    <mergeCell ref="V7:Z8"/>
    <mergeCell ref="I5:P6"/>
    <mergeCell ref="Q5:Z6"/>
    <mergeCell ref="A10:C10"/>
    <mergeCell ref="A5:A9"/>
    <mergeCell ref="B5:B9"/>
    <mergeCell ref="C5:C9"/>
    <mergeCell ref="D5:H8"/>
    <mergeCell ref="AA30:AA31"/>
    <mergeCell ref="E30:E31"/>
    <mergeCell ref="G30:G31"/>
    <mergeCell ref="H30:H31"/>
    <mergeCell ref="Q30:Q31"/>
    <mergeCell ref="Q27:Q29"/>
    <mergeCell ref="S27:S29"/>
    <mergeCell ref="U30:U31"/>
    <mergeCell ref="S30:S31"/>
    <mergeCell ref="T30:T31"/>
    <mergeCell ref="L27:L29"/>
    <mergeCell ref="M27:M29"/>
    <mergeCell ref="N27:N29"/>
    <mergeCell ref="O27:O29"/>
    <mergeCell ref="P27:P29"/>
    <mergeCell ref="I30:I31"/>
    <mergeCell ref="K30:K31"/>
    <mergeCell ref="J30:J31"/>
    <mergeCell ref="L30:L31"/>
    <mergeCell ref="M30:M31"/>
    <mergeCell ref="I27:I29"/>
    <mergeCell ref="J27:J29"/>
    <mergeCell ref="K27:K29"/>
    <mergeCell ref="V30:V31"/>
    <mergeCell ref="F25:F26"/>
    <mergeCell ref="G25:G26"/>
    <mergeCell ref="H25:H26"/>
    <mergeCell ref="Y23:Y24"/>
    <mergeCell ref="Q23:Q24"/>
    <mergeCell ref="V25:V26"/>
    <mergeCell ref="W25:W26"/>
    <mergeCell ref="E27:E29"/>
    <mergeCell ref="F27:F29"/>
    <mergeCell ref="G27:G29"/>
    <mergeCell ref="H27:H29"/>
    <mergeCell ref="U27:U29"/>
    <mergeCell ref="J25:J26"/>
    <mergeCell ref="K25:K26"/>
    <mergeCell ref="U23:U24"/>
    <mergeCell ref="Q25:Q26"/>
    <mergeCell ref="R25:R26"/>
    <mergeCell ref="S25:S26"/>
    <mergeCell ref="T25:T26"/>
    <mergeCell ref="U25:U26"/>
    <mergeCell ref="B38:K38"/>
    <mergeCell ref="AA21:AA22"/>
    <mergeCell ref="AA23:AA24"/>
    <mergeCell ref="AA25:AA26"/>
    <mergeCell ref="AA27:AA29"/>
    <mergeCell ref="Y25:Y26"/>
    <mergeCell ref="Z25:Z26"/>
    <mergeCell ref="R21:R22"/>
    <mergeCell ref="S21:S22"/>
    <mergeCell ref="T21:T22"/>
    <mergeCell ref="U21:U22"/>
    <mergeCell ref="R23:R24"/>
    <mergeCell ref="S23:S24"/>
    <mergeCell ref="T23:T24"/>
    <mergeCell ref="R27:R29"/>
    <mergeCell ref="T27:T29"/>
    <mergeCell ref="Z23:Z24"/>
    <mergeCell ref="F23:F24"/>
    <mergeCell ref="E23:E24"/>
    <mergeCell ref="G23:G24"/>
    <mergeCell ref="H23:H24"/>
    <mergeCell ref="V23:V24"/>
    <mergeCell ref="E25:E26"/>
    <mergeCell ref="B34:C34"/>
  </mergeCells>
  <pageMargins left="0.70866141732283472" right="0.70866141732283472" top="0.74803149606299213" bottom="0.74803149606299213" header="0.31496062992125984" footer="0.31496062992125984"/>
  <pageSetup paperSize="9" scale="62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P47"/>
  <sheetViews>
    <sheetView showGridLines="0" topLeftCell="A9" workbookViewId="0">
      <selection sqref="A1:AA46"/>
    </sheetView>
  </sheetViews>
  <sheetFormatPr defaultColWidth="9.15234375" defaultRowHeight="12.9" x14ac:dyDescent="0.4"/>
  <cols>
    <col min="1" max="1" width="4.15234375" style="2" customWidth="1"/>
    <col min="2" max="2" width="16.53515625" style="2" customWidth="1"/>
    <col min="3" max="3" width="43.3828125" style="22" customWidth="1"/>
    <col min="4" max="4" width="7.69140625" style="2" customWidth="1"/>
    <col min="5" max="5" width="3.15234375" style="2" customWidth="1"/>
    <col min="6" max="6" width="4.3046875" style="2" customWidth="1"/>
    <col min="7" max="21" width="3.15234375" style="2" customWidth="1"/>
    <col min="22" max="22" width="4.84375" style="2" customWidth="1"/>
    <col min="23" max="25" width="3.15234375" style="2" customWidth="1"/>
    <col min="26" max="26" width="7.3046875" style="2" customWidth="1"/>
    <col min="27" max="27" width="8.61328125" style="5" customWidth="1"/>
    <col min="28" max="16384" width="9.15234375" style="2"/>
  </cols>
  <sheetData>
    <row r="1" spans="1:42" x14ac:dyDescent="0.4">
      <c r="A1" s="202" t="s">
        <v>0</v>
      </c>
      <c r="B1" s="203"/>
      <c r="C1" s="203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5"/>
    </row>
    <row r="2" spans="1:42" ht="14.6" x14ac:dyDescent="0.4">
      <c r="A2" s="206" t="s">
        <v>67</v>
      </c>
      <c r="B2" s="26"/>
      <c r="C2" s="2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37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07"/>
    </row>
    <row r="3" spans="1:42" customFormat="1" ht="14.6" x14ac:dyDescent="0.4">
      <c r="A3" s="206" t="s">
        <v>278</v>
      </c>
      <c r="B3" s="26"/>
      <c r="C3" s="26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07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</row>
    <row r="4" spans="1:42" ht="13.3" thickBot="1" x14ac:dyDescent="0.45">
      <c r="A4" s="208" t="s">
        <v>110</v>
      </c>
      <c r="B4" s="27"/>
      <c r="C4" s="27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09"/>
    </row>
    <row r="5" spans="1:42" s="1" customFormat="1" ht="15.75" customHeight="1" x14ac:dyDescent="0.4">
      <c r="A5" s="266" t="s">
        <v>2</v>
      </c>
      <c r="B5" s="268" t="s">
        <v>3</v>
      </c>
      <c r="C5" s="271" t="s">
        <v>4</v>
      </c>
      <c r="D5" s="266" t="s">
        <v>5</v>
      </c>
      <c r="E5" s="273"/>
      <c r="F5" s="273"/>
      <c r="G5" s="273"/>
      <c r="H5" s="273"/>
      <c r="I5" s="273" t="s">
        <v>6</v>
      </c>
      <c r="J5" s="273"/>
      <c r="K5" s="273"/>
      <c r="L5" s="273"/>
      <c r="M5" s="273"/>
      <c r="N5" s="273"/>
      <c r="O5" s="273"/>
      <c r="P5" s="271"/>
      <c r="Q5" s="266" t="s">
        <v>7</v>
      </c>
      <c r="R5" s="273"/>
      <c r="S5" s="273"/>
      <c r="T5" s="273"/>
      <c r="U5" s="273"/>
      <c r="V5" s="273"/>
      <c r="W5" s="273"/>
      <c r="X5" s="273"/>
      <c r="Y5" s="271"/>
      <c r="Z5" s="257" t="s">
        <v>8</v>
      </c>
      <c r="AA5" s="346" t="s">
        <v>9</v>
      </c>
    </row>
    <row r="6" spans="1:42" s="1" customFormat="1" ht="8.25" customHeight="1" x14ac:dyDescent="0.4">
      <c r="A6" s="263"/>
      <c r="B6" s="269"/>
      <c r="C6" s="265"/>
      <c r="D6" s="263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5"/>
      <c r="Q6" s="263"/>
      <c r="R6" s="264"/>
      <c r="S6" s="264"/>
      <c r="T6" s="264"/>
      <c r="U6" s="264"/>
      <c r="V6" s="264"/>
      <c r="W6" s="264"/>
      <c r="X6" s="264"/>
      <c r="Y6" s="265"/>
      <c r="Z6" s="258"/>
      <c r="AA6" s="347"/>
    </row>
    <row r="7" spans="1:42" s="1" customFormat="1" ht="15.75" customHeight="1" x14ac:dyDescent="0.4">
      <c r="A7" s="263"/>
      <c r="B7" s="269"/>
      <c r="C7" s="265"/>
      <c r="D7" s="263"/>
      <c r="E7" s="264"/>
      <c r="F7" s="264"/>
      <c r="G7" s="264"/>
      <c r="H7" s="264"/>
      <c r="I7" s="264" t="s">
        <v>10</v>
      </c>
      <c r="J7" s="264"/>
      <c r="K7" s="264"/>
      <c r="L7" s="264"/>
      <c r="M7" s="264" t="s">
        <v>11</v>
      </c>
      <c r="N7" s="264"/>
      <c r="O7" s="264"/>
      <c r="P7" s="265"/>
      <c r="Q7" s="263" t="s">
        <v>12</v>
      </c>
      <c r="R7" s="264"/>
      <c r="S7" s="264"/>
      <c r="T7" s="264"/>
      <c r="U7" s="264"/>
      <c r="V7" s="264" t="s">
        <v>13</v>
      </c>
      <c r="W7" s="264"/>
      <c r="X7" s="264"/>
      <c r="Y7" s="265"/>
      <c r="Z7" s="258"/>
      <c r="AA7" s="347"/>
    </row>
    <row r="8" spans="1:42" s="1" customFormat="1" ht="9" customHeight="1" x14ac:dyDescent="0.4">
      <c r="A8" s="263"/>
      <c r="B8" s="269"/>
      <c r="C8" s="265"/>
      <c r="D8" s="263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5"/>
      <c r="Q8" s="263"/>
      <c r="R8" s="264"/>
      <c r="S8" s="264"/>
      <c r="T8" s="264"/>
      <c r="U8" s="264"/>
      <c r="V8" s="264"/>
      <c r="W8" s="264"/>
      <c r="X8" s="264"/>
      <c r="Y8" s="265"/>
      <c r="Z8" s="258"/>
      <c r="AA8" s="347"/>
    </row>
    <row r="9" spans="1:42" s="1" customFormat="1" ht="93" customHeight="1" thickBot="1" x14ac:dyDescent="0.45">
      <c r="A9" s="267"/>
      <c r="B9" s="270"/>
      <c r="C9" s="272"/>
      <c r="D9" s="34" t="s">
        <v>14</v>
      </c>
      <c r="E9" s="35" t="s">
        <v>15</v>
      </c>
      <c r="F9" s="36" t="s">
        <v>16</v>
      </c>
      <c r="G9" s="36" t="s">
        <v>17</v>
      </c>
      <c r="H9" s="36" t="s">
        <v>18</v>
      </c>
      <c r="I9" s="34" t="s">
        <v>16</v>
      </c>
      <c r="J9" s="36" t="s">
        <v>18</v>
      </c>
      <c r="K9" s="36" t="s">
        <v>20</v>
      </c>
      <c r="L9" s="36" t="s">
        <v>21</v>
      </c>
      <c r="M9" s="35" t="s">
        <v>15</v>
      </c>
      <c r="N9" s="36" t="s">
        <v>16</v>
      </c>
      <c r="O9" s="36" t="s">
        <v>20</v>
      </c>
      <c r="P9" s="36" t="s">
        <v>21</v>
      </c>
      <c r="Q9" s="35" t="s">
        <v>15</v>
      </c>
      <c r="R9" s="36" t="s">
        <v>16</v>
      </c>
      <c r="S9" s="36" t="s">
        <v>17</v>
      </c>
      <c r="T9" s="36" t="s">
        <v>20</v>
      </c>
      <c r="U9" s="36" t="s">
        <v>21</v>
      </c>
      <c r="V9" s="36" t="s">
        <v>16</v>
      </c>
      <c r="W9" s="36" t="s">
        <v>18</v>
      </c>
      <c r="X9" s="36" t="s">
        <v>20</v>
      </c>
      <c r="Y9" s="36" t="s">
        <v>21</v>
      </c>
      <c r="Z9" s="259"/>
      <c r="AA9" s="348"/>
    </row>
    <row r="10" spans="1:42" ht="18" customHeight="1" thickBot="1" x14ac:dyDescent="0.45">
      <c r="A10" s="251" t="s">
        <v>69</v>
      </c>
      <c r="B10" s="252"/>
      <c r="C10" s="252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31"/>
    </row>
    <row r="11" spans="1:42" ht="15.75" customHeight="1" x14ac:dyDescent="0.4">
      <c r="A11" s="13">
        <v>1</v>
      </c>
      <c r="B11" s="3" t="s">
        <v>111</v>
      </c>
      <c r="C11" s="32" t="s">
        <v>71</v>
      </c>
      <c r="D11" s="58">
        <f>SUM(E11:H11)</f>
        <v>30</v>
      </c>
      <c r="E11" s="10"/>
      <c r="F11" s="11">
        <f>I11</f>
        <v>30</v>
      </c>
      <c r="G11" s="11"/>
      <c r="H11" s="96"/>
      <c r="I11" s="10">
        <v>30</v>
      </c>
      <c r="J11" s="11"/>
      <c r="K11" s="11">
        <v>4</v>
      </c>
      <c r="L11" s="12" t="s">
        <v>28</v>
      </c>
      <c r="M11" s="10"/>
      <c r="N11" s="11"/>
      <c r="O11" s="11"/>
      <c r="P11" s="12"/>
      <c r="Q11" s="10"/>
      <c r="R11" s="11"/>
      <c r="S11" s="11"/>
      <c r="T11" s="11"/>
      <c r="U11" s="12"/>
      <c r="V11" s="11"/>
      <c r="W11" s="11"/>
      <c r="X11" s="11"/>
      <c r="Y11" s="12"/>
      <c r="Z11" s="7">
        <v>4</v>
      </c>
      <c r="AA11" s="19">
        <v>4</v>
      </c>
    </row>
    <row r="12" spans="1:42" ht="15.75" customHeight="1" x14ac:dyDescent="0.4">
      <c r="A12" s="13">
        <v>2</v>
      </c>
      <c r="B12" s="3" t="s">
        <v>112</v>
      </c>
      <c r="C12" s="32" t="s">
        <v>73</v>
      </c>
      <c r="D12" s="8">
        <f t="shared" ref="D12:D19" si="0">SUM(E12:H12)</f>
        <v>30</v>
      </c>
      <c r="E12" s="13"/>
      <c r="F12" s="3"/>
      <c r="G12" s="3"/>
      <c r="H12" s="97">
        <f>J12</f>
        <v>30</v>
      </c>
      <c r="I12" s="47"/>
      <c r="J12" s="3">
        <v>30</v>
      </c>
      <c r="K12" s="3">
        <v>4</v>
      </c>
      <c r="L12" s="14" t="s">
        <v>28</v>
      </c>
      <c r="M12" s="13"/>
      <c r="N12" s="3"/>
      <c r="O12" s="3"/>
      <c r="P12" s="14"/>
      <c r="Q12" s="13"/>
      <c r="R12" s="3"/>
      <c r="S12" s="3"/>
      <c r="T12" s="3"/>
      <c r="U12" s="14"/>
      <c r="V12" s="3"/>
      <c r="W12" s="3"/>
      <c r="X12" s="3"/>
      <c r="Y12" s="14"/>
      <c r="Z12" s="8">
        <v>4</v>
      </c>
      <c r="AA12" s="20"/>
    </row>
    <row r="13" spans="1:42" ht="15.75" customHeight="1" x14ac:dyDescent="0.4">
      <c r="A13" s="13">
        <v>3</v>
      </c>
      <c r="B13" s="3" t="s">
        <v>113</v>
      </c>
      <c r="C13" s="32" t="s">
        <v>114</v>
      </c>
      <c r="D13" s="40">
        <f t="shared" si="0"/>
        <v>30</v>
      </c>
      <c r="E13" s="13">
        <f>M13</f>
        <v>15</v>
      </c>
      <c r="F13" s="3">
        <f>N13</f>
        <v>15</v>
      </c>
      <c r="G13" s="3"/>
      <c r="H13" s="97"/>
      <c r="I13" s="47"/>
      <c r="J13" s="3"/>
      <c r="K13" s="3"/>
      <c r="L13" s="14"/>
      <c r="M13" s="13">
        <v>15</v>
      </c>
      <c r="N13" s="3">
        <v>15</v>
      </c>
      <c r="O13" s="3">
        <v>4</v>
      </c>
      <c r="P13" s="14" t="s">
        <v>33</v>
      </c>
      <c r="Q13" s="13"/>
      <c r="R13" s="3"/>
      <c r="S13" s="3"/>
      <c r="T13" s="3"/>
      <c r="U13" s="14"/>
      <c r="V13" s="3"/>
      <c r="W13" s="3"/>
      <c r="X13" s="3"/>
      <c r="Y13" s="14"/>
      <c r="Z13" s="8">
        <v>4</v>
      </c>
      <c r="AA13" s="20">
        <v>4</v>
      </c>
    </row>
    <row r="14" spans="1:42" ht="15.75" customHeight="1" x14ac:dyDescent="0.4">
      <c r="A14" s="13">
        <v>4</v>
      </c>
      <c r="B14" s="3" t="s">
        <v>115</v>
      </c>
      <c r="C14" s="32" t="s">
        <v>266</v>
      </c>
      <c r="D14" s="40">
        <f t="shared" si="0"/>
        <v>15</v>
      </c>
      <c r="E14" s="13"/>
      <c r="F14" s="3"/>
      <c r="G14" s="3"/>
      <c r="H14" s="97">
        <v>15</v>
      </c>
      <c r="I14" s="47"/>
      <c r="J14" s="3"/>
      <c r="K14" s="3"/>
      <c r="L14" s="14"/>
      <c r="M14" s="13"/>
      <c r="N14" s="3"/>
      <c r="O14" s="3"/>
      <c r="P14" s="14"/>
      <c r="Q14" s="13"/>
      <c r="R14" s="3"/>
      <c r="S14" s="3"/>
      <c r="T14" s="3"/>
      <c r="U14" s="14"/>
      <c r="V14" s="3"/>
      <c r="W14" s="3">
        <v>15</v>
      </c>
      <c r="X14" s="3">
        <v>2</v>
      </c>
      <c r="Y14" s="14" t="s">
        <v>28</v>
      </c>
      <c r="Z14" s="8">
        <v>2</v>
      </c>
      <c r="AA14" s="20">
        <v>2</v>
      </c>
    </row>
    <row r="15" spans="1:42" ht="15.75" customHeight="1" x14ac:dyDescent="0.4">
      <c r="A15" s="13">
        <v>5</v>
      </c>
      <c r="B15" s="3" t="s">
        <v>116</v>
      </c>
      <c r="C15" s="32" t="s">
        <v>267</v>
      </c>
      <c r="D15" s="40">
        <f t="shared" si="0"/>
        <v>30</v>
      </c>
      <c r="E15" s="13"/>
      <c r="F15" s="3"/>
      <c r="G15" s="3">
        <v>30</v>
      </c>
      <c r="H15" s="97"/>
      <c r="I15" s="47"/>
      <c r="J15" s="3"/>
      <c r="K15" s="3"/>
      <c r="L15" s="14"/>
      <c r="M15" s="13"/>
      <c r="N15" s="3"/>
      <c r="O15" s="3"/>
      <c r="P15" s="14"/>
      <c r="Q15" s="13"/>
      <c r="R15" s="3"/>
      <c r="S15" s="3">
        <v>30</v>
      </c>
      <c r="T15" s="3">
        <v>3</v>
      </c>
      <c r="U15" s="14" t="s">
        <v>33</v>
      </c>
      <c r="V15" s="3"/>
      <c r="W15" s="3"/>
      <c r="X15" s="3"/>
      <c r="Y15" s="14"/>
      <c r="Z15" s="8">
        <v>3</v>
      </c>
      <c r="AA15" s="20">
        <v>3</v>
      </c>
    </row>
    <row r="16" spans="1:42" ht="15.75" customHeight="1" x14ac:dyDescent="0.4">
      <c r="A16" s="13">
        <v>6</v>
      </c>
      <c r="B16" s="3" t="s">
        <v>117</v>
      </c>
      <c r="C16" s="32" t="s">
        <v>78</v>
      </c>
      <c r="D16" s="40">
        <f t="shared" si="0"/>
        <v>30</v>
      </c>
      <c r="E16" s="13">
        <f>Q16</f>
        <v>15</v>
      </c>
      <c r="F16" s="3">
        <f>R16</f>
        <v>15</v>
      </c>
      <c r="G16" s="3"/>
      <c r="H16" s="97"/>
      <c r="I16" s="47"/>
      <c r="J16" s="3"/>
      <c r="K16" s="3"/>
      <c r="L16" s="14"/>
      <c r="M16" s="13"/>
      <c r="N16" s="3"/>
      <c r="O16" s="3"/>
      <c r="P16" s="14"/>
      <c r="Q16" s="13">
        <v>15</v>
      </c>
      <c r="R16" s="3">
        <v>15</v>
      </c>
      <c r="S16" s="3"/>
      <c r="T16" s="3">
        <v>4</v>
      </c>
      <c r="U16" s="14" t="s">
        <v>33</v>
      </c>
      <c r="V16" s="3"/>
      <c r="W16" s="3"/>
      <c r="X16" s="3"/>
      <c r="Y16" s="14"/>
      <c r="Z16" s="8">
        <v>4</v>
      </c>
      <c r="AA16" s="20"/>
    </row>
    <row r="17" spans="1:27" ht="15.75" customHeight="1" x14ac:dyDescent="0.4">
      <c r="A17" s="13">
        <v>7</v>
      </c>
      <c r="B17" s="3" t="s">
        <v>118</v>
      </c>
      <c r="C17" s="32" t="s">
        <v>119</v>
      </c>
      <c r="D17" s="40">
        <f t="shared" si="0"/>
        <v>30</v>
      </c>
      <c r="E17" s="13"/>
      <c r="F17" s="3"/>
      <c r="G17" s="3"/>
      <c r="H17" s="97">
        <f>W17</f>
        <v>30</v>
      </c>
      <c r="I17" s="47"/>
      <c r="J17" s="3"/>
      <c r="K17" s="3"/>
      <c r="L17" s="14"/>
      <c r="M17" s="13"/>
      <c r="N17" s="3"/>
      <c r="O17" s="3"/>
      <c r="P17" s="14"/>
      <c r="Q17" s="13"/>
      <c r="R17" s="3"/>
      <c r="S17" s="3"/>
      <c r="T17" s="3"/>
      <c r="U17" s="14"/>
      <c r="V17" s="3"/>
      <c r="W17" s="44">
        <v>30</v>
      </c>
      <c r="X17" s="44">
        <v>3</v>
      </c>
      <c r="Y17" s="45" t="s">
        <v>28</v>
      </c>
      <c r="Z17" s="8">
        <v>3</v>
      </c>
      <c r="AA17" s="20"/>
    </row>
    <row r="18" spans="1:27" ht="15.75" customHeight="1" x14ac:dyDescent="0.4">
      <c r="A18" s="13">
        <v>8</v>
      </c>
      <c r="B18" s="3" t="s">
        <v>120</v>
      </c>
      <c r="C18" s="32" t="s">
        <v>121</v>
      </c>
      <c r="D18" s="40">
        <f t="shared" si="0"/>
        <v>15</v>
      </c>
      <c r="E18" s="43"/>
      <c r="F18" s="44">
        <f>N18</f>
        <v>15</v>
      </c>
      <c r="G18" s="44"/>
      <c r="H18" s="98"/>
      <c r="I18" s="13"/>
      <c r="J18" s="44"/>
      <c r="K18" s="44"/>
      <c r="L18" s="45"/>
      <c r="M18" s="43"/>
      <c r="N18" s="44">
        <v>15</v>
      </c>
      <c r="O18" s="44">
        <v>2</v>
      </c>
      <c r="P18" s="45" t="s">
        <v>28</v>
      </c>
      <c r="Q18" s="43"/>
      <c r="R18" s="44"/>
      <c r="S18" s="44"/>
      <c r="T18" s="44"/>
      <c r="U18" s="45"/>
      <c r="V18" s="44"/>
      <c r="W18" s="3"/>
      <c r="X18" s="3"/>
      <c r="Y18" s="14"/>
      <c r="Z18" s="42">
        <v>2</v>
      </c>
      <c r="AA18" s="46"/>
    </row>
    <row r="19" spans="1:27" ht="15.75" customHeight="1" thickBot="1" x14ac:dyDescent="0.45">
      <c r="A19" s="13">
        <v>9</v>
      </c>
      <c r="B19" s="3" t="s">
        <v>122</v>
      </c>
      <c r="C19" s="102" t="s">
        <v>276</v>
      </c>
      <c r="D19" s="82">
        <f t="shared" si="0"/>
        <v>20</v>
      </c>
      <c r="E19" s="15"/>
      <c r="F19" s="16"/>
      <c r="G19" s="16">
        <f>S19</f>
        <v>20</v>
      </c>
      <c r="H19" s="99"/>
      <c r="I19" s="15"/>
      <c r="J19" s="16"/>
      <c r="K19" s="16"/>
      <c r="L19" s="17"/>
      <c r="M19" s="15"/>
      <c r="N19" s="16"/>
      <c r="O19" s="16"/>
      <c r="P19" s="17"/>
      <c r="Q19" s="15"/>
      <c r="R19" s="16"/>
      <c r="S19" s="16">
        <v>20</v>
      </c>
      <c r="T19" s="16">
        <v>2</v>
      </c>
      <c r="U19" s="17" t="s">
        <v>28</v>
      </c>
      <c r="V19" s="16"/>
      <c r="W19" s="16"/>
      <c r="X19" s="16"/>
      <c r="Y19" s="17"/>
      <c r="Z19" s="9">
        <v>2</v>
      </c>
      <c r="AA19" s="21"/>
    </row>
    <row r="20" spans="1:27" ht="15.75" customHeight="1" thickBot="1" x14ac:dyDescent="0.45">
      <c r="A20" s="239" t="s">
        <v>84</v>
      </c>
      <c r="B20" s="240"/>
      <c r="C20" s="276"/>
      <c r="D20" s="138">
        <f>SUM(D11:D19)</f>
        <v>230</v>
      </c>
      <c r="E20" s="111">
        <f t="shared" ref="E20:K20" si="1">SUM(E11:E19)</f>
        <v>30</v>
      </c>
      <c r="F20" s="87">
        <f t="shared" si="1"/>
        <v>75</v>
      </c>
      <c r="G20" s="87">
        <f t="shared" si="1"/>
        <v>50</v>
      </c>
      <c r="H20" s="88">
        <f t="shared" si="1"/>
        <v>75</v>
      </c>
      <c r="I20" s="111">
        <f t="shared" si="1"/>
        <v>30</v>
      </c>
      <c r="J20" s="87">
        <f t="shared" si="1"/>
        <v>30</v>
      </c>
      <c r="K20" s="87">
        <f t="shared" si="1"/>
        <v>8</v>
      </c>
      <c r="L20" s="121"/>
      <c r="M20" s="120">
        <f>SUM(M11:M19)</f>
        <v>15</v>
      </c>
      <c r="N20" s="87">
        <f t="shared" ref="N20:O20" si="2">SUM(N11:N19)</f>
        <v>30</v>
      </c>
      <c r="O20" s="87">
        <f t="shared" si="2"/>
        <v>6</v>
      </c>
      <c r="P20" s="119"/>
      <c r="Q20" s="111">
        <f>SUM(Q11:Q19)</f>
        <v>15</v>
      </c>
      <c r="R20" s="87">
        <f t="shared" ref="R20:T20" si="3">SUM(R11:R19)</f>
        <v>15</v>
      </c>
      <c r="S20" s="87">
        <f t="shared" si="3"/>
        <v>50</v>
      </c>
      <c r="T20" s="87">
        <f t="shared" si="3"/>
        <v>9</v>
      </c>
      <c r="U20" s="121"/>
      <c r="V20" s="120">
        <f t="shared" ref="V20:X20" si="4">SUM(V12:V19)</f>
        <v>0</v>
      </c>
      <c r="W20" s="87">
        <f t="shared" si="4"/>
        <v>45</v>
      </c>
      <c r="X20" s="87">
        <f t="shared" si="4"/>
        <v>5</v>
      </c>
      <c r="Y20" s="121"/>
      <c r="Z20" s="112">
        <f>SUM(Z11:Z19)</f>
        <v>28</v>
      </c>
      <c r="AA20" s="112">
        <f>SUM(AA11:AA19)</f>
        <v>13</v>
      </c>
    </row>
    <row r="21" spans="1:27" ht="15.75" customHeight="1" thickBot="1" x14ac:dyDescent="0.45">
      <c r="A21" s="253" t="s">
        <v>85</v>
      </c>
      <c r="B21" s="254"/>
      <c r="C21" s="254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2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33"/>
    </row>
    <row r="22" spans="1:27" ht="15.75" customHeight="1" x14ac:dyDescent="0.4">
      <c r="A22" s="13">
        <v>10</v>
      </c>
      <c r="B22" s="44" t="s">
        <v>124</v>
      </c>
      <c r="C22" s="52" t="s">
        <v>125</v>
      </c>
      <c r="D22" s="245">
        <f>SUM(E22:H24)</f>
        <v>30</v>
      </c>
      <c r="E22" s="249"/>
      <c r="F22" s="248">
        <f>V22</f>
        <v>30</v>
      </c>
      <c r="G22" s="248"/>
      <c r="H22" s="247"/>
      <c r="I22" s="344"/>
      <c r="J22" s="248"/>
      <c r="K22" s="344"/>
      <c r="L22" s="247"/>
      <c r="M22" s="249"/>
      <c r="N22" s="248"/>
      <c r="O22" s="248"/>
      <c r="P22" s="256"/>
      <c r="Q22" s="344"/>
      <c r="R22" s="248"/>
      <c r="S22" s="248"/>
      <c r="T22" s="345"/>
      <c r="U22" s="247"/>
      <c r="V22" s="248">
        <v>30</v>
      </c>
      <c r="W22" s="248"/>
      <c r="X22" s="248">
        <v>4</v>
      </c>
      <c r="Y22" s="247" t="s">
        <v>33</v>
      </c>
      <c r="Z22" s="245">
        <v>4</v>
      </c>
      <c r="AA22" s="246"/>
    </row>
    <row r="23" spans="1:27" ht="15.75" customHeight="1" x14ac:dyDescent="0.4">
      <c r="A23" s="13">
        <v>11</v>
      </c>
      <c r="B23" s="4" t="s">
        <v>126</v>
      </c>
      <c r="C23" s="55" t="s">
        <v>127</v>
      </c>
      <c r="D23" s="331"/>
      <c r="E23" s="334"/>
      <c r="F23" s="238"/>
      <c r="G23" s="238"/>
      <c r="H23" s="244"/>
      <c r="I23" s="342"/>
      <c r="J23" s="238"/>
      <c r="K23" s="342"/>
      <c r="L23" s="244"/>
      <c r="M23" s="334"/>
      <c r="N23" s="238"/>
      <c r="O23" s="238"/>
      <c r="P23" s="340"/>
      <c r="Q23" s="342"/>
      <c r="R23" s="238"/>
      <c r="S23" s="238"/>
      <c r="T23" s="338"/>
      <c r="U23" s="244"/>
      <c r="V23" s="238"/>
      <c r="W23" s="238"/>
      <c r="X23" s="238"/>
      <c r="Y23" s="244"/>
      <c r="Z23" s="331"/>
      <c r="AA23" s="349"/>
    </row>
    <row r="24" spans="1:27" ht="15.75" customHeight="1" x14ac:dyDescent="0.4">
      <c r="A24" s="13">
        <v>12</v>
      </c>
      <c r="B24" s="48" t="s">
        <v>128</v>
      </c>
      <c r="C24" s="51" t="s">
        <v>129</v>
      </c>
      <c r="D24" s="229"/>
      <c r="E24" s="233"/>
      <c r="F24" s="227"/>
      <c r="G24" s="227"/>
      <c r="H24" s="223"/>
      <c r="I24" s="343"/>
      <c r="J24" s="227"/>
      <c r="K24" s="343"/>
      <c r="L24" s="223"/>
      <c r="M24" s="233"/>
      <c r="N24" s="227"/>
      <c r="O24" s="227"/>
      <c r="P24" s="236"/>
      <c r="Q24" s="343"/>
      <c r="R24" s="227"/>
      <c r="S24" s="227"/>
      <c r="T24" s="341"/>
      <c r="U24" s="223"/>
      <c r="V24" s="227"/>
      <c r="W24" s="227"/>
      <c r="X24" s="227"/>
      <c r="Y24" s="223"/>
      <c r="Z24" s="229"/>
      <c r="AA24" s="231"/>
    </row>
    <row r="25" spans="1:27" ht="15.75" customHeight="1" x14ac:dyDescent="0.4">
      <c r="A25" s="13">
        <v>13</v>
      </c>
      <c r="B25" s="44" t="s">
        <v>130</v>
      </c>
      <c r="C25" s="52" t="s">
        <v>131</v>
      </c>
      <c r="D25" s="228">
        <f>SUM(E25:H26)</f>
        <v>15</v>
      </c>
      <c r="E25" s="232"/>
      <c r="F25" s="226">
        <f>R25</f>
        <v>15</v>
      </c>
      <c r="G25" s="226"/>
      <c r="H25" s="222"/>
      <c r="I25" s="226"/>
      <c r="J25" s="226"/>
      <c r="K25" s="226"/>
      <c r="L25" s="222"/>
      <c r="M25" s="224"/>
      <c r="N25" s="226"/>
      <c r="O25" s="226"/>
      <c r="P25" s="226"/>
      <c r="Q25" s="232"/>
      <c r="R25" s="226">
        <v>15</v>
      </c>
      <c r="S25" s="226"/>
      <c r="T25" s="226">
        <v>2</v>
      </c>
      <c r="U25" s="222" t="s">
        <v>28</v>
      </c>
      <c r="V25" s="226"/>
      <c r="W25" s="226"/>
      <c r="X25" s="226"/>
      <c r="Y25" s="222"/>
      <c r="Z25" s="228">
        <v>2</v>
      </c>
      <c r="AA25" s="230"/>
    </row>
    <row r="26" spans="1:27" ht="15.75" customHeight="1" x14ac:dyDescent="0.4">
      <c r="A26" s="13">
        <v>14</v>
      </c>
      <c r="B26" s="48" t="s">
        <v>132</v>
      </c>
      <c r="C26" s="51" t="s">
        <v>133</v>
      </c>
      <c r="D26" s="229"/>
      <c r="E26" s="233"/>
      <c r="F26" s="227"/>
      <c r="G26" s="227"/>
      <c r="H26" s="223"/>
      <c r="I26" s="227"/>
      <c r="J26" s="227"/>
      <c r="K26" s="227"/>
      <c r="L26" s="223"/>
      <c r="M26" s="225"/>
      <c r="N26" s="227"/>
      <c r="O26" s="227"/>
      <c r="P26" s="227"/>
      <c r="Q26" s="233"/>
      <c r="R26" s="227"/>
      <c r="S26" s="227"/>
      <c r="T26" s="227"/>
      <c r="U26" s="223"/>
      <c r="V26" s="227"/>
      <c r="W26" s="227"/>
      <c r="X26" s="227"/>
      <c r="Y26" s="223"/>
      <c r="Z26" s="229"/>
      <c r="AA26" s="231"/>
    </row>
    <row r="27" spans="1:27" ht="15.75" customHeight="1" x14ac:dyDescent="0.4">
      <c r="A27" s="13">
        <v>15</v>
      </c>
      <c r="B27" s="44" t="s">
        <v>134</v>
      </c>
      <c r="C27" s="52" t="s">
        <v>135</v>
      </c>
      <c r="D27" s="228">
        <f>SUM(E27:H28)</f>
        <v>30</v>
      </c>
      <c r="E27" s="232"/>
      <c r="F27" s="226">
        <f>V27</f>
        <v>30</v>
      </c>
      <c r="G27" s="226"/>
      <c r="H27" s="222"/>
      <c r="I27" s="232"/>
      <c r="J27" s="226"/>
      <c r="K27" s="226"/>
      <c r="L27" s="222"/>
      <c r="M27" s="232"/>
      <c r="N27" s="226"/>
      <c r="O27" s="226"/>
      <c r="P27" s="222"/>
      <c r="Q27" s="224"/>
      <c r="R27" s="226"/>
      <c r="S27" s="226"/>
      <c r="T27" s="226"/>
      <c r="U27" s="222"/>
      <c r="V27" s="224">
        <v>30</v>
      </c>
      <c r="W27" s="226"/>
      <c r="X27" s="226">
        <v>3</v>
      </c>
      <c r="Y27" s="222" t="s">
        <v>28</v>
      </c>
      <c r="Z27" s="228">
        <v>3</v>
      </c>
      <c r="AA27" s="230">
        <v>3</v>
      </c>
    </row>
    <row r="28" spans="1:27" ht="15.75" customHeight="1" x14ac:dyDescent="0.4">
      <c r="A28" s="13">
        <v>16</v>
      </c>
      <c r="B28" s="48" t="s">
        <v>136</v>
      </c>
      <c r="C28" s="51" t="s">
        <v>137</v>
      </c>
      <c r="D28" s="229"/>
      <c r="E28" s="233"/>
      <c r="F28" s="227"/>
      <c r="G28" s="227"/>
      <c r="H28" s="223"/>
      <c r="I28" s="233"/>
      <c r="J28" s="227"/>
      <c r="K28" s="227"/>
      <c r="L28" s="244"/>
      <c r="M28" s="233"/>
      <c r="N28" s="227"/>
      <c r="O28" s="227"/>
      <c r="P28" s="244"/>
      <c r="Q28" s="237"/>
      <c r="R28" s="238"/>
      <c r="S28" s="238"/>
      <c r="T28" s="238"/>
      <c r="U28" s="244"/>
      <c r="V28" s="225"/>
      <c r="W28" s="227"/>
      <c r="X28" s="227"/>
      <c r="Y28" s="223"/>
      <c r="Z28" s="229"/>
      <c r="AA28" s="231"/>
    </row>
    <row r="29" spans="1:27" ht="15.75" customHeight="1" x14ac:dyDescent="0.4">
      <c r="A29" s="13">
        <v>17</v>
      </c>
      <c r="B29" s="44" t="s">
        <v>138</v>
      </c>
      <c r="C29" s="52" t="s">
        <v>275</v>
      </c>
      <c r="D29" s="228">
        <f>SUM(F29)</f>
        <v>30</v>
      </c>
      <c r="E29" s="232"/>
      <c r="F29" s="226">
        <f>V29</f>
        <v>30</v>
      </c>
      <c r="G29" s="226"/>
      <c r="H29" s="222"/>
      <c r="I29" s="232"/>
      <c r="J29" s="226"/>
      <c r="K29" s="338"/>
      <c r="L29" s="222"/>
      <c r="M29" s="342"/>
      <c r="N29" s="226"/>
      <c r="O29" s="226"/>
      <c r="P29" s="222"/>
      <c r="Q29" s="232"/>
      <c r="R29" s="337"/>
      <c r="S29" s="226"/>
      <c r="T29" s="226"/>
      <c r="U29" s="222"/>
      <c r="V29" s="226">
        <v>30</v>
      </c>
      <c r="W29" s="226"/>
      <c r="X29" s="226">
        <v>3</v>
      </c>
      <c r="Y29" s="222" t="s">
        <v>28</v>
      </c>
      <c r="Z29" s="228">
        <v>3</v>
      </c>
      <c r="AA29" s="230"/>
    </row>
    <row r="30" spans="1:27" ht="15.75" customHeight="1" x14ac:dyDescent="0.4">
      <c r="A30" s="13">
        <v>18</v>
      </c>
      <c r="B30" s="4" t="s">
        <v>139</v>
      </c>
      <c r="C30" s="55" t="s">
        <v>140</v>
      </c>
      <c r="D30" s="331"/>
      <c r="E30" s="334"/>
      <c r="F30" s="238"/>
      <c r="G30" s="238"/>
      <c r="H30" s="244"/>
      <c r="I30" s="334"/>
      <c r="J30" s="238"/>
      <c r="K30" s="338"/>
      <c r="L30" s="244"/>
      <c r="M30" s="342"/>
      <c r="N30" s="238"/>
      <c r="O30" s="238"/>
      <c r="P30" s="244"/>
      <c r="Q30" s="334"/>
      <c r="R30" s="338"/>
      <c r="S30" s="238"/>
      <c r="T30" s="238"/>
      <c r="U30" s="244"/>
      <c r="V30" s="238"/>
      <c r="W30" s="238"/>
      <c r="X30" s="238"/>
      <c r="Y30" s="244"/>
      <c r="Z30" s="331"/>
      <c r="AA30" s="349"/>
    </row>
    <row r="31" spans="1:27" ht="15.75" customHeight="1" thickBot="1" x14ac:dyDescent="0.45">
      <c r="A31" s="13">
        <v>19</v>
      </c>
      <c r="B31" s="48" t="s">
        <v>141</v>
      </c>
      <c r="C31" s="51" t="s">
        <v>142</v>
      </c>
      <c r="D31" s="332"/>
      <c r="E31" s="335"/>
      <c r="F31" s="333"/>
      <c r="G31" s="333"/>
      <c r="H31" s="336"/>
      <c r="I31" s="335"/>
      <c r="J31" s="333"/>
      <c r="K31" s="341"/>
      <c r="L31" s="336"/>
      <c r="M31" s="343"/>
      <c r="N31" s="333"/>
      <c r="O31" s="333"/>
      <c r="P31" s="336"/>
      <c r="Q31" s="335"/>
      <c r="R31" s="339"/>
      <c r="S31" s="333"/>
      <c r="T31" s="333"/>
      <c r="U31" s="336"/>
      <c r="V31" s="333"/>
      <c r="W31" s="333"/>
      <c r="X31" s="333"/>
      <c r="Y31" s="336"/>
      <c r="Z31" s="332"/>
      <c r="AA31" s="350"/>
    </row>
    <row r="32" spans="1:27" ht="15.75" customHeight="1" thickBot="1" x14ac:dyDescent="0.45">
      <c r="A32" s="241" t="s">
        <v>107</v>
      </c>
      <c r="B32" s="242"/>
      <c r="C32" s="242"/>
      <c r="D32" s="112">
        <f t="shared" ref="D32:K32" si="5">SUM(D22:D31)</f>
        <v>105</v>
      </c>
      <c r="E32" s="120">
        <f t="shared" si="5"/>
        <v>0</v>
      </c>
      <c r="F32" s="87">
        <f t="shared" si="5"/>
        <v>105</v>
      </c>
      <c r="G32" s="87">
        <f t="shared" si="5"/>
        <v>0</v>
      </c>
      <c r="H32" s="131">
        <f t="shared" si="5"/>
        <v>0</v>
      </c>
      <c r="I32" s="120">
        <f t="shared" si="5"/>
        <v>0</v>
      </c>
      <c r="J32" s="87">
        <f t="shared" si="5"/>
        <v>0</v>
      </c>
      <c r="K32" s="87">
        <f t="shared" si="5"/>
        <v>0</v>
      </c>
      <c r="L32" s="116"/>
      <c r="M32" s="111">
        <f>SUM(M22:M31)</f>
        <v>0</v>
      </c>
      <c r="N32" s="87">
        <f>SUM(N22:N31)</f>
        <v>0</v>
      </c>
      <c r="O32" s="87">
        <f>SUM(O22:O31)</f>
        <v>0</v>
      </c>
      <c r="P32" s="116"/>
      <c r="Q32" s="111">
        <f>SUM(Q22:Q31)</f>
        <v>0</v>
      </c>
      <c r="R32" s="87">
        <f>SUM(R22:R31)</f>
        <v>15</v>
      </c>
      <c r="S32" s="87">
        <f>SUM(S22:S31)</f>
        <v>0</v>
      </c>
      <c r="T32" s="87">
        <f>SUM(T22:T31)</f>
        <v>2</v>
      </c>
      <c r="U32" s="116"/>
      <c r="V32" s="111">
        <f>SUM(V22:V31)</f>
        <v>90</v>
      </c>
      <c r="W32" s="87">
        <f>SUM(W22:W31)</f>
        <v>0</v>
      </c>
      <c r="X32" s="87">
        <f>SUM(X22:X31)</f>
        <v>10</v>
      </c>
      <c r="Y32" s="116"/>
      <c r="Z32" s="112">
        <f>SUM(Z22:Z31)</f>
        <v>12</v>
      </c>
      <c r="AA32" s="112">
        <f>SUM(AA22:AA31)</f>
        <v>3</v>
      </c>
    </row>
    <row r="33" spans="1:42" ht="15.75" customHeight="1" thickBot="1" x14ac:dyDescent="0.45">
      <c r="A33" s="239" t="s">
        <v>265</v>
      </c>
      <c r="B33" s="240"/>
      <c r="C33" s="240"/>
      <c r="D33" s="132">
        <f t="shared" ref="D33:K33" si="6">SUM(D11:D19,D22:D31)</f>
        <v>335</v>
      </c>
      <c r="E33" s="106">
        <f t="shared" si="6"/>
        <v>30</v>
      </c>
      <c r="F33" s="89">
        <f t="shared" si="6"/>
        <v>180</v>
      </c>
      <c r="G33" s="89">
        <f t="shared" si="6"/>
        <v>50</v>
      </c>
      <c r="H33" s="115">
        <f t="shared" si="6"/>
        <v>75</v>
      </c>
      <c r="I33" s="106">
        <f t="shared" si="6"/>
        <v>30</v>
      </c>
      <c r="J33" s="89">
        <f t="shared" si="6"/>
        <v>30</v>
      </c>
      <c r="K33" s="89">
        <f t="shared" si="6"/>
        <v>8</v>
      </c>
      <c r="L33" s="119"/>
      <c r="M33" s="106">
        <f>SUM(M11:M19,M22:M31)</f>
        <v>15</v>
      </c>
      <c r="N33" s="89">
        <f>SUM(N11:N19,N22:N31)</f>
        <v>30</v>
      </c>
      <c r="O33" s="89">
        <f>SUM(O11:O19,O22:O31)</f>
        <v>6</v>
      </c>
      <c r="P33" s="119"/>
      <c r="Q33" s="106">
        <f>SUM(Q11:Q19,Q22:Q31)</f>
        <v>15</v>
      </c>
      <c r="R33" s="89">
        <f>SUM(R11:R19,R22:R31)</f>
        <v>30</v>
      </c>
      <c r="S33" s="89">
        <f>SUM(S11:S19,S22:S31)</f>
        <v>50</v>
      </c>
      <c r="T33" s="89">
        <f>SUM(T11:T19,T22:T31)</f>
        <v>11</v>
      </c>
      <c r="U33" s="119"/>
      <c r="V33" s="106">
        <f>SUM(V11:V19,V22:V31)</f>
        <v>90</v>
      </c>
      <c r="W33" s="89">
        <f>SUM(W11:W19,W22:W31)</f>
        <v>45</v>
      </c>
      <c r="X33" s="89">
        <f>SUM(X11:X19,X22:X31)</f>
        <v>15</v>
      </c>
      <c r="Y33" s="119"/>
      <c r="Z33" s="132">
        <f>SUM(Z11:Z19,Z22:Z31)</f>
        <v>40</v>
      </c>
      <c r="AA33" s="132">
        <f>SUM(AA11:AA19,AA22:AA31)</f>
        <v>16</v>
      </c>
    </row>
    <row r="34" spans="1:42" s="24" customFormat="1" ht="15.75" customHeight="1" x14ac:dyDescent="0.4">
      <c r="A34" s="154"/>
      <c r="B34" s="304" t="s">
        <v>271</v>
      </c>
      <c r="C34" s="304"/>
      <c r="D34" s="154"/>
      <c r="E34" s="154"/>
      <c r="F34" s="154"/>
      <c r="G34" s="154"/>
      <c r="H34" s="154"/>
      <c r="I34" s="154"/>
      <c r="J34" s="154"/>
      <c r="K34" s="154"/>
      <c r="L34" s="150"/>
      <c r="M34" s="154"/>
      <c r="N34" s="154"/>
      <c r="O34" s="154"/>
      <c r="P34" s="150"/>
      <c r="Q34" s="154"/>
      <c r="R34" s="154"/>
      <c r="S34" s="154"/>
      <c r="T34" s="154"/>
      <c r="U34" s="150"/>
      <c r="V34" s="154"/>
      <c r="W34" s="154"/>
      <c r="X34" s="154"/>
      <c r="Y34" s="150"/>
      <c r="Z34" s="154"/>
      <c r="AA34" s="154"/>
    </row>
    <row r="35" spans="1:42" s="24" customFormat="1" ht="15.75" customHeight="1" x14ac:dyDescent="0.4">
      <c r="A35" s="154"/>
      <c r="B35" s="304" t="s">
        <v>274</v>
      </c>
      <c r="C35" s="304"/>
      <c r="D35" s="154"/>
      <c r="E35" s="154"/>
      <c r="F35" s="154"/>
      <c r="G35" s="154"/>
      <c r="H35" s="154"/>
      <c r="I35" s="154"/>
      <c r="J35" s="154"/>
      <c r="K35" s="154"/>
      <c r="L35" s="150"/>
      <c r="M35" s="154"/>
      <c r="N35" s="154"/>
      <c r="O35" s="154"/>
      <c r="P35" s="150"/>
      <c r="Q35" s="154"/>
      <c r="R35" s="154"/>
      <c r="S35" s="154"/>
      <c r="T35" s="154"/>
      <c r="U35" s="150"/>
      <c r="V35" s="154"/>
      <c r="W35" s="154"/>
      <c r="X35" s="154"/>
      <c r="Y35" s="150"/>
      <c r="Z35" s="154"/>
      <c r="AA35" s="154"/>
    </row>
    <row r="36" spans="1:42" x14ac:dyDescent="0.4">
      <c r="A36" s="23"/>
      <c r="B36" s="23" t="s">
        <v>259</v>
      </c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42" x14ac:dyDescent="0.4">
      <c r="A37" s="23" t="s">
        <v>261</v>
      </c>
      <c r="B37" s="23"/>
      <c r="C37" s="23"/>
      <c r="AA37" s="2"/>
    </row>
    <row r="38" spans="1:42" x14ac:dyDescent="0.4">
      <c r="A38" s="23"/>
      <c r="B38" s="23"/>
      <c r="C38" s="23"/>
      <c r="AA38" s="2"/>
    </row>
    <row r="39" spans="1:42" customFormat="1" ht="14.6" x14ac:dyDescent="0.4">
      <c r="A39" s="22"/>
      <c r="B39" s="234" t="s">
        <v>279</v>
      </c>
      <c r="C39" s="234"/>
      <c r="D39" s="234"/>
      <c r="E39" s="234"/>
      <c r="F39" s="234"/>
      <c r="G39" s="234"/>
      <c r="H39" s="234"/>
      <c r="I39" s="234"/>
      <c r="J39" s="234"/>
      <c r="K39" s="23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x14ac:dyDescent="0.4">
      <c r="A40" s="23"/>
      <c r="B40" s="23"/>
      <c r="AA40" s="24"/>
    </row>
    <row r="41" spans="1:42" x14ac:dyDescent="0.4">
      <c r="A41" s="23"/>
      <c r="B41" s="23"/>
      <c r="C41" s="23"/>
      <c r="AA41" s="2"/>
    </row>
    <row r="42" spans="1:42" x14ac:dyDescent="0.4">
      <c r="A42" s="23"/>
      <c r="B42" s="23"/>
      <c r="C42" s="23"/>
      <c r="AA42" s="2"/>
    </row>
    <row r="43" spans="1:42" x14ac:dyDescent="0.4">
      <c r="A43" s="23"/>
      <c r="B43" s="23" t="s">
        <v>61</v>
      </c>
      <c r="C43" s="23"/>
      <c r="K43" s="2" t="s">
        <v>64</v>
      </c>
      <c r="AA43" s="2"/>
    </row>
    <row r="44" spans="1:42" x14ac:dyDescent="0.4">
      <c r="A44" s="23"/>
      <c r="B44" s="23" t="s">
        <v>254</v>
      </c>
      <c r="C44" s="2"/>
      <c r="J44" s="2" t="s">
        <v>65</v>
      </c>
      <c r="AA44" s="2"/>
    </row>
    <row r="45" spans="1:42" x14ac:dyDescent="0.4">
      <c r="A45" s="23"/>
      <c r="B45" s="23"/>
      <c r="C45" s="2"/>
      <c r="J45" s="2" t="s">
        <v>66</v>
      </c>
      <c r="AA45" s="2"/>
    </row>
    <row r="46" spans="1:42" x14ac:dyDescent="0.4">
      <c r="A46" s="23"/>
      <c r="B46" s="23"/>
      <c r="C46" s="24"/>
      <c r="AA46" s="2"/>
    </row>
    <row r="47" spans="1:42" x14ac:dyDescent="0.4">
      <c r="A47" s="23"/>
      <c r="B47" s="23"/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</sheetData>
  <mergeCells count="116">
    <mergeCell ref="I25:I26"/>
    <mergeCell ref="J25:J26"/>
    <mergeCell ref="K25:K26"/>
    <mergeCell ref="L25:L26"/>
    <mergeCell ref="M25:M26"/>
    <mergeCell ref="U29:U31"/>
    <mergeCell ref="Q27:Q28"/>
    <mergeCell ref="R27:R28"/>
    <mergeCell ref="S27:S28"/>
    <mergeCell ref="T27:T28"/>
    <mergeCell ref="U27:U28"/>
    <mergeCell ref="N25:N26"/>
    <mergeCell ref="O25:O26"/>
    <mergeCell ref="P25:P26"/>
    <mergeCell ref="AA29:AA31"/>
    <mergeCell ref="A32:C32"/>
    <mergeCell ref="A20:C20"/>
    <mergeCell ref="AA27:AA28"/>
    <mergeCell ref="AA22:AA24"/>
    <mergeCell ref="AA25:AA26"/>
    <mergeCell ref="F22:F24"/>
    <mergeCell ref="V22:V24"/>
    <mergeCell ref="X22:X24"/>
    <mergeCell ref="Y22:Y24"/>
    <mergeCell ref="Y25:Y26"/>
    <mergeCell ref="V25:V26"/>
    <mergeCell ref="W25:W26"/>
    <mergeCell ref="X25:X26"/>
    <mergeCell ref="Z22:Z24"/>
    <mergeCell ref="R25:R26"/>
    <mergeCell ref="L22:L24"/>
    <mergeCell ref="M22:M24"/>
    <mergeCell ref="N22:N24"/>
    <mergeCell ref="I27:I28"/>
    <mergeCell ref="J27:J28"/>
    <mergeCell ref="K27:K28"/>
    <mergeCell ref="L27:L28"/>
    <mergeCell ref="M27:M28"/>
    <mergeCell ref="A10:C10"/>
    <mergeCell ref="A21:C21"/>
    <mergeCell ref="A33:C33"/>
    <mergeCell ref="A5:A9"/>
    <mergeCell ref="B5:B9"/>
    <mergeCell ref="C5:C9"/>
    <mergeCell ref="Z25:Z26"/>
    <mergeCell ref="F25:F26"/>
    <mergeCell ref="D25:D26"/>
    <mergeCell ref="D22:D24"/>
    <mergeCell ref="I22:I24"/>
    <mergeCell ref="J22:J24"/>
    <mergeCell ref="K22:K24"/>
    <mergeCell ref="W22:W24"/>
    <mergeCell ref="E22:E24"/>
    <mergeCell ref="G22:G24"/>
    <mergeCell ref="H22:H24"/>
    <mergeCell ref="Q25:Q26"/>
    <mergeCell ref="S25:S26"/>
    <mergeCell ref="E25:E26"/>
    <mergeCell ref="G25:G26"/>
    <mergeCell ref="H25:H26"/>
    <mergeCell ref="T25:T26"/>
    <mergeCell ref="U25:U26"/>
    <mergeCell ref="AA5:AA9"/>
    <mergeCell ref="Z5:Z9"/>
    <mergeCell ref="D5:H8"/>
    <mergeCell ref="I5:P6"/>
    <mergeCell ref="Q5:Y6"/>
    <mergeCell ref="I7:L8"/>
    <mergeCell ref="M7:P8"/>
    <mergeCell ref="Q7:U8"/>
    <mergeCell ref="V7:Y8"/>
    <mergeCell ref="O22:O24"/>
    <mergeCell ref="P22:P24"/>
    <mergeCell ref="Z27:Z28"/>
    <mergeCell ref="F27:F28"/>
    <mergeCell ref="V27:V28"/>
    <mergeCell ref="Z29:Z31"/>
    <mergeCell ref="F29:F31"/>
    <mergeCell ref="X29:X31"/>
    <mergeCell ref="Y29:Y31"/>
    <mergeCell ref="X27:X28"/>
    <mergeCell ref="Y27:Y28"/>
    <mergeCell ref="I29:I31"/>
    <mergeCell ref="J29:J31"/>
    <mergeCell ref="K29:K31"/>
    <mergeCell ref="L29:L31"/>
    <mergeCell ref="M29:M31"/>
    <mergeCell ref="N29:N31"/>
    <mergeCell ref="O29:O31"/>
    <mergeCell ref="Q22:Q24"/>
    <mergeCell ref="R22:R24"/>
    <mergeCell ref="S22:S24"/>
    <mergeCell ref="T22:T24"/>
    <mergeCell ref="U22:U24"/>
    <mergeCell ref="N27:N28"/>
    <mergeCell ref="B39:K39"/>
    <mergeCell ref="D29:D31"/>
    <mergeCell ref="W29:W31"/>
    <mergeCell ref="E27:E28"/>
    <mergeCell ref="G27:G28"/>
    <mergeCell ref="H27:H28"/>
    <mergeCell ref="D27:D28"/>
    <mergeCell ref="V29:V31"/>
    <mergeCell ref="E29:E31"/>
    <mergeCell ref="G29:G31"/>
    <mergeCell ref="H29:H31"/>
    <mergeCell ref="W27:W28"/>
    <mergeCell ref="P29:P31"/>
    <mergeCell ref="Q29:Q31"/>
    <mergeCell ref="R29:R31"/>
    <mergeCell ref="S29:S31"/>
    <mergeCell ref="T29:T31"/>
    <mergeCell ref="O27:O28"/>
    <mergeCell ref="P27:P28"/>
    <mergeCell ref="B34:C34"/>
    <mergeCell ref="B35:C35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  <pageSetUpPr fitToPage="1"/>
  </sheetPr>
  <dimension ref="A1:AP48"/>
  <sheetViews>
    <sheetView showGridLines="0" workbookViewId="0">
      <selection activeCell="AD9" sqref="AD9"/>
    </sheetView>
  </sheetViews>
  <sheetFormatPr defaultColWidth="9.15234375" defaultRowHeight="12.9" x14ac:dyDescent="0.4"/>
  <cols>
    <col min="1" max="1" width="4.15234375" style="2" customWidth="1"/>
    <col min="2" max="2" width="14.3046875" style="2" customWidth="1"/>
    <col min="3" max="3" width="58.69140625" style="22" customWidth="1"/>
    <col min="4" max="4" width="4.53515625" style="2" customWidth="1"/>
    <col min="5" max="5" width="5.3046875" style="2" customWidth="1"/>
    <col min="6" max="6" width="5.3828125" style="2" customWidth="1"/>
    <col min="7" max="10" width="3.15234375" style="2" customWidth="1"/>
    <col min="11" max="11" width="3.69140625" style="2" customWidth="1"/>
    <col min="12" max="26" width="3.15234375" style="2" customWidth="1"/>
    <col min="27" max="27" width="7.3046875" style="2" customWidth="1"/>
    <col min="28" max="28" width="9.07421875" style="5" customWidth="1"/>
    <col min="29" max="16384" width="9.15234375" style="2"/>
  </cols>
  <sheetData>
    <row r="1" spans="1:42" x14ac:dyDescent="0.4">
      <c r="A1" s="187" t="s">
        <v>0</v>
      </c>
      <c r="B1" s="185"/>
      <c r="C1" s="185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8"/>
    </row>
    <row r="2" spans="1:42" ht="14.6" x14ac:dyDescent="0.4">
      <c r="A2" s="29" t="s">
        <v>67</v>
      </c>
      <c r="B2" s="26"/>
      <c r="C2" s="2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37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166"/>
    </row>
    <row r="3" spans="1:42" customFormat="1" ht="14.6" x14ac:dyDescent="0.4">
      <c r="A3" s="29" t="s">
        <v>278</v>
      </c>
      <c r="B3" s="26"/>
      <c r="C3" s="26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166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</row>
    <row r="4" spans="1:42" ht="13.3" thickBot="1" x14ac:dyDescent="0.45">
      <c r="A4" s="38" t="s">
        <v>143</v>
      </c>
      <c r="B4" s="27"/>
      <c r="C4" s="27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186"/>
      <c r="AB4" s="167"/>
    </row>
    <row r="5" spans="1:42" s="1" customFormat="1" ht="15.75" customHeight="1" x14ac:dyDescent="0.4">
      <c r="A5" s="266" t="s">
        <v>2</v>
      </c>
      <c r="B5" s="268" t="s">
        <v>3</v>
      </c>
      <c r="C5" s="271" t="s">
        <v>4</v>
      </c>
      <c r="D5" s="266" t="s">
        <v>5</v>
      </c>
      <c r="E5" s="273"/>
      <c r="F5" s="273"/>
      <c r="G5" s="273"/>
      <c r="H5" s="273"/>
      <c r="I5" s="266" t="s">
        <v>6</v>
      </c>
      <c r="J5" s="273"/>
      <c r="K5" s="273"/>
      <c r="L5" s="273"/>
      <c r="M5" s="273"/>
      <c r="N5" s="273"/>
      <c r="O5" s="273"/>
      <c r="P5" s="271"/>
      <c r="Q5" s="266" t="s">
        <v>7</v>
      </c>
      <c r="R5" s="273"/>
      <c r="S5" s="273"/>
      <c r="T5" s="273"/>
      <c r="U5" s="273"/>
      <c r="V5" s="273"/>
      <c r="W5" s="273"/>
      <c r="X5" s="273"/>
      <c r="Y5" s="273"/>
      <c r="Z5" s="271"/>
      <c r="AA5" s="257" t="s">
        <v>8</v>
      </c>
      <c r="AB5" s="346" t="s">
        <v>9</v>
      </c>
    </row>
    <row r="6" spans="1:42" s="1" customFormat="1" ht="8.25" customHeight="1" x14ac:dyDescent="0.4">
      <c r="A6" s="263"/>
      <c r="B6" s="269"/>
      <c r="C6" s="265"/>
      <c r="D6" s="263"/>
      <c r="E6" s="264"/>
      <c r="F6" s="264"/>
      <c r="G6" s="264"/>
      <c r="H6" s="264"/>
      <c r="I6" s="263"/>
      <c r="J6" s="264"/>
      <c r="K6" s="264"/>
      <c r="L6" s="264"/>
      <c r="M6" s="264"/>
      <c r="N6" s="264"/>
      <c r="O6" s="264"/>
      <c r="P6" s="265"/>
      <c r="Q6" s="263"/>
      <c r="R6" s="264"/>
      <c r="S6" s="264"/>
      <c r="T6" s="264"/>
      <c r="U6" s="264"/>
      <c r="V6" s="264"/>
      <c r="W6" s="264"/>
      <c r="X6" s="264"/>
      <c r="Y6" s="264"/>
      <c r="Z6" s="265"/>
      <c r="AA6" s="258"/>
      <c r="AB6" s="347"/>
    </row>
    <row r="7" spans="1:42" s="1" customFormat="1" ht="15.75" customHeight="1" x14ac:dyDescent="0.4">
      <c r="A7" s="263"/>
      <c r="B7" s="269"/>
      <c r="C7" s="265"/>
      <c r="D7" s="263"/>
      <c r="E7" s="264"/>
      <c r="F7" s="264"/>
      <c r="G7" s="264"/>
      <c r="H7" s="264"/>
      <c r="I7" s="263" t="s">
        <v>10</v>
      </c>
      <c r="J7" s="264"/>
      <c r="K7" s="264"/>
      <c r="L7" s="264"/>
      <c r="M7" s="264" t="s">
        <v>11</v>
      </c>
      <c r="N7" s="264"/>
      <c r="O7" s="264"/>
      <c r="P7" s="265"/>
      <c r="Q7" s="263" t="s">
        <v>12</v>
      </c>
      <c r="R7" s="264"/>
      <c r="S7" s="264"/>
      <c r="T7" s="264"/>
      <c r="U7" s="264" t="s">
        <v>13</v>
      </c>
      <c r="V7" s="264"/>
      <c r="W7" s="264"/>
      <c r="X7" s="264"/>
      <c r="Y7" s="264"/>
      <c r="Z7" s="265"/>
      <c r="AA7" s="258"/>
      <c r="AB7" s="347"/>
    </row>
    <row r="8" spans="1:42" s="1" customFormat="1" ht="9" customHeight="1" x14ac:dyDescent="0.4">
      <c r="A8" s="263"/>
      <c r="B8" s="269"/>
      <c r="C8" s="265"/>
      <c r="D8" s="263"/>
      <c r="E8" s="264"/>
      <c r="F8" s="264"/>
      <c r="G8" s="264"/>
      <c r="H8" s="264"/>
      <c r="I8" s="263"/>
      <c r="J8" s="264"/>
      <c r="K8" s="264"/>
      <c r="L8" s="264"/>
      <c r="M8" s="264"/>
      <c r="N8" s="264"/>
      <c r="O8" s="264"/>
      <c r="P8" s="265"/>
      <c r="Q8" s="263"/>
      <c r="R8" s="264"/>
      <c r="S8" s="264"/>
      <c r="T8" s="264"/>
      <c r="U8" s="264"/>
      <c r="V8" s="264"/>
      <c r="W8" s="264"/>
      <c r="X8" s="264"/>
      <c r="Y8" s="264"/>
      <c r="Z8" s="265"/>
      <c r="AA8" s="258"/>
      <c r="AB8" s="347"/>
    </row>
    <row r="9" spans="1:42" s="1" customFormat="1" ht="93" customHeight="1" thickBot="1" x14ac:dyDescent="0.45">
      <c r="A9" s="267"/>
      <c r="B9" s="270"/>
      <c r="C9" s="272"/>
      <c r="D9" s="34" t="s">
        <v>14</v>
      </c>
      <c r="E9" s="35" t="s">
        <v>15</v>
      </c>
      <c r="F9" s="36" t="s">
        <v>16</v>
      </c>
      <c r="G9" s="36" t="s">
        <v>17</v>
      </c>
      <c r="H9" s="36" t="s">
        <v>18</v>
      </c>
      <c r="I9" s="35" t="s">
        <v>15</v>
      </c>
      <c r="J9" s="36" t="s">
        <v>16</v>
      </c>
      <c r="K9" s="36" t="s">
        <v>20</v>
      </c>
      <c r="L9" s="36" t="s">
        <v>21</v>
      </c>
      <c r="M9" s="35" t="s">
        <v>15</v>
      </c>
      <c r="N9" s="36" t="s">
        <v>16</v>
      </c>
      <c r="O9" s="36" t="s">
        <v>20</v>
      </c>
      <c r="P9" s="36" t="s">
        <v>21</v>
      </c>
      <c r="Q9" s="35" t="s">
        <v>15</v>
      </c>
      <c r="R9" s="36" t="s">
        <v>16</v>
      </c>
      <c r="S9" s="36" t="s">
        <v>20</v>
      </c>
      <c r="T9" s="36" t="s">
        <v>21</v>
      </c>
      <c r="U9" s="35" t="s">
        <v>15</v>
      </c>
      <c r="V9" s="36" t="s">
        <v>16</v>
      </c>
      <c r="W9" s="36" t="s">
        <v>17</v>
      </c>
      <c r="X9" s="36" t="s">
        <v>18</v>
      </c>
      <c r="Y9" s="36" t="s">
        <v>20</v>
      </c>
      <c r="Z9" s="36" t="s">
        <v>21</v>
      </c>
      <c r="AA9" s="259"/>
      <c r="AB9" s="348"/>
    </row>
    <row r="10" spans="1:42" ht="18" customHeight="1" thickBot="1" x14ac:dyDescent="0.45">
      <c r="A10" s="251" t="s">
        <v>69</v>
      </c>
      <c r="B10" s="252"/>
      <c r="C10" s="252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31"/>
    </row>
    <row r="11" spans="1:42" ht="15.75" customHeight="1" x14ac:dyDescent="0.4">
      <c r="A11" s="13">
        <v>1</v>
      </c>
      <c r="B11" s="3" t="s">
        <v>144</v>
      </c>
      <c r="C11" s="32" t="s">
        <v>71</v>
      </c>
      <c r="D11" s="7">
        <v>30</v>
      </c>
      <c r="E11" s="10"/>
      <c r="F11" s="11">
        <f>J11</f>
        <v>30</v>
      </c>
      <c r="G11" s="11"/>
      <c r="H11" s="11"/>
      <c r="I11" s="10"/>
      <c r="J11" s="11">
        <v>30</v>
      </c>
      <c r="K11" s="11">
        <v>4</v>
      </c>
      <c r="L11" s="12" t="s">
        <v>28</v>
      </c>
      <c r="M11" s="10"/>
      <c r="N11" s="11"/>
      <c r="O11" s="11"/>
      <c r="P11" s="12"/>
      <c r="Q11" s="10"/>
      <c r="R11" s="11"/>
      <c r="S11" s="11"/>
      <c r="T11" s="12"/>
      <c r="U11" s="10"/>
      <c r="V11" s="11"/>
      <c r="W11" s="11"/>
      <c r="X11" s="11"/>
      <c r="Y11" s="11"/>
      <c r="Z11" s="12"/>
      <c r="AA11" s="7">
        <v>4</v>
      </c>
      <c r="AB11" s="19">
        <v>4</v>
      </c>
    </row>
    <row r="12" spans="1:42" ht="15.75" customHeight="1" x14ac:dyDescent="0.4">
      <c r="A12" s="13">
        <v>2</v>
      </c>
      <c r="B12" s="3" t="s">
        <v>145</v>
      </c>
      <c r="C12" s="32" t="s">
        <v>146</v>
      </c>
      <c r="D12" s="40">
        <f t="shared" ref="D12:D18" si="0">SUM(E12:H12)</f>
        <v>30</v>
      </c>
      <c r="E12" s="47">
        <f>I12</f>
        <v>15</v>
      </c>
      <c r="F12" s="48">
        <f>J12</f>
        <v>15</v>
      </c>
      <c r="G12" s="48"/>
      <c r="H12" s="48"/>
      <c r="I12" s="47">
        <v>15</v>
      </c>
      <c r="J12" s="48">
        <v>15</v>
      </c>
      <c r="K12" s="48">
        <v>4</v>
      </c>
      <c r="L12" s="49" t="s">
        <v>33</v>
      </c>
      <c r="M12" s="47"/>
      <c r="N12" s="48"/>
      <c r="O12" s="48"/>
      <c r="P12" s="49"/>
      <c r="Q12" s="47"/>
      <c r="R12" s="48"/>
      <c r="S12" s="48"/>
      <c r="T12" s="49"/>
      <c r="U12" s="47"/>
      <c r="V12" s="48"/>
      <c r="W12" s="48"/>
      <c r="X12" s="48"/>
      <c r="Y12" s="48"/>
      <c r="Z12" s="49"/>
      <c r="AA12" s="40">
        <v>4</v>
      </c>
      <c r="AB12" s="50">
        <v>4</v>
      </c>
    </row>
    <row r="13" spans="1:42" ht="15.75" customHeight="1" x14ac:dyDescent="0.4">
      <c r="A13" s="13">
        <v>3</v>
      </c>
      <c r="B13" s="3" t="s">
        <v>147</v>
      </c>
      <c r="C13" s="32" t="s">
        <v>148</v>
      </c>
      <c r="D13" s="40">
        <f t="shared" si="0"/>
        <v>30</v>
      </c>
      <c r="E13" s="47">
        <f>M13</f>
        <v>15</v>
      </c>
      <c r="F13" s="48">
        <f>N13</f>
        <v>15</v>
      </c>
      <c r="G13" s="48"/>
      <c r="H13" s="48"/>
      <c r="I13" s="47"/>
      <c r="J13" s="48"/>
      <c r="K13" s="48"/>
      <c r="L13" s="49"/>
      <c r="M13" s="47">
        <v>15</v>
      </c>
      <c r="N13" s="48">
        <v>15</v>
      </c>
      <c r="O13" s="48">
        <v>4</v>
      </c>
      <c r="P13" s="49" t="s">
        <v>33</v>
      </c>
      <c r="Q13" s="47"/>
      <c r="R13" s="48"/>
      <c r="S13" s="48"/>
      <c r="T13" s="49"/>
      <c r="U13" s="47"/>
      <c r="V13" s="48"/>
      <c r="W13" s="48"/>
      <c r="X13" s="48"/>
      <c r="Y13" s="48"/>
      <c r="Z13" s="49"/>
      <c r="AA13" s="40">
        <v>4</v>
      </c>
      <c r="AB13" s="50">
        <v>4</v>
      </c>
    </row>
    <row r="14" spans="1:42" ht="15.75" customHeight="1" x14ac:dyDescent="0.4">
      <c r="A14" s="13">
        <v>4</v>
      </c>
      <c r="B14" s="3" t="s">
        <v>149</v>
      </c>
      <c r="C14" s="32" t="s">
        <v>150</v>
      </c>
      <c r="D14" s="40">
        <f t="shared" si="0"/>
        <v>30</v>
      </c>
      <c r="E14" s="47">
        <v>15</v>
      </c>
      <c r="F14" s="48">
        <v>15</v>
      </c>
      <c r="G14" s="48"/>
      <c r="H14" s="48"/>
      <c r="I14" s="47"/>
      <c r="J14" s="48"/>
      <c r="K14" s="48"/>
      <c r="L14" s="49"/>
      <c r="M14" s="47"/>
      <c r="N14" s="48"/>
      <c r="O14" s="48"/>
      <c r="P14" s="49"/>
      <c r="Q14" s="47">
        <v>15</v>
      </c>
      <c r="R14" s="48">
        <v>15</v>
      </c>
      <c r="S14" s="48">
        <v>4</v>
      </c>
      <c r="T14" s="49" t="s">
        <v>33</v>
      </c>
      <c r="U14" s="47"/>
      <c r="V14" s="48"/>
      <c r="W14" s="48"/>
      <c r="X14" s="48"/>
      <c r="Y14" s="48"/>
      <c r="Z14" s="49"/>
      <c r="AA14" s="40">
        <v>4</v>
      </c>
      <c r="AB14" s="50"/>
    </row>
    <row r="15" spans="1:42" ht="15.75" customHeight="1" x14ac:dyDescent="0.4">
      <c r="A15" s="13">
        <v>5</v>
      </c>
      <c r="B15" s="3" t="s">
        <v>151</v>
      </c>
      <c r="C15" s="32" t="s">
        <v>152</v>
      </c>
      <c r="D15" s="40">
        <f t="shared" si="0"/>
        <v>15</v>
      </c>
      <c r="E15" s="47"/>
      <c r="F15" s="48">
        <f>N15</f>
        <v>15</v>
      </c>
      <c r="G15" s="48"/>
      <c r="H15" s="48"/>
      <c r="I15" s="47"/>
      <c r="J15" s="48"/>
      <c r="K15" s="48"/>
      <c r="L15" s="49"/>
      <c r="M15" s="47"/>
      <c r="N15" s="48">
        <v>15</v>
      </c>
      <c r="O15" s="48">
        <v>2</v>
      </c>
      <c r="P15" s="49" t="s">
        <v>28</v>
      </c>
      <c r="Q15" s="47"/>
      <c r="R15" s="48"/>
      <c r="S15" s="48"/>
      <c r="T15" s="49"/>
      <c r="U15" s="47"/>
      <c r="V15" s="48"/>
      <c r="W15" s="48"/>
      <c r="X15" s="48"/>
      <c r="Y15" s="48"/>
      <c r="Z15" s="49"/>
      <c r="AA15" s="40">
        <v>2</v>
      </c>
      <c r="AB15" s="50">
        <v>2</v>
      </c>
    </row>
    <row r="16" spans="1:42" ht="15.75" customHeight="1" x14ac:dyDescent="0.4">
      <c r="A16" s="13">
        <v>6</v>
      </c>
      <c r="B16" s="3" t="s">
        <v>153</v>
      </c>
      <c r="C16" s="32" t="s">
        <v>154</v>
      </c>
      <c r="D16" s="40">
        <f t="shared" si="0"/>
        <v>15</v>
      </c>
      <c r="E16" s="47"/>
      <c r="F16" s="48">
        <f>V16</f>
        <v>15</v>
      </c>
      <c r="G16" s="48"/>
      <c r="H16" s="48"/>
      <c r="I16" s="47"/>
      <c r="J16" s="48"/>
      <c r="K16" s="48"/>
      <c r="L16" s="49"/>
      <c r="M16" s="47"/>
      <c r="N16" s="48"/>
      <c r="O16" s="48"/>
      <c r="P16" s="49"/>
      <c r="Q16" s="47"/>
      <c r="R16" s="48"/>
      <c r="S16" s="48"/>
      <c r="T16" s="49"/>
      <c r="U16" s="47"/>
      <c r="V16" s="48">
        <v>15</v>
      </c>
      <c r="W16" s="48"/>
      <c r="X16" s="48"/>
      <c r="Y16" s="48">
        <v>2</v>
      </c>
      <c r="Z16" s="49" t="s">
        <v>28</v>
      </c>
      <c r="AA16" s="40">
        <v>2</v>
      </c>
      <c r="AB16" s="50"/>
    </row>
    <row r="17" spans="1:28" ht="15.75" customHeight="1" x14ac:dyDescent="0.4">
      <c r="A17" s="13">
        <v>7</v>
      </c>
      <c r="B17" s="3" t="s">
        <v>155</v>
      </c>
      <c r="C17" s="32" t="s">
        <v>156</v>
      </c>
      <c r="D17" s="8">
        <f t="shared" si="0"/>
        <v>30</v>
      </c>
      <c r="E17" s="47">
        <f>U17</f>
        <v>30</v>
      </c>
      <c r="F17" s="48"/>
      <c r="G17" s="48"/>
      <c r="H17" s="48"/>
      <c r="I17" s="47"/>
      <c r="J17" s="48"/>
      <c r="K17" s="48"/>
      <c r="L17" s="49"/>
      <c r="M17" s="47"/>
      <c r="N17" s="48"/>
      <c r="O17" s="48"/>
      <c r="P17" s="49"/>
      <c r="Q17" s="47"/>
      <c r="R17" s="48"/>
      <c r="S17" s="48"/>
      <c r="T17" s="49"/>
      <c r="U17" s="47">
        <v>30</v>
      </c>
      <c r="V17" s="48"/>
      <c r="W17" s="48"/>
      <c r="X17" s="48"/>
      <c r="Y17" s="48">
        <v>4</v>
      </c>
      <c r="Z17" s="49" t="s">
        <v>33</v>
      </c>
      <c r="AA17" s="40">
        <v>4</v>
      </c>
      <c r="AB17" s="50"/>
    </row>
    <row r="18" spans="1:28" ht="15.75" customHeight="1" thickBot="1" x14ac:dyDescent="0.45">
      <c r="A18" s="13">
        <v>8</v>
      </c>
      <c r="B18" s="3" t="s">
        <v>157</v>
      </c>
      <c r="C18" s="32" t="s">
        <v>158</v>
      </c>
      <c r="D18" s="9">
        <f t="shared" si="0"/>
        <v>15</v>
      </c>
      <c r="E18" s="15">
        <f>U18</f>
        <v>15</v>
      </c>
      <c r="F18" s="16"/>
      <c r="G18" s="16"/>
      <c r="H18" s="16"/>
      <c r="I18" s="15"/>
      <c r="J18" s="16"/>
      <c r="K18" s="16"/>
      <c r="L18" s="17"/>
      <c r="M18" s="15"/>
      <c r="N18" s="16"/>
      <c r="O18" s="16"/>
      <c r="P18" s="17"/>
      <c r="Q18" s="15"/>
      <c r="R18" s="16"/>
      <c r="S18" s="16"/>
      <c r="T18" s="17"/>
      <c r="U18" s="15">
        <v>15</v>
      </c>
      <c r="V18" s="16"/>
      <c r="W18" s="16"/>
      <c r="X18" s="16"/>
      <c r="Y18" s="16">
        <v>2</v>
      </c>
      <c r="Z18" s="86" t="s">
        <v>28</v>
      </c>
      <c r="AA18" s="9">
        <v>2</v>
      </c>
      <c r="AB18" s="21">
        <v>2</v>
      </c>
    </row>
    <row r="19" spans="1:28" ht="15.75" customHeight="1" thickBot="1" x14ac:dyDescent="0.45">
      <c r="A19" s="320" t="s">
        <v>84</v>
      </c>
      <c r="B19" s="240"/>
      <c r="C19" s="240"/>
      <c r="D19" s="143">
        <f>SUM(D11:D18)</f>
        <v>195</v>
      </c>
      <c r="E19" s="140">
        <f t="shared" ref="E19:AB19" si="1">SUM(E11:E18)</f>
        <v>90</v>
      </c>
      <c r="F19" s="139">
        <f t="shared" si="1"/>
        <v>105</v>
      </c>
      <c r="G19" s="139">
        <f t="shared" si="1"/>
        <v>0</v>
      </c>
      <c r="H19" s="144">
        <f t="shared" si="1"/>
        <v>0</v>
      </c>
      <c r="I19" s="145">
        <f t="shared" si="1"/>
        <v>15</v>
      </c>
      <c r="J19" s="139">
        <f t="shared" si="1"/>
        <v>45</v>
      </c>
      <c r="K19" s="139">
        <f t="shared" si="1"/>
        <v>8</v>
      </c>
      <c r="L19" s="118"/>
      <c r="M19" s="140">
        <f t="shared" si="1"/>
        <v>15</v>
      </c>
      <c r="N19" s="139">
        <f t="shared" si="1"/>
        <v>30</v>
      </c>
      <c r="O19" s="139">
        <f t="shared" si="1"/>
        <v>6</v>
      </c>
      <c r="P19" s="146"/>
      <c r="Q19" s="145">
        <f t="shared" si="1"/>
        <v>15</v>
      </c>
      <c r="R19" s="139">
        <f t="shared" si="1"/>
        <v>15</v>
      </c>
      <c r="S19" s="139">
        <f t="shared" si="1"/>
        <v>4</v>
      </c>
      <c r="T19" s="119"/>
      <c r="U19" s="140">
        <f t="shared" si="1"/>
        <v>45</v>
      </c>
      <c r="V19" s="139">
        <f t="shared" si="1"/>
        <v>15</v>
      </c>
      <c r="W19" s="139">
        <f t="shared" si="1"/>
        <v>0</v>
      </c>
      <c r="X19" s="139">
        <f t="shared" si="1"/>
        <v>0</v>
      </c>
      <c r="Y19" s="139">
        <f t="shared" si="1"/>
        <v>8</v>
      </c>
      <c r="Z19" s="121"/>
      <c r="AA19" s="112">
        <f t="shared" si="1"/>
        <v>26</v>
      </c>
      <c r="AB19" s="147">
        <f t="shared" si="1"/>
        <v>16</v>
      </c>
    </row>
    <row r="20" spans="1:28" ht="15.75" customHeight="1" thickBot="1" x14ac:dyDescent="0.45">
      <c r="A20" s="253" t="s">
        <v>85</v>
      </c>
      <c r="B20" s="254"/>
      <c r="C20" s="254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33"/>
    </row>
    <row r="21" spans="1:28" ht="15.75" customHeight="1" x14ac:dyDescent="0.4">
      <c r="A21" s="13">
        <v>9</v>
      </c>
      <c r="B21" s="44" t="s">
        <v>159</v>
      </c>
      <c r="C21" s="52" t="s">
        <v>160</v>
      </c>
      <c r="D21" s="245">
        <f>SUM(E21:H22)</f>
        <v>30</v>
      </c>
      <c r="E21" s="249"/>
      <c r="F21" s="248">
        <f>V21</f>
        <v>30</v>
      </c>
      <c r="G21" s="248"/>
      <c r="H21" s="247"/>
      <c r="I21" s="249"/>
      <c r="J21" s="248"/>
      <c r="K21" s="248"/>
      <c r="L21" s="256"/>
      <c r="M21" s="249"/>
      <c r="N21" s="345"/>
      <c r="O21" s="248"/>
      <c r="P21" s="256"/>
      <c r="Q21" s="344"/>
      <c r="R21" s="344"/>
      <c r="S21" s="344"/>
      <c r="T21" s="247"/>
      <c r="U21" s="249"/>
      <c r="V21" s="248">
        <v>30</v>
      </c>
      <c r="W21" s="248"/>
      <c r="X21" s="248"/>
      <c r="Y21" s="248">
        <v>3</v>
      </c>
      <c r="Z21" s="247" t="s">
        <v>28</v>
      </c>
      <c r="AA21" s="245">
        <v>3</v>
      </c>
      <c r="AB21" s="246"/>
    </row>
    <row r="22" spans="1:28" ht="15.75" customHeight="1" x14ac:dyDescent="0.4">
      <c r="A22" s="13">
        <v>10</v>
      </c>
      <c r="B22" s="48" t="s">
        <v>161</v>
      </c>
      <c r="C22" s="51" t="s">
        <v>162</v>
      </c>
      <c r="D22" s="229"/>
      <c r="E22" s="233"/>
      <c r="F22" s="227"/>
      <c r="G22" s="227"/>
      <c r="H22" s="223"/>
      <c r="I22" s="233"/>
      <c r="J22" s="227"/>
      <c r="K22" s="227"/>
      <c r="L22" s="236"/>
      <c r="M22" s="233"/>
      <c r="N22" s="341"/>
      <c r="O22" s="227"/>
      <c r="P22" s="340"/>
      <c r="Q22" s="343"/>
      <c r="R22" s="343"/>
      <c r="S22" s="343"/>
      <c r="T22" s="223"/>
      <c r="U22" s="233"/>
      <c r="V22" s="227"/>
      <c r="W22" s="227"/>
      <c r="X22" s="227"/>
      <c r="Y22" s="227"/>
      <c r="Z22" s="223"/>
      <c r="AA22" s="229"/>
      <c r="AB22" s="231"/>
    </row>
    <row r="23" spans="1:28" ht="15.75" customHeight="1" x14ac:dyDescent="0.4">
      <c r="A23" s="13">
        <v>11</v>
      </c>
      <c r="B23" s="44" t="s">
        <v>163</v>
      </c>
      <c r="C23" s="52" t="s">
        <v>164</v>
      </c>
      <c r="D23" s="228">
        <f>SUM(E23:H24)</f>
        <v>30</v>
      </c>
      <c r="E23" s="232"/>
      <c r="F23" s="226">
        <f>R23</f>
        <v>30</v>
      </c>
      <c r="G23" s="226"/>
      <c r="H23" s="222"/>
      <c r="I23" s="334"/>
      <c r="J23" s="238"/>
      <c r="K23" s="238"/>
      <c r="L23" s="340"/>
      <c r="M23" s="334"/>
      <c r="N23" s="338"/>
      <c r="O23" s="238"/>
      <c r="P23" s="222"/>
      <c r="Q23" s="232"/>
      <c r="R23" s="226">
        <v>30</v>
      </c>
      <c r="S23" s="226">
        <v>2</v>
      </c>
      <c r="T23" s="222" t="s">
        <v>28</v>
      </c>
      <c r="U23" s="334"/>
      <c r="V23" s="226"/>
      <c r="W23" s="224"/>
      <c r="X23" s="338"/>
      <c r="Y23" s="226"/>
      <c r="Z23" s="222"/>
      <c r="AA23" s="235">
        <v>2</v>
      </c>
      <c r="AB23" s="349"/>
    </row>
    <row r="24" spans="1:28" ht="15.75" customHeight="1" x14ac:dyDescent="0.4">
      <c r="A24" s="13">
        <v>12</v>
      </c>
      <c r="B24" s="48" t="s">
        <v>165</v>
      </c>
      <c r="C24" s="51" t="s">
        <v>166</v>
      </c>
      <c r="D24" s="229"/>
      <c r="E24" s="233"/>
      <c r="F24" s="227"/>
      <c r="G24" s="227"/>
      <c r="H24" s="223"/>
      <c r="I24" s="233"/>
      <c r="J24" s="227"/>
      <c r="K24" s="227"/>
      <c r="L24" s="236"/>
      <c r="M24" s="233"/>
      <c r="N24" s="341"/>
      <c r="O24" s="227"/>
      <c r="P24" s="223"/>
      <c r="Q24" s="233"/>
      <c r="R24" s="227"/>
      <c r="S24" s="227"/>
      <c r="T24" s="223"/>
      <c r="U24" s="233"/>
      <c r="V24" s="227"/>
      <c r="W24" s="225"/>
      <c r="X24" s="341"/>
      <c r="Y24" s="227"/>
      <c r="Z24" s="223"/>
      <c r="AA24" s="236"/>
      <c r="AB24" s="231"/>
    </row>
    <row r="25" spans="1:28" ht="15.75" customHeight="1" x14ac:dyDescent="0.4">
      <c r="A25" s="13">
        <v>13</v>
      </c>
      <c r="B25" s="44" t="s">
        <v>167</v>
      </c>
      <c r="C25" s="53" t="s">
        <v>168</v>
      </c>
      <c r="D25" s="228">
        <f>SUM(E25:H27)</f>
        <v>15</v>
      </c>
      <c r="E25" s="232"/>
      <c r="F25" s="226">
        <f>R25</f>
        <v>15</v>
      </c>
      <c r="G25" s="226"/>
      <c r="H25" s="222"/>
      <c r="I25" s="232"/>
      <c r="J25" s="226"/>
      <c r="K25" s="226"/>
      <c r="L25" s="224"/>
      <c r="M25" s="232"/>
      <c r="N25" s="337"/>
      <c r="O25" s="226"/>
      <c r="P25" s="224"/>
      <c r="Q25" s="232"/>
      <c r="R25" s="226">
        <v>15</v>
      </c>
      <c r="S25" s="226">
        <v>2</v>
      </c>
      <c r="T25" s="222" t="s">
        <v>28</v>
      </c>
      <c r="U25" s="224"/>
      <c r="V25" s="224"/>
      <c r="W25" s="224"/>
      <c r="X25" s="337"/>
      <c r="Y25" s="226"/>
      <c r="Z25" s="222"/>
      <c r="AA25" s="235">
        <v>2</v>
      </c>
      <c r="AB25" s="230"/>
    </row>
    <row r="26" spans="1:28" ht="15.75" customHeight="1" x14ac:dyDescent="0.4">
      <c r="A26" s="13">
        <v>14</v>
      </c>
      <c r="B26" s="4" t="s">
        <v>169</v>
      </c>
      <c r="C26" s="55" t="s">
        <v>170</v>
      </c>
      <c r="D26" s="331"/>
      <c r="E26" s="334"/>
      <c r="F26" s="238"/>
      <c r="G26" s="238"/>
      <c r="H26" s="244"/>
      <c r="I26" s="334"/>
      <c r="J26" s="238"/>
      <c r="K26" s="238"/>
      <c r="L26" s="237"/>
      <c r="M26" s="334"/>
      <c r="N26" s="338"/>
      <c r="O26" s="238"/>
      <c r="P26" s="237"/>
      <c r="Q26" s="334"/>
      <c r="R26" s="238"/>
      <c r="S26" s="238"/>
      <c r="T26" s="244"/>
      <c r="U26" s="237"/>
      <c r="V26" s="237"/>
      <c r="W26" s="237"/>
      <c r="X26" s="338"/>
      <c r="Y26" s="238"/>
      <c r="Z26" s="244"/>
      <c r="AA26" s="340"/>
      <c r="AB26" s="349"/>
    </row>
    <row r="27" spans="1:28" ht="15.75" customHeight="1" x14ac:dyDescent="0.4">
      <c r="A27" s="13">
        <v>15</v>
      </c>
      <c r="B27" s="48" t="s">
        <v>171</v>
      </c>
      <c r="C27" s="51" t="s">
        <v>172</v>
      </c>
      <c r="D27" s="229"/>
      <c r="E27" s="233"/>
      <c r="F27" s="227"/>
      <c r="G27" s="227"/>
      <c r="H27" s="223"/>
      <c r="I27" s="334"/>
      <c r="J27" s="238"/>
      <c r="K27" s="238"/>
      <c r="L27" s="237"/>
      <c r="M27" s="334"/>
      <c r="N27" s="338"/>
      <c r="O27" s="238"/>
      <c r="P27" s="237"/>
      <c r="Q27" s="233"/>
      <c r="R27" s="227"/>
      <c r="S27" s="227"/>
      <c r="T27" s="223"/>
      <c r="U27" s="225"/>
      <c r="V27" s="225"/>
      <c r="W27" s="225"/>
      <c r="X27" s="341"/>
      <c r="Y27" s="227"/>
      <c r="Z27" s="223"/>
      <c r="AA27" s="236"/>
      <c r="AB27" s="349"/>
    </row>
    <row r="28" spans="1:28" ht="15.75" customHeight="1" x14ac:dyDescent="0.4">
      <c r="A28" s="13">
        <v>16</v>
      </c>
      <c r="B28" s="44" t="s">
        <v>173</v>
      </c>
      <c r="C28" s="53" t="s">
        <v>174</v>
      </c>
      <c r="D28" s="228">
        <f>SUM(E28:H29)</f>
        <v>30</v>
      </c>
      <c r="E28" s="232">
        <f>Q28</f>
        <v>15</v>
      </c>
      <c r="F28" s="226">
        <f>R28</f>
        <v>15</v>
      </c>
      <c r="G28" s="226"/>
      <c r="H28" s="222"/>
      <c r="I28" s="224"/>
      <c r="J28" s="226"/>
      <c r="K28" s="226"/>
      <c r="L28" s="235"/>
      <c r="M28" s="232"/>
      <c r="N28" s="337"/>
      <c r="O28" s="226"/>
      <c r="P28" s="337"/>
      <c r="Q28" s="232">
        <v>15</v>
      </c>
      <c r="R28" s="226">
        <v>15</v>
      </c>
      <c r="S28" s="226">
        <v>3</v>
      </c>
      <c r="T28" s="222" t="s">
        <v>28</v>
      </c>
      <c r="U28" s="224"/>
      <c r="V28" s="224"/>
      <c r="W28" s="224"/>
      <c r="X28" s="338"/>
      <c r="Y28" s="226"/>
      <c r="Z28" s="222"/>
      <c r="AA28" s="235">
        <v>3</v>
      </c>
      <c r="AB28" s="230"/>
    </row>
    <row r="29" spans="1:28" ht="15.75" customHeight="1" x14ac:dyDescent="0.4">
      <c r="A29" s="13">
        <v>17</v>
      </c>
      <c r="B29" s="48" t="s">
        <v>175</v>
      </c>
      <c r="C29" s="54" t="s">
        <v>176</v>
      </c>
      <c r="D29" s="229"/>
      <c r="E29" s="233"/>
      <c r="F29" s="227"/>
      <c r="G29" s="227"/>
      <c r="H29" s="223"/>
      <c r="I29" s="225"/>
      <c r="J29" s="227"/>
      <c r="K29" s="227"/>
      <c r="L29" s="236"/>
      <c r="M29" s="233"/>
      <c r="N29" s="341"/>
      <c r="O29" s="227"/>
      <c r="P29" s="341"/>
      <c r="Q29" s="233"/>
      <c r="R29" s="227"/>
      <c r="S29" s="227"/>
      <c r="T29" s="223"/>
      <c r="U29" s="225"/>
      <c r="V29" s="225"/>
      <c r="W29" s="225"/>
      <c r="X29" s="341"/>
      <c r="Y29" s="227"/>
      <c r="Z29" s="223"/>
      <c r="AA29" s="236"/>
      <c r="AB29" s="349"/>
    </row>
    <row r="30" spans="1:28" ht="15.75" customHeight="1" x14ac:dyDescent="0.4">
      <c r="A30" s="13">
        <v>18</v>
      </c>
      <c r="B30" s="44" t="s">
        <v>177</v>
      </c>
      <c r="C30" s="53" t="s">
        <v>178</v>
      </c>
      <c r="D30" s="228">
        <f>SUM(E30:H31)</f>
        <v>15</v>
      </c>
      <c r="E30" s="232"/>
      <c r="F30" s="226"/>
      <c r="G30" s="226"/>
      <c r="H30" s="222">
        <f>X30</f>
        <v>15</v>
      </c>
      <c r="I30" s="224"/>
      <c r="J30" s="238"/>
      <c r="K30" s="238"/>
      <c r="L30" s="340"/>
      <c r="M30" s="334"/>
      <c r="N30" s="338"/>
      <c r="O30" s="238"/>
      <c r="P30" s="340"/>
      <c r="Q30" s="232"/>
      <c r="R30" s="224"/>
      <c r="S30" s="226"/>
      <c r="T30" s="244"/>
      <c r="U30" s="224"/>
      <c r="V30" s="226"/>
      <c r="W30" s="226"/>
      <c r="X30" s="226">
        <v>15</v>
      </c>
      <c r="Y30" s="226">
        <v>2</v>
      </c>
      <c r="Z30" s="222" t="s">
        <v>28</v>
      </c>
      <c r="AA30" s="228">
        <v>2</v>
      </c>
      <c r="AB30" s="230"/>
    </row>
    <row r="31" spans="1:28" ht="15.75" customHeight="1" x14ac:dyDescent="0.4">
      <c r="A31" s="13">
        <v>19</v>
      </c>
      <c r="B31" s="48" t="s">
        <v>179</v>
      </c>
      <c r="C31" s="54" t="s">
        <v>180</v>
      </c>
      <c r="D31" s="229"/>
      <c r="E31" s="233"/>
      <c r="F31" s="227"/>
      <c r="G31" s="227"/>
      <c r="H31" s="223"/>
      <c r="I31" s="225"/>
      <c r="J31" s="238"/>
      <c r="K31" s="238"/>
      <c r="L31" s="340"/>
      <c r="M31" s="334"/>
      <c r="N31" s="338"/>
      <c r="O31" s="238"/>
      <c r="P31" s="340"/>
      <c r="Q31" s="334"/>
      <c r="R31" s="237"/>
      <c r="S31" s="238"/>
      <c r="T31" s="244"/>
      <c r="U31" s="225"/>
      <c r="V31" s="227"/>
      <c r="W31" s="227"/>
      <c r="X31" s="227"/>
      <c r="Y31" s="227"/>
      <c r="Z31" s="223"/>
      <c r="AA31" s="229"/>
      <c r="AB31" s="349"/>
    </row>
    <row r="32" spans="1:28" ht="15.75" customHeight="1" x14ac:dyDescent="0.4">
      <c r="A32" s="13">
        <v>20</v>
      </c>
      <c r="B32" s="44" t="s">
        <v>181</v>
      </c>
      <c r="C32" s="52" t="s">
        <v>182</v>
      </c>
      <c r="D32" s="228">
        <f>SUM(E32:H33)</f>
        <v>20</v>
      </c>
      <c r="E32" s="232"/>
      <c r="F32" s="226"/>
      <c r="G32" s="226">
        <f>W32</f>
        <v>20</v>
      </c>
      <c r="H32" s="222"/>
      <c r="I32" s="232"/>
      <c r="J32" s="226"/>
      <c r="K32" s="226"/>
      <c r="L32" s="235"/>
      <c r="M32" s="232"/>
      <c r="N32" s="337"/>
      <c r="O32" s="226"/>
      <c r="P32" s="235"/>
      <c r="Q32" s="232"/>
      <c r="R32" s="224"/>
      <c r="S32" s="226"/>
      <c r="T32" s="222"/>
      <c r="U32" s="224"/>
      <c r="V32" s="226"/>
      <c r="W32" s="226">
        <v>20</v>
      </c>
      <c r="X32" s="226"/>
      <c r="Y32" s="226">
        <v>2</v>
      </c>
      <c r="Z32" s="222" t="s">
        <v>28</v>
      </c>
      <c r="AA32" s="228">
        <v>2</v>
      </c>
      <c r="AB32" s="230"/>
    </row>
    <row r="33" spans="1:42" ht="15.75" customHeight="1" thickBot="1" x14ac:dyDescent="0.45">
      <c r="A33" s="43">
        <v>21</v>
      </c>
      <c r="B33" s="4" t="s">
        <v>183</v>
      </c>
      <c r="C33" s="55" t="s">
        <v>269</v>
      </c>
      <c r="D33" s="332"/>
      <c r="E33" s="335"/>
      <c r="F33" s="333"/>
      <c r="G33" s="333"/>
      <c r="H33" s="336"/>
      <c r="I33" s="335"/>
      <c r="J33" s="333"/>
      <c r="K33" s="333"/>
      <c r="L33" s="352"/>
      <c r="M33" s="335"/>
      <c r="N33" s="339"/>
      <c r="O33" s="333"/>
      <c r="P33" s="352"/>
      <c r="Q33" s="335"/>
      <c r="R33" s="351"/>
      <c r="S33" s="333"/>
      <c r="T33" s="336"/>
      <c r="U33" s="351"/>
      <c r="V33" s="333"/>
      <c r="W33" s="333"/>
      <c r="X33" s="333"/>
      <c r="Y33" s="333"/>
      <c r="Z33" s="336"/>
      <c r="AA33" s="332"/>
      <c r="AB33" s="350"/>
    </row>
    <row r="34" spans="1:42" ht="15.75" customHeight="1" thickBot="1" x14ac:dyDescent="0.45">
      <c r="A34" s="239" t="s">
        <v>107</v>
      </c>
      <c r="B34" s="240"/>
      <c r="C34" s="276"/>
      <c r="D34" s="138">
        <f>SUM(D21:D33)</f>
        <v>140</v>
      </c>
      <c r="E34" s="111">
        <f t="shared" ref="E34:AB34" si="2">SUM(E21:E33)</f>
        <v>15</v>
      </c>
      <c r="F34" s="87">
        <f t="shared" si="2"/>
        <v>90</v>
      </c>
      <c r="G34" s="87">
        <f t="shared" si="2"/>
        <v>20</v>
      </c>
      <c r="H34" s="88">
        <f t="shared" si="2"/>
        <v>15</v>
      </c>
      <c r="I34" s="140">
        <f t="shared" si="2"/>
        <v>0</v>
      </c>
      <c r="J34" s="139">
        <f t="shared" si="2"/>
        <v>0</v>
      </c>
      <c r="K34" s="139">
        <f t="shared" si="2"/>
        <v>0</v>
      </c>
      <c r="L34" s="146"/>
      <c r="M34" s="120">
        <f t="shared" si="2"/>
        <v>0</v>
      </c>
      <c r="N34" s="139">
        <f t="shared" si="2"/>
        <v>0</v>
      </c>
      <c r="O34" s="139">
        <f t="shared" si="2"/>
        <v>0</v>
      </c>
      <c r="P34" s="146"/>
      <c r="Q34" s="120">
        <f t="shared" si="2"/>
        <v>15</v>
      </c>
      <c r="R34" s="139">
        <f t="shared" si="2"/>
        <v>60</v>
      </c>
      <c r="S34" s="139">
        <f t="shared" si="2"/>
        <v>7</v>
      </c>
      <c r="T34" s="119"/>
      <c r="U34" s="140">
        <f t="shared" si="2"/>
        <v>0</v>
      </c>
      <c r="V34" s="139">
        <f t="shared" si="2"/>
        <v>30</v>
      </c>
      <c r="W34" s="139">
        <f t="shared" si="2"/>
        <v>20</v>
      </c>
      <c r="X34" s="139">
        <f t="shared" si="2"/>
        <v>15</v>
      </c>
      <c r="Y34" s="139">
        <f t="shared" si="2"/>
        <v>7</v>
      </c>
      <c r="Z34" s="119"/>
      <c r="AA34" s="138">
        <f t="shared" si="2"/>
        <v>14</v>
      </c>
      <c r="AB34" s="112">
        <f t="shared" si="2"/>
        <v>0</v>
      </c>
    </row>
    <row r="35" spans="1:42" ht="15.75" customHeight="1" thickBot="1" x14ac:dyDescent="0.45">
      <c r="A35" s="239" t="s">
        <v>264</v>
      </c>
      <c r="B35" s="240"/>
      <c r="C35" s="240"/>
      <c r="D35" s="132">
        <f>SUM(D11:D18,D21:D33)</f>
        <v>335</v>
      </c>
      <c r="E35" s="106">
        <f t="shared" ref="E35:AB35" si="3">SUM(E11:E18,E21:E33)</f>
        <v>105</v>
      </c>
      <c r="F35" s="89">
        <f t="shared" si="3"/>
        <v>195</v>
      </c>
      <c r="G35" s="89">
        <f t="shared" si="3"/>
        <v>20</v>
      </c>
      <c r="H35" s="115">
        <f t="shared" si="3"/>
        <v>15</v>
      </c>
      <c r="I35" s="106">
        <f t="shared" si="3"/>
        <v>15</v>
      </c>
      <c r="J35" s="89">
        <f t="shared" si="3"/>
        <v>45</v>
      </c>
      <c r="K35" s="89">
        <f>SUM(K11:K18,K21:K33)</f>
        <v>8</v>
      </c>
      <c r="L35" s="142"/>
      <c r="M35" s="124">
        <f t="shared" si="3"/>
        <v>15</v>
      </c>
      <c r="N35" s="89">
        <f t="shared" si="3"/>
        <v>30</v>
      </c>
      <c r="O35" s="89">
        <f t="shared" si="3"/>
        <v>6</v>
      </c>
      <c r="P35" s="121"/>
      <c r="Q35" s="124">
        <f t="shared" si="3"/>
        <v>30</v>
      </c>
      <c r="R35" s="89">
        <f t="shared" si="3"/>
        <v>75</v>
      </c>
      <c r="S35" s="89">
        <f t="shared" si="3"/>
        <v>11</v>
      </c>
      <c r="T35" s="141"/>
      <c r="U35" s="106">
        <f t="shared" si="3"/>
        <v>45</v>
      </c>
      <c r="V35" s="89">
        <f t="shared" si="3"/>
        <v>45</v>
      </c>
      <c r="W35" s="89">
        <f t="shared" si="3"/>
        <v>20</v>
      </c>
      <c r="X35" s="89">
        <f t="shared" si="3"/>
        <v>15</v>
      </c>
      <c r="Y35" s="89">
        <f t="shared" si="3"/>
        <v>15</v>
      </c>
      <c r="Z35" s="141"/>
      <c r="AA35" s="110">
        <f>SUM(AA11:AA18,AA21:AA33)</f>
        <v>40</v>
      </c>
      <c r="AB35" s="132">
        <f t="shared" si="3"/>
        <v>16</v>
      </c>
    </row>
    <row r="36" spans="1:42" x14ac:dyDescent="0.4">
      <c r="A36" s="23"/>
      <c r="B36" s="23" t="s">
        <v>259</v>
      </c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42" x14ac:dyDescent="0.35">
      <c r="A37" s="105" t="s">
        <v>268</v>
      </c>
      <c r="B37" s="105"/>
      <c r="C37" s="105"/>
      <c r="D37" s="105"/>
      <c r="E37" s="105"/>
      <c r="F37" s="105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V37" s="24"/>
      <c r="W37" s="24"/>
      <c r="X37" s="24"/>
      <c r="Y37" s="24"/>
      <c r="Z37" s="24"/>
      <c r="AA37" s="24"/>
      <c r="AB37" s="24"/>
    </row>
    <row r="38" spans="1:42" x14ac:dyDescent="0.4">
      <c r="A38" s="23" t="s">
        <v>261</v>
      </c>
      <c r="B38" s="23"/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42" x14ac:dyDescent="0.4">
      <c r="A39" s="23"/>
      <c r="B39" s="23"/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42" customFormat="1" ht="14.6" x14ac:dyDescent="0.4">
      <c r="A40" s="22"/>
      <c r="B40" s="234" t="s">
        <v>279</v>
      </c>
      <c r="C40" s="234"/>
      <c r="D40" s="234"/>
      <c r="E40" s="234"/>
      <c r="F40" s="234"/>
      <c r="G40" s="234"/>
      <c r="H40" s="234"/>
      <c r="I40" s="234"/>
      <c r="J40" s="234"/>
      <c r="K40" s="23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x14ac:dyDescent="0.4">
      <c r="A41" s="23"/>
      <c r="B41" s="23"/>
      <c r="C41" s="23"/>
      <c r="D41" s="24"/>
      <c r="E41" s="24"/>
      <c r="F41" s="24"/>
      <c r="G41" s="24"/>
      <c r="H41" s="24"/>
    </row>
    <row r="42" spans="1:42" x14ac:dyDescent="0.35">
      <c r="A42" s="23"/>
      <c r="B42" s="23"/>
      <c r="C42" s="23"/>
      <c r="D42" s="24"/>
      <c r="E42" s="24"/>
      <c r="F42" s="24"/>
      <c r="G42" s="24"/>
      <c r="H42" s="24"/>
      <c r="I42" s="83"/>
      <c r="J42" s="83"/>
      <c r="K42" s="83"/>
      <c r="L42" s="83"/>
      <c r="M42" s="83"/>
      <c r="N42" s="8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42" ht="14.15" x14ac:dyDescent="0.35">
      <c r="A43" s="23"/>
      <c r="B43" s="23"/>
      <c r="C43" s="23"/>
      <c r="D43" s="24"/>
      <c r="E43" s="24"/>
      <c r="F43" s="24"/>
      <c r="G43" s="24"/>
      <c r="H43" s="24"/>
      <c r="I43" s="84"/>
      <c r="J43" s="84"/>
      <c r="K43" s="84"/>
      <c r="L43" s="84"/>
      <c r="M43" s="84"/>
      <c r="N43" s="85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42" ht="14.15" x14ac:dyDescent="0.35">
      <c r="A44" s="23"/>
      <c r="B44" s="23" t="s">
        <v>61</v>
      </c>
      <c r="C44" s="23"/>
      <c r="D44" s="24"/>
      <c r="E44" s="24"/>
      <c r="F44" s="24"/>
      <c r="G44" s="24"/>
      <c r="H44" s="24"/>
      <c r="I44" s="84"/>
      <c r="J44" s="84" t="s">
        <v>64</v>
      </c>
      <c r="K44" s="84"/>
      <c r="L44" s="84"/>
      <c r="M44" s="84"/>
      <c r="N44" s="8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42" ht="14.6" x14ac:dyDescent="0.4">
      <c r="A45" s="23"/>
      <c r="B45" s="23" t="s">
        <v>254</v>
      </c>
      <c r="C45" s="23"/>
      <c r="D45" s="24"/>
      <c r="E45" s="24"/>
      <c r="F45" s="24"/>
      <c r="G45" s="24"/>
      <c r="H45" s="24"/>
      <c r="I45" s="178" t="s">
        <v>65</v>
      </c>
      <c r="J45" s="179"/>
      <c r="K45" s="180"/>
      <c r="L45" s="180"/>
      <c r="M45" s="180"/>
      <c r="N45" s="180"/>
      <c r="O45" s="181"/>
      <c r="P45" s="181"/>
      <c r="Q45" s="181"/>
      <c r="R45" s="181"/>
      <c r="S45" s="181"/>
      <c r="T45" s="181"/>
      <c r="U45" s="181"/>
      <c r="V45" s="24"/>
      <c r="W45" s="24"/>
      <c r="X45" s="24"/>
      <c r="Y45" s="24"/>
      <c r="Z45" s="24"/>
      <c r="AA45" s="24"/>
      <c r="AB45" s="24"/>
    </row>
    <row r="46" spans="1:42" x14ac:dyDescent="0.4">
      <c r="A46" s="23"/>
      <c r="B46" s="23"/>
      <c r="C46" s="23"/>
      <c r="D46" s="24"/>
      <c r="E46" s="24"/>
      <c r="F46" s="24"/>
      <c r="G46" s="24"/>
      <c r="H46" s="24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24"/>
      <c r="W46" s="24"/>
      <c r="X46" s="24"/>
      <c r="Y46" s="24"/>
      <c r="Z46" s="24"/>
      <c r="AA46" s="24"/>
      <c r="AB46" s="24"/>
    </row>
    <row r="47" spans="1:42" x14ac:dyDescent="0.4">
      <c r="A47" s="23"/>
      <c r="B47" s="23"/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42" x14ac:dyDescent="0.4">
      <c r="A48" s="23"/>
      <c r="B48" s="23"/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</sheetData>
  <mergeCells count="168">
    <mergeCell ref="AB32:AB33"/>
    <mergeCell ref="AB25:AB27"/>
    <mergeCell ref="AB23:AB24"/>
    <mergeCell ref="AB28:AB29"/>
    <mergeCell ref="AB30:AB31"/>
    <mergeCell ref="L28:L29"/>
    <mergeCell ref="M28:M29"/>
    <mergeCell ref="N28:N29"/>
    <mergeCell ref="O28:O29"/>
    <mergeCell ref="P28:P29"/>
    <mergeCell ref="Q32:Q33"/>
    <mergeCell ref="R32:R33"/>
    <mergeCell ref="S32:S33"/>
    <mergeCell ref="T32:T33"/>
    <mergeCell ref="M30:M31"/>
    <mergeCell ref="N30:N31"/>
    <mergeCell ref="O30:O31"/>
    <mergeCell ref="P30:P31"/>
    <mergeCell ref="Y23:Y24"/>
    <mergeCell ref="Z23:Z24"/>
    <mergeCell ref="Y28:Y29"/>
    <mergeCell ref="Z28:Z29"/>
    <mergeCell ref="Y25:Y27"/>
    <mergeCell ref="Z25:Z27"/>
    <mergeCell ref="I32:I33"/>
    <mergeCell ref="J32:J33"/>
    <mergeCell ref="K32:K33"/>
    <mergeCell ref="L32:L33"/>
    <mergeCell ref="M32:M33"/>
    <mergeCell ref="N32:N33"/>
    <mergeCell ref="O32:O33"/>
    <mergeCell ref="P32:P33"/>
    <mergeCell ref="X23:X24"/>
    <mergeCell ref="U28:U29"/>
    <mergeCell ref="V28:V29"/>
    <mergeCell ref="W28:W29"/>
    <mergeCell ref="X28:X29"/>
    <mergeCell ref="U25:U27"/>
    <mergeCell ref="V25:V27"/>
    <mergeCell ref="W25:W27"/>
    <mergeCell ref="X25:X27"/>
    <mergeCell ref="X30:X31"/>
    <mergeCell ref="W32:W33"/>
    <mergeCell ref="I25:I27"/>
    <mergeCell ref="J25:J27"/>
    <mergeCell ref="K25:K27"/>
    <mergeCell ref="L25:L27"/>
    <mergeCell ref="M25:M27"/>
    <mergeCell ref="AB5:AB9"/>
    <mergeCell ref="AA5:AA9"/>
    <mergeCell ref="AA21:AA22"/>
    <mergeCell ref="W21:W22"/>
    <mergeCell ref="X21:X22"/>
    <mergeCell ref="V21:V22"/>
    <mergeCell ref="Y21:Y22"/>
    <mergeCell ref="Z21:Z22"/>
    <mergeCell ref="AB21:AB22"/>
    <mergeCell ref="A10:C10"/>
    <mergeCell ref="A20:C20"/>
    <mergeCell ref="A35:C35"/>
    <mergeCell ref="A5:A9"/>
    <mergeCell ref="B5:B9"/>
    <mergeCell ref="C5:C9"/>
    <mergeCell ref="A19:C19"/>
    <mergeCell ref="A34:C34"/>
    <mergeCell ref="D5:H8"/>
    <mergeCell ref="D23:D24"/>
    <mergeCell ref="E23:E24"/>
    <mergeCell ref="G23:G24"/>
    <mergeCell ref="H23:H24"/>
    <mergeCell ref="D30:D31"/>
    <mergeCell ref="D28:D29"/>
    <mergeCell ref="E25:E27"/>
    <mergeCell ref="G25:G27"/>
    <mergeCell ref="H25:H27"/>
    <mergeCell ref="G28:G29"/>
    <mergeCell ref="H28:H29"/>
    <mergeCell ref="I5:P6"/>
    <mergeCell ref="Q5:Z6"/>
    <mergeCell ref="I7:L8"/>
    <mergeCell ref="M7:P8"/>
    <mergeCell ref="Q7:T8"/>
    <mergeCell ref="F21:F22"/>
    <mergeCell ref="D21:D22"/>
    <mergeCell ref="E21:E22"/>
    <mergeCell ref="G21:G22"/>
    <mergeCell ref="H21:H22"/>
    <mergeCell ref="U7:Z8"/>
    <mergeCell ref="I21:I22"/>
    <mergeCell ref="J21:J22"/>
    <mergeCell ref="K21:K22"/>
    <mergeCell ref="L21:L22"/>
    <mergeCell ref="U21:U22"/>
    <mergeCell ref="Q21:Q22"/>
    <mergeCell ref="R21:R22"/>
    <mergeCell ref="S21:S22"/>
    <mergeCell ref="T21:T22"/>
    <mergeCell ref="N21:N22"/>
    <mergeCell ref="O21:O22"/>
    <mergeCell ref="P21:P22"/>
    <mergeCell ref="M21:M22"/>
    <mergeCell ref="R23:R24"/>
    <mergeCell ref="S23:S24"/>
    <mergeCell ref="T23:T24"/>
    <mergeCell ref="Q23:Q24"/>
    <mergeCell ref="F23:F24"/>
    <mergeCell ref="AA23:AA24"/>
    <mergeCell ref="V23:V24"/>
    <mergeCell ref="W23:W24"/>
    <mergeCell ref="I23:I24"/>
    <mergeCell ref="J23:J24"/>
    <mergeCell ref="K23:K24"/>
    <mergeCell ref="L23:L24"/>
    <mergeCell ref="U23:U24"/>
    <mergeCell ref="M23:M24"/>
    <mergeCell ref="N23:N24"/>
    <mergeCell ref="O23:O24"/>
    <mergeCell ref="P23:P24"/>
    <mergeCell ref="Q25:Q27"/>
    <mergeCell ref="R25:R27"/>
    <mergeCell ref="S25:S27"/>
    <mergeCell ref="I28:I29"/>
    <mergeCell ref="J28:J29"/>
    <mergeCell ref="K28:K29"/>
    <mergeCell ref="AA25:AA27"/>
    <mergeCell ref="F25:F27"/>
    <mergeCell ref="D25:D27"/>
    <mergeCell ref="T25:T27"/>
    <mergeCell ref="N25:N27"/>
    <mergeCell ref="O25:O27"/>
    <mergeCell ref="P25:P27"/>
    <mergeCell ref="S30:S31"/>
    <mergeCell ref="T30:T31"/>
    <mergeCell ref="I30:I31"/>
    <mergeCell ref="J30:J31"/>
    <mergeCell ref="K30:K31"/>
    <mergeCell ref="L30:L31"/>
    <mergeCell ref="AA28:AA29"/>
    <mergeCell ref="E28:E29"/>
    <mergeCell ref="F28:F29"/>
    <mergeCell ref="T28:T29"/>
    <mergeCell ref="Q28:Q29"/>
    <mergeCell ref="R28:R29"/>
    <mergeCell ref="S28:S29"/>
    <mergeCell ref="B40:K40"/>
    <mergeCell ref="Y32:Y33"/>
    <mergeCell ref="Z32:Z33"/>
    <mergeCell ref="AA32:AA33"/>
    <mergeCell ref="G32:G33"/>
    <mergeCell ref="D32:D33"/>
    <mergeCell ref="E30:E31"/>
    <mergeCell ref="F30:F31"/>
    <mergeCell ref="G30:G31"/>
    <mergeCell ref="E32:E33"/>
    <mergeCell ref="F32:F33"/>
    <mergeCell ref="H32:H33"/>
    <mergeCell ref="U32:U33"/>
    <mergeCell ref="V32:V33"/>
    <mergeCell ref="X32:X33"/>
    <mergeCell ref="Y30:Y31"/>
    <mergeCell ref="Z30:Z31"/>
    <mergeCell ref="AA30:AA31"/>
    <mergeCell ref="H30:H31"/>
    <mergeCell ref="U30:U31"/>
    <mergeCell ref="V30:V31"/>
    <mergeCell ref="W30:W31"/>
    <mergeCell ref="Q30:Q31"/>
    <mergeCell ref="R30:R31"/>
  </mergeCells>
  <pageMargins left="0.70866141732283472" right="0.70866141732283472" top="0.74803149606299213" bottom="0.74803149606299213" header="0.31496062992125984" footer="0.31496062992125984"/>
  <pageSetup paperSize="9" scale="62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AP46"/>
  <sheetViews>
    <sheetView showGridLines="0" topLeftCell="A6" workbookViewId="0">
      <selection sqref="A1:Z44"/>
    </sheetView>
  </sheetViews>
  <sheetFormatPr defaultColWidth="9.15234375" defaultRowHeight="12.9" x14ac:dyDescent="0.4"/>
  <cols>
    <col min="1" max="1" width="4.15234375" style="2" customWidth="1"/>
    <col min="2" max="2" width="18" style="2" customWidth="1"/>
    <col min="3" max="3" width="53.3828125" style="22" customWidth="1"/>
    <col min="4" max="4" width="4.53515625" style="2" customWidth="1"/>
    <col min="5" max="5" width="3.15234375" style="2" customWidth="1"/>
    <col min="6" max="6" width="5.3046875" style="2" customWidth="1"/>
    <col min="7" max="24" width="3.15234375" style="2" customWidth="1"/>
    <col min="25" max="25" width="7.3046875" style="2" customWidth="1"/>
    <col min="26" max="26" width="7.3046875" style="5" customWidth="1"/>
    <col min="27" max="16384" width="9.15234375" style="2"/>
  </cols>
  <sheetData>
    <row r="1" spans="1:26" x14ac:dyDescent="0.4">
      <c r="A1" s="202" t="s">
        <v>0</v>
      </c>
      <c r="B1" s="203"/>
      <c r="C1" s="203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5"/>
    </row>
    <row r="2" spans="1:26" ht="14.6" x14ac:dyDescent="0.4">
      <c r="A2" s="206" t="s">
        <v>184</v>
      </c>
      <c r="B2" s="26"/>
      <c r="C2" s="26"/>
      <c r="D2" s="25"/>
      <c r="E2" s="25"/>
      <c r="F2" s="25"/>
      <c r="G2" s="25"/>
      <c r="H2" s="25"/>
      <c r="I2" s="25"/>
      <c r="J2" s="25"/>
      <c r="K2" s="25"/>
      <c r="L2" s="25"/>
      <c r="M2" s="25"/>
      <c r="N2" s="37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07"/>
    </row>
    <row r="3" spans="1:26" x14ac:dyDescent="0.4">
      <c r="A3" s="206" t="s">
        <v>278</v>
      </c>
      <c r="B3" s="26"/>
      <c r="C3" s="26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07"/>
    </row>
    <row r="4" spans="1:26" ht="13.3" thickBot="1" x14ac:dyDescent="0.45">
      <c r="A4" s="208" t="s">
        <v>185</v>
      </c>
      <c r="B4" s="27"/>
      <c r="C4" s="27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07"/>
    </row>
    <row r="5" spans="1:26" s="1" customFormat="1" ht="15.75" customHeight="1" x14ac:dyDescent="0.4">
      <c r="A5" s="266" t="s">
        <v>2</v>
      </c>
      <c r="B5" s="268" t="s">
        <v>3</v>
      </c>
      <c r="C5" s="271" t="s">
        <v>4</v>
      </c>
      <c r="D5" s="266" t="s">
        <v>5</v>
      </c>
      <c r="E5" s="273"/>
      <c r="F5" s="273"/>
      <c r="G5" s="273"/>
      <c r="H5" s="266" t="s">
        <v>6</v>
      </c>
      <c r="I5" s="273"/>
      <c r="J5" s="273"/>
      <c r="K5" s="273"/>
      <c r="L5" s="273"/>
      <c r="M5" s="273"/>
      <c r="N5" s="273"/>
      <c r="O5" s="271"/>
      <c r="P5" s="266" t="s">
        <v>7</v>
      </c>
      <c r="Q5" s="273"/>
      <c r="R5" s="273"/>
      <c r="S5" s="273"/>
      <c r="T5" s="273"/>
      <c r="U5" s="273"/>
      <c r="V5" s="273"/>
      <c r="W5" s="273"/>
      <c r="X5" s="271"/>
      <c r="Y5" s="257" t="s">
        <v>8</v>
      </c>
      <c r="Z5" s="260" t="s">
        <v>9</v>
      </c>
    </row>
    <row r="6" spans="1:26" s="1" customFormat="1" ht="8.25" customHeight="1" x14ac:dyDescent="0.4">
      <c r="A6" s="263"/>
      <c r="B6" s="269"/>
      <c r="C6" s="265"/>
      <c r="D6" s="263"/>
      <c r="E6" s="264"/>
      <c r="F6" s="264"/>
      <c r="G6" s="264"/>
      <c r="H6" s="263"/>
      <c r="I6" s="264"/>
      <c r="J6" s="264"/>
      <c r="K6" s="264"/>
      <c r="L6" s="264"/>
      <c r="M6" s="264"/>
      <c r="N6" s="264"/>
      <c r="O6" s="265"/>
      <c r="P6" s="263"/>
      <c r="Q6" s="264"/>
      <c r="R6" s="264"/>
      <c r="S6" s="264"/>
      <c r="T6" s="264"/>
      <c r="U6" s="264"/>
      <c r="V6" s="264"/>
      <c r="W6" s="264"/>
      <c r="X6" s="265"/>
      <c r="Y6" s="258"/>
      <c r="Z6" s="261"/>
    </row>
    <row r="7" spans="1:26" s="1" customFormat="1" ht="15.75" customHeight="1" x14ac:dyDescent="0.4">
      <c r="A7" s="263"/>
      <c r="B7" s="269"/>
      <c r="C7" s="265"/>
      <c r="D7" s="263"/>
      <c r="E7" s="264"/>
      <c r="F7" s="264"/>
      <c r="G7" s="264"/>
      <c r="H7" s="263" t="s">
        <v>10</v>
      </c>
      <c r="I7" s="264"/>
      <c r="J7" s="264"/>
      <c r="K7" s="264"/>
      <c r="L7" s="264" t="s">
        <v>11</v>
      </c>
      <c r="M7" s="264"/>
      <c r="N7" s="264"/>
      <c r="O7" s="265"/>
      <c r="P7" s="263" t="s">
        <v>12</v>
      </c>
      <c r="Q7" s="264"/>
      <c r="R7" s="264"/>
      <c r="S7" s="264"/>
      <c r="T7" s="264" t="s">
        <v>13</v>
      </c>
      <c r="U7" s="264"/>
      <c r="V7" s="264"/>
      <c r="W7" s="264"/>
      <c r="X7" s="265"/>
      <c r="Y7" s="258"/>
      <c r="Z7" s="261"/>
    </row>
    <row r="8" spans="1:26" s="1" customFormat="1" ht="9" customHeight="1" x14ac:dyDescent="0.4">
      <c r="A8" s="263"/>
      <c r="B8" s="269"/>
      <c r="C8" s="265"/>
      <c r="D8" s="263"/>
      <c r="E8" s="264"/>
      <c r="F8" s="264"/>
      <c r="G8" s="264"/>
      <c r="H8" s="263"/>
      <c r="I8" s="264"/>
      <c r="J8" s="264"/>
      <c r="K8" s="264"/>
      <c r="L8" s="264"/>
      <c r="M8" s="264"/>
      <c r="N8" s="264"/>
      <c r="O8" s="265"/>
      <c r="P8" s="263"/>
      <c r="Q8" s="264"/>
      <c r="R8" s="264"/>
      <c r="S8" s="264"/>
      <c r="T8" s="264"/>
      <c r="U8" s="264"/>
      <c r="V8" s="264"/>
      <c r="W8" s="264"/>
      <c r="X8" s="265"/>
      <c r="Y8" s="258"/>
      <c r="Z8" s="261"/>
    </row>
    <row r="9" spans="1:26" s="1" customFormat="1" ht="93" customHeight="1" thickBot="1" x14ac:dyDescent="0.45">
      <c r="A9" s="267"/>
      <c r="B9" s="270"/>
      <c r="C9" s="272"/>
      <c r="D9" s="34" t="s">
        <v>14</v>
      </c>
      <c r="E9" s="35" t="s">
        <v>15</v>
      </c>
      <c r="F9" s="36" t="s">
        <v>16</v>
      </c>
      <c r="G9" s="36" t="s">
        <v>17</v>
      </c>
      <c r="H9" s="35" t="s">
        <v>15</v>
      </c>
      <c r="I9" s="36" t="s">
        <v>16</v>
      </c>
      <c r="J9" s="36" t="s">
        <v>20</v>
      </c>
      <c r="K9" s="36" t="s">
        <v>21</v>
      </c>
      <c r="L9" s="35" t="s">
        <v>15</v>
      </c>
      <c r="M9" s="36" t="s">
        <v>16</v>
      </c>
      <c r="N9" s="36" t="s">
        <v>20</v>
      </c>
      <c r="O9" s="36" t="s">
        <v>21</v>
      </c>
      <c r="P9" s="35" t="s">
        <v>15</v>
      </c>
      <c r="Q9" s="36" t="s">
        <v>16</v>
      </c>
      <c r="R9" s="36" t="s">
        <v>20</v>
      </c>
      <c r="S9" s="36" t="s">
        <v>21</v>
      </c>
      <c r="T9" s="35" t="s">
        <v>15</v>
      </c>
      <c r="U9" s="36" t="s">
        <v>16</v>
      </c>
      <c r="V9" s="36" t="s">
        <v>17</v>
      </c>
      <c r="W9" s="36" t="s">
        <v>20</v>
      </c>
      <c r="X9" s="36" t="s">
        <v>21</v>
      </c>
      <c r="Y9" s="259"/>
      <c r="Z9" s="262"/>
    </row>
    <row r="10" spans="1:26" ht="18" customHeight="1" thickBot="1" x14ac:dyDescent="0.45">
      <c r="A10" s="251" t="s">
        <v>69</v>
      </c>
      <c r="B10" s="252"/>
      <c r="C10" s="252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31"/>
    </row>
    <row r="11" spans="1:26" ht="15.75" customHeight="1" x14ac:dyDescent="0.4">
      <c r="A11" s="13">
        <v>1</v>
      </c>
      <c r="B11" s="3" t="s">
        <v>186</v>
      </c>
      <c r="C11" s="32" t="s">
        <v>71</v>
      </c>
      <c r="D11" s="7">
        <f t="shared" ref="D11:D18" si="0">SUM(E11:G11)</f>
        <v>30</v>
      </c>
      <c r="E11" s="10"/>
      <c r="F11" s="11">
        <f>I11</f>
        <v>30</v>
      </c>
      <c r="G11" s="11"/>
      <c r="H11" s="10"/>
      <c r="I11" s="11">
        <v>30</v>
      </c>
      <c r="J11" s="11">
        <v>4</v>
      </c>
      <c r="K11" s="12" t="s">
        <v>28</v>
      </c>
      <c r="L11" s="10"/>
      <c r="M11" s="11"/>
      <c r="N11" s="11"/>
      <c r="O11" s="12"/>
      <c r="P11" s="10"/>
      <c r="Q11" s="11"/>
      <c r="R11" s="11"/>
      <c r="S11" s="12"/>
      <c r="T11" s="10"/>
      <c r="U11" s="11"/>
      <c r="V11" s="11"/>
      <c r="W11" s="11"/>
      <c r="X11" s="12"/>
      <c r="Y11" s="7">
        <v>4</v>
      </c>
      <c r="Z11" s="19">
        <v>4</v>
      </c>
    </row>
    <row r="12" spans="1:26" ht="15.75" customHeight="1" x14ac:dyDescent="0.4">
      <c r="A12" s="13">
        <v>2</v>
      </c>
      <c r="B12" s="3" t="s">
        <v>187</v>
      </c>
      <c r="C12" s="32" t="s">
        <v>78</v>
      </c>
      <c r="D12" s="8">
        <f t="shared" si="0"/>
        <v>30</v>
      </c>
      <c r="E12" s="47">
        <f>L12</f>
        <v>15</v>
      </c>
      <c r="F12" s="48">
        <f>M12</f>
        <v>15</v>
      </c>
      <c r="G12" s="48"/>
      <c r="H12" s="47"/>
      <c r="I12" s="48"/>
      <c r="J12" s="48"/>
      <c r="K12" s="49"/>
      <c r="L12" s="47">
        <v>15</v>
      </c>
      <c r="M12" s="48">
        <v>15</v>
      </c>
      <c r="N12" s="48">
        <v>4</v>
      </c>
      <c r="O12" s="49" t="s">
        <v>33</v>
      </c>
      <c r="P12" s="47"/>
      <c r="Q12" s="48"/>
      <c r="R12" s="48"/>
      <c r="S12" s="49"/>
      <c r="T12" s="47"/>
      <c r="U12" s="48"/>
      <c r="V12" s="48"/>
      <c r="W12" s="48"/>
      <c r="X12" s="49"/>
      <c r="Y12" s="40">
        <v>4</v>
      </c>
      <c r="Z12" s="50"/>
    </row>
    <row r="13" spans="1:26" ht="15.75" customHeight="1" x14ac:dyDescent="0.4">
      <c r="A13" s="13">
        <v>3</v>
      </c>
      <c r="B13" s="3" t="s">
        <v>188</v>
      </c>
      <c r="C13" s="32" t="s">
        <v>189</v>
      </c>
      <c r="D13" s="8">
        <f t="shared" si="0"/>
        <v>30</v>
      </c>
      <c r="E13" s="47">
        <f>T13</f>
        <v>15</v>
      </c>
      <c r="F13" s="48">
        <f>U13</f>
        <v>15</v>
      </c>
      <c r="G13" s="48"/>
      <c r="H13" s="47"/>
      <c r="I13" s="48"/>
      <c r="J13" s="48"/>
      <c r="K13" s="49"/>
      <c r="L13" s="47"/>
      <c r="M13" s="48"/>
      <c r="N13" s="48"/>
      <c r="O13" s="49"/>
      <c r="P13" s="47"/>
      <c r="Q13" s="48"/>
      <c r="R13" s="48"/>
      <c r="S13" s="49"/>
      <c r="T13" s="47">
        <v>15</v>
      </c>
      <c r="U13" s="48">
        <v>15</v>
      </c>
      <c r="V13" s="48"/>
      <c r="W13" s="48">
        <v>4</v>
      </c>
      <c r="X13" s="49" t="s">
        <v>33</v>
      </c>
      <c r="Y13" s="40">
        <v>4</v>
      </c>
      <c r="Z13" s="50">
        <v>4</v>
      </c>
    </row>
    <row r="14" spans="1:26" ht="15.75" customHeight="1" x14ac:dyDescent="0.4">
      <c r="A14" s="13">
        <v>4</v>
      </c>
      <c r="B14" s="3" t="s">
        <v>190</v>
      </c>
      <c r="C14" s="32" t="s">
        <v>123</v>
      </c>
      <c r="D14" s="8">
        <f t="shared" si="0"/>
        <v>20</v>
      </c>
      <c r="E14" s="47"/>
      <c r="F14" s="48"/>
      <c r="G14" s="48">
        <f>V14</f>
        <v>20</v>
      </c>
      <c r="H14" s="47"/>
      <c r="I14" s="48"/>
      <c r="J14" s="48"/>
      <c r="K14" s="49"/>
      <c r="L14" s="47"/>
      <c r="M14" s="48"/>
      <c r="N14" s="48"/>
      <c r="O14" s="49"/>
      <c r="P14" s="47"/>
      <c r="Q14" s="48"/>
      <c r="R14" s="48"/>
      <c r="S14" s="49"/>
      <c r="T14" s="47"/>
      <c r="U14" s="48"/>
      <c r="V14" s="48">
        <v>20</v>
      </c>
      <c r="W14" s="48">
        <v>2</v>
      </c>
      <c r="X14" s="49" t="s">
        <v>28</v>
      </c>
      <c r="Y14" s="40">
        <v>2</v>
      </c>
      <c r="Z14" s="50"/>
    </row>
    <row r="15" spans="1:26" ht="15.75" customHeight="1" x14ac:dyDescent="0.4">
      <c r="A15" s="13">
        <v>5</v>
      </c>
      <c r="B15" s="3" t="s">
        <v>191</v>
      </c>
      <c r="C15" s="32" t="s">
        <v>192</v>
      </c>
      <c r="D15" s="8">
        <f t="shared" si="0"/>
        <v>30</v>
      </c>
      <c r="E15" s="47">
        <f>P15</f>
        <v>15</v>
      </c>
      <c r="F15" s="48">
        <f>Q15</f>
        <v>15</v>
      </c>
      <c r="G15" s="48"/>
      <c r="H15" s="47"/>
      <c r="I15" s="48"/>
      <c r="J15" s="48"/>
      <c r="K15" s="49"/>
      <c r="L15" s="47"/>
      <c r="M15" s="48"/>
      <c r="N15" s="48"/>
      <c r="O15" s="49"/>
      <c r="P15" s="47">
        <v>15</v>
      </c>
      <c r="Q15" s="48">
        <v>15</v>
      </c>
      <c r="R15" s="48">
        <v>3</v>
      </c>
      <c r="S15" s="49" t="s">
        <v>33</v>
      </c>
      <c r="T15" s="47"/>
      <c r="U15" s="48"/>
      <c r="V15" s="48"/>
      <c r="W15" s="48"/>
      <c r="X15" s="49"/>
      <c r="Y15" s="40">
        <v>3</v>
      </c>
      <c r="Z15" s="50"/>
    </row>
    <row r="16" spans="1:26" ht="15.75" customHeight="1" x14ac:dyDescent="0.4">
      <c r="A16" s="13">
        <v>6</v>
      </c>
      <c r="B16" s="3" t="s">
        <v>193</v>
      </c>
      <c r="C16" s="32" t="s">
        <v>194</v>
      </c>
      <c r="D16" s="8">
        <f t="shared" si="0"/>
        <v>30</v>
      </c>
      <c r="E16" s="47">
        <f>T16</f>
        <v>15</v>
      </c>
      <c r="F16" s="48">
        <f>U16</f>
        <v>15</v>
      </c>
      <c r="G16" s="48"/>
      <c r="H16" s="47"/>
      <c r="I16" s="48"/>
      <c r="J16" s="48"/>
      <c r="K16" s="49"/>
      <c r="L16" s="47"/>
      <c r="M16" s="48"/>
      <c r="N16" s="48"/>
      <c r="O16" s="49"/>
      <c r="P16" s="47"/>
      <c r="Q16" s="48"/>
      <c r="R16" s="48"/>
      <c r="S16" s="49"/>
      <c r="T16" s="47">
        <v>15</v>
      </c>
      <c r="U16" s="48">
        <v>15</v>
      </c>
      <c r="V16" s="48"/>
      <c r="W16" s="48">
        <v>3</v>
      </c>
      <c r="X16" s="49" t="s">
        <v>28</v>
      </c>
      <c r="Y16" s="40">
        <v>3</v>
      </c>
      <c r="Z16" s="50">
        <v>3</v>
      </c>
    </row>
    <row r="17" spans="1:26" ht="15.75" customHeight="1" x14ac:dyDescent="0.4">
      <c r="A17" s="13">
        <v>7</v>
      </c>
      <c r="B17" s="3" t="s">
        <v>195</v>
      </c>
      <c r="C17" s="32" t="s">
        <v>196</v>
      </c>
      <c r="D17" s="8">
        <f t="shared" si="0"/>
        <v>15</v>
      </c>
      <c r="E17" s="47"/>
      <c r="F17" s="48">
        <f>U17</f>
        <v>15</v>
      </c>
      <c r="G17" s="48"/>
      <c r="H17" s="47"/>
      <c r="I17" s="48"/>
      <c r="J17" s="48"/>
      <c r="K17" s="49"/>
      <c r="L17" s="47"/>
      <c r="M17" s="48"/>
      <c r="N17" s="48"/>
      <c r="O17" s="49"/>
      <c r="P17" s="47"/>
      <c r="Q17" s="48"/>
      <c r="R17" s="48"/>
      <c r="S17" s="49"/>
      <c r="T17" s="47"/>
      <c r="U17" s="48">
        <v>15</v>
      </c>
      <c r="V17" s="48"/>
      <c r="W17" s="48">
        <v>2</v>
      </c>
      <c r="X17" s="49" t="s">
        <v>28</v>
      </c>
      <c r="Y17" s="40">
        <v>2</v>
      </c>
      <c r="Z17" s="50"/>
    </row>
    <row r="18" spans="1:26" ht="15.75" customHeight="1" thickBot="1" x14ac:dyDescent="0.45">
      <c r="A18" s="13">
        <v>8</v>
      </c>
      <c r="B18" s="3" t="s">
        <v>197</v>
      </c>
      <c r="C18" s="32" t="s">
        <v>176</v>
      </c>
      <c r="D18" s="42">
        <f t="shared" si="0"/>
        <v>30</v>
      </c>
      <c r="E18" s="43">
        <f>H18</f>
        <v>15</v>
      </c>
      <c r="F18" s="44">
        <f>I18</f>
        <v>15</v>
      </c>
      <c r="G18" s="44"/>
      <c r="H18" s="43">
        <v>15</v>
      </c>
      <c r="I18" s="44">
        <v>15</v>
      </c>
      <c r="J18" s="44">
        <v>4</v>
      </c>
      <c r="K18" s="45" t="s">
        <v>33</v>
      </c>
      <c r="L18" s="43"/>
      <c r="M18" s="44"/>
      <c r="N18" s="44"/>
      <c r="O18" s="45"/>
      <c r="P18" s="43"/>
      <c r="Q18" s="44"/>
      <c r="R18" s="44"/>
      <c r="S18" s="45"/>
      <c r="T18" s="43"/>
      <c r="U18" s="44"/>
      <c r="V18" s="44"/>
      <c r="W18" s="44"/>
      <c r="X18" s="45"/>
      <c r="Y18" s="42">
        <v>4</v>
      </c>
      <c r="Z18" s="46"/>
    </row>
    <row r="19" spans="1:26" ht="15.75" customHeight="1" thickBot="1" x14ac:dyDescent="0.45">
      <c r="A19" s="239" t="s">
        <v>84</v>
      </c>
      <c r="B19" s="240"/>
      <c r="C19" s="240"/>
      <c r="D19" s="112">
        <f>SUM(D11:D18)</f>
        <v>215</v>
      </c>
      <c r="E19" s="111">
        <f t="shared" ref="E19:Z19" si="1">SUM(E11:E18)</f>
        <v>75</v>
      </c>
      <c r="F19" s="87">
        <f t="shared" si="1"/>
        <v>120</v>
      </c>
      <c r="G19" s="87">
        <f t="shared" si="1"/>
        <v>20</v>
      </c>
      <c r="H19" s="120">
        <f t="shared" si="1"/>
        <v>15</v>
      </c>
      <c r="I19" s="87">
        <f t="shared" si="1"/>
        <v>45</v>
      </c>
      <c r="J19" s="87">
        <f t="shared" si="1"/>
        <v>8</v>
      </c>
      <c r="K19" s="121"/>
      <c r="L19" s="120">
        <f t="shared" si="1"/>
        <v>15</v>
      </c>
      <c r="M19" s="87">
        <f t="shared" si="1"/>
        <v>15</v>
      </c>
      <c r="N19" s="87">
        <f t="shared" si="1"/>
        <v>4</v>
      </c>
      <c r="O19" s="121"/>
      <c r="P19" s="120">
        <f t="shared" si="1"/>
        <v>15</v>
      </c>
      <c r="Q19" s="87">
        <f t="shared" si="1"/>
        <v>15</v>
      </c>
      <c r="R19" s="87">
        <f t="shared" si="1"/>
        <v>3</v>
      </c>
      <c r="S19" s="121"/>
      <c r="T19" s="120">
        <f t="shared" si="1"/>
        <v>30</v>
      </c>
      <c r="U19" s="87">
        <f t="shared" si="1"/>
        <v>45</v>
      </c>
      <c r="V19" s="87">
        <f t="shared" si="1"/>
        <v>20</v>
      </c>
      <c r="W19" s="87">
        <f t="shared" si="1"/>
        <v>11</v>
      </c>
      <c r="X19" s="121"/>
      <c r="Y19" s="130">
        <f t="shared" si="1"/>
        <v>26</v>
      </c>
      <c r="Z19" s="112">
        <f t="shared" si="1"/>
        <v>11</v>
      </c>
    </row>
    <row r="20" spans="1:26" ht="15.75" customHeight="1" thickBot="1" x14ac:dyDescent="0.45">
      <c r="A20" s="253" t="s">
        <v>85</v>
      </c>
      <c r="B20" s="254"/>
      <c r="C20" s="254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8"/>
      <c r="U20" s="128"/>
      <c r="V20" s="128"/>
      <c r="W20" s="128"/>
      <c r="X20" s="128"/>
      <c r="Y20" s="18"/>
      <c r="Z20" s="33"/>
    </row>
    <row r="21" spans="1:26" ht="15.75" customHeight="1" x14ac:dyDescent="0.4">
      <c r="A21" s="13">
        <v>9</v>
      </c>
      <c r="B21" s="44" t="s">
        <v>198</v>
      </c>
      <c r="C21" s="52" t="s">
        <v>199</v>
      </c>
      <c r="D21" s="245">
        <f>SUM(E21:G22)</f>
        <v>30</v>
      </c>
      <c r="E21" s="249"/>
      <c r="F21" s="248">
        <f>Q21</f>
        <v>30</v>
      </c>
      <c r="G21" s="248"/>
      <c r="H21" s="248"/>
      <c r="I21" s="248"/>
      <c r="J21" s="248"/>
      <c r="K21" s="247"/>
      <c r="L21" s="250"/>
      <c r="M21" s="248"/>
      <c r="N21" s="248"/>
      <c r="O21" s="248"/>
      <c r="P21" s="249"/>
      <c r="Q21" s="248">
        <v>30</v>
      </c>
      <c r="R21" s="248">
        <v>3</v>
      </c>
      <c r="S21" s="247" t="s">
        <v>28</v>
      </c>
      <c r="T21" s="238"/>
      <c r="U21" s="238"/>
      <c r="V21" s="238"/>
      <c r="W21" s="238"/>
      <c r="X21" s="238"/>
      <c r="Y21" s="245">
        <v>3</v>
      </c>
      <c r="Z21" s="246"/>
    </row>
    <row r="22" spans="1:26" ht="15.75" customHeight="1" x14ac:dyDescent="0.4">
      <c r="A22" s="13">
        <v>10</v>
      </c>
      <c r="B22" s="48" t="s">
        <v>200</v>
      </c>
      <c r="C22" s="51" t="s">
        <v>201</v>
      </c>
      <c r="D22" s="229"/>
      <c r="E22" s="233"/>
      <c r="F22" s="227"/>
      <c r="G22" s="227"/>
      <c r="H22" s="227"/>
      <c r="I22" s="227"/>
      <c r="J22" s="227"/>
      <c r="K22" s="223"/>
      <c r="L22" s="225"/>
      <c r="M22" s="227"/>
      <c r="N22" s="227"/>
      <c r="O22" s="227"/>
      <c r="P22" s="233"/>
      <c r="Q22" s="227"/>
      <c r="R22" s="227"/>
      <c r="S22" s="223"/>
      <c r="T22" s="227"/>
      <c r="U22" s="227"/>
      <c r="V22" s="227"/>
      <c r="W22" s="227"/>
      <c r="X22" s="227"/>
      <c r="Y22" s="229"/>
      <c r="Z22" s="231"/>
    </row>
    <row r="23" spans="1:26" ht="15.75" customHeight="1" x14ac:dyDescent="0.4">
      <c r="A23" s="13">
        <v>11</v>
      </c>
      <c r="B23" s="44" t="s">
        <v>202</v>
      </c>
      <c r="C23" s="52" t="s">
        <v>203</v>
      </c>
      <c r="D23" s="228">
        <f>SUM(E23:G24)</f>
        <v>15</v>
      </c>
      <c r="E23" s="232"/>
      <c r="F23" s="226">
        <f>M23</f>
        <v>15</v>
      </c>
      <c r="G23" s="226"/>
      <c r="H23" s="226"/>
      <c r="I23" s="226"/>
      <c r="J23" s="226"/>
      <c r="K23" s="222"/>
      <c r="L23" s="224"/>
      <c r="M23" s="226">
        <v>15</v>
      </c>
      <c r="N23" s="226">
        <v>2</v>
      </c>
      <c r="O23" s="222" t="s">
        <v>28</v>
      </c>
      <c r="P23" s="226"/>
      <c r="Q23" s="226"/>
      <c r="R23" s="226"/>
      <c r="S23" s="222"/>
      <c r="T23" s="224"/>
      <c r="U23" s="226"/>
      <c r="V23" s="226"/>
      <c r="W23" s="226"/>
      <c r="X23" s="226"/>
      <c r="Y23" s="228">
        <v>2</v>
      </c>
      <c r="Z23" s="230"/>
    </row>
    <row r="24" spans="1:26" ht="15.75" customHeight="1" x14ac:dyDescent="0.4">
      <c r="A24" s="13">
        <v>12</v>
      </c>
      <c r="B24" s="48" t="s">
        <v>204</v>
      </c>
      <c r="C24" s="51" t="s">
        <v>205</v>
      </c>
      <c r="D24" s="229"/>
      <c r="E24" s="233"/>
      <c r="F24" s="227"/>
      <c r="G24" s="227"/>
      <c r="H24" s="227"/>
      <c r="I24" s="227"/>
      <c r="J24" s="227"/>
      <c r="K24" s="223"/>
      <c r="L24" s="237"/>
      <c r="M24" s="238"/>
      <c r="N24" s="227"/>
      <c r="O24" s="244"/>
      <c r="P24" s="227"/>
      <c r="Q24" s="227"/>
      <c r="R24" s="227"/>
      <c r="S24" s="223"/>
      <c r="T24" s="225"/>
      <c r="U24" s="227"/>
      <c r="V24" s="227"/>
      <c r="W24" s="227"/>
      <c r="X24" s="227"/>
      <c r="Y24" s="229"/>
      <c r="Z24" s="231"/>
    </row>
    <row r="25" spans="1:26" ht="15.75" customHeight="1" x14ac:dyDescent="0.4">
      <c r="A25" s="13">
        <v>13</v>
      </c>
      <c r="B25" s="44" t="s">
        <v>206</v>
      </c>
      <c r="C25" s="53" t="s">
        <v>207</v>
      </c>
      <c r="D25" s="228">
        <f>SUM(E25:G26)</f>
        <v>30</v>
      </c>
      <c r="E25" s="232"/>
      <c r="F25" s="226">
        <f>Q25</f>
        <v>30</v>
      </c>
      <c r="G25" s="226"/>
      <c r="H25" s="226"/>
      <c r="I25" s="226"/>
      <c r="J25" s="226"/>
      <c r="K25" s="222"/>
      <c r="L25" s="224"/>
      <c r="M25" s="226"/>
      <c r="N25" s="226"/>
      <c r="O25" s="222"/>
      <c r="P25" s="232"/>
      <c r="Q25" s="226">
        <v>30</v>
      </c>
      <c r="R25" s="226">
        <v>3</v>
      </c>
      <c r="S25" s="222" t="s">
        <v>28</v>
      </c>
      <c r="T25" s="226"/>
      <c r="U25" s="226"/>
      <c r="V25" s="226"/>
      <c r="W25" s="226"/>
      <c r="X25" s="226"/>
      <c r="Y25" s="228">
        <v>3</v>
      </c>
      <c r="Z25" s="230">
        <v>3</v>
      </c>
    </row>
    <row r="26" spans="1:26" ht="15.75" customHeight="1" x14ac:dyDescent="0.4">
      <c r="A26" s="13">
        <v>14</v>
      </c>
      <c r="B26" s="48" t="s">
        <v>208</v>
      </c>
      <c r="C26" s="54" t="s">
        <v>209</v>
      </c>
      <c r="D26" s="229"/>
      <c r="E26" s="233"/>
      <c r="F26" s="227"/>
      <c r="G26" s="227"/>
      <c r="H26" s="227"/>
      <c r="I26" s="227"/>
      <c r="J26" s="227"/>
      <c r="K26" s="223"/>
      <c r="L26" s="225"/>
      <c r="M26" s="227"/>
      <c r="N26" s="227"/>
      <c r="O26" s="244"/>
      <c r="P26" s="233"/>
      <c r="Q26" s="227"/>
      <c r="R26" s="227"/>
      <c r="S26" s="223"/>
      <c r="T26" s="227"/>
      <c r="U26" s="227"/>
      <c r="V26" s="227"/>
      <c r="W26" s="227"/>
      <c r="X26" s="227"/>
      <c r="Y26" s="229"/>
      <c r="Z26" s="231"/>
    </row>
    <row r="27" spans="1:26" ht="15.75" customHeight="1" x14ac:dyDescent="0.4">
      <c r="A27" s="13">
        <v>15</v>
      </c>
      <c r="B27" s="44" t="s">
        <v>210</v>
      </c>
      <c r="C27" s="53" t="s">
        <v>75</v>
      </c>
      <c r="D27" s="228">
        <f>SUM(E27:G28)</f>
        <v>15</v>
      </c>
      <c r="E27" s="232"/>
      <c r="F27" s="226">
        <f>U27</f>
        <v>15</v>
      </c>
      <c r="G27" s="226"/>
      <c r="H27" s="226"/>
      <c r="I27" s="226"/>
      <c r="J27" s="226"/>
      <c r="K27" s="222"/>
      <c r="L27" s="237"/>
      <c r="M27" s="238"/>
      <c r="N27" s="238"/>
      <c r="O27" s="222"/>
      <c r="P27" s="237"/>
      <c r="Q27" s="238"/>
      <c r="R27" s="238"/>
      <c r="S27" s="226"/>
      <c r="T27" s="232"/>
      <c r="U27" s="226">
        <v>15</v>
      </c>
      <c r="V27" s="226"/>
      <c r="W27" s="226">
        <v>2</v>
      </c>
      <c r="X27" s="222" t="s">
        <v>28</v>
      </c>
      <c r="Y27" s="228">
        <v>2</v>
      </c>
      <c r="Z27" s="230">
        <v>2</v>
      </c>
    </row>
    <row r="28" spans="1:26" ht="15.75" customHeight="1" x14ac:dyDescent="0.4">
      <c r="A28" s="13">
        <v>16</v>
      </c>
      <c r="B28" s="48" t="s">
        <v>211</v>
      </c>
      <c r="C28" s="54" t="s">
        <v>212</v>
      </c>
      <c r="D28" s="229"/>
      <c r="E28" s="233"/>
      <c r="F28" s="227"/>
      <c r="G28" s="227"/>
      <c r="H28" s="227"/>
      <c r="I28" s="227"/>
      <c r="J28" s="227"/>
      <c r="K28" s="223"/>
      <c r="L28" s="225"/>
      <c r="M28" s="227"/>
      <c r="N28" s="227"/>
      <c r="O28" s="223"/>
      <c r="P28" s="225"/>
      <c r="Q28" s="227"/>
      <c r="R28" s="227"/>
      <c r="S28" s="227"/>
      <c r="T28" s="233"/>
      <c r="U28" s="227"/>
      <c r="V28" s="227"/>
      <c r="W28" s="227"/>
      <c r="X28" s="223"/>
      <c r="Y28" s="229"/>
      <c r="Z28" s="231"/>
    </row>
    <row r="29" spans="1:26" ht="15.75" customHeight="1" x14ac:dyDescent="0.4">
      <c r="A29" s="13">
        <v>17</v>
      </c>
      <c r="B29" s="44" t="s">
        <v>213</v>
      </c>
      <c r="C29" s="53" t="s">
        <v>214</v>
      </c>
      <c r="D29" s="228">
        <f>SUM(E29:G30)</f>
        <v>15</v>
      </c>
      <c r="E29" s="232"/>
      <c r="F29" s="226">
        <f>U29</f>
        <v>15</v>
      </c>
      <c r="G29" s="226"/>
      <c r="H29" s="226"/>
      <c r="I29" s="226"/>
      <c r="J29" s="226"/>
      <c r="K29" s="222"/>
      <c r="L29" s="224"/>
      <c r="M29" s="226"/>
      <c r="N29" s="226"/>
      <c r="O29" s="222"/>
      <c r="P29" s="224"/>
      <c r="Q29" s="226"/>
      <c r="R29" s="226"/>
      <c r="S29" s="226"/>
      <c r="T29" s="232"/>
      <c r="U29" s="226">
        <v>15</v>
      </c>
      <c r="V29" s="226"/>
      <c r="W29" s="226">
        <v>2</v>
      </c>
      <c r="X29" s="222" t="s">
        <v>28</v>
      </c>
      <c r="Y29" s="228">
        <v>2</v>
      </c>
      <c r="Z29" s="230"/>
    </row>
    <row r="30" spans="1:26" ht="15.75" customHeight="1" x14ac:dyDescent="0.4">
      <c r="A30" s="13">
        <v>18</v>
      </c>
      <c r="B30" s="48" t="s">
        <v>215</v>
      </c>
      <c r="C30" s="54" t="s">
        <v>216</v>
      </c>
      <c r="D30" s="229"/>
      <c r="E30" s="233"/>
      <c r="F30" s="227"/>
      <c r="G30" s="227"/>
      <c r="H30" s="227"/>
      <c r="I30" s="227"/>
      <c r="J30" s="227"/>
      <c r="K30" s="223"/>
      <c r="L30" s="225"/>
      <c r="M30" s="227"/>
      <c r="N30" s="227"/>
      <c r="O30" s="223"/>
      <c r="P30" s="225"/>
      <c r="Q30" s="227"/>
      <c r="R30" s="227"/>
      <c r="S30" s="227"/>
      <c r="T30" s="233"/>
      <c r="U30" s="227"/>
      <c r="V30" s="227"/>
      <c r="W30" s="227"/>
      <c r="X30" s="223"/>
      <c r="Y30" s="229"/>
      <c r="Z30" s="231"/>
    </row>
    <row r="31" spans="1:26" ht="15.75" customHeight="1" x14ac:dyDescent="0.4">
      <c r="A31" s="13">
        <v>19</v>
      </c>
      <c r="B31" s="44" t="s">
        <v>217</v>
      </c>
      <c r="C31" s="53" t="s">
        <v>218</v>
      </c>
      <c r="D31" s="228">
        <f>SUM(E31:G32)</f>
        <v>15</v>
      </c>
      <c r="E31" s="232"/>
      <c r="F31" s="226">
        <f>U31</f>
        <v>15</v>
      </c>
      <c r="G31" s="226"/>
      <c r="H31" s="226"/>
      <c r="I31" s="226"/>
      <c r="J31" s="226"/>
      <c r="K31" s="222"/>
      <c r="L31" s="237"/>
      <c r="M31" s="238"/>
      <c r="N31" s="238"/>
      <c r="O31" s="244"/>
      <c r="P31" s="237"/>
      <c r="Q31" s="238"/>
      <c r="R31" s="238"/>
      <c r="S31" s="226"/>
      <c r="T31" s="232"/>
      <c r="U31" s="226">
        <v>15</v>
      </c>
      <c r="V31" s="226"/>
      <c r="W31" s="226">
        <v>2</v>
      </c>
      <c r="X31" s="222" t="s">
        <v>28</v>
      </c>
      <c r="Y31" s="228">
        <v>2</v>
      </c>
      <c r="Z31" s="230"/>
    </row>
    <row r="32" spans="1:26" ht="15.75" customHeight="1" thickBot="1" x14ac:dyDescent="0.45">
      <c r="A32" s="13">
        <v>20</v>
      </c>
      <c r="B32" s="57" t="s">
        <v>219</v>
      </c>
      <c r="C32" s="56" t="s">
        <v>220</v>
      </c>
      <c r="D32" s="332"/>
      <c r="E32" s="335"/>
      <c r="F32" s="333"/>
      <c r="G32" s="333"/>
      <c r="H32" s="333"/>
      <c r="I32" s="333"/>
      <c r="J32" s="333"/>
      <c r="K32" s="336"/>
      <c r="L32" s="225"/>
      <c r="M32" s="227"/>
      <c r="N32" s="227"/>
      <c r="O32" s="336"/>
      <c r="P32" s="225"/>
      <c r="Q32" s="227"/>
      <c r="R32" s="227"/>
      <c r="S32" s="227"/>
      <c r="T32" s="335"/>
      <c r="U32" s="333"/>
      <c r="V32" s="333"/>
      <c r="W32" s="333"/>
      <c r="X32" s="336"/>
      <c r="Y32" s="332"/>
      <c r="Z32" s="350"/>
    </row>
    <row r="33" spans="1:42" ht="15.75" customHeight="1" thickBot="1" x14ac:dyDescent="0.45">
      <c r="A33" s="241" t="s">
        <v>107</v>
      </c>
      <c r="B33" s="242"/>
      <c r="C33" s="243"/>
      <c r="D33" s="138">
        <f>SUM(D21:D32)</f>
        <v>120</v>
      </c>
      <c r="E33" s="111">
        <f t="shared" ref="E33:Z33" si="2">SUM(E21:E32)</f>
        <v>0</v>
      </c>
      <c r="F33" s="87">
        <f t="shared" si="2"/>
        <v>120</v>
      </c>
      <c r="G33" s="87">
        <f t="shared" si="2"/>
        <v>0</v>
      </c>
      <c r="H33" s="111">
        <f t="shared" si="2"/>
        <v>0</v>
      </c>
      <c r="I33" s="87">
        <f t="shared" si="2"/>
        <v>0</v>
      </c>
      <c r="J33" s="87">
        <f t="shared" si="2"/>
        <v>0</v>
      </c>
      <c r="K33" s="116"/>
      <c r="L33" s="111">
        <f t="shared" si="2"/>
        <v>0</v>
      </c>
      <c r="M33" s="87">
        <f t="shared" si="2"/>
        <v>15</v>
      </c>
      <c r="N33" s="87">
        <f t="shared" si="2"/>
        <v>2</v>
      </c>
      <c r="O33" s="116"/>
      <c r="P33" s="111">
        <f t="shared" si="2"/>
        <v>0</v>
      </c>
      <c r="Q33" s="87">
        <f t="shared" si="2"/>
        <v>60</v>
      </c>
      <c r="R33" s="87">
        <f t="shared" si="2"/>
        <v>6</v>
      </c>
      <c r="S33" s="116"/>
      <c r="T33" s="111">
        <f t="shared" si="2"/>
        <v>0</v>
      </c>
      <c r="U33" s="87">
        <f t="shared" si="2"/>
        <v>45</v>
      </c>
      <c r="V33" s="87">
        <f t="shared" si="2"/>
        <v>0</v>
      </c>
      <c r="W33" s="87">
        <f t="shared" si="2"/>
        <v>6</v>
      </c>
      <c r="X33" s="116"/>
      <c r="Y33" s="138">
        <f t="shared" si="2"/>
        <v>14</v>
      </c>
      <c r="Z33" s="138">
        <f t="shared" si="2"/>
        <v>5</v>
      </c>
    </row>
    <row r="34" spans="1:42" ht="15.75" customHeight="1" thickBot="1" x14ac:dyDescent="0.45">
      <c r="A34" s="239" t="s">
        <v>265</v>
      </c>
      <c r="B34" s="240"/>
      <c r="C34" s="240"/>
      <c r="D34" s="132">
        <f>SUM(D11:D18,D21:D32)</f>
        <v>335</v>
      </c>
      <c r="E34" s="106">
        <f t="shared" ref="E34:Z34" si="3">SUM(E11:E18,E21:E32)</f>
        <v>75</v>
      </c>
      <c r="F34" s="89">
        <f t="shared" si="3"/>
        <v>240</v>
      </c>
      <c r="G34" s="89">
        <f t="shared" si="3"/>
        <v>20</v>
      </c>
      <c r="H34" s="106">
        <f t="shared" si="3"/>
        <v>15</v>
      </c>
      <c r="I34" s="89">
        <f t="shared" si="3"/>
        <v>45</v>
      </c>
      <c r="J34" s="89">
        <f t="shared" si="3"/>
        <v>8</v>
      </c>
      <c r="K34" s="119"/>
      <c r="L34" s="106">
        <f t="shared" si="3"/>
        <v>15</v>
      </c>
      <c r="M34" s="89">
        <f t="shared" si="3"/>
        <v>30</v>
      </c>
      <c r="N34" s="89">
        <f t="shared" si="3"/>
        <v>6</v>
      </c>
      <c r="O34" s="119"/>
      <c r="P34" s="106">
        <f t="shared" si="3"/>
        <v>15</v>
      </c>
      <c r="Q34" s="89">
        <f t="shared" si="3"/>
        <v>75</v>
      </c>
      <c r="R34" s="89">
        <f t="shared" si="3"/>
        <v>9</v>
      </c>
      <c r="S34" s="119"/>
      <c r="T34" s="106">
        <f t="shared" si="3"/>
        <v>30</v>
      </c>
      <c r="U34" s="89">
        <f t="shared" si="3"/>
        <v>90</v>
      </c>
      <c r="V34" s="89">
        <f t="shared" si="3"/>
        <v>20</v>
      </c>
      <c r="W34" s="89">
        <f t="shared" si="3"/>
        <v>17</v>
      </c>
      <c r="X34" s="119"/>
      <c r="Y34" s="110">
        <f>SUM(J34+N34+R34+W34)</f>
        <v>40</v>
      </c>
      <c r="Z34" s="110">
        <f t="shared" si="3"/>
        <v>16</v>
      </c>
    </row>
    <row r="35" spans="1:42" x14ac:dyDescent="0.4">
      <c r="A35" s="23"/>
      <c r="B35" s="23" t="s">
        <v>259</v>
      </c>
      <c r="C35" s="23"/>
      <c r="D35" s="24"/>
      <c r="Z35" s="2"/>
    </row>
    <row r="36" spans="1:42" customFormat="1" ht="14.6" x14ac:dyDescent="0.4">
      <c r="A36" s="22"/>
      <c r="B36" s="234" t="s">
        <v>279</v>
      </c>
      <c r="C36" s="234"/>
      <c r="D36" s="234"/>
      <c r="E36" s="234"/>
      <c r="F36" s="234"/>
      <c r="G36" s="234"/>
      <c r="H36" s="234"/>
      <c r="I36" s="234"/>
      <c r="J36" s="234"/>
      <c r="K36" s="23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x14ac:dyDescent="0.4">
      <c r="A37" s="23" t="s">
        <v>261</v>
      </c>
      <c r="B37" s="23"/>
      <c r="C37" s="23"/>
      <c r="D37" s="24"/>
      <c r="Z37" s="2"/>
    </row>
    <row r="38" spans="1:42" x14ac:dyDescent="0.4">
      <c r="A38" s="23"/>
      <c r="B38" s="23"/>
      <c r="C38" s="23"/>
      <c r="D38" s="24"/>
      <c r="Z38" s="2"/>
    </row>
    <row r="39" spans="1:42" x14ac:dyDescent="0.4">
      <c r="A39" s="23"/>
      <c r="B39" s="23"/>
      <c r="C39" s="23"/>
      <c r="D39" s="24"/>
      <c r="Z39" s="2"/>
    </row>
    <row r="40" spans="1:42" ht="14.6" x14ac:dyDescent="0.4">
      <c r="A40" s="23"/>
      <c r="B40" s="23" t="s">
        <v>61</v>
      </c>
      <c r="C40" s="23"/>
      <c r="D40" s="24"/>
      <c r="H40" s="155"/>
      <c r="I40" s="155"/>
      <c r="J40" s="155"/>
      <c r="K40" s="155"/>
      <c r="L40" s="155"/>
      <c r="M40" s="155"/>
      <c r="Z40" s="2"/>
    </row>
    <row r="41" spans="1:42" x14ac:dyDescent="0.4">
      <c r="A41" s="23"/>
      <c r="B41" s="23" t="s">
        <v>254</v>
      </c>
      <c r="C41" s="23"/>
      <c r="D41" s="24"/>
      <c r="H41" s="2" t="s">
        <v>64</v>
      </c>
      <c r="Z41" s="2"/>
    </row>
    <row r="42" spans="1:42" x14ac:dyDescent="0.4">
      <c r="A42" s="23"/>
      <c r="B42" s="23"/>
      <c r="C42" s="23"/>
      <c r="D42" s="24"/>
      <c r="G42" s="2" t="s">
        <v>65</v>
      </c>
      <c r="Z42" s="2"/>
    </row>
    <row r="43" spans="1:42" x14ac:dyDescent="0.4">
      <c r="A43" s="23"/>
      <c r="B43" s="23"/>
      <c r="C43" s="23"/>
      <c r="D43" s="24"/>
      <c r="G43" s="2" t="s">
        <v>66</v>
      </c>
      <c r="Z43" s="2"/>
    </row>
    <row r="44" spans="1:42" x14ac:dyDescent="0.4">
      <c r="A44" s="23"/>
      <c r="B44" s="23"/>
      <c r="C44" s="23"/>
      <c r="D44" s="24"/>
      <c r="Z44" s="2"/>
    </row>
    <row r="45" spans="1:42" x14ac:dyDescent="0.4">
      <c r="Z45" s="2"/>
    </row>
    <row r="46" spans="1:42" x14ac:dyDescent="0.4">
      <c r="Z46" s="2"/>
    </row>
  </sheetData>
  <mergeCells count="156">
    <mergeCell ref="A33:C33"/>
    <mergeCell ref="Z25:Z26"/>
    <mergeCell ref="Z27:Z28"/>
    <mergeCell ref="Z21:Z22"/>
    <mergeCell ref="Z23:Z24"/>
    <mergeCell ref="Z29:Z30"/>
    <mergeCell ref="Z31:Z32"/>
    <mergeCell ref="Y29:Y30"/>
    <mergeCell ref="U31:U32"/>
    <mergeCell ref="W31:W32"/>
    <mergeCell ref="X31:X32"/>
    <mergeCell ref="Y31:Y32"/>
    <mergeCell ref="U29:U30"/>
    <mergeCell ref="P23:P24"/>
    <mergeCell ref="Q23:Q24"/>
    <mergeCell ref="R23:R24"/>
    <mergeCell ref="S23:S24"/>
    <mergeCell ref="S27:S28"/>
    <mergeCell ref="S29:S30"/>
    <mergeCell ref="S31:S32"/>
    <mergeCell ref="T21:T22"/>
    <mergeCell ref="W29:W30"/>
    <mergeCell ref="X29:X30"/>
    <mergeCell ref="H29:H30"/>
    <mergeCell ref="V29:V30"/>
    <mergeCell ref="T31:T32"/>
    <mergeCell ref="V31:V32"/>
    <mergeCell ref="P25:P26"/>
    <mergeCell ref="T27:T28"/>
    <mergeCell ref="V27:V28"/>
    <mergeCell ref="L23:L24"/>
    <mergeCell ref="P21:P22"/>
    <mergeCell ref="G25:G26"/>
    <mergeCell ref="G27:G28"/>
    <mergeCell ref="G29:G30"/>
    <mergeCell ref="U21:U22"/>
    <mergeCell ref="V21:V22"/>
    <mergeCell ref="T23:T24"/>
    <mergeCell ref="U23:U24"/>
    <mergeCell ref="V23:V24"/>
    <mergeCell ref="T25:T26"/>
    <mergeCell ref="U25:U26"/>
    <mergeCell ref="V25:V26"/>
    <mergeCell ref="G31:G32"/>
    <mergeCell ref="J31:J32"/>
    <mergeCell ref="K31:K32"/>
    <mergeCell ref="L29:L30"/>
    <mergeCell ref="M27:M28"/>
    <mergeCell ref="D29:D30"/>
    <mergeCell ref="D31:D32"/>
    <mergeCell ref="E29:E30"/>
    <mergeCell ref="E31:E32"/>
    <mergeCell ref="A19:C19"/>
    <mergeCell ref="T29:T30"/>
    <mergeCell ref="F29:F30"/>
    <mergeCell ref="F31:F32"/>
    <mergeCell ref="F25:F26"/>
    <mergeCell ref="F27:F28"/>
    <mergeCell ref="E23:E24"/>
    <mergeCell ref="E25:E26"/>
    <mergeCell ref="E27:E28"/>
    <mergeCell ref="G23:G24"/>
    <mergeCell ref="I29:I30"/>
    <mergeCell ref="H31:H32"/>
    <mergeCell ref="I31:I32"/>
    <mergeCell ref="D21:D22"/>
    <mergeCell ref="D23:D24"/>
    <mergeCell ref="D25:D26"/>
    <mergeCell ref="E21:E22"/>
    <mergeCell ref="G21:G22"/>
    <mergeCell ref="F23:F24"/>
    <mergeCell ref="L27:L28"/>
    <mergeCell ref="J25:J26"/>
    <mergeCell ref="K25:K26"/>
    <mergeCell ref="H23:H24"/>
    <mergeCell ref="I23:I24"/>
    <mergeCell ref="H25:H26"/>
    <mergeCell ref="I25:I26"/>
    <mergeCell ref="Q25:Q26"/>
    <mergeCell ref="R25:R26"/>
    <mergeCell ref="S25:S26"/>
    <mergeCell ref="M23:M24"/>
    <mergeCell ref="N23:N24"/>
    <mergeCell ref="O23:O24"/>
    <mergeCell ref="L25:L26"/>
    <mergeCell ref="M25:M26"/>
    <mergeCell ref="N25:N26"/>
    <mergeCell ref="O25:O26"/>
    <mergeCell ref="A10:C10"/>
    <mergeCell ref="A20:C20"/>
    <mergeCell ref="A34:C34"/>
    <mergeCell ref="A5:A9"/>
    <mergeCell ref="B5:B9"/>
    <mergeCell ref="C5:C9"/>
    <mergeCell ref="D5:G8"/>
    <mergeCell ref="H5:O6"/>
    <mergeCell ref="P5:X6"/>
    <mergeCell ref="H7:K8"/>
    <mergeCell ref="L7:O8"/>
    <mergeCell ref="P7:S8"/>
    <mergeCell ref="T7:X8"/>
    <mergeCell ref="Q21:Q22"/>
    <mergeCell ref="R21:R22"/>
    <mergeCell ref="S21:S22"/>
    <mergeCell ref="F21:F22"/>
    <mergeCell ref="H21:H22"/>
    <mergeCell ref="I21:I22"/>
    <mergeCell ref="J21:J22"/>
    <mergeCell ref="J23:J24"/>
    <mergeCell ref="K23:K24"/>
    <mergeCell ref="K21:K22"/>
    <mergeCell ref="L21:L22"/>
    <mergeCell ref="N27:N28"/>
    <mergeCell ref="O27:O28"/>
    <mergeCell ref="Z5:Z9"/>
    <mergeCell ref="Y5:Y9"/>
    <mergeCell ref="M21:M22"/>
    <mergeCell ref="N21:N22"/>
    <mergeCell ref="O21:O22"/>
    <mergeCell ref="Y21:Y22"/>
    <mergeCell ref="Y23:Y24"/>
    <mergeCell ref="Y25:Y26"/>
    <mergeCell ref="U27:U28"/>
    <mergeCell ref="W27:W28"/>
    <mergeCell ref="X27:X28"/>
    <mergeCell ref="Y27:Y28"/>
    <mergeCell ref="W21:W22"/>
    <mergeCell ref="X21:X22"/>
    <mergeCell ref="W23:W24"/>
    <mergeCell ref="X23:X24"/>
    <mergeCell ref="W25:W26"/>
    <mergeCell ref="X25:X26"/>
    <mergeCell ref="B36:K36"/>
    <mergeCell ref="P31:P32"/>
    <mergeCell ref="Q31:Q32"/>
    <mergeCell ref="R31:R32"/>
    <mergeCell ref="P27:P28"/>
    <mergeCell ref="Q27:Q28"/>
    <mergeCell ref="R27:R28"/>
    <mergeCell ref="P29:P30"/>
    <mergeCell ref="Q29:Q30"/>
    <mergeCell ref="R29:R30"/>
    <mergeCell ref="M29:M30"/>
    <mergeCell ref="N29:N30"/>
    <mergeCell ref="O29:O30"/>
    <mergeCell ref="L31:L32"/>
    <mergeCell ref="M31:M32"/>
    <mergeCell ref="N31:N32"/>
    <mergeCell ref="O31:O32"/>
    <mergeCell ref="D27:D28"/>
    <mergeCell ref="J27:J28"/>
    <mergeCell ref="K27:K28"/>
    <mergeCell ref="H27:H28"/>
    <mergeCell ref="I27:I28"/>
    <mergeCell ref="J29:J30"/>
    <mergeCell ref="K29:K30"/>
  </mergeCells>
  <pageMargins left="0.70866141732283472" right="0.70866141732283472" top="0.74803149606299213" bottom="0.74803149606299213" header="0.31496062992125984" footer="0.31496062992125984"/>
  <pageSetup paperSize="9" scale="68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M47"/>
  <sheetViews>
    <sheetView showGridLines="0" tabSelected="1" workbookViewId="0">
      <selection activeCell="AB9" sqref="AB9"/>
    </sheetView>
  </sheetViews>
  <sheetFormatPr defaultColWidth="9.15234375" defaultRowHeight="12.9" x14ac:dyDescent="0.4"/>
  <cols>
    <col min="1" max="1" width="4.15234375" style="2" customWidth="1"/>
    <col min="2" max="2" width="13.15234375" style="2" customWidth="1"/>
    <col min="3" max="3" width="56" style="22" customWidth="1"/>
    <col min="4" max="4" width="4.53515625" style="2" customWidth="1"/>
    <col min="5" max="5" width="3.84375" style="2" customWidth="1"/>
    <col min="6" max="6" width="5.3046875" style="2" customWidth="1"/>
    <col min="7" max="19" width="3.15234375" style="2" customWidth="1"/>
    <col min="20" max="20" width="4" style="2" customWidth="1"/>
    <col min="21" max="22" width="3.15234375" style="2" customWidth="1"/>
    <col min="23" max="23" width="7.3046875" style="2" customWidth="1"/>
    <col min="24" max="24" width="7.3046875" style="5" customWidth="1"/>
    <col min="25" max="16384" width="9.15234375" style="2"/>
  </cols>
  <sheetData>
    <row r="1" spans="1:24" ht="15.9" x14ac:dyDescent="0.4">
      <c r="A1" s="210" t="s">
        <v>0</v>
      </c>
      <c r="B1" s="211"/>
      <c r="C1" s="211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3"/>
    </row>
    <row r="2" spans="1:24" ht="15.9" x14ac:dyDescent="0.4">
      <c r="A2" s="214" t="s">
        <v>184</v>
      </c>
      <c r="B2" s="215"/>
      <c r="C2" s="215"/>
      <c r="D2" s="216"/>
      <c r="E2" s="216"/>
      <c r="F2" s="216"/>
      <c r="G2" s="216"/>
      <c r="H2" s="216"/>
      <c r="I2" s="216"/>
      <c r="J2" s="216"/>
      <c r="K2" s="216"/>
      <c r="L2" s="216"/>
      <c r="M2" s="217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8"/>
    </row>
    <row r="3" spans="1:24" ht="15.9" x14ac:dyDescent="0.4">
      <c r="A3" s="214" t="s">
        <v>278</v>
      </c>
      <c r="B3" s="215"/>
      <c r="C3" s="215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8"/>
    </row>
    <row r="4" spans="1:24" ht="16.3" thickBot="1" x14ac:dyDescent="0.45">
      <c r="A4" s="219" t="s">
        <v>221</v>
      </c>
      <c r="B4" s="189"/>
      <c r="C4" s="189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18"/>
    </row>
    <row r="5" spans="1:24" s="1" customFormat="1" ht="15.75" customHeight="1" x14ac:dyDescent="0.4">
      <c r="A5" s="266" t="s">
        <v>2</v>
      </c>
      <c r="B5" s="268" t="s">
        <v>3</v>
      </c>
      <c r="C5" s="271" t="s">
        <v>4</v>
      </c>
      <c r="D5" s="266" t="s">
        <v>5</v>
      </c>
      <c r="E5" s="273"/>
      <c r="F5" s="273"/>
      <c r="G5" s="266" t="s">
        <v>6</v>
      </c>
      <c r="H5" s="273"/>
      <c r="I5" s="273"/>
      <c r="J5" s="273"/>
      <c r="K5" s="273"/>
      <c r="L5" s="273"/>
      <c r="M5" s="273"/>
      <c r="N5" s="271"/>
      <c r="O5" s="266" t="s">
        <v>7</v>
      </c>
      <c r="P5" s="273"/>
      <c r="Q5" s="273"/>
      <c r="R5" s="273"/>
      <c r="S5" s="273"/>
      <c r="T5" s="273"/>
      <c r="U5" s="273"/>
      <c r="V5" s="271"/>
      <c r="W5" s="257" t="s">
        <v>8</v>
      </c>
      <c r="X5" s="260" t="s">
        <v>9</v>
      </c>
    </row>
    <row r="6" spans="1:24" s="1" customFormat="1" ht="8.25" customHeight="1" x14ac:dyDescent="0.4">
      <c r="A6" s="263"/>
      <c r="B6" s="269"/>
      <c r="C6" s="265"/>
      <c r="D6" s="263"/>
      <c r="E6" s="264"/>
      <c r="F6" s="264"/>
      <c r="G6" s="263"/>
      <c r="H6" s="264"/>
      <c r="I6" s="264"/>
      <c r="J6" s="264"/>
      <c r="K6" s="264"/>
      <c r="L6" s="264"/>
      <c r="M6" s="264"/>
      <c r="N6" s="265"/>
      <c r="O6" s="263"/>
      <c r="P6" s="264"/>
      <c r="Q6" s="264"/>
      <c r="R6" s="264"/>
      <c r="S6" s="264"/>
      <c r="T6" s="264"/>
      <c r="U6" s="264"/>
      <c r="V6" s="265"/>
      <c r="W6" s="258"/>
      <c r="X6" s="261"/>
    </row>
    <row r="7" spans="1:24" s="1" customFormat="1" ht="15.75" customHeight="1" x14ac:dyDescent="0.4">
      <c r="A7" s="263"/>
      <c r="B7" s="269"/>
      <c r="C7" s="265"/>
      <c r="D7" s="263"/>
      <c r="E7" s="264"/>
      <c r="F7" s="264"/>
      <c r="G7" s="263" t="s">
        <v>10</v>
      </c>
      <c r="H7" s="264"/>
      <c r="I7" s="264"/>
      <c r="J7" s="264"/>
      <c r="K7" s="264" t="s">
        <v>11</v>
      </c>
      <c r="L7" s="264"/>
      <c r="M7" s="264"/>
      <c r="N7" s="265"/>
      <c r="O7" s="263" t="s">
        <v>12</v>
      </c>
      <c r="P7" s="264"/>
      <c r="Q7" s="264"/>
      <c r="R7" s="264"/>
      <c r="S7" s="264" t="s">
        <v>13</v>
      </c>
      <c r="T7" s="264"/>
      <c r="U7" s="264"/>
      <c r="V7" s="265"/>
      <c r="W7" s="258"/>
      <c r="X7" s="261"/>
    </row>
    <row r="8" spans="1:24" s="1" customFormat="1" ht="9" customHeight="1" x14ac:dyDescent="0.4">
      <c r="A8" s="263"/>
      <c r="B8" s="269"/>
      <c r="C8" s="265"/>
      <c r="D8" s="263"/>
      <c r="E8" s="264"/>
      <c r="F8" s="264"/>
      <c r="G8" s="263"/>
      <c r="H8" s="264"/>
      <c r="I8" s="264"/>
      <c r="J8" s="264"/>
      <c r="K8" s="264"/>
      <c r="L8" s="264"/>
      <c r="M8" s="264"/>
      <c r="N8" s="265"/>
      <c r="O8" s="263"/>
      <c r="P8" s="264"/>
      <c r="Q8" s="264"/>
      <c r="R8" s="264"/>
      <c r="S8" s="264"/>
      <c r="T8" s="264"/>
      <c r="U8" s="264"/>
      <c r="V8" s="265"/>
      <c r="W8" s="258"/>
      <c r="X8" s="261"/>
    </row>
    <row r="9" spans="1:24" s="1" customFormat="1" ht="93" customHeight="1" thickBot="1" x14ac:dyDescent="0.45">
      <c r="A9" s="267"/>
      <c r="B9" s="270"/>
      <c r="C9" s="272"/>
      <c r="D9" s="34" t="s">
        <v>14</v>
      </c>
      <c r="E9" s="35" t="s">
        <v>15</v>
      </c>
      <c r="F9" s="36" t="s">
        <v>16</v>
      </c>
      <c r="G9" s="35" t="s">
        <v>15</v>
      </c>
      <c r="H9" s="36" t="s">
        <v>16</v>
      </c>
      <c r="I9" s="36" t="s">
        <v>20</v>
      </c>
      <c r="J9" s="36" t="s">
        <v>21</v>
      </c>
      <c r="K9" s="35" t="s">
        <v>15</v>
      </c>
      <c r="L9" s="36" t="s">
        <v>16</v>
      </c>
      <c r="M9" s="36" t="s">
        <v>20</v>
      </c>
      <c r="N9" s="36" t="s">
        <v>21</v>
      </c>
      <c r="O9" s="35" t="s">
        <v>15</v>
      </c>
      <c r="P9" s="36" t="s">
        <v>16</v>
      </c>
      <c r="Q9" s="36" t="s">
        <v>20</v>
      </c>
      <c r="R9" s="36" t="s">
        <v>21</v>
      </c>
      <c r="S9" s="35" t="s">
        <v>15</v>
      </c>
      <c r="T9" s="36" t="s">
        <v>16</v>
      </c>
      <c r="U9" s="36" t="s">
        <v>20</v>
      </c>
      <c r="V9" s="36" t="s">
        <v>21</v>
      </c>
      <c r="W9" s="259"/>
      <c r="X9" s="262"/>
    </row>
    <row r="10" spans="1:24" ht="18" customHeight="1" thickBot="1" x14ac:dyDescent="0.45">
      <c r="A10" s="251" t="s">
        <v>69</v>
      </c>
      <c r="B10" s="252"/>
      <c r="C10" s="252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31"/>
    </row>
    <row r="11" spans="1:24" ht="15.75" customHeight="1" x14ac:dyDescent="0.4">
      <c r="A11" s="13">
        <v>1</v>
      </c>
      <c r="B11" s="157" t="s">
        <v>222</v>
      </c>
      <c r="C11" s="221" t="s">
        <v>71</v>
      </c>
      <c r="D11" s="7">
        <f>SUM(E11:F11)</f>
        <v>30</v>
      </c>
      <c r="E11" s="10"/>
      <c r="F11" s="11">
        <v>30</v>
      </c>
      <c r="G11" s="10"/>
      <c r="H11" s="11">
        <v>30</v>
      </c>
      <c r="I11" s="11">
        <v>4</v>
      </c>
      <c r="J11" s="12" t="s">
        <v>28</v>
      </c>
      <c r="K11" s="10"/>
      <c r="L11" s="11"/>
      <c r="M11" s="11"/>
      <c r="N11" s="12"/>
      <c r="O11" s="10"/>
      <c r="P11" s="11"/>
      <c r="Q11" s="11"/>
      <c r="R11" s="12"/>
      <c r="S11" s="10"/>
      <c r="T11" s="11"/>
      <c r="U11" s="11"/>
      <c r="V11" s="12"/>
      <c r="W11" s="7">
        <v>4</v>
      </c>
      <c r="X11" s="19">
        <v>4</v>
      </c>
    </row>
    <row r="12" spans="1:24" ht="15.75" customHeight="1" x14ac:dyDescent="0.4">
      <c r="A12" s="13">
        <v>2</v>
      </c>
      <c r="B12" s="157" t="s">
        <v>224</v>
      </c>
      <c r="C12" s="161" t="s">
        <v>223</v>
      </c>
      <c r="D12" s="8">
        <f>SUM(E12:F12)</f>
        <v>30</v>
      </c>
      <c r="E12" s="47">
        <v>15</v>
      </c>
      <c r="F12" s="48">
        <v>15</v>
      </c>
      <c r="G12" s="47">
        <v>15</v>
      </c>
      <c r="H12" s="48">
        <v>15</v>
      </c>
      <c r="I12" s="48">
        <v>4</v>
      </c>
      <c r="J12" s="49" t="s">
        <v>33</v>
      </c>
      <c r="K12" s="47"/>
      <c r="L12" s="48"/>
      <c r="M12" s="48"/>
      <c r="N12" s="49"/>
      <c r="O12" s="47"/>
      <c r="P12" s="48"/>
      <c r="Q12" s="48"/>
      <c r="R12" s="49"/>
      <c r="S12" s="47"/>
      <c r="T12" s="48"/>
      <c r="U12" s="48"/>
      <c r="V12" s="49"/>
      <c r="W12" s="40">
        <v>4</v>
      </c>
      <c r="X12" s="50">
        <v>4</v>
      </c>
    </row>
    <row r="13" spans="1:24" ht="15.75" customHeight="1" x14ac:dyDescent="0.4">
      <c r="A13" s="13">
        <v>3</v>
      </c>
      <c r="B13" s="157" t="s">
        <v>225</v>
      </c>
      <c r="C13" s="161" t="s">
        <v>176</v>
      </c>
      <c r="D13" s="8">
        <f>SUM(E13:F13)</f>
        <v>30</v>
      </c>
      <c r="E13" s="47">
        <v>15</v>
      </c>
      <c r="F13" s="48">
        <v>15</v>
      </c>
      <c r="G13" s="47"/>
      <c r="H13" s="48"/>
      <c r="I13" s="48"/>
      <c r="J13" s="49"/>
      <c r="K13" s="47">
        <v>15</v>
      </c>
      <c r="L13" s="48">
        <v>15</v>
      </c>
      <c r="M13" s="48">
        <v>4</v>
      </c>
      <c r="N13" s="49" t="s">
        <v>33</v>
      </c>
      <c r="O13" s="47"/>
      <c r="P13" s="48"/>
      <c r="Q13" s="48"/>
      <c r="R13" s="49"/>
      <c r="S13" s="47"/>
      <c r="T13" s="48"/>
      <c r="U13" s="48"/>
      <c r="V13" s="49"/>
      <c r="W13" s="40">
        <v>4</v>
      </c>
      <c r="X13" s="50"/>
    </row>
    <row r="14" spans="1:24" ht="15.75" customHeight="1" x14ac:dyDescent="0.4">
      <c r="A14" s="13">
        <v>4</v>
      </c>
      <c r="B14" s="157" t="s">
        <v>227</v>
      </c>
      <c r="C14" s="161" t="s">
        <v>226</v>
      </c>
      <c r="D14" s="8">
        <v>20</v>
      </c>
      <c r="E14" s="47"/>
      <c r="F14" s="48">
        <v>20</v>
      </c>
      <c r="G14" s="47"/>
      <c r="H14" s="48"/>
      <c r="I14" s="48"/>
      <c r="J14" s="49"/>
      <c r="K14" s="47"/>
      <c r="L14" s="48"/>
      <c r="M14" s="48"/>
      <c r="N14" s="49"/>
      <c r="O14" s="47"/>
      <c r="P14" s="48">
        <v>20</v>
      </c>
      <c r="Q14" s="48">
        <v>2</v>
      </c>
      <c r="R14" s="49" t="s">
        <v>28</v>
      </c>
      <c r="S14" s="47"/>
      <c r="T14" s="48"/>
      <c r="U14" s="48"/>
      <c r="V14" s="49"/>
      <c r="W14" s="40">
        <v>2</v>
      </c>
      <c r="X14" s="50"/>
    </row>
    <row r="15" spans="1:24" ht="15.75" customHeight="1" x14ac:dyDescent="0.4">
      <c r="A15" s="13">
        <v>5</v>
      </c>
      <c r="B15" s="157" t="s">
        <v>228</v>
      </c>
      <c r="C15" s="161" t="s">
        <v>256</v>
      </c>
      <c r="D15" s="8">
        <f>SUM(E15:F15)</f>
        <v>30</v>
      </c>
      <c r="E15" s="47"/>
      <c r="F15" s="48">
        <v>30</v>
      </c>
      <c r="G15" s="47"/>
      <c r="H15" s="48"/>
      <c r="I15" s="48"/>
      <c r="J15" s="49"/>
      <c r="K15" s="47"/>
      <c r="L15" s="48"/>
      <c r="M15" s="48"/>
      <c r="N15" s="49"/>
      <c r="O15" s="47"/>
      <c r="P15" s="48"/>
      <c r="Q15" s="48"/>
      <c r="R15" s="49"/>
      <c r="S15" s="47"/>
      <c r="T15" s="48">
        <v>30</v>
      </c>
      <c r="U15" s="48">
        <v>3</v>
      </c>
      <c r="V15" s="49" t="s">
        <v>33</v>
      </c>
      <c r="W15" s="40">
        <v>3</v>
      </c>
      <c r="X15" s="50"/>
    </row>
    <row r="16" spans="1:24" ht="15.75" customHeight="1" x14ac:dyDescent="0.4">
      <c r="A16" s="13">
        <v>6</v>
      </c>
      <c r="B16" s="157" t="s">
        <v>229</v>
      </c>
      <c r="C16" s="161" t="s">
        <v>257</v>
      </c>
      <c r="D16" s="8">
        <v>30</v>
      </c>
      <c r="E16" s="47">
        <v>15</v>
      </c>
      <c r="F16" s="48">
        <v>15</v>
      </c>
      <c r="G16" s="47"/>
      <c r="H16" s="48"/>
      <c r="I16" s="48"/>
      <c r="J16" s="49"/>
      <c r="K16" s="47"/>
      <c r="L16" s="48"/>
      <c r="M16" s="48"/>
      <c r="N16" s="49"/>
      <c r="O16" s="47">
        <v>15</v>
      </c>
      <c r="P16" s="48">
        <v>15</v>
      </c>
      <c r="Q16" s="48">
        <v>3</v>
      </c>
      <c r="R16" s="49" t="s">
        <v>33</v>
      </c>
      <c r="S16" s="47"/>
      <c r="T16" s="48"/>
      <c r="U16" s="48"/>
      <c r="V16" s="49"/>
      <c r="W16" s="40">
        <v>3</v>
      </c>
      <c r="X16" s="50">
        <v>3</v>
      </c>
    </row>
    <row r="17" spans="1:24" ht="15.75" customHeight="1" x14ac:dyDescent="0.4">
      <c r="A17" s="13">
        <v>7</v>
      </c>
      <c r="B17" s="157" t="s">
        <v>231</v>
      </c>
      <c r="C17" s="161" t="s">
        <v>230</v>
      </c>
      <c r="D17" s="8">
        <f>SUM(E17:F17)</f>
        <v>15</v>
      </c>
      <c r="E17" s="47"/>
      <c r="F17" s="48">
        <f>T17</f>
        <v>15</v>
      </c>
      <c r="G17" s="47"/>
      <c r="H17" s="48"/>
      <c r="I17" s="48"/>
      <c r="J17" s="49"/>
      <c r="K17" s="47"/>
      <c r="L17" s="48"/>
      <c r="M17" s="48"/>
      <c r="N17" s="49"/>
      <c r="O17" s="47"/>
      <c r="P17" s="48"/>
      <c r="Q17" s="48"/>
      <c r="R17" s="49"/>
      <c r="S17" s="47"/>
      <c r="T17" s="48">
        <v>15</v>
      </c>
      <c r="U17" s="48">
        <v>2</v>
      </c>
      <c r="V17" s="49" t="s">
        <v>28</v>
      </c>
      <c r="W17" s="40">
        <v>2</v>
      </c>
      <c r="X17" s="50"/>
    </row>
    <row r="18" spans="1:24" ht="15.75" customHeight="1" x14ac:dyDescent="0.4">
      <c r="A18" s="13">
        <v>8</v>
      </c>
      <c r="B18" s="157" t="s">
        <v>233</v>
      </c>
      <c r="C18" s="161" t="s">
        <v>232</v>
      </c>
      <c r="D18" s="8">
        <f>SUM(E18:F18)</f>
        <v>30</v>
      </c>
      <c r="E18" s="109"/>
      <c r="F18" s="4">
        <v>30</v>
      </c>
      <c r="G18" s="109"/>
      <c r="H18" s="4"/>
      <c r="I18" s="4"/>
      <c r="J18" s="86"/>
      <c r="K18" s="109"/>
      <c r="L18" s="4"/>
      <c r="M18" s="4"/>
      <c r="N18" s="86"/>
      <c r="O18" s="109"/>
      <c r="P18" s="4">
        <v>30</v>
      </c>
      <c r="Q18" s="4">
        <v>3</v>
      </c>
      <c r="R18" s="86" t="s">
        <v>28</v>
      </c>
      <c r="S18" s="109"/>
      <c r="T18" s="4"/>
      <c r="U18" s="4"/>
      <c r="V18" s="86"/>
      <c r="W18" s="108">
        <v>3</v>
      </c>
      <c r="X18" s="107"/>
    </row>
    <row r="19" spans="1:24" ht="15.75" customHeight="1" thickBot="1" x14ac:dyDescent="0.45">
      <c r="A19" s="13">
        <v>9</v>
      </c>
      <c r="B19" s="157" t="s">
        <v>255</v>
      </c>
      <c r="C19" s="161" t="s">
        <v>234</v>
      </c>
      <c r="D19" s="8">
        <f>SUM(E19:F19)</f>
        <v>30</v>
      </c>
      <c r="E19" s="43">
        <v>15</v>
      </c>
      <c r="F19" s="44">
        <v>15</v>
      </c>
      <c r="G19" s="43"/>
      <c r="H19" s="44"/>
      <c r="I19" s="44"/>
      <c r="J19" s="45"/>
      <c r="K19" s="43"/>
      <c r="L19" s="44"/>
      <c r="M19" s="44"/>
      <c r="N19" s="45"/>
      <c r="O19" s="43"/>
      <c r="P19" s="44"/>
      <c r="Q19" s="44"/>
      <c r="R19" s="45"/>
      <c r="S19" s="43">
        <v>15</v>
      </c>
      <c r="T19" s="44">
        <v>15</v>
      </c>
      <c r="U19" s="44">
        <v>4</v>
      </c>
      <c r="V19" s="45" t="s">
        <v>33</v>
      </c>
      <c r="W19" s="42">
        <v>4</v>
      </c>
      <c r="X19" s="46"/>
    </row>
    <row r="20" spans="1:24" ht="15.75" customHeight="1" thickBot="1" x14ac:dyDescent="0.45">
      <c r="A20" s="239" t="s">
        <v>84</v>
      </c>
      <c r="B20" s="240"/>
      <c r="C20" s="240"/>
      <c r="D20" s="112">
        <f>SUM(D11:D19)</f>
        <v>245</v>
      </c>
      <c r="E20" s="111">
        <f t="shared" ref="E20:X20" si="0">SUM(E11:E19)</f>
        <v>60</v>
      </c>
      <c r="F20" s="87">
        <f t="shared" si="0"/>
        <v>185</v>
      </c>
      <c r="G20" s="120">
        <f t="shared" si="0"/>
        <v>15</v>
      </c>
      <c r="H20" s="87">
        <f t="shared" si="0"/>
        <v>45</v>
      </c>
      <c r="I20" s="87">
        <f t="shared" si="0"/>
        <v>8</v>
      </c>
      <c r="J20" s="121"/>
      <c r="K20" s="120">
        <f t="shared" si="0"/>
        <v>15</v>
      </c>
      <c r="L20" s="87">
        <f t="shared" si="0"/>
        <v>15</v>
      </c>
      <c r="M20" s="87">
        <f t="shared" si="0"/>
        <v>4</v>
      </c>
      <c r="N20" s="121"/>
      <c r="O20" s="120">
        <f t="shared" si="0"/>
        <v>15</v>
      </c>
      <c r="P20" s="87">
        <f t="shared" si="0"/>
        <v>65</v>
      </c>
      <c r="Q20" s="87">
        <f t="shared" si="0"/>
        <v>8</v>
      </c>
      <c r="R20" s="121"/>
      <c r="S20" s="120">
        <f t="shared" si="0"/>
        <v>15</v>
      </c>
      <c r="T20" s="87">
        <f t="shared" si="0"/>
        <v>60</v>
      </c>
      <c r="U20" s="87">
        <f t="shared" si="0"/>
        <v>9</v>
      </c>
      <c r="V20" s="121"/>
      <c r="W20" s="130">
        <f t="shared" si="0"/>
        <v>29</v>
      </c>
      <c r="X20" s="112">
        <f t="shared" si="0"/>
        <v>11</v>
      </c>
    </row>
    <row r="21" spans="1:24" ht="15.75" customHeight="1" thickBot="1" x14ac:dyDescent="0.45">
      <c r="A21" s="253" t="s">
        <v>85</v>
      </c>
      <c r="B21" s="254"/>
      <c r="C21" s="255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28"/>
      <c r="T21" s="128"/>
      <c r="U21" s="128"/>
      <c r="V21" s="128"/>
      <c r="W21" s="18"/>
      <c r="X21" s="33"/>
    </row>
    <row r="22" spans="1:24" ht="15.75" customHeight="1" x14ac:dyDescent="0.4">
      <c r="A22" s="13">
        <v>10</v>
      </c>
      <c r="B22" s="98" t="s">
        <v>235</v>
      </c>
      <c r="C22" s="158" t="s">
        <v>236</v>
      </c>
      <c r="D22" s="256">
        <v>30</v>
      </c>
      <c r="E22" s="249">
        <v>15</v>
      </c>
      <c r="F22" s="248">
        <v>15</v>
      </c>
      <c r="G22" s="248"/>
      <c r="H22" s="248"/>
      <c r="I22" s="248"/>
      <c r="J22" s="247"/>
      <c r="K22" s="250"/>
      <c r="L22" s="248"/>
      <c r="M22" s="248"/>
      <c r="N22" s="248"/>
      <c r="O22" s="249">
        <v>15</v>
      </c>
      <c r="P22" s="248">
        <v>15</v>
      </c>
      <c r="Q22" s="248">
        <v>3</v>
      </c>
      <c r="R22" s="247" t="s">
        <v>28</v>
      </c>
      <c r="S22" s="238"/>
      <c r="T22" s="238"/>
      <c r="U22" s="238"/>
      <c r="V22" s="238"/>
      <c r="W22" s="245">
        <v>3</v>
      </c>
      <c r="X22" s="246">
        <v>3</v>
      </c>
    </row>
    <row r="23" spans="1:24" ht="15.75" customHeight="1" x14ac:dyDescent="0.4">
      <c r="A23" s="13">
        <v>11</v>
      </c>
      <c r="B23" s="153" t="s">
        <v>237</v>
      </c>
      <c r="C23" s="159" t="s">
        <v>238</v>
      </c>
      <c r="D23" s="236"/>
      <c r="E23" s="233"/>
      <c r="F23" s="227"/>
      <c r="G23" s="227"/>
      <c r="H23" s="227"/>
      <c r="I23" s="227"/>
      <c r="J23" s="223"/>
      <c r="K23" s="225"/>
      <c r="L23" s="227"/>
      <c r="M23" s="227"/>
      <c r="N23" s="227"/>
      <c r="O23" s="233"/>
      <c r="P23" s="227"/>
      <c r="Q23" s="227"/>
      <c r="R23" s="223"/>
      <c r="S23" s="227"/>
      <c r="T23" s="227"/>
      <c r="U23" s="227"/>
      <c r="V23" s="227"/>
      <c r="W23" s="229"/>
      <c r="X23" s="231"/>
    </row>
    <row r="24" spans="1:24" ht="15.75" customHeight="1" x14ac:dyDescent="0.4">
      <c r="A24" s="13">
        <v>12</v>
      </c>
      <c r="B24" s="44" t="s">
        <v>239</v>
      </c>
      <c r="C24" s="160" t="s">
        <v>240</v>
      </c>
      <c r="D24" s="235">
        <f>SUM(E24:F25)</f>
        <v>15</v>
      </c>
      <c r="E24" s="232"/>
      <c r="F24" s="226">
        <v>15</v>
      </c>
      <c r="G24" s="226"/>
      <c r="H24" s="226"/>
      <c r="I24" s="226"/>
      <c r="J24" s="222"/>
      <c r="K24" s="224"/>
      <c r="L24" s="226">
        <v>15</v>
      </c>
      <c r="M24" s="226">
        <v>2</v>
      </c>
      <c r="N24" s="222" t="s">
        <v>28</v>
      </c>
      <c r="O24" s="226"/>
      <c r="P24" s="226"/>
      <c r="Q24" s="226"/>
      <c r="R24" s="222"/>
      <c r="S24" s="224"/>
      <c r="T24" s="226"/>
      <c r="U24" s="226"/>
      <c r="V24" s="226"/>
      <c r="W24" s="228">
        <v>2</v>
      </c>
      <c r="X24" s="230"/>
    </row>
    <row r="25" spans="1:24" ht="15.75" customHeight="1" x14ac:dyDescent="0.4">
      <c r="A25" s="13">
        <v>13</v>
      </c>
      <c r="B25" s="48" t="s">
        <v>241</v>
      </c>
      <c r="C25" s="159" t="s">
        <v>242</v>
      </c>
      <c r="D25" s="236"/>
      <c r="E25" s="233"/>
      <c r="F25" s="227"/>
      <c r="G25" s="227"/>
      <c r="H25" s="227"/>
      <c r="I25" s="227"/>
      <c r="J25" s="223"/>
      <c r="K25" s="237"/>
      <c r="L25" s="238"/>
      <c r="M25" s="227"/>
      <c r="N25" s="244"/>
      <c r="O25" s="227"/>
      <c r="P25" s="227"/>
      <c r="Q25" s="227"/>
      <c r="R25" s="223"/>
      <c r="S25" s="225"/>
      <c r="T25" s="227"/>
      <c r="U25" s="227"/>
      <c r="V25" s="227"/>
      <c r="W25" s="229"/>
      <c r="X25" s="231"/>
    </row>
    <row r="26" spans="1:24" ht="15.75" customHeight="1" x14ac:dyDescent="0.4">
      <c r="A26" s="13">
        <v>14</v>
      </c>
      <c r="B26" s="44" t="s">
        <v>243</v>
      </c>
      <c r="C26" s="158" t="s">
        <v>244</v>
      </c>
      <c r="D26" s="235">
        <f>SUM(E26:F27)</f>
        <v>15</v>
      </c>
      <c r="E26" s="232"/>
      <c r="F26" s="226">
        <v>15</v>
      </c>
      <c r="G26" s="226"/>
      <c r="H26" s="226"/>
      <c r="I26" s="226"/>
      <c r="J26" s="222"/>
      <c r="K26" s="224"/>
      <c r="L26" s="226"/>
      <c r="M26" s="226"/>
      <c r="N26" s="222"/>
      <c r="O26" s="232"/>
      <c r="P26" s="226">
        <v>15</v>
      </c>
      <c r="Q26" s="226">
        <v>2</v>
      </c>
      <c r="R26" s="222" t="s">
        <v>28</v>
      </c>
      <c r="S26" s="226"/>
      <c r="T26" s="226"/>
      <c r="U26" s="226"/>
      <c r="V26" s="226"/>
      <c r="W26" s="228">
        <v>2</v>
      </c>
      <c r="X26" s="230"/>
    </row>
    <row r="27" spans="1:24" ht="15.75" customHeight="1" x14ac:dyDescent="0.4">
      <c r="A27" s="13">
        <v>15</v>
      </c>
      <c r="B27" s="48" t="s">
        <v>245</v>
      </c>
      <c r="C27" s="159" t="s">
        <v>246</v>
      </c>
      <c r="D27" s="236"/>
      <c r="E27" s="233"/>
      <c r="F27" s="227"/>
      <c r="G27" s="227"/>
      <c r="H27" s="227"/>
      <c r="I27" s="227"/>
      <c r="J27" s="223"/>
      <c r="K27" s="225"/>
      <c r="L27" s="227"/>
      <c r="M27" s="227"/>
      <c r="N27" s="244"/>
      <c r="O27" s="233"/>
      <c r="P27" s="227"/>
      <c r="Q27" s="227"/>
      <c r="R27" s="223"/>
      <c r="S27" s="227"/>
      <c r="T27" s="227"/>
      <c r="U27" s="227"/>
      <c r="V27" s="227"/>
      <c r="W27" s="229"/>
      <c r="X27" s="231"/>
    </row>
    <row r="28" spans="1:24" ht="15.75" customHeight="1" x14ac:dyDescent="0.4">
      <c r="A28" s="13">
        <v>16</v>
      </c>
      <c r="B28" s="44" t="s">
        <v>247</v>
      </c>
      <c r="C28" s="158" t="s">
        <v>258</v>
      </c>
      <c r="D28" s="235">
        <f>SUM(E28:F29)</f>
        <v>15</v>
      </c>
      <c r="E28" s="232"/>
      <c r="F28" s="226">
        <f>T28</f>
        <v>15</v>
      </c>
      <c r="G28" s="226"/>
      <c r="H28" s="226"/>
      <c r="I28" s="226"/>
      <c r="J28" s="222"/>
      <c r="K28" s="237"/>
      <c r="L28" s="238"/>
      <c r="M28" s="238"/>
      <c r="N28" s="222"/>
      <c r="O28" s="237"/>
      <c r="P28" s="238"/>
      <c r="Q28" s="238"/>
      <c r="R28" s="226"/>
      <c r="S28" s="232"/>
      <c r="T28" s="226">
        <v>15</v>
      </c>
      <c r="U28" s="226">
        <v>2</v>
      </c>
      <c r="V28" s="222" t="s">
        <v>28</v>
      </c>
      <c r="W28" s="228">
        <v>2</v>
      </c>
      <c r="X28" s="230">
        <v>2</v>
      </c>
    </row>
    <row r="29" spans="1:24" ht="15.75" customHeight="1" x14ac:dyDescent="0.4">
      <c r="A29" s="13">
        <v>17</v>
      </c>
      <c r="B29" s="48" t="s">
        <v>248</v>
      </c>
      <c r="C29" s="159" t="s">
        <v>249</v>
      </c>
      <c r="D29" s="236"/>
      <c r="E29" s="233"/>
      <c r="F29" s="227"/>
      <c r="G29" s="227"/>
      <c r="H29" s="227"/>
      <c r="I29" s="227"/>
      <c r="J29" s="223"/>
      <c r="K29" s="225"/>
      <c r="L29" s="227"/>
      <c r="M29" s="227"/>
      <c r="N29" s="223"/>
      <c r="O29" s="225"/>
      <c r="P29" s="227"/>
      <c r="Q29" s="227"/>
      <c r="R29" s="227"/>
      <c r="S29" s="233"/>
      <c r="T29" s="227"/>
      <c r="U29" s="227"/>
      <c r="V29" s="223"/>
      <c r="W29" s="229"/>
      <c r="X29" s="231"/>
    </row>
    <row r="30" spans="1:24" ht="15.75" customHeight="1" x14ac:dyDescent="0.4">
      <c r="A30" s="13">
        <v>18</v>
      </c>
      <c r="B30" s="44" t="s">
        <v>250</v>
      </c>
      <c r="C30" s="158" t="s">
        <v>251</v>
      </c>
      <c r="D30" s="235">
        <f>SUM(E30:F31)</f>
        <v>15</v>
      </c>
      <c r="E30" s="232"/>
      <c r="F30" s="226">
        <v>15</v>
      </c>
      <c r="G30" s="226"/>
      <c r="H30" s="226"/>
      <c r="I30" s="226"/>
      <c r="J30" s="222"/>
      <c r="K30" s="224"/>
      <c r="L30" s="226"/>
      <c r="M30" s="226"/>
      <c r="N30" s="222"/>
      <c r="O30" s="224"/>
      <c r="P30" s="226"/>
      <c r="Q30" s="226"/>
      <c r="R30" s="226"/>
      <c r="S30" s="232"/>
      <c r="T30" s="226">
        <v>15</v>
      </c>
      <c r="U30" s="226">
        <v>2</v>
      </c>
      <c r="V30" s="222" t="s">
        <v>28</v>
      </c>
      <c r="W30" s="228">
        <v>2</v>
      </c>
      <c r="X30" s="230"/>
    </row>
    <row r="31" spans="1:24" ht="15.75" customHeight="1" thickBot="1" x14ac:dyDescent="0.45">
      <c r="A31" s="13">
        <v>19</v>
      </c>
      <c r="B31" s="48" t="s">
        <v>252</v>
      </c>
      <c r="C31" s="159" t="s">
        <v>253</v>
      </c>
      <c r="D31" s="236"/>
      <c r="E31" s="233"/>
      <c r="F31" s="227"/>
      <c r="G31" s="227"/>
      <c r="H31" s="227"/>
      <c r="I31" s="227"/>
      <c r="J31" s="223"/>
      <c r="K31" s="225"/>
      <c r="L31" s="227"/>
      <c r="M31" s="227"/>
      <c r="N31" s="223"/>
      <c r="O31" s="225"/>
      <c r="P31" s="227"/>
      <c r="Q31" s="227"/>
      <c r="R31" s="227"/>
      <c r="S31" s="233"/>
      <c r="T31" s="227"/>
      <c r="U31" s="227"/>
      <c r="V31" s="223"/>
      <c r="W31" s="229"/>
      <c r="X31" s="231"/>
    </row>
    <row r="32" spans="1:24" ht="15.75" customHeight="1" thickBot="1" x14ac:dyDescent="0.45">
      <c r="A32" s="241" t="s">
        <v>107</v>
      </c>
      <c r="B32" s="242"/>
      <c r="C32" s="243"/>
      <c r="D32" s="138">
        <f t="shared" ref="D32:I32" si="1">SUM(D22:D31)</f>
        <v>90</v>
      </c>
      <c r="E32" s="111">
        <f t="shared" si="1"/>
        <v>15</v>
      </c>
      <c r="F32" s="87">
        <f t="shared" si="1"/>
        <v>75</v>
      </c>
      <c r="G32" s="111">
        <f t="shared" si="1"/>
        <v>0</v>
      </c>
      <c r="H32" s="87">
        <f t="shared" si="1"/>
        <v>0</v>
      </c>
      <c r="I32" s="87">
        <f t="shared" si="1"/>
        <v>0</v>
      </c>
      <c r="J32" s="116"/>
      <c r="K32" s="111">
        <f>SUM(K22:K31)</f>
        <v>0</v>
      </c>
      <c r="L32" s="87">
        <f>SUM(L22:L31)</f>
        <v>15</v>
      </c>
      <c r="M32" s="87">
        <f>SUM(M22:M31)</f>
        <v>2</v>
      </c>
      <c r="N32" s="116"/>
      <c r="O32" s="111">
        <f>SUM(O22:O31)</f>
        <v>15</v>
      </c>
      <c r="P32" s="87">
        <f>SUM(P22:P31)</f>
        <v>30</v>
      </c>
      <c r="Q32" s="87">
        <f>SUM(Q22:Q31)</f>
        <v>5</v>
      </c>
      <c r="R32" s="116"/>
      <c r="S32" s="111">
        <f>SUM(S22:S31)</f>
        <v>0</v>
      </c>
      <c r="T32" s="87">
        <f>SUM(T22:T31)</f>
        <v>30</v>
      </c>
      <c r="U32" s="87">
        <f>SUM(U22:U31)</f>
        <v>4</v>
      </c>
      <c r="V32" s="116"/>
      <c r="W32" s="138">
        <f>SUM(W22:W31)</f>
        <v>11</v>
      </c>
      <c r="X32" s="138">
        <f>SUM(X22:X31)</f>
        <v>5</v>
      </c>
    </row>
    <row r="33" spans="1:39" ht="15.75" customHeight="1" thickBot="1" x14ac:dyDescent="0.45">
      <c r="A33" s="239" t="s">
        <v>265</v>
      </c>
      <c r="B33" s="240"/>
      <c r="C33" s="240"/>
      <c r="D33" s="132">
        <f t="shared" ref="D33:I33" si="2">SUM(D11:D19,D22:D31)</f>
        <v>335</v>
      </c>
      <c r="E33" s="106">
        <f t="shared" si="2"/>
        <v>75</v>
      </c>
      <c r="F33" s="89">
        <f t="shared" si="2"/>
        <v>260</v>
      </c>
      <c r="G33" s="106">
        <f t="shared" si="2"/>
        <v>15</v>
      </c>
      <c r="H33" s="89">
        <f t="shared" si="2"/>
        <v>45</v>
      </c>
      <c r="I33" s="89">
        <f t="shared" si="2"/>
        <v>8</v>
      </c>
      <c r="J33" s="119"/>
      <c r="K33" s="106">
        <f>SUM(K11:K19,K22:K31)</f>
        <v>15</v>
      </c>
      <c r="L33" s="89">
        <f>SUM(L11:L19,L22:L31)</f>
        <v>30</v>
      </c>
      <c r="M33" s="89">
        <f>SUM(M11:M19,M22:M31)</f>
        <v>6</v>
      </c>
      <c r="N33" s="119"/>
      <c r="O33" s="106">
        <f>SUM(O11:O19,O22:O31)</f>
        <v>30</v>
      </c>
      <c r="P33" s="89">
        <f>SUM(P11:P19,P22:P31)</f>
        <v>95</v>
      </c>
      <c r="Q33" s="89">
        <f>SUM(Q11:Q19,Q22:Q31)</f>
        <v>13</v>
      </c>
      <c r="R33" s="119"/>
      <c r="S33" s="106">
        <f>SUM(S11:S19,S22:S31)</f>
        <v>15</v>
      </c>
      <c r="T33" s="89">
        <f>SUM(T11:T19,T22:T31)</f>
        <v>90</v>
      </c>
      <c r="U33" s="89">
        <f>SUM(U11:U19,U22:U31)</f>
        <v>13</v>
      </c>
      <c r="V33" s="119"/>
      <c r="W33" s="110">
        <f>SUM(I33+M33+Q33+U33)</f>
        <v>40</v>
      </c>
      <c r="X33" s="110">
        <f>SUM(X11:X19,X22:X31)</f>
        <v>16</v>
      </c>
    </row>
    <row r="34" spans="1:39" s="24" customFormat="1" ht="15.75" customHeight="1" x14ac:dyDescent="0.4">
      <c r="A34" s="154"/>
      <c r="B34" s="154"/>
      <c r="C34" s="154"/>
      <c r="D34" s="154"/>
      <c r="E34" s="154"/>
      <c r="F34" s="154"/>
      <c r="G34" s="154"/>
      <c r="H34" s="154"/>
      <c r="I34" s="154"/>
      <c r="J34" s="150"/>
      <c r="K34" s="154"/>
      <c r="L34" s="154"/>
      <c r="M34" s="154"/>
      <c r="N34" s="150"/>
      <c r="O34" s="154"/>
      <c r="P34" s="154"/>
      <c r="Q34" s="154"/>
      <c r="R34" s="150"/>
      <c r="S34" s="154"/>
      <c r="T34" s="154"/>
      <c r="U34" s="154"/>
      <c r="V34" s="150"/>
      <c r="W34" s="154"/>
      <c r="X34" s="154"/>
    </row>
    <row r="35" spans="1:39" s="148" customFormat="1" x14ac:dyDescent="0.4">
      <c r="A35" s="152"/>
      <c r="B35" s="148" t="s">
        <v>259</v>
      </c>
    </row>
    <row r="36" spans="1:39" x14ac:dyDescent="0.4">
      <c r="A36" s="23" t="s">
        <v>262</v>
      </c>
      <c r="B36" s="23"/>
      <c r="C36" s="23"/>
      <c r="D36" s="24"/>
      <c r="X36" s="2"/>
    </row>
    <row r="37" spans="1:39" x14ac:dyDescent="0.4">
      <c r="A37" s="23"/>
      <c r="B37" s="23"/>
      <c r="C37" s="23"/>
      <c r="D37" s="24"/>
      <c r="X37" s="2"/>
    </row>
    <row r="38" spans="1:39" customFormat="1" ht="14.6" x14ac:dyDescent="0.4">
      <c r="A38" s="22"/>
      <c r="B38" s="234" t="s">
        <v>279</v>
      </c>
      <c r="C38" s="234"/>
      <c r="D38" s="234"/>
      <c r="E38" s="234"/>
      <c r="F38" s="234"/>
      <c r="G38" s="234"/>
      <c r="H38" s="234"/>
      <c r="I38" s="234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customFormat="1" ht="14.6" x14ac:dyDescent="0.4">
      <c r="A39" s="22"/>
      <c r="B39" s="169"/>
      <c r="C39" s="169"/>
      <c r="D39" s="169"/>
      <c r="E39" s="169"/>
      <c r="F39" s="169"/>
      <c r="G39" s="169"/>
      <c r="H39" s="169"/>
      <c r="I39" s="169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customFormat="1" ht="14.6" x14ac:dyDescent="0.4">
      <c r="A40" s="22"/>
      <c r="B40" s="169"/>
      <c r="C40" s="169"/>
      <c r="D40" s="169"/>
      <c r="E40" s="169"/>
      <c r="F40" s="169"/>
      <c r="G40" s="169"/>
      <c r="H40" s="169"/>
      <c r="I40" s="169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ht="14.6" x14ac:dyDescent="0.4">
      <c r="A41" s="23"/>
      <c r="B41" s="23" t="s">
        <v>61</v>
      </c>
      <c r="C41" s="23"/>
      <c r="D41" s="24"/>
      <c r="G41" s="155"/>
      <c r="H41" s="155"/>
      <c r="I41" s="155"/>
      <c r="J41" s="155"/>
      <c r="K41" s="155"/>
      <c r="L41" s="155"/>
      <c r="X41" s="2"/>
    </row>
    <row r="42" spans="1:39" x14ac:dyDescent="0.4">
      <c r="A42" s="23"/>
      <c r="B42" s="23" t="s">
        <v>254</v>
      </c>
      <c r="C42" s="23"/>
      <c r="D42" s="24" t="s">
        <v>62</v>
      </c>
      <c r="E42" s="24" t="s">
        <v>63</v>
      </c>
      <c r="F42" s="24"/>
      <c r="G42" s="24"/>
      <c r="H42" s="24"/>
      <c r="I42" s="24"/>
      <c r="J42" s="24" t="s">
        <v>64</v>
      </c>
      <c r="K42" s="24"/>
      <c r="L42" s="24"/>
      <c r="M42" s="24"/>
      <c r="N42" s="24"/>
      <c r="O42" s="24"/>
      <c r="X42" s="2"/>
    </row>
    <row r="43" spans="1:39" x14ac:dyDescent="0.4">
      <c r="A43" s="23"/>
      <c r="B43" s="23"/>
      <c r="C43" s="23"/>
      <c r="D43" s="24"/>
      <c r="E43" s="24"/>
      <c r="F43" s="24"/>
      <c r="G43" s="24"/>
      <c r="H43" s="24"/>
      <c r="I43" s="24" t="s">
        <v>65</v>
      </c>
      <c r="J43" s="24"/>
      <c r="K43" s="24"/>
      <c r="L43" s="24"/>
      <c r="M43" s="24"/>
      <c r="N43" s="24"/>
      <c r="O43" s="24"/>
      <c r="X43" s="2"/>
    </row>
    <row r="44" spans="1:39" x14ac:dyDescent="0.4">
      <c r="A44" s="23"/>
      <c r="B44" s="23"/>
      <c r="C44" s="23"/>
      <c r="D44" s="24"/>
      <c r="E44" s="24"/>
      <c r="F44" s="24"/>
      <c r="G44" s="24"/>
      <c r="H44" s="24"/>
      <c r="I44" s="24" t="s">
        <v>66</v>
      </c>
      <c r="J44" s="24"/>
      <c r="K44" s="24"/>
      <c r="L44" s="24"/>
      <c r="M44" s="24"/>
      <c r="N44" s="24"/>
      <c r="O44" s="24"/>
      <c r="X44" s="2"/>
    </row>
    <row r="45" spans="1:39" x14ac:dyDescent="0.4">
      <c r="A45" s="23"/>
      <c r="B45" s="23"/>
      <c r="C45" s="23"/>
      <c r="D45" s="24"/>
      <c r="X45" s="2"/>
    </row>
    <row r="46" spans="1:39" x14ac:dyDescent="0.4">
      <c r="X46" s="2"/>
    </row>
    <row r="47" spans="1:39" x14ac:dyDescent="0.4">
      <c r="X47" s="2"/>
    </row>
  </sheetData>
  <mergeCells count="123">
    <mergeCell ref="A10:C10"/>
    <mergeCell ref="A20:C20"/>
    <mergeCell ref="A21:C21"/>
    <mergeCell ref="D22:D23"/>
    <mergeCell ref="E22:E23"/>
    <mergeCell ref="F22:F23"/>
    <mergeCell ref="W5:W9"/>
    <mergeCell ref="X5:X9"/>
    <mergeCell ref="G7:J8"/>
    <mergeCell ref="K7:N8"/>
    <mergeCell ref="O7:R8"/>
    <mergeCell ref="S7:V8"/>
    <mergeCell ref="A5:A9"/>
    <mergeCell ref="B5:B9"/>
    <mergeCell ref="C5:C9"/>
    <mergeCell ref="D5:F8"/>
    <mergeCell ref="G5:N6"/>
    <mergeCell ref="O5:V6"/>
    <mergeCell ref="D24:D25"/>
    <mergeCell ref="E24:E25"/>
    <mergeCell ref="F24:F25"/>
    <mergeCell ref="G24:G25"/>
    <mergeCell ref="H24:H25"/>
    <mergeCell ref="I24:I25"/>
    <mergeCell ref="J24:J25"/>
    <mergeCell ref="R22:R23"/>
    <mergeCell ref="S22:S23"/>
    <mergeCell ref="L22:L23"/>
    <mergeCell ref="M22:M23"/>
    <mergeCell ref="N22:N23"/>
    <mergeCell ref="O22:O23"/>
    <mergeCell ref="P22:P23"/>
    <mergeCell ref="Q22:Q23"/>
    <mergeCell ref="G22:G23"/>
    <mergeCell ref="H22:H23"/>
    <mergeCell ref="I22:I23"/>
    <mergeCell ref="J22:J23"/>
    <mergeCell ref="K22:K23"/>
    <mergeCell ref="F26:F27"/>
    <mergeCell ref="G26:G27"/>
    <mergeCell ref="H26:H27"/>
    <mergeCell ref="I26:I27"/>
    <mergeCell ref="Q24:Q25"/>
    <mergeCell ref="R24:R25"/>
    <mergeCell ref="S24:S25"/>
    <mergeCell ref="W22:W23"/>
    <mergeCell ref="X22:X23"/>
    <mergeCell ref="T22:T23"/>
    <mergeCell ref="U22:U23"/>
    <mergeCell ref="V22:V23"/>
    <mergeCell ref="V24:V25"/>
    <mergeCell ref="W24:W25"/>
    <mergeCell ref="X24:X25"/>
    <mergeCell ref="T24:T25"/>
    <mergeCell ref="U24:U25"/>
    <mergeCell ref="K24:K25"/>
    <mergeCell ref="L24:L25"/>
    <mergeCell ref="M24:M25"/>
    <mergeCell ref="N24:N25"/>
    <mergeCell ref="O24:O25"/>
    <mergeCell ref="P24:P25"/>
    <mergeCell ref="U26:U27"/>
    <mergeCell ref="V26:V27"/>
    <mergeCell ref="W26:W27"/>
    <mergeCell ref="X26:X27"/>
    <mergeCell ref="D28:D29"/>
    <mergeCell ref="E28:E29"/>
    <mergeCell ref="F28:F29"/>
    <mergeCell ref="G28:G29"/>
    <mergeCell ref="H28:H29"/>
    <mergeCell ref="P26:P27"/>
    <mergeCell ref="Q26:Q27"/>
    <mergeCell ref="R26:R27"/>
    <mergeCell ref="S26:S27"/>
    <mergeCell ref="T26:T27"/>
    <mergeCell ref="J26:J27"/>
    <mergeCell ref="K26:K27"/>
    <mergeCell ref="L26:L27"/>
    <mergeCell ref="M26:M27"/>
    <mergeCell ref="N26:N27"/>
    <mergeCell ref="O26:O27"/>
    <mergeCell ref="U28:U29"/>
    <mergeCell ref="V28:V29"/>
    <mergeCell ref="W28:W29"/>
    <mergeCell ref="D26:D27"/>
    <mergeCell ref="E26:E27"/>
    <mergeCell ref="B38:I38"/>
    <mergeCell ref="X28:X29"/>
    <mergeCell ref="D30:D31"/>
    <mergeCell ref="E30:E31"/>
    <mergeCell ref="F30:F31"/>
    <mergeCell ref="G30:G31"/>
    <mergeCell ref="O28:O29"/>
    <mergeCell ref="P28:P29"/>
    <mergeCell ref="Q28:Q29"/>
    <mergeCell ref="R28:R29"/>
    <mergeCell ref="S28:S29"/>
    <mergeCell ref="T28:T29"/>
    <mergeCell ref="I28:I29"/>
    <mergeCell ref="J28:J29"/>
    <mergeCell ref="K28:K29"/>
    <mergeCell ref="L28:L29"/>
    <mergeCell ref="M28:M29"/>
    <mergeCell ref="N28:N29"/>
    <mergeCell ref="A33:C33"/>
    <mergeCell ref="A32:C32"/>
    <mergeCell ref="T30:T31"/>
    <mergeCell ref="U30:U31"/>
    <mergeCell ref="H30:H31"/>
    <mergeCell ref="I30:I31"/>
    <mergeCell ref="J30:J31"/>
    <mergeCell ref="K30:K31"/>
    <mergeCell ref="L30:L31"/>
    <mergeCell ref="M30:M31"/>
    <mergeCell ref="V30:V31"/>
    <mergeCell ref="W30:W31"/>
    <mergeCell ref="X30:X31"/>
    <mergeCell ref="N30:N31"/>
    <mergeCell ref="O30:O31"/>
    <mergeCell ref="P30:P31"/>
    <mergeCell ref="Q30:Q31"/>
    <mergeCell ref="R30:R31"/>
    <mergeCell ref="S30:S3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70" fitToWidth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ABC2CA9FF2E647AE48732EDA64DC59" ma:contentTypeVersion="6" ma:contentTypeDescription="Utwórz nowy dokument." ma:contentTypeScope="" ma:versionID="fdd861dfc98c30e65160b0e142247085">
  <xsd:schema xmlns:xsd="http://www.w3.org/2001/XMLSchema" xmlns:xs="http://www.w3.org/2001/XMLSchema" xmlns:p="http://schemas.microsoft.com/office/2006/metadata/properties" xmlns:ns2="2f69e356-c3d3-40a0-9ef1-e4c0bb501f53" targetNamespace="http://schemas.microsoft.com/office/2006/metadata/properties" ma:root="true" ma:fieldsID="20f80df1dc1813836c5f260419e82c8e" ns2:_="">
    <xsd:import namespace="2f69e356-c3d3-40a0-9ef1-e4c0bb501f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9e356-c3d3-40a0-9ef1-e4c0bb501f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D26784-1B73-40A2-BE4C-1E6E846F87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759749-EDFD-491B-9669-CF7A47FB6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9e356-c3d3-40a0-9ef1-e4c0bb501f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8B4A73-0118-436F-8831-B785F5BA3BC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2f69e356-c3d3-40a0-9ef1-e4c0bb501f5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II st. Ekon.ST</vt:lpstr>
      <vt:lpstr>II stopień EP</vt:lpstr>
      <vt:lpstr>II stopień EUB</vt:lpstr>
      <vt:lpstr>II stopień EiZwSP</vt:lpstr>
      <vt:lpstr>II stopień GFiR</vt:lpstr>
      <vt:lpstr>II stopień 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2026-05-21T08:34:07Z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0x010100D6ABC2CA9FF2E647AE48732EDA64DC59</vt:lpwstr>
  </property>
</Properties>
</file>