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Dziekanat\Desktop\Harmonogramy studiów 2026-2027\"/>
    </mc:Choice>
  </mc:AlternateContent>
  <xr:revisionPtr revIDLastSave="0" documentId="13_ncr:1_{BE01DB65-DA7B-42B9-967A-9DA0BDF03986}" xr6:coauthVersionLast="47" xr6:coauthVersionMax="47" xr10:uidLastSave="{00000000-0000-0000-0000-000000000000}"/>
  <bookViews>
    <workbookView xWindow="-103" yWindow="-103" windowWidth="33120" windowHeight="18000" xr2:uid="{00000000-000D-0000-FFFF-FFFF00000000}"/>
  </bookViews>
  <sheets>
    <sheet name="IB" sheetId="1" r:id="rId1"/>
    <sheet name="Arkusz1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2" i="1" l="1"/>
  <c r="AF48" i="1"/>
  <c r="AG48" i="1"/>
  <c r="AD48" i="1"/>
  <c r="AC48" i="1"/>
  <c r="AB48" i="1"/>
  <c r="AA48" i="1"/>
  <c r="Z48" i="1"/>
  <c r="X48" i="1"/>
  <c r="W48" i="1"/>
  <c r="V48" i="1"/>
  <c r="U48" i="1"/>
  <c r="S48" i="1"/>
  <c r="R48" i="1"/>
  <c r="Q48" i="1"/>
  <c r="P48" i="1"/>
  <c r="O48" i="1"/>
  <c r="M48" i="1"/>
  <c r="L48" i="1"/>
  <c r="K48" i="1"/>
  <c r="J48" i="1"/>
  <c r="I48" i="1"/>
  <c r="H48" i="1"/>
  <c r="G47" i="1"/>
  <c r="F47" i="1"/>
  <c r="F46" i="1"/>
  <c r="G46" i="1" s="1"/>
  <c r="E46" i="1" s="1"/>
  <c r="G45" i="1"/>
  <c r="F45" i="1"/>
  <c r="E45" i="1" s="1"/>
  <c r="E44" i="1"/>
  <c r="E43" i="1"/>
  <c r="E42" i="1"/>
  <c r="E41" i="1"/>
  <c r="G40" i="1"/>
  <c r="F40" i="1"/>
  <c r="AG38" i="1"/>
  <c r="AF38" i="1"/>
  <c r="AD38" i="1"/>
  <c r="AC38" i="1"/>
  <c r="AB38" i="1"/>
  <c r="AA38" i="1"/>
  <c r="Z38" i="1"/>
  <c r="X38" i="1"/>
  <c r="W38" i="1"/>
  <c r="U38" i="1"/>
  <c r="S38" i="1"/>
  <c r="R38" i="1"/>
  <c r="Q38" i="1"/>
  <c r="P38" i="1"/>
  <c r="O38" i="1"/>
  <c r="M38" i="1"/>
  <c r="L38" i="1"/>
  <c r="K38" i="1"/>
  <c r="J38" i="1"/>
  <c r="I38" i="1"/>
  <c r="G37" i="1"/>
  <c r="E37" i="1" s="1"/>
  <c r="G36" i="1"/>
  <c r="E36" i="1" s="1"/>
  <c r="H35" i="1"/>
  <c r="H38" i="1" s="1"/>
  <c r="G34" i="1"/>
  <c r="E34" i="1" s="1"/>
  <c r="E33" i="1"/>
  <c r="G32" i="1"/>
  <c r="F32" i="1"/>
  <c r="F38" i="1" s="1"/>
  <c r="AG29" i="1"/>
  <c r="AF29" i="1"/>
  <c r="AD29" i="1"/>
  <c r="AC29" i="1"/>
  <c r="AB29" i="1"/>
  <c r="AA29" i="1"/>
  <c r="Z29" i="1"/>
  <c r="X29" i="1"/>
  <c r="W29" i="1"/>
  <c r="V29" i="1"/>
  <c r="U29" i="1"/>
  <c r="S29" i="1"/>
  <c r="R29" i="1"/>
  <c r="Q29" i="1"/>
  <c r="P29" i="1"/>
  <c r="O29" i="1"/>
  <c r="M29" i="1"/>
  <c r="L29" i="1"/>
  <c r="K29" i="1"/>
  <c r="J29" i="1"/>
  <c r="H29" i="1"/>
  <c r="I28" i="1"/>
  <c r="E28" i="1" s="1"/>
  <c r="G27" i="1"/>
  <c r="F27" i="1"/>
  <c r="G26" i="1"/>
  <c r="F26" i="1"/>
  <c r="F25" i="1"/>
  <c r="E25" i="1" s="1"/>
  <c r="G24" i="1"/>
  <c r="AG22" i="1"/>
  <c r="AF22" i="1"/>
  <c r="AD22" i="1"/>
  <c r="AC22" i="1"/>
  <c r="AB22" i="1"/>
  <c r="AA22" i="1"/>
  <c r="Z22" i="1"/>
  <c r="W22" i="1"/>
  <c r="V22" i="1"/>
  <c r="U22" i="1"/>
  <c r="S22" i="1"/>
  <c r="R22" i="1"/>
  <c r="Q22" i="1"/>
  <c r="P22" i="1"/>
  <c r="O22" i="1"/>
  <c r="M22" i="1"/>
  <c r="L22" i="1"/>
  <c r="K22" i="1"/>
  <c r="J22" i="1"/>
  <c r="I22" i="1"/>
  <c r="G21" i="1"/>
  <c r="E21" i="1" s="1"/>
  <c r="F20" i="1"/>
  <c r="E20" i="1" s="1"/>
  <c r="G19" i="1"/>
  <c r="F19" i="1"/>
  <c r="F18" i="1"/>
  <c r="E18" i="1" s="1"/>
  <c r="H17" i="1"/>
  <c r="H22" i="1" s="1"/>
  <c r="F17" i="1"/>
  <c r="G16" i="1"/>
  <c r="F16" i="1"/>
  <c r="G15" i="1"/>
  <c r="F15" i="1"/>
  <c r="AG13" i="1"/>
  <c r="AF13" i="1"/>
  <c r="AD13" i="1"/>
  <c r="AC13" i="1"/>
  <c r="AB13" i="1"/>
  <c r="AA13" i="1"/>
  <c r="Z13" i="1"/>
  <c r="X13" i="1"/>
  <c r="W13" i="1"/>
  <c r="V13" i="1"/>
  <c r="U13" i="1"/>
  <c r="S13" i="1"/>
  <c r="R13" i="1"/>
  <c r="Q13" i="1"/>
  <c r="P13" i="1"/>
  <c r="O13" i="1"/>
  <c r="M13" i="1"/>
  <c r="L13" i="1"/>
  <c r="K13" i="1"/>
  <c r="J13" i="1"/>
  <c r="I13" i="1"/>
  <c r="H13" i="1"/>
  <c r="G12" i="1"/>
  <c r="G13" i="1" s="1"/>
  <c r="F11" i="1"/>
  <c r="F13" i="1" s="1"/>
  <c r="E16" i="1" l="1"/>
  <c r="E27" i="1"/>
  <c r="AA49" i="1"/>
  <c r="F48" i="1"/>
  <c r="E12" i="1"/>
  <c r="AG49" i="1"/>
  <c r="E32" i="1"/>
  <c r="AF49" i="1"/>
  <c r="E47" i="1"/>
  <c r="E35" i="1"/>
  <c r="Q49" i="1"/>
  <c r="R49" i="1"/>
  <c r="S49" i="1"/>
  <c r="Z49" i="1"/>
  <c r="M49" i="1"/>
  <c r="G22" i="1"/>
  <c r="E26" i="1"/>
  <c r="V49" i="1"/>
  <c r="X49" i="1"/>
  <c r="E11" i="1"/>
  <c r="E19" i="1"/>
  <c r="J49" i="1"/>
  <c r="K49" i="1"/>
  <c r="G48" i="1"/>
  <c r="L49" i="1"/>
  <c r="AB49" i="1"/>
  <c r="O49" i="1"/>
  <c r="AC49" i="1"/>
  <c r="P49" i="1"/>
  <c r="AD49" i="1"/>
  <c r="F29" i="1"/>
  <c r="G38" i="1"/>
  <c r="E15" i="1"/>
  <c r="G29" i="1"/>
  <c r="U49" i="1"/>
  <c r="W49" i="1"/>
  <c r="E40" i="1"/>
  <c r="H49" i="1"/>
  <c r="E17" i="1"/>
  <c r="F22" i="1"/>
  <c r="E24" i="1"/>
  <c r="I29" i="1"/>
  <c r="I49" i="1" s="1"/>
  <c r="E13" i="1" l="1"/>
  <c r="E48" i="1"/>
  <c r="E38" i="1"/>
  <c r="G49" i="1"/>
  <c r="E29" i="1"/>
  <c r="F49" i="1"/>
  <c r="E22" i="1"/>
  <c r="E49" i="1" l="1"/>
</calcChain>
</file>

<file path=xl/sharedStrings.xml><?xml version="1.0" encoding="utf-8"?>
<sst xmlns="http://schemas.openxmlformats.org/spreadsheetml/2006/main" count="152" uniqueCount="98">
  <si>
    <t>ECTS</t>
  </si>
  <si>
    <t>O. General contenst group</t>
  </si>
  <si>
    <t>E/IIE/O.1</t>
  </si>
  <si>
    <t>E/IIE/O.2</t>
  </si>
  <si>
    <t>Total</t>
  </si>
  <si>
    <t>A. Basic contents group</t>
  </si>
  <si>
    <t>E/IIE/A.1</t>
  </si>
  <si>
    <t>Managerial Economics</t>
  </si>
  <si>
    <t>E</t>
  </si>
  <si>
    <t>E/IIE/A.2</t>
  </si>
  <si>
    <t>Advanced Macroeconomics</t>
  </si>
  <si>
    <t>E/IIE/A.3</t>
  </si>
  <si>
    <t>Econometrics</t>
  </si>
  <si>
    <t>E/IIE/A.4</t>
  </si>
  <si>
    <t>E/IIE/A.5</t>
  </si>
  <si>
    <t>E/IIE/A.6</t>
  </si>
  <si>
    <t>E/IIE/A.7</t>
  </si>
  <si>
    <t>Strategic Planning</t>
  </si>
  <si>
    <t>B. Major contents group</t>
  </si>
  <si>
    <t>E/IIE/B.1</t>
  </si>
  <si>
    <t>Human Resource Management</t>
  </si>
  <si>
    <t>E/IIE/B.2</t>
  </si>
  <si>
    <t>Global Economy</t>
  </si>
  <si>
    <t>E/IIE/B.3</t>
  </si>
  <si>
    <t>E/IIE/B.4</t>
  </si>
  <si>
    <t>E/IIE/B.5</t>
  </si>
  <si>
    <t>MA Seminar</t>
  </si>
  <si>
    <t>C. Specialized contents group</t>
  </si>
  <si>
    <t>E/IIE/C.1</t>
  </si>
  <si>
    <t xml:space="preserve">International Business Management </t>
  </si>
  <si>
    <t>E/IIE/C.2</t>
  </si>
  <si>
    <t>Business Communication</t>
  </si>
  <si>
    <t xml:space="preserve">E/IIE/C.3  </t>
  </si>
  <si>
    <t xml:space="preserve">Managerial game (computer simulation) </t>
  </si>
  <si>
    <t>E/IIE/C.6</t>
  </si>
  <si>
    <t>International Trade</t>
  </si>
  <si>
    <t>C-1. Elective specialized contents group</t>
  </si>
  <si>
    <t>E/IIE/C-1.1a                     E/IIE/C-1.1b</t>
  </si>
  <si>
    <t>E/IIE/C-1.2a                     E/IIE/C-1.2b</t>
  </si>
  <si>
    <t>Public Relations                                                                                                                        Digital Marketing</t>
  </si>
  <si>
    <t>E/IIE/C-1.3a                     E/IIE/C-1.3b</t>
  </si>
  <si>
    <t>Behavioral Finances                                                                                                                         Behavioral Economics</t>
  </si>
  <si>
    <t>E/IIE/C-1.4a                     E/IIE/C-1.4b</t>
  </si>
  <si>
    <t>E-business                                                                                                                                          Project Management</t>
  </si>
  <si>
    <t>E/IIE/C-1.5a                     E/IIE/C-1.5b</t>
  </si>
  <si>
    <t xml:space="preserve">Global Consumer Behaviour                                                                                                  Entrepreneurship &amp; Innovation  </t>
  </si>
  <si>
    <t>E/II/C-1.6a                      E/II/C-1.6b</t>
  </si>
  <si>
    <t>International Finance and Banking                                                                            Accounting</t>
  </si>
  <si>
    <t>E/IIE/C-1.7a                      E/IIE/C-1.7b</t>
  </si>
  <si>
    <t xml:space="preserve">International Marketing                                                                                                        Global Marketing Strategy </t>
  </si>
  <si>
    <t>E/IIE/C-1.8a                      E/IIE/C-1.8b</t>
  </si>
  <si>
    <t>Total general contents group, basic contents group, major contenst group, specialized contents group, elective specialized contents group *</t>
  </si>
  <si>
    <t>…………………………………….</t>
  </si>
  <si>
    <t>………………………………………………………</t>
  </si>
  <si>
    <t>Digital Transformation and Labour Economics</t>
  </si>
  <si>
    <t>Corporate Finance</t>
  </si>
  <si>
    <t>Business Analytics</t>
  </si>
  <si>
    <t>Advanced Financial Analysis</t>
  </si>
  <si>
    <t>Financial mathematics</t>
  </si>
  <si>
    <t>Sevices in international markets                                          Economics of services</t>
  </si>
  <si>
    <t>Intellectual Property and Business Law</t>
  </si>
  <si>
    <t>Business Ethics and CSR</t>
  </si>
  <si>
    <t xml:space="preserve">Study plan    </t>
  </si>
  <si>
    <t>Academic year  2026/2027</t>
  </si>
  <si>
    <t>Specialty: International Business</t>
  </si>
  <si>
    <t>Name of the field of study: Economics, Level of study: Master's degree studies,  English division,  General academic profile, Full-time studies</t>
  </si>
  <si>
    <t>No</t>
  </si>
  <si>
    <t>Code</t>
  </si>
  <si>
    <t>Subject</t>
  </si>
  <si>
    <t>Type of class</t>
  </si>
  <si>
    <t>lecture</t>
  </si>
  <si>
    <t>tutorial</t>
  </si>
  <si>
    <t>laboratory</t>
  </si>
  <si>
    <t>diploma seminar</t>
  </si>
  <si>
    <t>form of credit</t>
  </si>
  <si>
    <t xml:space="preserve">Number of  ECTS </t>
  </si>
  <si>
    <t>number of ECTS allocated to courses related to scientific activity</t>
  </si>
  <si>
    <t>Year 1</t>
  </si>
  <si>
    <t>semester 1</t>
  </si>
  <si>
    <t>semester 2</t>
  </si>
  <si>
    <t>semester 3</t>
  </si>
  <si>
    <t>semester 4</t>
  </si>
  <si>
    <t>specialty International Business</t>
  </si>
  <si>
    <t>Adopted at the meeting of the Faculty Council  on May 14, 2026</t>
  </si>
  <si>
    <t>Dean of the Faculty of Economics and Finance</t>
  </si>
  <si>
    <t>Compliance with the study programme is hereby confirmed</t>
  </si>
  <si>
    <t>Signature of the Dean's Office employee</t>
  </si>
  <si>
    <t>E _exam; GP-pass with grade; P-pass</t>
  </si>
  <si>
    <t>GP</t>
  </si>
  <si>
    <t>P</t>
  </si>
  <si>
    <t>Year 2</t>
  </si>
  <si>
    <t xml:space="preserve">E/IIE/C.4     </t>
  </si>
  <si>
    <t>E/IIE/C.5</t>
  </si>
  <si>
    <t>*Courses conducted using distance learning methods and techniques in the amount of 30 hours, worth 2 ECTS credits.</t>
  </si>
  <si>
    <t>University-wide Course</t>
  </si>
  <si>
    <t xml:space="preserve">Foreign Language
</t>
  </si>
  <si>
    <r>
      <rPr>
        <sz val="14"/>
        <rFont val="Corbel"/>
        <family val="2"/>
        <charset val="238"/>
      </rPr>
      <t xml:space="preserve">Leadership and Motivation Methods                                                                                             Contemporary Management Concepts    </t>
    </r>
    <r>
      <rPr>
        <sz val="14"/>
        <color rgb="FFFF0000"/>
        <rFont val="Corbel"/>
        <family val="2"/>
        <charset val="238"/>
      </rPr>
      <t xml:space="preserve">                                                                                                                            </t>
    </r>
  </si>
  <si>
    <t>For subjects completed with a graded assessment: lecture – pass, classes/tutorials – grade.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</si>
</sst>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charset val="238"/>
      <scheme val="minor"/>
    </font>
    <font>
      <b/>
      <sz val="10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Aptos Narrow"/>
      <family val="2"/>
      <charset val="238"/>
      <scheme val="minor"/>
    </font>
    <font>
      <sz val="10"/>
      <color rgb="FFFF0000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sz val="11"/>
      <color theme="1"/>
      <name val="Corbel"/>
      <family val="2"/>
      <charset val="238"/>
    </font>
    <font>
      <b/>
      <sz val="10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14"/>
      <color theme="1"/>
      <name val="Corbel"/>
      <family val="2"/>
      <charset val="238"/>
    </font>
    <font>
      <b/>
      <sz val="14"/>
      <color theme="1"/>
      <name val="Corbel"/>
      <family val="2"/>
      <charset val="238"/>
    </font>
    <font>
      <b/>
      <sz val="14"/>
      <name val="Corbel"/>
      <family val="2"/>
      <charset val="238"/>
    </font>
    <font>
      <sz val="14"/>
      <name val="Corbel"/>
      <family val="2"/>
      <charset val="238"/>
    </font>
    <font>
      <b/>
      <sz val="14"/>
      <color rgb="FFFF0000"/>
      <name val="Corbel"/>
      <family val="2"/>
      <charset val="238"/>
    </font>
    <font>
      <b/>
      <sz val="14"/>
      <color indexed="8"/>
      <name val="Corbel"/>
      <family val="2"/>
      <charset val="238"/>
    </font>
    <font>
      <sz val="14"/>
      <color rgb="FFFF0000"/>
      <name val="Corbel"/>
      <family val="2"/>
      <charset val="238"/>
    </font>
    <font>
      <sz val="14"/>
      <color rgb="FFC00000"/>
      <name val="Corbel"/>
      <family val="2"/>
      <charset val="238"/>
    </font>
    <font>
      <sz val="14"/>
      <color rgb="FF000000"/>
      <name val="Corbel"/>
      <family val="2"/>
      <charset val="238"/>
    </font>
    <font>
      <sz val="14"/>
      <color theme="1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6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 diagonalUp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234">
    <xf numFmtId="0" fontId="0" fillId="0" borderId="0" xfId="0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center" vertical="center"/>
    </xf>
    <xf numFmtId="0" fontId="11" fillId="0" borderId="2" xfId="1" applyFont="1" applyBorder="1"/>
    <xf numFmtId="0" fontId="12" fillId="0" borderId="2" xfId="1" applyFont="1" applyBorder="1"/>
    <xf numFmtId="0" fontId="9" fillId="0" borderId="2" xfId="2" applyFont="1" applyBorder="1" applyAlignment="1">
      <alignment horizontal="center"/>
    </xf>
    <xf numFmtId="0" fontId="9" fillId="0" borderId="2" xfId="2" applyFont="1" applyBorder="1"/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13" fillId="0" borderId="0" xfId="0" applyFont="1" applyAlignment="1">
      <alignment vertical="center"/>
    </xf>
    <xf numFmtId="0" fontId="10" fillId="2" borderId="5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0" fillId="2" borderId="8" xfId="0" applyFont="1" applyFill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2" fillId="0" borderId="15" xfId="0" applyFont="1" applyBorder="1" applyAlignment="1">
      <alignment horizontal="center" vertical="center" textRotation="90" wrapText="1"/>
    </xf>
    <xf numFmtId="49" fontId="12" fillId="0" borderId="15" xfId="0" applyNumberFormat="1" applyFont="1" applyBorder="1" applyAlignment="1">
      <alignment horizontal="center" vertical="center" textRotation="90" wrapText="1"/>
    </xf>
    <xf numFmtId="0" fontId="12" fillId="0" borderId="16" xfId="0" applyFont="1" applyBorder="1" applyAlignment="1">
      <alignment horizontal="center" vertical="center" textRotation="90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26" xfId="0" applyFont="1" applyBorder="1" applyAlignment="1">
      <alignment vertical="top" wrapText="1"/>
    </xf>
    <xf numFmtId="0" fontId="12" fillId="0" borderId="27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/>
    </xf>
    <xf numFmtId="0" fontId="12" fillId="3" borderId="32" xfId="0" applyFont="1" applyFill="1" applyBorder="1" applyAlignment="1">
      <alignment horizontal="center" vertical="center" wrapText="1"/>
    </xf>
    <xf numFmtId="0" fontId="12" fillId="3" borderId="33" xfId="0" applyFont="1" applyFill="1" applyBorder="1" applyAlignment="1">
      <alignment horizontal="center" vertical="center" wrapText="1"/>
    </xf>
    <xf numFmtId="0" fontId="12" fillId="3" borderId="34" xfId="0" applyFont="1" applyFill="1" applyBorder="1" applyAlignment="1">
      <alignment horizontal="center" vertical="center" wrapText="1"/>
    </xf>
    <xf numFmtId="0" fontId="12" fillId="3" borderId="35" xfId="0" applyFont="1" applyFill="1" applyBorder="1" applyAlignment="1">
      <alignment horizontal="center" vertical="center" wrapText="1"/>
    </xf>
    <xf numFmtId="0" fontId="14" fillId="3" borderId="36" xfId="1" applyFont="1" applyFill="1" applyBorder="1" applyAlignment="1">
      <alignment horizontal="center" vertical="center"/>
    </xf>
    <xf numFmtId="0" fontId="12" fillId="3" borderId="37" xfId="0" applyFont="1" applyFill="1" applyBorder="1" applyAlignment="1">
      <alignment horizontal="center" vertical="center" wrapText="1"/>
    </xf>
    <xf numFmtId="0" fontId="14" fillId="3" borderId="38" xfId="1" applyFont="1" applyFill="1" applyBorder="1" applyAlignment="1">
      <alignment horizontal="center" vertical="center"/>
    </xf>
    <xf numFmtId="0" fontId="12" fillId="3" borderId="29" xfId="0" applyFont="1" applyFill="1" applyBorder="1" applyAlignment="1">
      <alignment horizontal="center" vertical="center" wrapText="1"/>
    </xf>
    <xf numFmtId="0" fontId="12" fillId="3" borderId="39" xfId="0" applyFont="1" applyFill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left" vertical="center" wrapText="1"/>
    </xf>
    <xf numFmtId="0" fontId="12" fillId="0" borderId="43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55" xfId="0" applyFont="1" applyBorder="1" applyAlignment="1">
      <alignment horizontal="center" vertical="center" wrapText="1"/>
    </xf>
    <xf numFmtId="0" fontId="12" fillId="0" borderId="60" xfId="0" applyFont="1" applyBorder="1" applyAlignment="1">
      <alignment horizontal="center" vertical="center" wrapText="1"/>
    </xf>
    <xf numFmtId="0" fontId="12" fillId="0" borderId="46" xfId="0" applyFont="1" applyBorder="1" applyAlignment="1">
      <alignment horizontal="center" vertical="center" wrapText="1"/>
    </xf>
    <xf numFmtId="0" fontId="12" fillId="0" borderId="47" xfId="0" applyFont="1" applyBorder="1" applyAlignment="1">
      <alignment horizontal="center" vertical="center" wrapText="1"/>
    </xf>
    <xf numFmtId="0" fontId="12" fillId="0" borderId="47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26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12" fillId="3" borderId="58" xfId="0" applyFont="1" applyFill="1" applyBorder="1" applyAlignment="1">
      <alignment horizontal="center" vertical="center" wrapText="1"/>
    </xf>
    <xf numFmtId="0" fontId="12" fillId="3" borderId="56" xfId="0" applyFont="1" applyFill="1" applyBorder="1" applyAlignment="1">
      <alignment horizontal="center" vertical="center" wrapText="1"/>
    </xf>
    <xf numFmtId="0" fontId="14" fillId="3" borderId="57" xfId="1" applyFont="1" applyFill="1" applyBorder="1" applyAlignment="1">
      <alignment horizontal="center" vertical="center"/>
    </xf>
    <xf numFmtId="0" fontId="14" fillId="3" borderId="62" xfId="1" applyFont="1" applyFill="1" applyBorder="1" applyAlignment="1">
      <alignment horizontal="center" vertical="center"/>
    </xf>
    <xf numFmtId="0" fontId="12" fillId="0" borderId="14" xfId="0" applyFont="1" applyBorder="1" applyAlignment="1">
      <alignment horizontal="left" vertical="center" wrapText="1"/>
    </xf>
    <xf numFmtId="0" fontId="9" fillId="2" borderId="0" xfId="0" applyFont="1" applyFill="1" applyAlignment="1">
      <alignment horizontal="center" vertical="center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left" vertical="center" wrapText="1"/>
    </xf>
    <xf numFmtId="0" fontId="12" fillId="2" borderId="43" xfId="0" applyFont="1" applyFill="1" applyBorder="1" applyAlignment="1">
      <alignment horizontal="center" vertical="center" wrapText="1"/>
    </xf>
    <xf numFmtId="0" fontId="12" fillId="2" borderId="44" xfId="0" applyFont="1" applyFill="1" applyBorder="1" applyAlignment="1">
      <alignment horizontal="center" vertical="center" wrapText="1"/>
    </xf>
    <xf numFmtId="0" fontId="12" fillId="2" borderId="45" xfId="0" applyFont="1" applyFill="1" applyBorder="1" applyAlignment="1">
      <alignment horizontal="center" vertical="center" wrapText="1"/>
    </xf>
    <xf numFmtId="0" fontId="12" fillId="2" borderId="46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 wrapText="1"/>
    </xf>
    <xf numFmtId="0" fontId="12" fillId="2" borderId="60" xfId="0" applyFont="1" applyFill="1" applyBorder="1" applyAlignment="1">
      <alignment horizontal="center" vertical="center" wrapText="1"/>
    </xf>
    <xf numFmtId="0" fontId="12" fillId="2" borderId="50" xfId="0" applyFont="1" applyFill="1" applyBorder="1" applyAlignment="1">
      <alignment horizontal="center" vertical="center" wrapText="1"/>
    </xf>
    <xf numFmtId="0" fontId="12" fillId="2" borderId="59" xfId="0" applyFont="1" applyFill="1" applyBorder="1" applyAlignment="1">
      <alignment horizontal="center" vertical="center" wrapText="1"/>
    </xf>
    <xf numFmtId="0" fontId="12" fillId="0" borderId="28" xfId="0" applyFont="1" applyBorder="1" applyAlignment="1">
      <alignment horizontal="left" vertical="center" wrapText="1"/>
    </xf>
    <xf numFmtId="0" fontId="12" fillId="0" borderId="48" xfId="0" applyFont="1" applyBorder="1" applyAlignment="1">
      <alignment horizontal="center" vertical="center" wrapText="1"/>
    </xf>
    <xf numFmtId="0" fontId="12" fillId="0" borderId="49" xfId="0" applyFont="1" applyBorder="1" applyAlignment="1">
      <alignment horizontal="center" vertical="center" wrapText="1"/>
    </xf>
    <xf numFmtId="0" fontId="12" fillId="0" borderId="63" xfId="0" applyFont="1" applyBorder="1" applyAlignment="1">
      <alignment horizontal="center" vertical="center" wrapText="1"/>
    </xf>
    <xf numFmtId="0" fontId="12" fillId="0" borderId="64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 wrapText="1"/>
    </xf>
    <xf numFmtId="0" fontId="12" fillId="0" borderId="51" xfId="0" applyFont="1" applyBorder="1" applyAlignment="1">
      <alignment horizontal="center" vertical="center"/>
    </xf>
    <xf numFmtId="0" fontId="12" fillId="3" borderId="54" xfId="0" applyFont="1" applyFill="1" applyBorder="1" applyAlignment="1">
      <alignment horizontal="center" vertical="center" wrapText="1"/>
    </xf>
    <xf numFmtId="0" fontId="12" fillId="3" borderId="66" xfId="0" applyFont="1" applyFill="1" applyBorder="1" applyAlignment="1">
      <alignment horizontal="center" vertical="center" wrapText="1"/>
    </xf>
    <xf numFmtId="0" fontId="12" fillId="3" borderId="67" xfId="0" applyFont="1" applyFill="1" applyBorder="1" applyAlignment="1">
      <alignment horizontal="center" vertical="center" wrapText="1"/>
    </xf>
    <xf numFmtId="0" fontId="12" fillId="3" borderId="68" xfId="0" applyFont="1" applyFill="1" applyBorder="1" applyAlignment="1">
      <alignment horizontal="center" vertical="center" wrapText="1"/>
    </xf>
    <xf numFmtId="0" fontId="14" fillId="3" borderId="69" xfId="1" applyFont="1" applyFill="1" applyBorder="1" applyAlignment="1">
      <alignment horizontal="center" vertical="center"/>
    </xf>
    <xf numFmtId="0" fontId="12" fillId="3" borderId="70" xfId="0" applyFont="1" applyFill="1" applyBorder="1" applyAlignment="1">
      <alignment horizontal="center" vertical="center" wrapText="1"/>
    </xf>
    <xf numFmtId="0" fontId="12" fillId="3" borderId="23" xfId="0" applyFont="1" applyFill="1" applyBorder="1" applyAlignment="1">
      <alignment horizontal="center" vertical="center" wrapText="1"/>
    </xf>
    <xf numFmtId="0" fontId="12" fillId="3" borderId="21" xfId="0" applyFont="1" applyFill="1" applyBorder="1" applyAlignment="1">
      <alignment horizontal="center" vertical="center" wrapText="1"/>
    </xf>
    <xf numFmtId="0" fontId="12" fillId="3" borderId="71" xfId="0" applyFont="1" applyFill="1" applyBorder="1" applyAlignment="1">
      <alignment horizontal="center" vertical="center" wrapText="1"/>
    </xf>
    <xf numFmtId="0" fontId="12" fillId="3" borderId="55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14" fillId="3" borderId="14" xfId="1" applyFont="1" applyFill="1" applyBorder="1" applyAlignment="1">
      <alignment horizontal="center" vertical="center"/>
    </xf>
    <xf numFmtId="0" fontId="12" fillId="3" borderId="43" xfId="0" applyFont="1" applyFill="1" applyBorder="1" applyAlignment="1">
      <alignment horizontal="center" vertical="center" wrapText="1"/>
    </xf>
    <xf numFmtId="0" fontId="11" fillId="2" borderId="71" xfId="0" applyFont="1" applyFill="1" applyBorder="1" applyAlignment="1">
      <alignment horizontal="center" vertical="center" wrapText="1"/>
    </xf>
    <xf numFmtId="0" fontId="11" fillId="2" borderId="55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43" xfId="0" applyFont="1" applyFill="1" applyBorder="1" applyAlignment="1">
      <alignment horizontal="center" vertical="center" wrapText="1"/>
    </xf>
    <xf numFmtId="0" fontId="11" fillId="2" borderId="47" xfId="0" applyFont="1" applyFill="1" applyBorder="1" applyAlignment="1">
      <alignment horizontal="center" vertical="center" wrapText="1"/>
    </xf>
    <xf numFmtId="0" fontId="12" fillId="0" borderId="71" xfId="0" applyFont="1" applyBorder="1" applyAlignment="1">
      <alignment horizontal="center" vertical="center" wrapText="1"/>
    </xf>
    <xf numFmtId="0" fontId="12" fillId="0" borderId="59" xfId="0" applyFont="1" applyBorder="1" applyAlignment="1">
      <alignment horizontal="center" vertical="center"/>
    </xf>
    <xf numFmtId="0" fontId="9" fillId="2" borderId="22" xfId="0" applyFont="1" applyFill="1" applyBorder="1" applyAlignment="1">
      <alignment horizontal="left" vertical="center" wrapText="1"/>
    </xf>
    <xf numFmtId="0" fontId="12" fillId="0" borderId="50" xfId="0" applyFont="1" applyBorder="1" applyAlignment="1">
      <alignment horizontal="center" vertical="center" wrapText="1"/>
    </xf>
    <xf numFmtId="0" fontId="12" fillId="3" borderId="52" xfId="0" applyFont="1" applyFill="1" applyBorder="1" applyAlignment="1">
      <alignment horizontal="center" vertical="center" wrapText="1"/>
    </xf>
    <xf numFmtId="0" fontId="9" fillId="0" borderId="60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44" xfId="0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 wrapText="1"/>
    </xf>
    <xf numFmtId="0" fontId="15" fillId="0" borderId="46" xfId="0" applyFont="1" applyBorder="1" applyAlignment="1">
      <alignment horizontal="center" vertical="center" wrapText="1"/>
    </xf>
    <xf numFmtId="0" fontId="15" fillId="0" borderId="55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5" fillId="0" borderId="55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 wrapText="1"/>
    </xf>
    <xf numFmtId="0" fontId="12" fillId="2" borderId="46" xfId="0" applyFont="1" applyFill="1" applyBorder="1" applyAlignment="1">
      <alignment horizontal="left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2" fillId="2" borderId="55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 wrapText="1"/>
    </xf>
    <xf numFmtId="0" fontId="9" fillId="2" borderId="55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9" fillId="0" borderId="55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left" vertical="center" wrapText="1"/>
    </xf>
    <xf numFmtId="0" fontId="16" fillId="0" borderId="13" xfId="0" applyFont="1" applyBorder="1" applyAlignment="1">
      <alignment horizontal="center" vertical="center"/>
    </xf>
    <xf numFmtId="0" fontId="12" fillId="3" borderId="53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0" fontId="10" fillId="2" borderId="34" xfId="0" applyFont="1" applyFill="1" applyBorder="1" applyAlignment="1">
      <alignment horizontal="center" vertical="center"/>
    </xf>
    <xf numFmtId="0" fontId="10" fillId="2" borderId="52" xfId="0" applyFont="1" applyFill="1" applyBorder="1" applyAlignment="1">
      <alignment horizontal="center" vertical="center"/>
    </xf>
    <xf numFmtId="0" fontId="14" fillId="2" borderId="36" xfId="1" applyFont="1" applyFill="1" applyBorder="1" applyAlignment="1">
      <alignment horizontal="center" vertical="center"/>
    </xf>
    <xf numFmtId="0" fontId="9" fillId="2" borderId="0" xfId="2" applyFont="1" applyFill="1" applyAlignment="1">
      <alignment horizontal="center" wrapText="1"/>
    </xf>
    <xf numFmtId="0" fontId="14" fillId="2" borderId="0" xfId="1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17" fillId="2" borderId="0" xfId="0" applyFont="1" applyFill="1"/>
    <xf numFmtId="0" fontId="9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2" fillId="0" borderId="71" xfId="0" applyFont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8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17" fillId="0" borderId="0" xfId="0" applyFont="1"/>
    <xf numFmtId="0" fontId="13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/>
    </xf>
    <xf numFmtId="0" fontId="12" fillId="3" borderId="48" xfId="0" applyFont="1" applyFill="1" applyBorder="1" applyAlignment="1">
      <alignment horizontal="center" vertical="center" wrapText="1"/>
    </xf>
    <xf numFmtId="0" fontId="12" fillId="3" borderId="49" xfId="0" applyFont="1" applyFill="1" applyBorder="1" applyAlignment="1">
      <alignment horizontal="center" vertical="center" wrapText="1"/>
    </xf>
    <xf numFmtId="0" fontId="12" fillId="3" borderId="50" xfId="0" applyFont="1" applyFill="1" applyBorder="1" applyAlignment="1">
      <alignment horizontal="center" vertical="center" wrapText="1"/>
    </xf>
    <xf numFmtId="0" fontId="12" fillId="3" borderId="64" xfId="0" applyFont="1" applyFill="1" applyBorder="1" applyAlignment="1">
      <alignment horizontal="center" vertical="center" wrapText="1"/>
    </xf>
    <xf numFmtId="0" fontId="14" fillId="3" borderId="72" xfId="1" applyFont="1" applyFill="1" applyBorder="1" applyAlignment="1">
      <alignment horizontal="center" vertical="center"/>
    </xf>
    <xf numFmtId="0" fontId="11" fillId="0" borderId="74" xfId="0" applyFont="1" applyBorder="1" applyAlignment="1">
      <alignment horizontal="center" vertical="center" wrapText="1"/>
    </xf>
    <xf numFmtId="0" fontId="11" fillId="0" borderId="75" xfId="0" applyFont="1" applyBorder="1" applyAlignment="1">
      <alignment horizontal="center" vertical="center" wrapText="1"/>
    </xf>
    <xf numFmtId="0" fontId="8" fillId="2" borderId="65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7" fillId="2" borderId="65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10" fillId="2" borderId="6" xfId="0" applyFont="1" applyFill="1" applyBorder="1" applyAlignment="1">
      <alignment horizontal="left" vertical="center"/>
    </xf>
    <xf numFmtId="0" fontId="10" fillId="2" borderId="7" xfId="0" applyFont="1" applyFill="1" applyBorder="1" applyAlignment="1">
      <alignment horizontal="left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textRotation="90" wrapText="1"/>
    </xf>
    <xf numFmtId="0" fontId="11" fillId="0" borderId="13" xfId="0" applyFont="1" applyBorder="1" applyAlignment="1">
      <alignment horizontal="center" vertical="center" textRotation="90" wrapText="1"/>
    </xf>
    <xf numFmtId="0" fontId="11" fillId="0" borderId="16" xfId="0" applyFont="1" applyBorder="1" applyAlignment="1">
      <alignment horizontal="center" vertical="center" textRotation="90" wrapText="1"/>
    </xf>
    <xf numFmtId="0" fontId="11" fillId="0" borderId="11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textRotation="90" wrapText="1"/>
    </xf>
    <xf numFmtId="0" fontId="12" fillId="0" borderId="12" xfId="0" applyFont="1" applyBorder="1" applyAlignment="1">
      <alignment horizontal="center" vertical="center" textRotation="90" wrapText="1"/>
    </xf>
    <xf numFmtId="0" fontId="12" fillId="0" borderId="15" xfId="0" applyFont="1" applyBorder="1" applyAlignment="1">
      <alignment horizontal="center" vertical="center" textRotation="90" wrapText="1"/>
    </xf>
    <xf numFmtId="0" fontId="12" fillId="0" borderId="11" xfId="0" applyFont="1" applyBorder="1" applyAlignment="1">
      <alignment horizontal="center" vertical="center" textRotation="90" wrapText="1"/>
    </xf>
    <xf numFmtId="0" fontId="12" fillId="0" borderId="14" xfId="0" applyFont="1" applyBorder="1" applyAlignment="1">
      <alignment horizontal="center" vertical="center" textRotation="90" wrapText="1"/>
    </xf>
    <xf numFmtId="0" fontId="12" fillId="0" borderId="17" xfId="0" applyFont="1" applyBorder="1" applyAlignment="1">
      <alignment horizontal="center" vertical="center" textRotation="90" wrapText="1"/>
    </xf>
    <xf numFmtId="0" fontId="9" fillId="2" borderId="0" xfId="0" applyFont="1" applyFill="1" applyAlignment="1">
      <alignment horizontal="center" vertical="center"/>
    </xf>
    <xf numFmtId="0" fontId="11" fillId="0" borderId="18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0" fontId="11" fillId="3" borderId="29" xfId="0" applyFont="1" applyFill="1" applyBorder="1" applyAlignment="1">
      <alignment horizontal="center" vertical="center" wrapText="1"/>
    </xf>
    <xf numFmtId="0" fontId="11" fillId="3" borderId="30" xfId="0" applyFont="1" applyFill="1" applyBorder="1" applyAlignment="1">
      <alignment horizontal="center" vertical="center" wrapText="1"/>
    </xf>
    <xf numFmtId="0" fontId="11" fillId="3" borderId="31" xfId="0" applyFont="1" applyFill="1" applyBorder="1" applyAlignment="1">
      <alignment horizontal="center" vertical="center" wrapText="1"/>
    </xf>
    <xf numFmtId="0" fontId="11" fillId="0" borderId="40" xfId="0" applyFont="1" applyBorder="1" applyAlignment="1">
      <alignment horizontal="left" vertical="center" wrapText="1"/>
    </xf>
    <xf numFmtId="0" fontId="11" fillId="0" borderId="41" xfId="0" applyFont="1" applyBorder="1" applyAlignment="1">
      <alignment horizontal="left" vertical="center" wrapText="1"/>
    </xf>
    <xf numFmtId="0" fontId="11" fillId="3" borderId="54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left" vertical="center" wrapText="1"/>
    </xf>
    <xf numFmtId="0" fontId="11" fillId="2" borderId="14" xfId="0" applyFont="1" applyFill="1" applyBorder="1" applyAlignment="1">
      <alignment horizontal="left" vertical="center" wrapText="1"/>
    </xf>
    <xf numFmtId="0" fontId="11" fillId="3" borderId="65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11" fillId="3" borderId="42" xfId="0" applyFont="1" applyFill="1" applyBorder="1" applyAlignment="1">
      <alignment horizontal="center" vertical="center" wrapText="1"/>
    </xf>
    <xf numFmtId="0" fontId="11" fillId="0" borderId="73" xfId="0" applyFont="1" applyBorder="1" applyAlignment="1">
      <alignment horizontal="center" vertical="center" wrapText="1"/>
    </xf>
    <xf numFmtId="0" fontId="11" fillId="0" borderId="74" xfId="0" applyFont="1" applyBorder="1" applyAlignment="1">
      <alignment horizontal="center" vertical="center" wrapText="1"/>
    </xf>
    <xf numFmtId="0" fontId="9" fillId="2" borderId="22" xfId="2" applyFont="1" applyFill="1" applyBorder="1" applyAlignment="1">
      <alignment horizontal="center" wrapText="1"/>
    </xf>
    <xf numFmtId="0" fontId="9" fillId="2" borderId="19" xfId="2" applyFont="1" applyFill="1" applyBorder="1" applyAlignment="1">
      <alignment horizontal="center" wrapText="1"/>
    </xf>
    <xf numFmtId="0" fontId="9" fillId="2" borderId="55" xfId="2" applyFont="1" applyFill="1" applyBorder="1" applyAlignment="1">
      <alignment horizontal="center" wrapText="1"/>
    </xf>
    <xf numFmtId="0" fontId="10" fillId="2" borderId="0" xfId="0" applyFont="1" applyFill="1" applyAlignment="1">
      <alignment horizontal="left" vertical="center"/>
    </xf>
    <xf numFmtId="0" fontId="11" fillId="3" borderId="22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1" fillId="3" borderId="71" xfId="0" applyFont="1" applyFill="1" applyBorder="1" applyAlignment="1">
      <alignment horizontal="center" vertical="center" wrapText="1"/>
    </xf>
  </cellXfs>
  <cellStyles count="3">
    <cellStyle name="Normalny" xfId="0" builtinId="0"/>
    <cellStyle name="Normalny 2" xfId="2" xr:uid="{00000000-0005-0000-0000-000001000000}"/>
    <cellStyle name="Normalny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O127"/>
  <sheetViews>
    <sheetView tabSelected="1" zoomScaleNormal="100" workbookViewId="0">
      <selection activeCell="R44" sqref="R44"/>
    </sheetView>
  </sheetViews>
  <sheetFormatPr defaultColWidth="9.15234375" defaultRowHeight="18.45" x14ac:dyDescent="0.4"/>
  <cols>
    <col min="1" max="1" width="9.15234375" style="9"/>
    <col min="2" max="2" width="4.15234375" style="9" customWidth="1"/>
    <col min="3" max="3" width="14.53515625" style="9" customWidth="1"/>
    <col min="4" max="4" width="45.61328125" style="68" customWidth="1"/>
    <col min="5" max="5" width="8.3828125" style="9" customWidth="1"/>
    <col min="6" max="6" width="5.15234375" style="9" customWidth="1"/>
    <col min="7" max="7" width="5.84375" style="9" customWidth="1"/>
    <col min="8" max="8" width="5.07421875" style="9" customWidth="1"/>
    <col min="9" max="9" width="7.61328125" style="9" customWidth="1"/>
    <col min="10" max="10" width="4.3828125" style="9" customWidth="1"/>
    <col min="11" max="11" width="6.15234375" style="9" customWidth="1"/>
    <col min="12" max="12" width="8.765625" style="9" customWidth="1"/>
    <col min="13" max="13" width="5.69140625" style="9" customWidth="1"/>
    <col min="14" max="14" width="6.84375" style="9" customWidth="1"/>
    <col min="15" max="15" width="5.84375" style="9" customWidth="1"/>
    <col min="16" max="16" width="6.3828125" style="9" customWidth="1"/>
    <col min="17" max="17" width="4.84375" style="9" customWidth="1"/>
    <col min="18" max="18" width="6.69140625" style="9" customWidth="1"/>
    <col min="19" max="19" width="6" style="9" customWidth="1"/>
    <col min="20" max="20" width="6.15234375" style="9" customWidth="1"/>
    <col min="21" max="21" width="5.61328125" style="9" customWidth="1"/>
    <col min="22" max="22" width="5.15234375" style="9" customWidth="1"/>
    <col min="23" max="23" width="6.53515625" style="9" customWidth="1"/>
    <col min="24" max="24" width="5.4609375" style="9" customWidth="1"/>
    <col min="25" max="25" width="6.53515625" style="9" customWidth="1"/>
    <col min="26" max="26" width="5" style="9" customWidth="1"/>
    <col min="27" max="28" width="5.53515625" style="9" customWidth="1"/>
    <col min="29" max="29" width="6.15234375" style="9" customWidth="1"/>
    <col min="30" max="30" width="4.84375" style="9" customWidth="1"/>
    <col min="31" max="31" width="7.23046875" style="9" customWidth="1"/>
    <col min="32" max="32" width="7.3828125" style="9" customWidth="1"/>
    <col min="33" max="33" width="15.69140625" style="168" customWidth="1"/>
    <col min="34" max="34" width="9.15234375" style="9"/>
    <col min="35" max="16384" width="9.15234375" style="1"/>
  </cols>
  <sheetData>
    <row r="1" spans="1:34" ht="18.899999999999999" thickTop="1" x14ac:dyDescent="0.5">
      <c r="B1" s="10" t="s">
        <v>62</v>
      </c>
      <c r="C1" s="11"/>
      <c r="D1" s="11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3"/>
      <c r="V1" s="14"/>
      <c r="W1" s="14"/>
      <c r="X1" s="14"/>
      <c r="Y1" s="14"/>
      <c r="Z1" s="14"/>
      <c r="AA1" s="15"/>
      <c r="AB1" s="16"/>
      <c r="AC1" s="16"/>
      <c r="AD1" s="12"/>
      <c r="AE1" s="12"/>
      <c r="AF1" s="12"/>
      <c r="AG1" s="17"/>
    </row>
    <row r="2" spans="1:34" x14ac:dyDescent="0.4">
      <c r="B2" s="18" t="s">
        <v>65</v>
      </c>
      <c r="C2" s="19"/>
      <c r="D2" s="19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1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2"/>
    </row>
    <row r="3" spans="1:34" x14ac:dyDescent="0.4">
      <c r="B3" s="18" t="s">
        <v>63</v>
      </c>
      <c r="C3" s="19"/>
      <c r="D3" s="19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2"/>
    </row>
    <row r="4" spans="1:34" s="6" customFormat="1" ht="30.9" customHeight="1" thickBot="1" x14ac:dyDescent="0.45">
      <c r="A4" s="23"/>
      <c r="B4" s="190" t="s">
        <v>64</v>
      </c>
      <c r="C4" s="191"/>
      <c r="D4" s="191"/>
      <c r="E4" s="24"/>
      <c r="F4" s="24"/>
      <c r="G4" s="24"/>
      <c r="H4" s="25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6"/>
      <c r="AH4" s="23"/>
    </row>
    <row r="5" spans="1:34" s="2" customFormat="1" ht="15.75" customHeight="1" x14ac:dyDescent="0.4">
      <c r="A5" s="27"/>
      <c r="B5" s="192" t="s">
        <v>66</v>
      </c>
      <c r="C5" s="195" t="s">
        <v>67</v>
      </c>
      <c r="D5" s="198" t="s">
        <v>68</v>
      </c>
      <c r="E5" s="192" t="s">
        <v>69</v>
      </c>
      <c r="F5" s="201"/>
      <c r="G5" s="201"/>
      <c r="H5" s="201"/>
      <c r="I5" s="201"/>
      <c r="J5" s="192" t="s">
        <v>77</v>
      </c>
      <c r="K5" s="201"/>
      <c r="L5" s="201"/>
      <c r="M5" s="201"/>
      <c r="N5" s="201"/>
      <c r="O5" s="201"/>
      <c r="P5" s="201"/>
      <c r="Q5" s="201"/>
      <c r="R5" s="201"/>
      <c r="S5" s="201"/>
      <c r="T5" s="198"/>
      <c r="U5" s="192" t="s">
        <v>90</v>
      </c>
      <c r="V5" s="201"/>
      <c r="W5" s="201"/>
      <c r="X5" s="201"/>
      <c r="Y5" s="201"/>
      <c r="Z5" s="201"/>
      <c r="AA5" s="201"/>
      <c r="AB5" s="201"/>
      <c r="AC5" s="201"/>
      <c r="AD5" s="201"/>
      <c r="AE5" s="198"/>
      <c r="AF5" s="203" t="s">
        <v>75</v>
      </c>
      <c r="AG5" s="206" t="s">
        <v>76</v>
      </c>
      <c r="AH5" s="27"/>
    </row>
    <row r="6" spans="1:34" s="2" customFormat="1" ht="8.25" customHeight="1" x14ac:dyDescent="0.4">
      <c r="A6" s="27"/>
      <c r="B6" s="193"/>
      <c r="C6" s="196"/>
      <c r="D6" s="199"/>
      <c r="E6" s="193"/>
      <c r="F6" s="202"/>
      <c r="G6" s="202"/>
      <c r="H6" s="202"/>
      <c r="I6" s="202"/>
      <c r="J6" s="193"/>
      <c r="K6" s="202"/>
      <c r="L6" s="202"/>
      <c r="M6" s="202"/>
      <c r="N6" s="202"/>
      <c r="O6" s="202"/>
      <c r="P6" s="202"/>
      <c r="Q6" s="202"/>
      <c r="R6" s="202"/>
      <c r="S6" s="202"/>
      <c r="T6" s="199"/>
      <c r="U6" s="193"/>
      <c r="V6" s="202"/>
      <c r="W6" s="202"/>
      <c r="X6" s="202"/>
      <c r="Y6" s="202"/>
      <c r="Z6" s="202"/>
      <c r="AA6" s="202"/>
      <c r="AB6" s="202"/>
      <c r="AC6" s="202"/>
      <c r="AD6" s="202"/>
      <c r="AE6" s="199"/>
      <c r="AF6" s="204"/>
      <c r="AG6" s="207"/>
      <c r="AH6" s="27"/>
    </row>
    <row r="7" spans="1:34" s="2" customFormat="1" ht="15.75" customHeight="1" x14ac:dyDescent="0.4">
      <c r="A7" s="27"/>
      <c r="B7" s="193"/>
      <c r="C7" s="196"/>
      <c r="D7" s="199"/>
      <c r="E7" s="193"/>
      <c r="F7" s="202"/>
      <c r="G7" s="202"/>
      <c r="H7" s="202"/>
      <c r="I7" s="202"/>
      <c r="J7" s="193" t="s">
        <v>78</v>
      </c>
      <c r="K7" s="202"/>
      <c r="L7" s="202"/>
      <c r="M7" s="202"/>
      <c r="N7" s="202"/>
      <c r="O7" s="202" t="s">
        <v>79</v>
      </c>
      <c r="P7" s="202"/>
      <c r="Q7" s="202"/>
      <c r="R7" s="202"/>
      <c r="S7" s="202"/>
      <c r="T7" s="199"/>
      <c r="U7" s="193" t="s">
        <v>80</v>
      </c>
      <c r="V7" s="202"/>
      <c r="W7" s="202"/>
      <c r="X7" s="202"/>
      <c r="Y7" s="202"/>
      <c r="Z7" s="202" t="s">
        <v>81</v>
      </c>
      <c r="AA7" s="202"/>
      <c r="AB7" s="202"/>
      <c r="AC7" s="202"/>
      <c r="AD7" s="202"/>
      <c r="AE7" s="199"/>
      <c r="AF7" s="204"/>
      <c r="AG7" s="207"/>
      <c r="AH7" s="27"/>
    </row>
    <row r="8" spans="1:34" s="2" customFormat="1" ht="9" customHeight="1" x14ac:dyDescent="0.4">
      <c r="A8" s="27"/>
      <c r="B8" s="193"/>
      <c r="C8" s="196"/>
      <c r="D8" s="199"/>
      <c r="E8" s="193"/>
      <c r="F8" s="202"/>
      <c r="G8" s="202"/>
      <c r="H8" s="202"/>
      <c r="I8" s="202"/>
      <c r="J8" s="193"/>
      <c r="K8" s="202"/>
      <c r="L8" s="202"/>
      <c r="M8" s="202"/>
      <c r="N8" s="202"/>
      <c r="O8" s="202"/>
      <c r="P8" s="202"/>
      <c r="Q8" s="202"/>
      <c r="R8" s="202"/>
      <c r="S8" s="202"/>
      <c r="T8" s="199"/>
      <c r="U8" s="193"/>
      <c r="V8" s="202"/>
      <c r="W8" s="202"/>
      <c r="X8" s="202"/>
      <c r="Y8" s="202"/>
      <c r="Z8" s="202"/>
      <c r="AA8" s="202"/>
      <c r="AB8" s="202"/>
      <c r="AC8" s="202"/>
      <c r="AD8" s="202"/>
      <c r="AE8" s="199"/>
      <c r="AF8" s="204"/>
      <c r="AG8" s="207"/>
      <c r="AH8" s="27"/>
    </row>
    <row r="9" spans="1:34" s="2" customFormat="1" ht="93" customHeight="1" thickBot="1" x14ac:dyDescent="0.45">
      <c r="A9" s="27"/>
      <c r="B9" s="194"/>
      <c r="C9" s="197"/>
      <c r="D9" s="200"/>
      <c r="E9" s="28" t="s">
        <v>4</v>
      </c>
      <c r="F9" s="29" t="s">
        <v>70</v>
      </c>
      <c r="G9" s="30" t="s">
        <v>71</v>
      </c>
      <c r="H9" s="30" t="s">
        <v>72</v>
      </c>
      <c r="I9" s="30" t="s">
        <v>73</v>
      </c>
      <c r="J9" s="29" t="s">
        <v>70</v>
      </c>
      <c r="K9" s="30" t="s">
        <v>71</v>
      </c>
      <c r="L9" s="30" t="s">
        <v>73</v>
      </c>
      <c r="M9" s="30" t="s">
        <v>0</v>
      </c>
      <c r="N9" s="30" t="s">
        <v>74</v>
      </c>
      <c r="O9" s="29" t="s">
        <v>70</v>
      </c>
      <c r="P9" s="30" t="s">
        <v>71</v>
      </c>
      <c r="Q9" s="30" t="s">
        <v>72</v>
      </c>
      <c r="R9" s="30" t="s">
        <v>73</v>
      </c>
      <c r="S9" s="30" t="s">
        <v>0</v>
      </c>
      <c r="T9" s="30" t="s">
        <v>74</v>
      </c>
      <c r="U9" s="29" t="s">
        <v>70</v>
      </c>
      <c r="V9" s="30" t="s">
        <v>71</v>
      </c>
      <c r="W9" s="30" t="s">
        <v>73</v>
      </c>
      <c r="X9" s="30" t="s">
        <v>0</v>
      </c>
      <c r="Y9" s="30" t="s">
        <v>74</v>
      </c>
      <c r="Z9" s="29" t="s">
        <v>70</v>
      </c>
      <c r="AA9" s="30" t="s">
        <v>71</v>
      </c>
      <c r="AB9" s="30" t="s">
        <v>72</v>
      </c>
      <c r="AC9" s="30" t="s">
        <v>73</v>
      </c>
      <c r="AD9" s="30" t="s">
        <v>0</v>
      </c>
      <c r="AE9" s="30" t="s">
        <v>74</v>
      </c>
      <c r="AF9" s="205"/>
      <c r="AG9" s="208"/>
      <c r="AH9" s="27"/>
    </row>
    <row r="10" spans="1:34" ht="18" customHeight="1" thickBot="1" x14ac:dyDescent="0.45">
      <c r="B10" s="210" t="s">
        <v>1</v>
      </c>
      <c r="C10" s="211"/>
      <c r="D10" s="21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2"/>
    </row>
    <row r="11" spans="1:34" ht="27.9" customHeight="1" x14ac:dyDescent="0.4">
      <c r="B11" s="33">
        <v>1</v>
      </c>
      <c r="C11" s="34" t="s">
        <v>2</v>
      </c>
      <c r="D11" s="23" t="s">
        <v>94</v>
      </c>
      <c r="E11" s="35">
        <f>SUM(F11:I11)</f>
        <v>30</v>
      </c>
      <c r="F11" s="36">
        <f>SUM(U11)</f>
        <v>30</v>
      </c>
      <c r="G11" s="37"/>
      <c r="H11" s="37"/>
      <c r="I11" s="37"/>
      <c r="J11" s="36"/>
      <c r="K11" s="37"/>
      <c r="L11" s="37"/>
      <c r="M11" s="37"/>
      <c r="N11" s="38"/>
      <c r="O11" s="36"/>
      <c r="P11" s="37"/>
      <c r="Q11" s="37"/>
      <c r="R11" s="37"/>
      <c r="S11" s="37"/>
      <c r="T11" s="38"/>
      <c r="U11" s="36">
        <v>30</v>
      </c>
      <c r="V11" s="37"/>
      <c r="W11" s="37"/>
      <c r="X11" s="37">
        <v>2</v>
      </c>
      <c r="Y11" s="38" t="s">
        <v>89</v>
      </c>
      <c r="Z11" s="36"/>
      <c r="AA11" s="37"/>
      <c r="AB11" s="37"/>
      <c r="AC11" s="37"/>
      <c r="AD11" s="37"/>
      <c r="AE11" s="38"/>
      <c r="AF11" s="35">
        <v>2</v>
      </c>
      <c r="AG11" s="39"/>
    </row>
    <row r="12" spans="1:34" ht="34.299999999999997" customHeight="1" thickBot="1" x14ac:dyDescent="0.45">
      <c r="B12" s="40">
        <v>2</v>
      </c>
      <c r="C12" s="41" t="s">
        <v>3</v>
      </c>
      <c r="D12" s="42" t="s">
        <v>95</v>
      </c>
      <c r="E12" s="43">
        <f>SUM(F12:I12)</f>
        <v>60</v>
      </c>
      <c r="F12" s="40"/>
      <c r="G12" s="41">
        <f>SUM(P12,V12)</f>
        <v>60</v>
      </c>
      <c r="H12" s="41"/>
      <c r="I12" s="41"/>
      <c r="J12" s="40"/>
      <c r="K12" s="41"/>
      <c r="L12" s="41"/>
      <c r="M12" s="41"/>
      <c r="N12" s="44"/>
      <c r="O12" s="40"/>
      <c r="P12" s="41">
        <v>30</v>
      </c>
      <c r="Q12" s="41"/>
      <c r="R12" s="41"/>
      <c r="S12" s="41">
        <v>2</v>
      </c>
      <c r="T12" s="44" t="s">
        <v>88</v>
      </c>
      <c r="U12" s="40"/>
      <c r="V12" s="41">
        <v>30</v>
      </c>
      <c r="W12" s="41"/>
      <c r="X12" s="41">
        <v>2</v>
      </c>
      <c r="Y12" s="44" t="s">
        <v>88</v>
      </c>
      <c r="Z12" s="40"/>
      <c r="AA12" s="41"/>
      <c r="AB12" s="41"/>
      <c r="AC12" s="41"/>
      <c r="AD12" s="41"/>
      <c r="AE12" s="44"/>
      <c r="AF12" s="43">
        <v>4</v>
      </c>
      <c r="AG12" s="45"/>
    </row>
    <row r="13" spans="1:34" ht="24.9" customHeight="1" thickBot="1" x14ac:dyDescent="0.45">
      <c r="B13" s="212" t="s">
        <v>4</v>
      </c>
      <c r="C13" s="213"/>
      <c r="D13" s="214"/>
      <c r="E13" s="46">
        <f>SUM(E11:E12)</f>
        <v>90</v>
      </c>
      <c r="F13" s="47">
        <f t="shared" ref="F13:AG13" si="0">SUM(F11:F12)</f>
        <v>30</v>
      </c>
      <c r="G13" s="48">
        <f t="shared" si="0"/>
        <v>60</v>
      </c>
      <c r="H13" s="48">
        <f t="shared" si="0"/>
        <v>0</v>
      </c>
      <c r="I13" s="49">
        <f t="shared" si="0"/>
        <v>0</v>
      </c>
      <c r="J13" s="47">
        <f t="shared" si="0"/>
        <v>0</v>
      </c>
      <c r="K13" s="48">
        <f t="shared" si="0"/>
        <v>0</v>
      </c>
      <c r="L13" s="48">
        <f t="shared" si="0"/>
        <v>0</v>
      </c>
      <c r="M13" s="48">
        <f t="shared" si="0"/>
        <v>0</v>
      </c>
      <c r="N13" s="50"/>
      <c r="O13" s="51">
        <f t="shared" si="0"/>
        <v>0</v>
      </c>
      <c r="P13" s="48">
        <f t="shared" si="0"/>
        <v>30</v>
      </c>
      <c r="Q13" s="48">
        <f t="shared" si="0"/>
        <v>0</v>
      </c>
      <c r="R13" s="48">
        <f t="shared" si="0"/>
        <v>0</v>
      </c>
      <c r="S13" s="48">
        <f t="shared" si="0"/>
        <v>2</v>
      </c>
      <c r="T13" s="52"/>
      <c r="U13" s="47">
        <f t="shared" si="0"/>
        <v>30</v>
      </c>
      <c r="V13" s="48">
        <f t="shared" si="0"/>
        <v>30</v>
      </c>
      <c r="W13" s="48">
        <f t="shared" si="0"/>
        <v>0</v>
      </c>
      <c r="X13" s="48">
        <f t="shared" si="0"/>
        <v>4</v>
      </c>
      <c r="Y13" s="52"/>
      <c r="Z13" s="47">
        <f t="shared" si="0"/>
        <v>0</v>
      </c>
      <c r="AA13" s="48">
        <f t="shared" si="0"/>
        <v>0</v>
      </c>
      <c r="AB13" s="48">
        <f t="shared" si="0"/>
        <v>0</v>
      </c>
      <c r="AC13" s="48">
        <f t="shared" si="0"/>
        <v>0</v>
      </c>
      <c r="AD13" s="48">
        <f t="shared" si="0"/>
        <v>0</v>
      </c>
      <c r="AE13" s="50"/>
      <c r="AF13" s="53">
        <f t="shared" si="0"/>
        <v>6</v>
      </c>
      <c r="AG13" s="54">
        <f t="shared" si="0"/>
        <v>0</v>
      </c>
    </row>
    <row r="14" spans="1:34" ht="15.75" customHeight="1" thickBot="1" x14ac:dyDescent="0.45">
      <c r="B14" s="215" t="s">
        <v>5</v>
      </c>
      <c r="C14" s="216"/>
      <c r="D14" s="216"/>
      <c r="E14" s="55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7"/>
    </row>
    <row r="15" spans="1:34" ht="24" customHeight="1" x14ac:dyDescent="0.4">
      <c r="B15" s="33">
        <v>3</v>
      </c>
      <c r="C15" s="34" t="s">
        <v>6</v>
      </c>
      <c r="D15" s="58" t="s">
        <v>7</v>
      </c>
      <c r="E15" s="35">
        <f t="shared" ref="E15:E21" si="1">SUM(F15:I15)</f>
        <v>30</v>
      </c>
      <c r="F15" s="36">
        <f>J15</f>
        <v>15</v>
      </c>
      <c r="G15" s="37">
        <f>K15</f>
        <v>15</v>
      </c>
      <c r="H15" s="37"/>
      <c r="I15" s="37"/>
      <c r="J15" s="36">
        <v>15</v>
      </c>
      <c r="K15" s="37">
        <v>15</v>
      </c>
      <c r="L15" s="37"/>
      <c r="M15" s="37">
        <v>4</v>
      </c>
      <c r="N15" s="38" t="s">
        <v>8</v>
      </c>
      <c r="O15" s="36"/>
      <c r="P15" s="37"/>
      <c r="Q15" s="37"/>
      <c r="R15" s="37"/>
      <c r="S15" s="37"/>
      <c r="T15" s="38"/>
      <c r="U15" s="36"/>
      <c r="V15" s="37"/>
      <c r="W15" s="37"/>
      <c r="X15" s="37"/>
      <c r="Y15" s="38"/>
      <c r="Z15" s="36"/>
      <c r="AA15" s="37"/>
      <c r="AB15" s="37"/>
      <c r="AC15" s="37"/>
      <c r="AD15" s="37"/>
      <c r="AE15" s="38"/>
      <c r="AF15" s="35">
        <v>4</v>
      </c>
      <c r="AG15" s="39"/>
    </row>
    <row r="16" spans="1:34" ht="20.6" customHeight="1" x14ac:dyDescent="0.4">
      <c r="B16" s="33">
        <v>4</v>
      </c>
      <c r="C16" s="34" t="s">
        <v>9</v>
      </c>
      <c r="D16" s="58" t="s">
        <v>10</v>
      </c>
      <c r="E16" s="59">
        <f t="shared" si="1"/>
        <v>45</v>
      </c>
      <c r="F16" s="60">
        <f>J16</f>
        <v>15</v>
      </c>
      <c r="G16" s="61">
        <f>K16</f>
        <v>30</v>
      </c>
      <c r="H16" s="61"/>
      <c r="I16" s="61"/>
      <c r="J16" s="60">
        <v>15</v>
      </c>
      <c r="K16" s="61">
        <v>30</v>
      </c>
      <c r="L16" s="61"/>
      <c r="M16" s="61">
        <v>5</v>
      </c>
      <c r="N16" s="62" t="s">
        <v>8</v>
      </c>
      <c r="O16" s="63"/>
      <c r="P16" s="34"/>
      <c r="Q16" s="34"/>
      <c r="R16" s="34"/>
      <c r="S16" s="34"/>
      <c r="T16" s="62"/>
      <c r="U16" s="63"/>
      <c r="V16" s="34"/>
      <c r="W16" s="34"/>
      <c r="X16" s="34"/>
      <c r="Y16" s="62"/>
      <c r="Z16" s="64"/>
      <c r="AA16" s="61"/>
      <c r="AB16" s="61"/>
      <c r="AC16" s="61"/>
      <c r="AD16" s="61"/>
      <c r="AE16" s="65"/>
      <c r="AF16" s="66">
        <v>5</v>
      </c>
      <c r="AG16" s="67">
        <v>5</v>
      </c>
    </row>
    <row r="17" spans="1:37" ht="23.15" customHeight="1" x14ac:dyDescent="0.4">
      <c r="B17" s="33">
        <v>5</v>
      </c>
      <c r="C17" s="34" t="s">
        <v>11</v>
      </c>
      <c r="D17" s="58" t="s">
        <v>12</v>
      </c>
      <c r="E17" s="59">
        <f t="shared" si="1"/>
        <v>45</v>
      </c>
      <c r="F17" s="60">
        <f>O17</f>
        <v>15</v>
      </c>
      <c r="G17" s="61"/>
      <c r="H17" s="61">
        <f>Q17</f>
        <v>30</v>
      </c>
      <c r="I17" s="61"/>
      <c r="J17" s="60"/>
      <c r="K17" s="61"/>
      <c r="L17" s="61"/>
      <c r="M17" s="61"/>
      <c r="N17" s="65"/>
      <c r="O17" s="63">
        <v>15</v>
      </c>
      <c r="P17" s="34"/>
      <c r="Q17" s="34">
        <v>30</v>
      </c>
      <c r="R17" s="34"/>
      <c r="S17" s="34">
        <v>5</v>
      </c>
      <c r="T17" s="62" t="s">
        <v>8</v>
      </c>
      <c r="U17" s="63"/>
      <c r="V17" s="34"/>
      <c r="W17" s="34"/>
      <c r="X17" s="34"/>
      <c r="Y17" s="62"/>
      <c r="Z17" s="64"/>
      <c r="AA17" s="61"/>
      <c r="AB17" s="61"/>
      <c r="AC17" s="61"/>
      <c r="AD17" s="61"/>
      <c r="AE17" s="65"/>
      <c r="AF17" s="66">
        <v>5</v>
      </c>
      <c r="AG17" s="67">
        <v>5</v>
      </c>
    </row>
    <row r="18" spans="1:37" ht="23.15" customHeight="1" x14ac:dyDescent="0.4">
      <c r="B18" s="33">
        <v>6</v>
      </c>
      <c r="C18" s="34" t="s">
        <v>13</v>
      </c>
      <c r="D18" s="58" t="s">
        <v>60</v>
      </c>
      <c r="E18" s="59">
        <f t="shared" si="1"/>
        <v>30</v>
      </c>
      <c r="F18" s="60">
        <f>O18</f>
        <v>30</v>
      </c>
      <c r="G18" s="61"/>
      <c r="H18" s="61"/>
      <c r="I18" s="61"/>
      <c r="J18" s="60"/>
      <c r="K18" s="61"/>
      <c r="L18" s="61"/>
      <c r="M18" s="61"/>
      <c r="N18" s="65"/>
      <c r="O18" s="63">
        <v>30</v>
      </c>
      <c r="P18" s="34"/>
      <c r="Q18" s="34"/>
      <c r="R18" s="34"/>
      <c r="S18" s="34">
        <v>4</v>
      </c>
      <c r="T18" s="62" t="s">
        <v>88</v>
      </c>
      <c r="U18" s="63"/>
      <c r="V18" s="34"/>
      <c r="W18" s="34"/>
      <c r="X18" s="34"/>
      <c r="Y18" s="62"/>
      <c r="Z18" s="64"/>
      <c r="AA18" s="61"/>
      <c r="AB18" s="61"/>
      <c r="AC18" s="61"/>
      <c r="AD18" s="61"/>
      <c r="AE18" s="65"/>
      <c r="AF18" s="66">
        <v>4</v>
      </c>
      <c r="AG18" s="67"/>
    </row>
    <row r="19" spans="1:37" ht="25.75" customHeight="1" x14ac:dyDescent="0.4">
      <c r="B19" s="33">
        <v>7</v>
      </c>
      <c r="C19" s="34" t="s">
        <v>14</v>
      </c>
      <c r="D19" s="68" t="s">
        <v>58</v>
      </c>
      <c r="E19" s="59">
        <f t="shared" si="1"/>
        <v>30</v>
      </c>
      <c r="F19" s="60">
        <f>O19</f>
        <v>15</v>
      </c>
      <c r="G19" s="61">
        <f>P19</f>
        <v>15</v>
      </c>
      <c r="H19" s="61"/>
      <c r="I19" s="61"/>
      <c r="J19" s="60"/>
      <c r="K19" s="61"/>
      <c r="L19" s="61"/>
      <c r="M19" s="61"/>
      <c r="N19" s="65"/>
      <c r="O19" s="63">
        <v>15</v>
      </c>
      <c r="P19" s="34">
        <v>15</v>
      </c>
      <c r="Q19" s="34"/>
      <c r="R19" s="34"/>
      <c r="S19" s="34">
        <v>4</v>
      </c>
      <c r="T19" s="62" t="s">
        <v>88</v>
      </c>
      <c r="U19" s="63"/>
      <c r="V19" s="34"/>
      <c r="W19" s="34"/>
      <c r="X19" s="34"/>
      <c r="Y19" s="62"/>
      <c r="Z19" s="64"/>
      <c r="AA19" s="61"/>
      <c r="AB19" s="61"/>
      <c r="AC19" s="61"/>
      <c r="AD19" s="61"/>
      <c r="AE19" s="65"/>
      <c r="AF19" s="66">
        <v>4</v>
      </c>
      <c r="AG19" s="67">
        <v>4</v>
      </c>
    </row>
    <row r="20" spans="1:37" ht="21" customHeight="1" x14ac:dyDescent="0.4">
      <c r="B20" s="33">
        <v>8</v>
      </c>
      <c r="C20" s="34" t="s">
        <v>15</v>
      </c>
      <c r="D20" s="58" t="s">
        <v>61</v>
      </c>
      <c r="E20" s="59">
        <f t="shared" si="1"/>
        <v>15</v>
      </c>
      <c r="F20" s="33">
        <f>J20</f>
        <v>15</v>
      </c>
      <c r="G20" s="34"/>
      <c r="H20" s="34"/>
      <c r="I20" s="34"/>
      <c r="J20" s="33">
        <v>15</v>
      </c>
      <c r="K20" s="34"/>
      <c r="L20" s="34"/>
      <c r="M20" s="34">
        <v>3</v>
      </c>
      <c r="N20" s="62" t="s">
        <v>88</v>
      </c>
      <c r="O20" s="63"/>
      <c r="P20" s="69"/>
      <c r="Q20" s="69"/>
      <c r="R20" s="69"/>
      <c r="S20" s="69"/>
      <c r="T20" s="70"/>
      <c r="U20" s="71"/>
      <c r="V20" s="69"/>
      <c r="W20" s="69"/>
      <c r="X20" s="69"/>
      <c r="Y20" s="70"/>
      <c r="Z20" s="63"/>
      <c r="AA20" s="34"/>
      <c r="AB20" s="34"/>
      <c r="AC20" s="34"/>
      <c r="AD20" s="34"/>
      <c r="AE20" s="62"/>
      <c r="AF20" s="59">
        <v>3</v>
      </c>
      <c r="AG20" s="72"/>
    </row>
    <row r="21" spans="1:37" ht="21.45" customHeight="1" thickBot="1" x14ac:dyDescent="0.45">
      <c r="B21" s="40">
        <v>9</v>
      </c>
      <c r="C21" s="41" t="s">
        <v>16</v>
      </c>
      <c r="D21" s="73" t="s">
        <v>17</v>
      </c>
      <c r="E21" s="43">
        <f t="shared" si="1"/>
        <v>15</v>
      </c>
      <c r="F21" s="40"/>
      <c r="G21" s="41">
        <f>K21</f>
        <v>15</v>
      </c>
      <c r="H21" s="41"/>
      <c r="I21" s="41"/>
      <c r="J21" s="40"/>
      <c r="K21" s="41">
        <v>15</v>
      </c>
      <c r="L21" s="41"/>
      <c r="M21" s="41">
        <v>2</v>
      </c>
      <c r="N21" s="74" t="s">
        <v>88</v>
      </c>
      <c r="O21" s="63"/>
      <c r="P21" s="34"/>
      <c r="Q21" s="34"/>
      <c r="R21" s="34"/>
      <c r="S21" s="34"/>
      <c r="T21" s="62"/>
      <c r="U21" s="63"/>
      <c r="V21" s="34"/>
      <c r="W21" s="34"/>
      <c r="X21" s="34"/>
      <c r="Y21" s="62"/>
      <c r="Z21" s="75"/>
      <c r="AA21" s="41"/>
      <c r="AB21" s="41"/>
      <c r="AC21" s="41"/>
      <c r="AD21" s="41"/>
      <c r="AE21" s="44"/>
      <c r="AF21" s="43">
        <v>2</v>
      </c>
      <c r="AG21" s="45"/>
    </row>
    <row r="22" spans="1:37" ht="26.6" customHeight="1" thickBot="1" x14ac:dyDescent="0.45">
      <c r="B22" s="212" t="s">
        <v>4</v>
      </c>
      <c r="C22" s="213"/>
      <c r="D22" s="214"/>
      <c r="E22" s="54">
        <f>SUM(E15:E21)</f>
        <v>210</v>
      </c>
      <c r="F22" s="51">
        <f t="shared" ref="F22:M22" si="2">SUM(F15:F21)</f>
        <v>105</v>
      </c>
      <c r="G22" s="48">
        <f t="shared" si="2"/>
        <v>75</v>
      </c>
      <c r="H22" s="48">
        <f t="shared" si="2"/>
        <v>30</v>
      </c>
      <c r="I22" s="49">
        <f t="shared" si="2"/>
        <v>0</v>
      </c>
      <c r="J22" s="47">
        <f t="shared" si="2"/>
        <v>45</v>
      </c>
      <c r="K22" s="48">
        <f t="shared" si="2"/>
        <v>60</v>
      </c>
      <c r="L22" s="48">
        <f t="shared" si="2"/>
        <v>0</v>
      </c>
      <c r="M22" s="48">
        <f t="shared" si="2"/>
        <v>14</v>
      </c>
      <c r="N22" s="50"/>
      <c r="O22" s="76">
        <f>SUM(O15:O21)</f>
        <v>60</v>
      </c>
      <c r="P22" s="77">
        <f t="shared" ref="P22:S22" si="3">SUM(P15:P21)</f>
        <v>15</v>
      </c>
      <c r="Q22" s="77">
        <f t="shared" si="3"/>
        <v>30</v>
      </c>
      <c r="R22" s="77">
        <f t="shared" si="3"/>
        <v>0</v>
      </c>
      <c r="S22" s="77">
        <f t="shared" si="3"/>
        <v>13</v>
      </c>
      <c r="T22" s="78"/>
      <c r="U22" s="76">
        <f>SUM(U15:U21)</f>
        <v>0</v>
      </c>
      <c r="V22" s="77">
        <f t="shared" ref="V22:W22" si="4">SUM(V15:V21)</f>
        <v>0</v>
      </c>
      <c r="W22" s="77">
        <f t="shared" si="4"/>
        <v>0</v>
      </c>
      <c r="X22" s="77">
        <f>SUM(X15:X21)</f>
        <v>0</v>
      </c>
      <c r="Y22" s="79"/>
      <c r="Z22" s="47">
        <f>SUM(Z15:Z21)</f>
        <v>0</v>
      </c>
      <c r="AA22" s="48">
        <f t="shared" ref="AA22:AD22" si="5">SUM(AA15:AA21)</f>
        <v>0</v>
      </c>
      <c r="AB22" s="48">
        <f t="shared" si="5"/>
        <v>0</v>
      </c>
      <c r="AC22" s="48">
        <f t="shared" si="5"/>
        <v>0</v>
      </c>
      <c r="AD22" s="48">
        <f t="shared" si="5"/>
        <v>0</v>
      </c>
      <c r="AE22" s="52"/>
      <c r="AF22" s="54">
        <f>SUM(AF15:AF21)</f>
        <v>27</v>
      </c>
      <c r="AG22" s="54">
        <f>SUM(AG15:AG21)</f>
        <v>14</v>
      </c>
    </row>
    <row r="23" spans="1:37" ht="15.75" customHeight="1" thickBot="1" x14ac:dyDescent="0.45">
      <c r="B23" s="215" t="s">
        <v>18</v>
      </c>
      <c r="C23" s="216"/>
      <c r="D23" s="21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7"/>
    </row>
    <row r="24" spans="1:37" ht="24.9" customHeight="1" x14ac:dyDescent="0.4">
      <c r="B24" s="33">
        <v>10</v>
      </c>
      <c r="C24" s="34" t="s">
        <v>19</v>
      </c>
      <c r="D24" s="80" t="s">
        <v>20</v>
      </c>
      <c r="E24" s="35">
        <f>SUM(F24:I24)</f>
        <v>30</v>
      </c>
      <c r="F24" s="36"/>
      <c r="G24" s="37">
        <f>K24</f>
        <v>30</v>
      </c>
      <c r="H24" s="37"/>
      <c r="I24" s="37"/>
      <c r="J24" s="36"/>
      <c r="K24" s="37">
        <v>30</v>
      </c>
      <c r="L24" s="37"/>
      <c r="M24" s="37">
        <v>3</v>
      </c>
      <c r="N24" s="38" t="s">
        <v>88</v>
      </c>
      <c r="O24" s="36"/>
      <c r="P24" s="37"/>
      <c r="Q24" s="37"/>
      <c r="R24" s="37"/>
      <c r="S24" s="37"/>
      <c r="T24" s="38"/>
      <c r="U24" s="36"/>
      <c r="V24" s="37"/>
      <c r="W24" s="37"/>
      <c r="X24" s="37"/>
      <c r="Y24" s="38"/>
      <c r="Z24" s="36"/>
      <c r="AA24" s="37"/>
      <c r="AB24" s="37"/>
      <c r="AC24" s="37"/>
      <c r="AD24" s="37"/>
      <c r="AE24" s="38"/>
      <c r="AF24" s="35">
        <v>3</v>
      </c>
      <c r="AG24" s="39"/>
    </row>
    <row r="25" spans="1:37" ht="21.9" customHeight="1" x14ac:dyDescent="0.4">
      <c r="B25" s="33">
        <v>11</v>
      </c>
      <c r="C25" s="34" t="s">
        <v>21</v>
      </c>
      <c r="D25" s="80" t="s">
        <v>22</v>
      </c>
      <c r="E25" s="59">
        <f>SUM(F25:I25)</f>
        <v>30</v>
      </c>
      <c r="F25" s="60">
        <f>J25</f>
        <v>30</v>
      </c>
      <c r="G25" s="61"/>
      <c r="H25" s="61"/>
      <c r="I25" s="61"/>
      <c r="J25" s="60">
        <v>30</v>
      </c>
      <c r="K25" s="61"/>
      <c r="L25" s="61"/>
      <c r="M25" s="61">
        <v>3</v>
      </c>
      <c r="N25" s="65" t="s">
        <v>8</v>
      </c>
      <c r="O25" s="60"/>
      <c r="P25" s="61"/>
      <c r="Q25" s="61"/>
      <c r="R25" s="61"/>
      <c r="S25" s="61"/>
      <c r="T25" s="65"/>
      <c r="U25" s="60"/>
      <c r="V25" s="61"/>
      <c r="W25" s="61"/>
      <c r="X25" s="61"/>
      <c r="Y25" s="65"/>
      <c r="Z25" s="60"/>
      <c r="AA25" s="61"/>
      <c r="AB25" s="61"/>
      <c r="AC25" s="61"/>
      <c r="AD25" s="61"/>
      <c r="AE25" s="65"/>
      <c r="AF25" s="66">
        <v>3</v>
      </c>
      <c r="AG25" s="67">
        <v>3</v>
      </c>
      <c r="AH25" s="27"/>
      <c r="AI25" s="7"/>
      <c r="AJ25" s="7"/>
      <c r="AK25" s="7"/>
    </row>
    <row r="26" spans="1:37" s="4" customFormat="1" ht="26.15" customHeight="1" x14ac:dyDescent="0.4">
      <c r="A26" s="81"/>
      <c r="B26" s="82">
        <v>12</v>
      </c>
      <c r="C26" s="83" t="s">
        <v>23</v>
      </c>
      <c r="D26" s="84" t="s">
        <v>55</v>
      </c>
      <c r="E26" s="85">
        <f>SUM(F26:I26)</f>
        <v>30</v>
      </c>
      <c r="F26" s="86">
        <f>O26</f>
        <v>15</v>
      </c>
      <c r="G26" s="87">
        <f>P26</f>
        <v>15</v>
      </c>
      <c r="H26" s="87"/>
      <c r="I26" s="87"/>
      <c r="J26" s="86"/>
      <c r="K26" s="87"/>
      <c r="L26" s="87"/>
      <c r="M26" s="87"/>
      <c r="N26" s="88"/>
      <c r="O26" s="86">
        <v>15</v>
      </c>
      <c r="P26" s="87">
        <v>15</v>
      </c>
      <c r="Q26" s="87"/>
      <c r="R26" s="87"/>
      <c r="S26" s="87">
        <v>3</v>
      </c>
      <c r="T26" s="88" t="s">
        <v>8</v>
      </c>
      <c r="U26" s="86"/>
      <c r="V26" s="87"/>
      <c r="W26" s="87"/>
      <c r="X26" s="87"/>
      <c r="Y26" s="88"/>
      <c r="Z26" s="86"/>
      <c r="AA26" s="87"/>
      <c r="AB26" s="87"/>
      <c r="AC26" s="87"/>
      <c r="AD26" s="87"/>
      <c r="AE26" s="88"/>
      <c r="AF26" s="89">
        <v>3</v>
      </c>
      <c r="AG26" s="90">
        <v>3</v>
      </c>
      <c r="AH26" s="185"/>
      <c r="AI26" s="186"/>
      <c r="AJ26" s="186"/>
      <c r="AK26" s="186"/>
    </row>
    <row r="27" spans="1:37" s="4" customFormat="1" ht="25.75" customHeight="1" x14ac:dyDescent="0.4">
      <c r="A27" s="81"/>
      <c r="B27" s="82">
        <v>13</v>
      </c>
      <c r="C27" s="83" t="s">
        <v>24</v>
      </c>
      <c r="D27" s="84" t="s">
        <v>56</v>
      </c>
      <c r="E27" s="85">
        <f>SUM(F27:I27)</f>
        <v>30</v>
      </c>
      <c r="F27" s="86">
        <f>U27</f>
        <v>15</v>
      </c>
      <c r="G27" s="87">
        <f>V27</f>
        <v>15</v>
      </c>
      <c r="H27" s="87"/>
      <c r="I27" s="87"/>
      <c r="J27" s="86"/>
      <c r="K27" s="87"/>
      <c r="L27" s="87"/>
      <c r="M27" s="87"/>
      <c r="N27" s="91"/>
      <c r="O27" s="92"/>
      <c r="P27" s="87"/>
      <c r="Q27" s="87"/>
      <c r="R27" s="87"/>
      <c r="S27" s="87"/>
      <c r="T27" s="93"/>
      <c r="U27" s="86">
        <v>15</v>
      </c>
      <c r="V27" s="87">
        <v>15</v>
      </c>
      <c r="W27" s="87"/>
      <c r="X27" s="87">
        <v>4</v>
      </c>
      <c r="Y27" s="91" t="s">
        <v>8</v>
      </c>
      <c r="Z27" s="92"/>
      <c r="AA27" s="87"/>
      <c r="AB27" s="87"/>
      <c r="AC27" s="87"/>
      <c r="AD27" s="87"/>
      <c r="AE27" s="91"/>
      <c r="AF27" s="94">
        <v>4</v>
      </c>
      <c r="AG27" s="90"/>
      <c r="AH27" s="187"/>
      <c r="AI27" s="188"/>
      <c r="AJ27" s="188"/>
      <c r="AK27" s="8"/>
    </row>
    <row r="28" spans="1:37" ht="22.3" customHeight="1" thickBot="1" x14ac:dyDescent="0.45">
      <c r="B28" s="40">
        <v>14</v>
      </c>
      <c r="C28" s="41" t="s">
        <v>25</v>
      </c>
      <c r="D28" s="95" t="s">
        <v>26</v>
      </c>
      <c r="E28" s="43">
        <f>SUM(F28:I28)</f>
        <v>135</v>
      </c>
      <c r="F28" s="96"/>
      <c r="G28" s="97"/>
      <c r="H28" s="97"/>
      <c r="I28" s="97">
        <f>L28+R28+W28+AC28</f>
        <v>135</v>
      </c>
      <c r="J28" s="96"/>
      <c r="K28" s="97"/>
      <c r="L28" s="97">
        <v>30</v>
      </c>
      <c r="M28" s="98">
        <v>5</v>
      </c>
      <c r="N28" s="62" t="s">
        <v>89</v>
      </c>
      <c r="O28" s="99"/>
      <c r="P28" s="97"/>
      <c r="Q28" s="97"/>
      <c r="R28" s="97">
        <v>30</v>
      </c>
      <c r="S28" s="97">
        <v>5</v>
      </c>
      <c r="T28" s="62" t="s">
        <v>89</v>
      </c>
      <c r="U28" s="99"/>
      <c r="V28" s="97"/>
      <c r="W28" s="97">
        <v>30</v>
      </c>
      <c r="X28" s="97">
        <v>10</v>
      </c>
      <c r="Y28" s="62" t="s">
        <v>89</v>
      </c>
      <c r="Z28" s="99"/>
      <c r="AA28" s="97"/>
      <c r="AB28" s="97"/>
      <c r="AC28" s="97">
        <v>45</v>
      </c>
      <c r="AD28" s="97">
        <v>15</v>
      </c>
      <c r="AE28" s="62" t="s">
        <v>89</v>
      </c>
      <c r="AF28" s="100">
        <v>35</v>
      </c>
      <c r="AG28" s="101">
        <v>35</v>
      </c>
    </row>
    <row r="29" spans="1:37" ht="23.6" customHeight="1" x14ac:dyDescent="0.4">
      <c r="B29" s="217" t="s">
        <v>4</v>
      </c>
      <c r="C29" s="218"/>
      <c r="D29" s="219"/>
      <c r="E29" s="102">
        <f>SUM(E24:E28)</f>
        <v>255</v>
      </c>
      <c r="F29" s="103">
        <f t="shared" ref="F29:M29" si="6">SUM(F24:F28)</f>
        <v>60</v>
      </c>
      <c r="G29" s="104">
        <f t="shared" si="6"/>
        <v>60</v>
      </c>
      <c r="H29" s="104">
        <f t="shared" si="6"/>
        <v>0</v>
      </c>
      <c r="I29" s="105">
        <f t="shared" si="6"/>
        <v>135</v>
      </c>
      <c r="J29" s="103">
        <f t="shared" si="6"/>
        <v>30</v>
      </c>
      <c r="K29" s="104">
        <f t="shared" si="6"/>
        <v>30</v>
      </c>
      <c r="L29" s="104">
        <f t="shared" si="6"/>
        <v>30</v>
      </c>
      <c r="M29" s="104">
        <f t="shared" si="6"/>
        <v>11</v>
      </c>
      <c r="N29" s="106"/>
      <c r="O29" s="107">
        <f>SUM(O24:O28)</f>
        <v>15</v>
      </c>
      <c r="P29" s="104">
        <f t="shared" ref="P29:S29" si="7">SUM(P24:P28)</f>
        <v>15</v>
      </c>
      <c r="Q29" s="104">
        <f t="shared" si="7"/>
        <v>0</v>
      </c>
      <c r="R29" s="104">
        <f t="shared" si="7"/>
        <v>30</v>
      </c>
      <c r="S29" s="104">
        <f t="shared" si="7"/>
        <v>8</v>
      </c>
      <c r="T29" s="106"/>
      <c r="U29" s="107">
        <f>SUM(U24:U28)</f>
        <v>15</v>
      </c>
      <c r="V29" s="104">
        <f t="shared" ref="V29:X29" si="8">SUM(V24:V28)</f>
        <v>15</v>
      </c>
      <c r="W29" s="104">
        <f t="shared" si="8"/>
        <v>30</v>
      </c>
      <c r="X29" s="104">
        <f t="shared" si="8"/>
        <v>14</v>
      </c>
      <c r="Y29" s="106"/>
      <c r="Z29" s="107">
        <f>SUM(Z24:Z28)</f>
        <v>0</v>
      </c>
      <c r="AA29" s="104">
        <f t="shared" ref="AA29:AD29" si="9">SUM(AA24:AA28)</f>
        <v>0</v>
      </c>
      <c r="AB29" s="104">
        <f t="shared" si="9"/>
        <v>0</v>
      </c>
      <c r="AC29" s="104">
        <f t="shared" si="9"/>
        <v>45</v>
      </c>
      <c r="AD29" s="104">
        <f t="shared" si="9"/>
        <v>15</v>
      </c>
      <c r="AE29" s="106"/>
      <c r="AF29" s="108">
        <f>SUM(AF24:AF28)</f>
        <v>48</v>
      </c>
      <c r="AG29" s="109">
        <f>SUM(AG24:AG28)</f>
        <v>41</v>
      </c>
    </row>
    <row r="30" spans="1:37" ht="23.6" customHeight="1" x14ac:dyDescent="0.4">
      <c r="B30" s="231" t="s">
        <v>82</v>
      </c>
      <c r="C30" s="232"/>
      <c r="D30" s="233"/>
      <c r="E30" s="110"/>
      <c r="F30" s="111"/>
      <c r="G30" s="112"/>
      <c r="H30" s="112"/>
      <c r="I30" s="113"/>
      <c r="J30" s="111"/>
      <c r="K30" s="112"/>
      <c r="L30" s="112"/>
      <c r="M30" s="112"/>
      <c r="N30" s="114"/>
      <c r="O30" s="111"/>
      <c r="P30" s="112"/>
      <c r="Q30" s="112"/>
      <c r="R30" s="112"/>
      <c r="S30" s="112"/>
      <c r="T30" s="114"/>
      <c r="U30" s="111"/>
      <c r="V30" s="112"/>
      <c r="W30" s="112"/>
      <c r="X30" s="112"/>
      <c r="Y30" s="114"/>
      <c r="Z30" s="111"/>
      <c r="AA30" s="112"/>
      <c r="AB30" s="112"/>
      <c r="AC30" s="112"/>
      <c r="AD30" s="112"/>
      <c r="AE30" s="114"/>
      <c r="AF30" s="115"/>
      <c r="AG30" s="115"/>
    </row>
    <row r="31" spans="1:37" s="4" customFormat="1" ht="15.75" customHeight="1" x14ac:dyDescent="0.4">
      <c r="A31" s="81"/>
      <c r="B31" s="220" t="s">
        <v>27</v>
      </c>
      <c r="C31" s="220"/>
      <c r="D31" s="221"/>
      <c r="E31" s="116"/>
      <c r="F31" s="117"/>
      <c r="G31" s="118"/>
      <c r="H31" s="118"/>
      <c r="I31" s="119"/>
      <c r="J31" s="117"/>
      <c r="K31" s="118"/>
      <c r="L31" s="118"/>
      <c r="M31" s="118"/>
      <c r="N31" s="119"/>
      <c r="O31" s="117"/>
      <c r="P31" s="118"/>
      <c r="Q31" s="118"/>
      <c r="R31" s="118"/>
      <c r="S31" s="118"/>
      <c r="T31" s="119"/>
      <c r="U31" s="117"/>
      <c r="V31" s="118"/>
      <c r="W31" s="118"/>
      <c r="X31" s="118"/>
      <c r="Y31" s="119"/>
      <c r="Z31" s="117"/>
      <c r="AA31" s="118"/>
      <c r="AB31" s="118"/>
      <c r="AC31" s="118"/>
      <c r="AD31" s="118"/>
      <c r="AE31" s="119"/>
      <c r="AF31" s="120"/>
      <c r="AG31" s="121"/>
      <c r="AH31" s="189"/>
      <c r="AI31" s="189"/>
      <c r="AJ31" s="189"/>
      <c r="AK31" s="189"/>
    </row>
    <row r="32" spans="1:37" ht="24" customHeight="1" x14ac:dyDescent="0.4">
      <c r="B32" s="60">
        <v>15</v>
      </c>
      <c r="C32" s="61" t="s">
        <v>28</v>
      </c>
      <c r="D32" s="80" t="s">
        <v>29</v>
      </c>
      <c r="E32" s="122">
        <f t="shared" ref="E32:E37" si="10">SUM(F32:I32)</f>
        <v>30</v>
      </c>
      <c r="F32" s="64">
        <f>O26</f>
        <v>15</v>
      </c>
      <c r="G32" s="61">
        <f>O26</f>
        <v>15</v>
      </c>
      <c r="H32" s="61"/>
      <c r="I32" s="65"/>
      <c r="J32" s="64">
        <v>15</v>
      </c>
      <c r="K32" s="61">
        <v>15</v>
      </c>
      <c r="L32" s="61"/>
      <c r="M32" s="61">
        <v>3</v>
      </c>
      <c r="N32" s="65" t="s">
        <v>8</v>
      </c>
      <c r="O32" s="64"/>
      <c r="P32" s="61"/>
      <c r="Q32" s="61"/>
      <c r="R32" s="61"/>
      <c r="S32" s="61"/>
      <c r="T32" s="65"/>
      <c r="U32" s="64"/>
      <c r="V32" s="61"/>
      <c r="W32" s="61"/>
      <c r="X32" s="61"/>
      <c r="Y32" s="65"/>
      <c r="Z32" s="64"/>
      <c r="AA32" s="61"/>
      <c r="AB32" s="61"/>
      <c r="AC32" s="61"/>
      <c r="AD32" s="61"/>
      <c r="AE32" s="65"/>
      <c r="AF32" s="66">
        <v>3</v>
      </c>
      <c r="AG32" s="67">
        <v>3</v>
      </c>
    </row>
    <row r="33" spans="1:34" ht="21" customHeight="1" x14ac:dyDescent="0.4">
      <c r="B33" s="33">
        <v>16</v>
      </c>
      <c r="C33" s="34" t="s">
        <v>30</v>
      </c>
      <c r="D33" s="80" t="s">
        <v>31</v>
      </c>
      <c r="E33" s="59">
        <f t="shared" si="10"/>
        <v>15</v>
      </c>
      <c r="F33" s="60"/>
      <c r="G33" s="61">
        <v>15</v>
      </c>
      <c r="H33" s="61"/>
      <c r="I33" s="61"/>
      <c r="J33" s="60"/>
      <c r="K33" s="61"/>
      <c r="L33" s="61"/>
      <c r="M33" s="61"/>
      <c r="N33" s="65"/>
      <c r="O33" s="64"/>
      <c r="P33" s="34">
        <v>15</v>
      </c>
      <c r="Q33" s="34"/>
      <c r="R33" s="34"/>
      <c r="S33" s="34">
        <v>2</v>
      </c>
      <c r="T33" s="62" t="s">
        <v>88</v>
      </c>
      <c r="U33" s="71"/>
      <c r="V33" s="69"/>
      <c r="W33" s="69"/>
      <c r="X33" s="69"/>
      <c r="Y33" s="70"/>
      <c r="Z33" s="63"/>
      <c r="AA33" s="69"/>
      <c r="AB33" s="69"/>
      <c r="AC33" s="69"/>
      <c r="AD33" s="69"/>
      <c r="AE33" s="70"/>
      <c r="AF33" s="59">
        <v>2</v>
      </c>
      <c r="AG33" s="67"/>
    </row>
    <row r="34" spans="1:34" ht="24.45" customHeight="1" x14ac:dyDescent="0.4">
      <c r="B34" s="33">
        <v>17</v>
      </c>
      <c r="C34" s="34" t="s">
        <v>32</v>
      </c>
      <c r="D34" s="80" t="s">
        <v>57</v>
      </c>
      <c r="E34" s="59">
        <f t="shared" si="10"/>
        <v>15</v>
      </c>
      <c r="F34" s="60"/>
      <c r="G34" s="61">
        <f>K34</f>
        <v>15</v>
      </c>
      <c r="H34" s="61"/>
      <c r="I34" s="61"/>
      <c r="J34" s="60"/>
      <c r="K34" s="61">
        <v>15</v>
      </c>
      <c r="L34" s="61"/>
      <c r="M34" s="61">
        <v>2</v>
      </c>
      <c r="N34" s="65" t="s">
        <v>88</v>
      </c>
      <c r="O34" s="60"/>
      <c r="P34" s="34"/>
      <c r="Q34" s="34"/>
      <c r="R34" s="34"/>
      <c r="S34" s="34"/>
      <c r="T34" s="62"/>
      <c r="U34" s="63"/>
      <c r="V34" s="34"/>
      <c r="W34" s="34"/>
      <c r="X34" s="34"/>
      <c r="Y34" s="62"/>
      <c r="Z34" s="63"/>
      <c r="AA34" s="34"/>
      <c r="AB34" s="34"/>
      <c r="AC34" s="34"/>
      <c r="AD34" s="34"/>
      <c r="AE34" s="62"/>
      <c r="AF34" s="59">
        <v>2</v>
      </c>
      <c r="AG34" s="67">
        <v>2</v>
      </c>
    </row>
    <row r="35" spans="1:34" ht="18" customHeight="1" x14ac:dyDescent="0.4">
      <c r="B35" s="33">
        <v>18</v>
      </c>
      <c r="C35" s="83" t="s">
        <v>91</v>
      </c>
      <c r="D35" s="80" t="s">
        <v>33</v>
      </c>
      <c r="E35" s="59">
        <f t="shared" si="10"/>
        <v>30</v>
      </c>
      <c r="F35" s="60"/>
      <c r="G35" s="61"/>
      <c r="H35" s="61">
        <f>AB35</f>
        <v>30</v>
      </c>
      <c r="I35" s="61"/>
      <c r="J35" s="60"/>
      <c r="K35" s="61"/>
      <c r="L35" s="61"/>
      <c r="M35" s="61"/>
      <c r="N35" s="65"/>
      <c r="O35" s="60"/>
      <c r="P35" s="34"/>
      <c r="Q35" s="34"/>
      <c r="R35" s="34"/>
      <c r="S35" s="34"/>
      <c r="T35" s="62"/>
      <c r="U35" s="63"/>
      <c r="V35" s="34"/>
      <c r="W35" s="34"/>
      <c r="X35" s="34"/>
      <c r="Y35" s="62"/>
      <c r="Z35" s="63"/>
      <c r="AA35" s="34"/>
      <c r="AB35" s="34">
        <v>30</v>
      </c>
      <c r="AD35" s="34">
        <v>3</v>
      </c>
      <c r="AE35" s="62" t="s">
        <v>88</v>
      </c>
      <c r="AF35" s="59">
        <v>3</v>
      </c>
      <c r="AG35" s="123"/>
    </row>
    <row r="36" spans="1:34" ht="26.6" customHeight="1" x14ac:dyDescent="0.4">
      <c r="B36" s="33">
        <v>19</v>
      </c>
      <c r="C36" s="83" t="s">
        <v>92</v>
      </c>
      <c r="D36" s="80" t="s">
        <v>35</v>
      </c>
      <c r="E36" s="59">
        <f t="shared" si="10"/>
        <v>15</v>
      </c>
      <c r="F36" s="60"/>
      <c r="G36" s="61">
        <f>P36</f>
        <v>15</v>
      </c>
      <c r="H36" s="61"/>
      <c r="I36" s="61"/>
      <c r="J36" s="60"/>
      <c r="K36" s="61"/>
      <c r="L36" s="61"/>
      <c r="M36" s="61"/>
      <c r="N36" s="65"/>
      <c r="O36" s="60"/>
      <c r="P36" s="34">
        <v>15</v>
      </c>
      <c r="Q36" s="34"/>
      <c r="R36" s="34"/>
      <c r="S36" s="34">
        <v>2</v>
      </c>
      <c r="T36" s="62" t="s">
        <v>88</v>
      </c>
      <c r="U36" s="63"/>
      <c r="V36" s="34"/>
      <c r="W36" s="34"/>
      <c r="X36" s="34"/>
      <c r="Y36" s="62"/>
      <c r="Z36" s="63"/>
      <c r="AA36" s="34"/>
      <c r="AB36" s="34"/>
      <c r="AC36" s="34"/>
      <c r="AD36" s="34"/>
      <c r="AE36" s="62"/>
      <c r="AF36" s="59">
        <v>2</v>
      </c>
      <c r="AG36" s="123">
        <v>2</v>
      </c>
    </row>
    <row r="37" spans="1:34" ht="39" customHeight="1" x14ac:dyDescent="0.4">
      <c r="B37" s="33">
        <v>20</v>
      </c>
      <c r="C37" s="34" t="s">
        <v>34</v>
      </c>
      <c r="D37" s="124" t="s">
        <v>54</v>
      </c>
      <c r="E37" s="59">
        <f t="shared" si="10"/>
        <v>15</v>
      </c>
      <c r="F37" s="33"/>
      <c r="G37" s="34">
        <f>P37</f>
        <v>15</v>
      </c>
      <c r="H37" s="34"/>
      <c r="I37" s="34"/>
      <c r="J37" s="33"/>
      <c r="K37" s="34"/>
      <c r="L37" s="34"/>
      <c r="M37" s="34"/>
      <c r="N37" s="62"/>
      <c r="O37" s="33"/>
      <c r="P37" s="34">
        <v>15</v>
      </c>
      <c r="Q37" s="69"/>
      <c r="R37" s="34"/>
      <c r="S37" s="34">
        <v>3</v>
      </c>
      <c r="T37" s="62" t="s">
        <v>8</v>
      </c>
      <c r="U37" s="63"/>
      <c r="V37" s="69"/>
      <c r="W37" s="69"/>
      <c r="X37" s="69"/>
      <c r="Y37" s="70"/>
      <c r="Z37" s="63"/>
      <c r="AA37" s="34"/>
      <c r="AB37" s="34"/>
      <c r="AC37" s="34"/>
      <c r="AD37" s="34"/>
      <c r="AE37" s="62"/>
      <c r="AF37" s="59">
        <v>3</v>
      </c>
      <c r="AG37" s="169">
        <v>3</v>
      </c>
    </row>
    <row r="38" spans="1:34" ht="22.75" customHeight="1" x14ac:dyDescent="0.4">
      <c r="B38" s="222" t="s">
        <v>4</v>
      </c>
      <c r="C38" s="223"/>
      <c r="D38" s="224"/>
      <c r="E38" s="178">
        <f>SUM(E32:E37)</f>
        <v>120</v>
      </c>
      <c r="F38" s="179">
        <f>SUM(F32:F37)</f>
        <v>15</v>
      </c>
      <c r="G38" s="179">
        <f>SUM(G32:G37)</f>
        <v>75</v>
      </c>
      <c r="H38" s="179">
        <f t="shared" ref="H38:J38" si="11">SUM(H32:H37)</f>
        <v>30</v>
      </c>
      <c r="I38" s="180">
        <f t="shared" si="11"/>
        <v>0</v>
      </c>
      <c r="J38" s="181">
        <f t="shared" si="11"/>
        <v>15</v>
      </c>
      <c r="K38" s="179">
        <f>SUM(K32:K37)</f>
        <v>30</v>
      </c>
      <c r="L38" s="179">
        <f>SUM(L32:L37)</f>
        <v>0</v>
      </c>
      <c r="M38" s="179">
        <f>SUM(M32:M37)</f>
        <v>5</v>
      </c>
      <c r="N38" s="106"/>
      <c r="O38" s="181">
        <f>SUM(O32:O37)</f>
        <v>0</v>
      </c>
      <c r="P38" s="179">
        <f>SUM(P32:P37)</f>
        <v>45</v>
      </c>
      <c r="Q38" s="179">
        <f>SUM(Q32:Q37)</f>
        <v>0</v>
      </c>
      <c r="R38" s="179">
        <f>SUM(R32:R37)</f>
        <v>0</v>
      </c>
      <c r="S38" s="179">
        <f>SUM(S32:S37)</f>
        <v>7</v>
      </c>
      <c r="T38" s="182"/>
      <c r="U38" s="179">
        <f>SUM(U32:U37)</f>
        <v>0</v>
      </c>
      <c r="V38" s="179">
        <v>30</v>
      </c>
      <c r="W38" s="179">
        <f>SUM(W32:W37)</f>
        <v>0</v>
      </c>
      <c r="X38" s="179">
        <f>SUM(X32:X37)</f>
        <v>0</v>
      </c>
      <c r="Y38" s="182"/>
      <c r="Z38" s="179">
        <f>SUM(Z32:Z37)</f>
        <v>0</v>
      </c>
      <c r="AA38" s="179">
        <f>SUM(AA32:AA37)</f>
        <v>0</v>
      </c>
      <c r="AB38" s="179">
        <f>SUM(AB32:AB37)</f>
        <v>30</v>
      </c>
      <c r="AC38" s="179">
        <f>SUM(AC32:AC37)</f>
        <v>0</v>
      </c>
      <c r="AD38" s="179">
        <f>SUM(AD32:AD37)</f>
        <v>3</v>
      </c>
      <c r="AE38" s="106"/>
      <c r="AF38" s="181">
        <f>SUM(AF32:AF37)</f>
        <v>15</v>
      </c>
      <c r="AG38" s="180">
        <f>SUM(AG32:AG37)</f>
        <v>10</v>
      </c>
    </row>
    <row r="39" spans="1:34" ht="22" customHeight="1" thickBot="1" x14ac:dyDescent="0.45">
      <c r="B39" s="225" t="s">
        <v>36</v>
      </c>
      <c r="C39" s="226"/>
      <c r="D39" s="226"/>
      <c r="E39" s="183"/>
      <c r="F39" s="183"/>
      <c r="G39" s="183"/>
      <c r="H39" s="183"/>
      <c r="I39" s="183"/>
      <c r="J39" s="183"/>
      <c r="K39" s="183"/>
      <c r="L39" s="183"/>
      <c r="M39" s="183"/>
      <c r="N39" s="183"/>
      <c r="O39" s="183"/>
      <c r="P39" s="183"/>
      <c r="Q39" s="183"/>
      <c r="R39" s="183"/>
      <c r="S39" s="183"/>
      <c r="T39" s="183"/>
      <c r="U39" s="183"/>
      <c r="V39" s="183"/>
      <c r="W39" s="183"/>
      <c r="X39" s="183"/>
      <c r="Y39" s="183"/>
      <c r="Z39" s="183"/>
      <c r="AA39" s="183"/>
      <c r="AB39" s="183"/>
      <c r="AC39" s="183"/>
      <c r="AD39" s="183"/>
      <c r="AE39" s="183"/>
      <c r="AF39" s="183"/>
      <c r="AG39" s="184"/>
    </row>
    <row r="40" spans="1:34" ht="43.3" customHeight="1" x14ac:dyDescent="0.4">
      <c r="B40" s="60">
        <v>21</v>
      </c>
      <c r="C40" s="61" t="s">
        <v>37</v>
      </c>
      <c r="D40" s="80" t="s">
        <v>45</v>
      </c>
      <c r="E40" s="66">
        <f t="shared" ref="E40:E47" si="12">SUM(F40:I40)</f>
        <v>30</v>
      </c>
      <c r="F40" s="60">
        <f>U40</f>
        <v>15</v>
      </c>
      <c r="G40" s="61">
        <f>V40</f>
        <v>15</v>
      </c>
      <c r="H40" s="61"/>
      <c r="I40" s="61"/>
      <c r="J40" s="60"/>
      <c r="K40" s="61"/>
      <c r="L40" s="61"/>
      <c r="M40" s="61"/>
      <c r="N40" s="65"/>
      <c r="O40" s="60"/>
      <c r="P40" s="61"/>
      <c r="Q40" s="61"/>
      <c r="R40" s="61"/>
      <c r="S40" s="61"/>
      <c r="T40" s="65"/>
      <c r="U40" s="64">
        <v>15</v>
      </c>
      <c r="V40" s="61">
        <v>15</v>
      </c>
      <c r="W40" s="61"/>
      <c r="X40" s="61">
        <v>4</v>
      </c>
      <c r="Y40" s="65" t="s">
        <v>88</v>
      </c>
      <c r="Z40" s="127"/>
      <c r="AA40" s="128"/>
      <c r="AB40" s="128"/>
      <c r="AC40" s="128"/>
      <c r="AD40" s="128"/>
      <c r="AE40" s="129"/>
      <c r="AF40" s="64">
        <v>4</v>
      </c>
      <c r="AG40" s="130">
        <v>4</v>
      </c>
    </row>
    <row r="41" spans="1:34" ht="48" customHeight="1" x14ac:dyDescent="0.4">
      <c r="B41" s="33">
        <v>22</v>
      </c>
      <c r="C41" s="61" t="s">
        <v>38</v>
      </c>
      <c r="D41" s="80" t="s">
        <v>39</v>
      </c>
      <c r="E41" s="59">
        <f t="shared" si="12"/>
        <v>30</v>
      </c>
      <c r="F41" s="60">
        <v>15</v>
      </c>
      <c r="G41" s="61">
        <v>15</v>
      </c>
      <c r="H41" s="61"/>
      <c r="I41" s="62"/>
      <c r="J41" s="63"/>
      <c r="K41" s="34"/>
      <c r="L41" s="34"/>
      <c r="M41" s="34"/>
      <c r="N41" s="62"/>
      <c r="O41" s="63"/>
      <c r="P41" s="34"/>
      <c r="Q41" s="34"/>
      <c r="R41" s="34"/>
      <c r="S41" s="34"/>
      <c r="T41" s="62"/>
      <c r="U41" s="63">
        <v>15</v>
      </c>
      <c r="V41" s="34">
        <v>15</v>
      </c>
      <c r="W41" s="34"/>
      <c r="X41" s="34">
        <v>4</v>
      </c>
      <c r="Y41" s="62" t="s">
        <v>88</v>
      </c>
      <c r="Z41" s="63"/>
      <c r="AA41" s="34"/>
      <c r="AB41" s="34"/>
      <c r="AC41" s="34"/>
      <c r="AD41" s="34"/>
      <c r="AE41" s="62"/>
      <c r="AF41" s="63">
        <v>4</v>
      </c>
      <c r="AG41" s="131"/>
    </row>
    <row r="42" spans="1:34" s="3" customFormat="1" ht="50.6" customHeight="1" x14ac:dyDescent="0.4">
      <c r="A42" s="132"/>
      <c r="B42" s="60">
        <v>23</v>
      </c>
      <c r="C42" s="61" t="s">
        <v>40</v>
      </c>
      <c r="D42" s="80" t="s">
        <v>41</v>
      </c>
      <c r="E42" s="59">
        <f t="shared" si="12"/>
        <v>15</v>
      </c>
      <c r="F42" s="133"/>
      <c r="G42" s="61">
        <v>15</v>
      </c>
      <c r="H42" s="134"/>
      <c r="I42" s="135"/>
      <c r="J42" s="136"/>
      <c r="K42" s="137"/>
      <c r="L42" s="137"/>
      <c r="M42" s="137"/>
      <c r="N42" s="138"/>
      <c r="O42" s="136"/>
      <c r="P42" s="139"/>
      <c r="Q42" s="139"/>
      <c r="R42" s="139"/>
      <c r="S42" s="139"/>
      <c r="T42" s="140"/>
      <c r="U42" s="132"/>
      <c r="V42" s="141">
        <v>15</v>
      </c>
      <c r="W42" s="137"/>
      <c r="X42" s="34">
        <v>2</v>
      </c>
      <c r="Y42" s="62" t="s">
        <v>88</v>
      </c>
      <c r="Z42" s="142"/>
      <c r="AA42" s="137"/>
      <c r="AB42" s="137"/>
      <c r="AC42" s="137"/>
      <c r="AD42" s="137"/>
      <c r="AE42" s="138"/>
      <c r="AF42" s="63">
        <v>2</v>
      </c>
      <c r="AG42" s="131">
        <v>2</v>
      </c>
      <c r="AH42" s="132"/>
    </row>
    <row r="43" spans="1:34" ht="43.75" customHeight="1" x14ac:dyDescent="0.4">
      <c r="B43" s="33">
        <v>24</v>
      </c>
      <c r="C43" s="61" t="s">
        <v>42</v>
      </c>
      <c r="D43" s="80" t="s">
        <v>43</v>
      </c>
      <c r="E43" s="59">
        <f t="shared" si="12"/>
        <v>30</v>
      </c>
      <c r="F43" s="60">
        <v>15</v>
      </c>
      <c r="G43" s="61">
        <v>15</v>
      </c>
      <c r="H43" s="61"/>
      <c r="I43" s="65"/>
      <c r="J43" s="63"/>
      <c r="K43" s="34"/>
      <c r="L43" s="34"/>
      <c r="M43" s="34"/>
      <c r="N43" s="62"/>
      <c r="O43" s="63"/>
      <c r="P43" s="34"/>
      <c r="Q43" s="34"/>
      <c r="R43" s="34"/>
      <c r="S43" s="34"/>
      <c r="T43" s="62"/>
      <c r="U43" s="143"/>
      <c r="V43" s="34"/>
      <c r="W43" s="34"/>
      <c r="X43" s="34"/>
      <c r="Y43" s="62"/>
      <c r="Z43" s="63">
        <v>15</v>
      </c>
      <c r="AA43" s="34">
        <v>15</v>
      </c>
      <c r="AB43" s="69"/>
      <c r="AC43" s="34"/>
      <c r="AD43" s="34">
        <v>3</v>
      </c>
      <c r="AE43" s="62" t="s">
        <v>88</v>
      </c>
      <c r="AF43" s="63">
        <v>3</v>
      </c>
      <c r="AG43" s="131"/>
    </row>
    <row r="44" spans="1:34" s="4" customFormat="1" ht="40.75" customHeight="1" x14ac:dyDescent="0.4">
      <c r="A44" s="81"/>
      <c r="B44" s="86">
        <v>25</v>
      </c>
      <c r="C44" s="87" t="s">
        <v>44</v>
      </c>
      <c r="D44" s="144" t="s">
        <v>59</v>
      </c>
      <c r="E44" s="85">
        <f t="shared" si="12"/>
        <v>15</v>
      </c>
      <c r="F44" s="82"/>
      <c r="G44" s="83">
        <v>15</v>
      </c>
      <c r="H44" s="83"/>
      <c r="I44" s="145"/>
      <c r="J44" s="146"/>
      <c r="K44" s="83"/>
      <c r="L44" s="83"/>
      <c r="M44" s="83"/>
      <c r="N44" s="145"/>
      <c r="O44" s="147"/>
      <c r="P44" s="148"/>
      <c r="Q44" s="148"/>
      <c r="R44" s="148"/>
      <c r="S44" s="148"/>
      <c r="T44" s="149"/>
      <c r="U44" s="81"/>
      <c r="V44" s="150">
        <v>15</v>
      </c>
      <c r="W44" s="83"/>
      <c r="X44" s="83">
        <v>2</v>
      </c>
      <c r="Y44" s="145" t="s">
        <v>88</v>
      </c>
      <c r="Z44" s="151"/>
      <c r="AA44" s="148"/>
      <c r="AB44" s="148"/>
      <c r="AC44" s="148"/>
      <c r="AD44" s="148"/>
      <c r="AE44" s="149"/>
      <c r="AF44" s="147">
        <v>2</v>
      </c>
      <c r="AG44" s="152">
        <v>2</v>
      </c>
      <c r="AH44" s="81"/>
    </row>
    <row r="45" spans="1:34" ht="45" customHeight="1" x14ac:dyDescent="0.4">
      <c r="B45" s="33">
        <v>26</v>
      </c>
      <c r="C45" s="34" t="s">
        <v>46</v>
      </c>
      <c r="D45" s="80" t="s">
        <v>47</v>
      </c>
      <c r="E45" s="59">
        <f t="shared" si="12"/>
        <v>30</v>
      </c>
      <c r="F45" s="60">
        <f>Z45</f>
        <v>15</v>
      </c>
      <c r="G45" s="61">
        <f>AA45</f>
        <v>15</v>
      </c>
      <c r="H45" s="61"/>
      <c r="I45" s="61"/>
      <c r="J45" s="60"/>
      <c r="K45" s="61"/>
      <c r="L45" s="61"/>
      <c r="M45" s="61"/>
      <c r="N45" s="65"/>
      <c r="O45" s="60"/>
      <c r="P45" s="34"/>
      <c r="Q45" s="34"/>
      <c r="R45" s="34"/>
      <c r="S45" s="34"/>
      <c r="T45" s="62"/>
      <c r="U45" s="63"/>
      <c r="V45" s="34"/>
      <c r="W45" s="34"/>
      <c r="X45" s="34"/>
      <c r="Y45" s="62"/>
      <c r="Z45" s="63">
        <v>15</v>
      </c>
      <c r="AA45" s="34">
        <v>15</v>
      </c>
      <c r="AB45" s="34"/>
      <c r="AC45" s="34"/>
      <c r="AD45" s="34">
        <v>3</v>
      </c>
      <c r="AE45" s="62" t="s">
        <v>88</v>
      </c>
      <c r="AF45" s="63">
        <v>3</v>
      </c>
      <c r="AG45" s="131">
        <v>3</v>
      </c>
    </row>
    <row r="46" spans="1:34" ht="48.45" customHeight="1" x14ac:dyDescent="0.4">
      <c r="B46" s="60">
        <v>27</v>
      </c>
      <c r="C46" s="34" t="s">
        <v>48</v>
      </c>
      <c r="D46" s="80" t="s">
        <v>49</v>
      </c>
      <c r="E46" s="59">
        <f t="shared" si="12"/>
        <v>30</v>
      </c>
      <c r="F46" s="60">
        <f>Z46</f>
        <v>15</v>
      </c>
      <c r="G46" s="61">
        <f>F46</f>
        <v>15</v>
      </c>
      <c r="H46" s="61"/>
      <c r="I46" s="61"/>
      <c r="J46" s="60"/>
      <c r="K46" s="61"/>
      <c r="L46" s="61"/>
      <c r="M46" s="61"/>
      <c r="N46" s="65"/>
      <c r="O46" s="60"/>
      <c r="P46" s="34"/>
      <c r="Q46" s="34"/>
      <c r="R46" s="34"/>
      <c r="S46" s="34"/>
      <c r="T46" s="62"/>
      <c r="U46" s="63"/>
      <c r="V46" s="34"/>
      <c r="W46" s="34"/>
      <c r="X46" s="34"/>
      <c r="Y46" s="62"/>
      <c r="Z46" s="153">
        <v>15</v>
      </c>
      <c r="AA46" s="141">
        <v>15</v>
      </c>
      <c r="AB46" s="34"/>
      <c r="AC46" s="34"/>
      <c r="AD46" s="34">
        <v>3</v>
      </c>
      <c r="AE46" s="62" t="s">
        <v>88</v>
      </c>
      <c r="AF46" s="63">
        <v>3</v>
      </c>
      <c r="AG46" s="131"/>
    </row>
    <row r="47" spans="1:34" ht="38.6" customHeight="1" thickBot="1" x14ac:dyDescent="0.45">
      <c r="B47" s="33">
        <v>28</v>
      </c>
      <c r="C47" s="41" t="s">
        <v>50</v>
      </c>
      <c r="D47" s="154" t="s">
        <v>96</v>
      </c>
      <c r="E47" s="43">
        <f t="shared" si="12"/>
        <v>30</v>
      </c>
      <c r="F47" s="96">
        <f>Z45</f>
        <v>15</v>
      </c>
      <c r="G47" s="97">
        <f>Z45</f>
        <v>15</v>
      </c>
      <c r="H47" s="97"/>
      <c r="I47" s="97"/>
      <c r="J47" s="96"/>
      <c r="K47" s="97"/>
      <c r="L47" s="97"/>
      <c r="M47" s="97"/>
      <c r="N47" s="125"/>
      <c r="O47" s="96"/>
      <c r="P47" s="34"/>
      <c r="Q47" s="34"/>
      <c r="R47" s="34"/>
      <c r="S47" s="34"/>
      <c r="T47" s="62"/>
      <c r="U47" s="71"/>
      <c r="V47" s="69"/>
      <c r="W47" s="69"/>
      <c r="X47" s="69"/>
      <c r="Y47" s="70"/>
      <c r="Z47" s="63">
        <v>15</v>
      </c>
      <c r="AA47" s="34">
        <v>15</v>
      </c>
      <c r="AB47" s="34"/>
      <c r="AC47" s="69"/>
      <c r="AD47" s="34">
        <v>3</v>
      </c>
      <c r="AE47" s="62" t="s">
        <v>88</v>
      </c>
      <c r="AF47" s="63">
        <v>3</v>
      </c>
      <c r="AG47" s="155"/>
    </row>
    <row r="48" spans="1:34" ht="18.899999999999999" thickBot="1" x14ac:dyDescent="0.45">
      <c r="B48" s="217" t="s">
        <v>4</v>
      </c>
      <c r="C48" s="218"/>
      <c r="D48" s="219"/>
      <c r="E48" s="54">
        <f t="shared" ref="E48:M48" si="13">SUM(E40:E47)</f>
        <v>210</v>
      </c>
      <c r="F48" s="51">
        <f t="shared" si="13"/>
        <v>90</v>
      </c>
      <c r="G48" s="48">
        <f t="shared" si="13"/>
        <v>120</v>
      </c>
      <c r="H48" s="48">
        <f t="shared" si="13"/>
        <v>0</v>
      </c>
      <c r="I48" s="126">
        <f t="shared" si="13"/>
        <v>0</v>
      </c>
      <c r="J48" s="51">
        <f t="shared" si="13"/>
        <v>0</v>
      </c>
      <c r="K48" s="48">
        <f t="shared" si="13"/>
        <v>0</v>
      </c>
      <c r="L48" s="48">
        <f t="shared" si="13"/>
        <v>0</v>
      </c>
      <c r="M48" s="48">
        <f t="shared" si="13"/>
        <v>0</v>
      </c>
      <c r="N48" s="50"/>
      <c r="O48" s="51">
        <f>SUM(O40:O47)</f>
        <v>0</v>
      </c>
      <c r="P48" s="77">
        <f>SUM(P40:P47)</f>
        <v>0</v>
      </c>
      <c r="Q48" s="77">
        <f>SUM(Q40:Q47)</f>
        <v>0</v>
      </c>
      <c r="R48" s="77">
        <f>SUM(R40:R47)</f>
        <v>0</v>
      </c>
      <c r="S48" s="77">
        <f>SUM(S40:S47)</f>
        <v>0</v>
      </c>
      <c r="T48" s="78"/>
      <c r="U48" s="76">
        <f>SUM(U40:U47)</f>
        <v>30</v>
      </c>
      <c r="V48" s="77">
        <f>SUM(V40:V47)</f>
        <v>60</v>
      </c>
      <c r="W48" s="77">
        <f>SUM(W40:W47)</f>
        <v>0</v>
      </c>
      <c r="X48" s="77">
        <f>SUM(X40:X47)</f>
        <v>12</v>
      </c>
      <c r="Y48" s="78"/>
      <c r="Z48" s="76">
        <f>SUM(Z40:Z47)</f>
        <v>60</v>
      </c>
      <c r="AA48" s="77">
        <f>SUM(AA40:AA47)</f>
        <v>60</v>
      </c>
      <c r="AB48" s="77">
        <f>SUM(AB40:AB47)</f>
        <v>0</v>
      </c>
      <c r="AC48" s="77">
        <f>SUM(AC40:AC47)</f>
        <v>0</v>
      </c>
      <c r="AD48" s="77">
        <f>SUM(AD40:AD47)</f>
        <v>12</v>
      </c>
      <c r="AE48" s="78"/>
      <c r="AF48" s="156">
        <f>SUM(AF40:AF47)</f>
        <v>24</v>
      </c>
      <c r="AG48" s="156">
        <f>SUM(AG40:AG46)</f>
        <v>11</v>
      </c>
    </row>
    <row r="49" spans="1:41" ht="77.150000000000006" customHeight="1" thickBot="1" x14ac:dyDescent="0.55000000000000004">
      <c r="B49" s="227" t="s">
        <v>51</v>
      </c>
      <c r="C49" s="228"/>
      <c r="D49" s="229"/>
      <c r="E49" s="157">
        <f t="shared" ref="E49:M49" si="14">SUM(E13,E22,E29,E38,E48)</f>
        <v>885</v>
      </c>
      <c r="F49" s="158">
        <f t="shared" si="14"/>
        <v>300</v>
      </c>
      <c r="G49" s="159">
        <f t="shared" si="14"/>
        <v>390</v>
      </c>
      <c r="H49" s="159">
        <f t="shared" si="14"/>
        <v>60</v>
      </c>
      <c r="I49" s="160">
        <f t="shared" si="14"/>
        <v>135</v>
      </c>
      <c r="J49" s="158">
        <f t="shared" si="14"/>
        <v>90</v>
      </c>
      <c r="K49" s="159">
        <f t="shared" si="14"/>
        <v>120</v>
      </c>
      <c r="L49" s="159">
        <f t="shared" si="14"/>
        <v>30</v>
      </c>
      <c r="M49" s="159">
        <f t="shared" si="14"/>
        <v>30</v>
      </c>
      <c r="N49" s="161"/>
      <c r="O49" s="158">
        <f>SUM(O13,O22,O29,O38,O48)</f>
        <v>75</v>
      </c>
      <c r="P49" s="159">
        <f>SUM(P13,P22,P29,P38,P48)</f>
        <v>105</v>
      </c>
      <c r="Q49" s="159">
        <f>SUM(Q13,Q22,Q29,Q38,Q48)</f>
        <v>30</v>
      </c>
      <c r="R49" s="159">
        <f>SUM(R13,R22,R29,R38,R48)</f>
        <v>30</v>
      </c>
      <c r="S49" s="159">
        <f>SUM(S13,S22,S29,S38,S48)</f>
        <v>30</v>
      </c>
      <c r="T49" s="161"/>
      <c r="U49" s="158">
        <f>SUM(U13,U22,U29,U38,U48)</f>
        <v>75</v>
      </c>
      <c r="V49" s="159">
        <f>SUM(V13,V22,V29,V38,V48)</f>
        <v>135</v>
      </c>
      <c r="W49" s="159">
        <f>SUM(W13,W22,W29,W38,W48)</f>
        <v>30</v>
      </c>
      <c r="X49" s="159">
        <f>SUM(X13,X22,X29,X38,X48)</f>
        <v>30</v>
      </c>
      <c r="Y49" s="161"/>
      <c r="Z49" s="158">
        <f>SUM(Z13,Z22,Z29,Z38,Z48)</f>
        <v>60</v>
      </c>
      <c r="AA49" s="159">
        <f>SUM(AA13,AA22,AA29,AA38,AA48)</f>
        <v>60</v>
      </c>
      <c r="AB49" s="159">
        <f>SUM(AB13,AB22,AB29,AB38,AB48)</f>
        <v>30</v>
      </c>
      <c r="AC49" s="159">
        <f>SUM(AC13,AC22,AC29,AC38,AC48)</f>
        <v>45</v>
      </c>
      <c r="AD49" s="159">
        <f>SUM(AD13,AD22,AD29,AD38,AD48)</f>
        <v>30</v>
      </c>
      <c r="AE49" s="161"/>
      <c r="AF49" s="157">
        <f>SUM(AF13+AF22+AF29+AF38+AF48)</f>
        <v>120</v>
      </c>
      <c r="AG49" s="157">
        <f>SUM(AG13,AG22,AG29,AG38,AG48)</f>
        <v>76</v>
      </c>
    </row>
    <row r="50" spans="1:41" ht="15" customHeight="1" x14ac:dyDescent="0.5">
      <c r="B50" s="162"/>
      <c r="C50" s="162"/>
      <c r="D50" s="162"/>
      <c r="E50" s="20"/>
      <c r="F50" s="20"/>
      <c r="G50" s="20"/>
      <c r="H50" s="20"/>
      <c r="I50" s="20"/>
      <c r="J50" s="20"/>
      <c r="K50" s="20"/>
      <c r="L50" s="20"/>
      <c r="M50" s="20"/>
      <c r="N50" s="163"/>
      <c r="O50" s="20"/>
      <c r="P50" s="20"/>
      <c r="Q50" s="20"/>
      <c r="R50" s="20"/>
      <c r="S50" s="20"/>
      <c r="T50" s="163"/>
      <c r="U50" s="20"/>
      <c r="V50" s="20"/>
      <c r="W50" s="20"/>
      <c r="X50" s="20"/>
      <c r="Y50" s="163"/>
      <c r="Z50" s="20"/>
      <c r="AA50" s="20"/>
      <c r="AB50" s="20"/>
      <c r="AC50" s="20"/>
      <c r="AD50" s="20"/>
      <c r="AE50" s="163"/>
      <c r="AF50" s="20"/>
      <c r="AG50" s="20"/>
    </row>
    <row r="51" spans="1:41" s="5" customFormat="1" x14ac:dyDescent="0.5">
      <c r="A51" s="164"/>
      <c r="B51" s="165" t="s">
        <v>93</v>
      </c>
      <c r="C51" s="164"/>
      <c r="D51" s="164"/>
      <c r="E51" s="164"/>
      <c r="F51" s="164"/>
      <c r="G51" s="164"/>
      <c r="H51" s="164"/>
      <c r="I51" s="164"/>
      <c r="J51" s="164"/>
      <c r="K51" s="164"/>
      <c r="L51" s="164"/>
      <c r="M51" s="164"/>
      <c r="N51" s="164"/>
      <c r="O51" s="164"/>
      <c r="P51" s="164"/>
      <c r="Q51" s="164"/>
      <c r="R51" s="164"/>
      <c r="S51" s="164"/>
      <c r="T51" s="164"/>
      <c r="U51" s="164"/>
      <c r="V51" s="164"/>
      <c r="W51" s="164"/>
      <c r="X51" s="164"/>
      <c r="Y51" s="164"/>
      <c r="Z51" s="164"/>
      <c r="AA51" s="164"/>
      <c r="AB51" s="164"/>
      <c r="AC51" s="164"/>
      <c r="AD51" s="164"/>
      <c r="AE51" s="164"/>
      <c r="AF51" s="164"/>
      <c r="AG51" s="164"/>
      <c r="AH51" s="164"/>
    </row>
    <row r="52" spans="1:41" x14ac:dyDescent="0.4">
      <c r="B52" s="166" t="s">
        <v>87</v>
      </c>
      <c r="C52" s="166"/>
      <c r="D52" s="166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</row>
    <row r="53" spans="1:41" x14ac:dyDescent="0.5">
      <c r="B53" s="173" t="s">
        <v>97</v>
      </c>
      <c r="C53" s="172"/>
      <c r="D53" s="172"/>
      <c r="E53" s="172"/>
      <c r="F53" s="174"/>
      <c r="G53" s="172"/>
      <c r="H53" s="172"/>
      <c r="I53" s="172"/>
      <c r="J53" s="172"/>
      <c r="K53" s="172"/>
      <c r="L53" s="172"/>
      <c r="M53" s="164"/>
      <c r="N53" s="164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</row>
    <row r="54" spans="1:41" x14ac:dyDescent="0.4">
      <c r="B54" s="164"/>
      <c r="C54" s="171"/>
      <c r="D54" s="171"/>
      <c r="E54" s="171"/>
      <c r="F54" s="170"/>
      <c r="G54" s="164"/>
      <c r="H54" s="164"/>
      <c r="I54" s="164"/>
      <c r="J54" s="164"/>
      <c r="K54" s="164"/>
      <c r="L54" s="164"/>
      <c r="M54" s="164"/>
      <c r="N54" s="164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</row>
    <row r="55" spans="1:41" s="177" customFormat="1" x14ac:dyDescent="0.5">
      <c r="A55" s="175"/>
      <c r="B55" s="230" t="s">
        <v>83</v>
      </c>
      <c r="C55" s="230"/>
      <c r="D55" s="230"/>
      <c r="E55" s="230"/>
      <c r="F55" s="230"/>
      <c r="G55" s="230"/>
      <c r="H55" s="230"/>
      <c r="I55" s="19"/>
      <c r="J55" s="19"/>
      <c r="K55" s="19"/>
      <c r="L55" s="166"/>
      <c r="M55" s="166"/>
      <c r="N55" s="166"/>
      <c r="O55" s="166"/>
      <c r="P55" s="166"/>
      <c r="Q55" s="166"/>
      <c r="R55" s="166"/>
      <c r="S55" s="166"/>
      <c r="T55" s="166"/>
      <c r="U55" s="166"/>
      <c r="V55" s="166"/>
      <c r="W55" s="166"/>
      <c r="X55" s="166"/>
      <c r="Y55" s="166"/>
      <c r="Z55" s="166"/>
      <c r="AA55" s="166"/>
      <c r="AB55" s="166"/>
      <c r="AC55" s="166"/>
      <c r="AD55" s="166"/>
      <c r="AE55" s="166"/>
      <c r="AF55" s="166"/>
      <c r="AG55" s="166"/>
      <c r="AH55" s="166"/>
      <c r="AI55" s="176"/>
      <c r="AJ55" s="176"/>
      <c r="AK55" s="176"/>
      <c r="AL55" s="176"/>
      <c r="AM55" s="176"/>
      <c r="AN55" s="176"/>
      <c r="AO55" s="176"/>
    </row>
    <row r="56" spans="1:41" x14ac:dyDescent="0.4">
      <c r="B56" s="166"/>
      <c r="C56" s="166"/>
      <c r="D56" s="166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  <c r="AC56" s="81"/>
      <c r="AD56" s="81"/>
      <c r="AE56" s="81"/>
      <c r="AF56" s="81"/>
      <c r="AG56" s="81"/>
    </row>
    <row r="57" spans="1:41" x14ac:dyDescent="0.4">
      <c r="B57" s="166"/>
      <c r="C57" s="166"/>
      <c r="D57" s="166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  <c r="AC57" s="81"/>
      <c r="AD57" s="81"/>
      <c r="AE57" s="81"/>
      <c r="AF57" s="81"/>
      <c r="AG57" s="81"/>
    </row>
    <row r="58" spans="1:41" x14ac:dyDescent="0.4">
      <c r="B58" s="166"/>
      <c r="C58" s="166" t="s">
        <v>52</v>
      </c>
      <c r="D58" s="166"/>
      <c r="E58" s="81"/>
      <c r="F58" s="81"/>
      <c r="G58" s="81"/>
      <c r="H58" s="81"/>
      <c r="I58" s="81"/>
      <c r="J58" s="81"/>
      <c r="K58" s="81"/>
      <c r="L58" s="81"/>
      <c r="M58" s="81" t="s">
        <v>53</v>
      </c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  <c r="AC58" s="81"/>
      <c r="AD58" s="81"/>
      <c r="AE58" s="81"/>
      <c r="AF58" s="81"/>
      <c r="AG58" s="81"/>
    </row>
    <row r="59" spans="1:41" x14ac:dyDescent="0.4">
      <c r="B59" s="166"/>
      <c r="C59" s="166" t="s">
        <v>84</v>
      </c>
      <c r="D59" s="166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  <c r="AC59" s="81"/>
      <c r="AD59" s="81"/>
      <c r="AE59" s="81"/>
      <c r="AF59" s="81"/>
      <c r="AG59" s="81"/>
    </row>
    <row r="60" spans="1:41" x14ac:dyDescent="0.4">
      <c r="B60" s="166"/>
      <c r="C60" s="166"/>
      <c r="D60" s="166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  <c r="AC60" s="81"/>
      <c r="AD60" s="81"/>
      <c r="AE60" s="81"/>
      <c r="AF60" s="81"/>
      <c r="AG60" s="81"/>
    </row>
    <row r="61" spans="1:41" s="4" customFormat="1" ht="19.75" customHeight="1" x14ac:dyDescent="0.4">
      <c r="A61" s="81"/>
      <c r="B61" s="166"/>
      <c r="C61" s="166"/>
      <c r="D61" s="166"/>
      <c r="E61" s="81"/>
      <c r="F61" s="81"/>
      <c r="G61" s="81"/>
      <c r="H61" s="81"/>
      <c r="I61" s="81"/>
      <c r="J61" s="166"/>
      <c r="K61" s="81"/>
      <c r="L61" s="81"/>
      <c r="M61" s="81"/>
      <c r="N61" s="81" t="s">
        <v>85</v>
      </c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  <c r="AC61" s="81"/>
      <c r="AD61" s="81"/>
      <c r="AE61" s="81"/>
      <c r="AF61" s="81"/>
      <c r="AG61" s="81"/>
      <c r="AH61" s="81"/>
    </row>
    <row r="62" spans="1:41" s="4" customFormat="1" x14ac:dyDescent="0.4">
      <c r="A62" s="81"/>
      <c r="B62" s="166"/>
      <c r="C62" s="166"/>
      <c r="D62" s="166"/>
      <c r="E62" s="81"/>
      <c r="F62" s="81"/>
      <c r="G62" s="81"/>
      <c r="H62" s="81"/>
      <c r="I62" s="81"/>
      <c r="J62" s="166"/>
      <c r="K62" s="81"/>
      <c r="L62" s="81"/>
      <c r="M62" s="81"/>
      <c r="N62" s="81" t="s">
        <v>86</v>
      </c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  <c r="AC62" s="81"/>
      <c r="AD62" s="81"/>
      <c r="AE62" s="81"/>
      <c r="AF62" s="81"/>
      <c r="AG62" s="81"/>
      <c r="AH62" s="81"/>
    </row>
    <row r="63" spans="1:41" s="4" customFormat="1" x14ac:dyDescent="0.4">
      <c r="A63" s="81"/>
      <c r="B63" s="81"/>
      <c r="C63" s="81"/>
      <c r="D63" s="166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  <c r="AC63" s="81"/>
      <c r="AD63" s="81"/>
      <c r="AE63" s="81"/>
      <c r="AF63" s="81"/>
      <c r="AG63" s="167"/>
      <c r="AH63" s="81"/>
    </row>
    <row r="64" spans="1:41" s="4" customFormat="1" x14ac:dyDescent="0.4">
      <c r="A64" s="81"/>
      <c r="B64" s="81"/>
      <c r="C64" s="81"/>
      <c r="D64" s="166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  <c r="AC64" s="81"/>
      <c r="AD64" s="81"/>
      <c r="AE64" s="81"/>
      <c r="AF64" s="81"/>
      <c r="AG64" s="167"/>
      <c r="AH64" s="81"/>
    </row>
    <row r="65" spans="1:34" s="4" customFormat="1" x14ac:dyDescent="0.4">
      <c r="A65" s="81"/>
      <c r="B65" s="81"/>
      <c r="C65" s="81"/>
      <c r="D65" s="166"/>
      <c r="E65" s="81"/>
      <c r="F65" s="81"/>
      <c r="G65" s="81"/>
      <c r="H65" s="81"/>
      <c r="I65" s="81"/>
      <c r="J65" s="81"/>
      <c r="K65" s="81"/>
      <c r="L65" s="81"/>
      <c r="M65" s="81"/>
      <c r="N65" s="209"/>
      <c r="O65" s="209"/>
      <c r="P65" s="209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  <c r="AC65" s="81"/>
      <c r="AD65" s="81"/>
      <c r="AE65" s="81"/>
      <c r="AF65" s="81"/>
      <c r="AG65" s="167"/>
      <c r="AH65" s="81"/>
    </row>
    <row r="66" spans="1:34" s="4" customFormat="1" x14ac:dyDescent="0.4">
      <c r="A66" s="81"/>
      <c r="B66" s="81"/>
      <c r="C66" s="81"/>
      <c r="D66" s="166"/>
      <c r="E66" s="81"/>
      <c r="F66" s="81"/>
      <c r="G66" s="81"/>
      <c r="H66" s="81"/>
      <c r="I66" s="81"/>
      <c r="J66" s="81"/>
      <c r="K66" s="81"/>
      <c r="L66" s="81"/>
      <c r="M66" s="81"/>
      <c r="N66" s="209"/>
      <c r="O66" s="209"/>
      <c r="P66" s="209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  <c r="AC66" s="81"/>
      <c r="AD66" s="81"/>
      <c r="AE66" s="81"/>
      <c r="AF66" s="81"/>
      <c r="AG66" s="167"/>
      <c r="AH66" s="81"/>
    </row>
    <row r="67" spans="1:34" s="4" customFormat="1" x14ac:dyDescent="0.4">
      <c r="A67" s="81"/>
      <c r="B67" s="81"/>
      <c r="C67" s="81"/>
      <c r="D67" s="166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  <c r="AA67" s="81"/>
      <c r="AB67" s="81"/>
      <c r="AC67" s="81"/>
      <c r="AD67" s="81"/>
      <c r="AE67" s="81"/>
      <c r="AF67" s="81"/>
      <c r="AG67" s="167"/>
      <c r="AH67" s="81"/>
    </row>
    <row r="68" spans="1:34" s="4" customFormat="1" x14ac:dyDescent="0.4">
      <c r="A68" s="81"/>
      <c r="B68" s="81"/>
      <c r="C68" s="81"/>
      <c r="D68" s="166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  <c r="AC68" s="81"/>
      <c r="AD68" s="81"/>
      <c r="AE68" s="81"/>
      <c r="AF68" s="81"/>
      <c r="AG68" s="167"/>
      <c r="AH68" s="81"/>
    </row>
    <row r="69" spans="1:34" s="4" customFormat="1" x14ac:dyDescent="0.4">
      <c r="A69" s="81"/>
      <c r="B69" s="81"/>
      <c r="C69" s="81"/>
      <c r="D69" s="166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  <c r="AC69" s="81"/>
      <c r="AD69" s="81"/>
      <c r="AE69" s="81"/>
      <c r="AF69" s="81"/>
      <c r="AG69" s="167"/>
      <c r="AH69" s="81"/>
    </row>
    <row r="70" spans="1:34" s="4" customFormat="1" x14ac:dyDescent="0.4">
      <c r="A70" s="81"/>
      <c r="B70" s="81"/>
      <c r="C70" s="81"/>
      <c r="D70" s="166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81"/>
      <c r="AC70" s="81"/>
      <c r="AD70" s="81"/>
      <c r="AE70" s="81"/>
      <c r="AF70" s="81"/>
      <c r="AG70" s="167"/>
      <c r="AH70" s="81"/>
    </row>
    <row r="71" spans="1:34" s="4" customFormat="1" x14ac:dyDescent="0.4">
      <c r="A71" s="81"/>
      <c r="B71" s="81"/>
      <c r="C71" s="81"/>
      <c r="D71" s="166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  <c r="AB71" s="81"/>
      <c r="AC71" s="81"/>
      <c r="AD71" s="81"/>
      <c r="AE71" s="81"/>
      <c r="AF71" s="81"/>
      <c r="AG71" s="167"/>
      <c r="AH71" s="81"/>
    </row>
    <row r="72" spans="1:34" s="4" customFormat="1" x14ac:dyDescent="0.4">
      <c r="A72" s="81"/>
      <c r="B72" s="81"/>
      <c r="C72" s="81"/>
      <c r="D72" s="166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  <c r="AB72" s="81"/>
      <c r="AC72" s="81"/>
      <c r="AD72" s="81"/>
      <c r="AE72" s="81"/>
      <c r="AF72" s="81"/>
      <c r="AG72" s="167"/>
      <c r="AH72" s="81"/>
    </row>
    <row r="73" spans="1:34" s="4" customFormat="1" x14ac:dyDescent="0.4">
      <c r="A73" s="81"/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167"/>
      <c r="S73" s="81"/>
      <c r="T73" s="81"/>
      <c r="U73" s="81"/>
      <c r="V73" s="81"/>
      <c r="W73" s="81"/>
      <c r="X73" s="81"/>
      <c r="Y73" s="81"/>
      <c r="Z73" s="81"/>
      <c r="AA73" s="81"/>
      <c r="AB73" s="81"/>
      <c r="AC73" s="81"/>
      <c r="AD73" s="81"/>
      <c r="AE73" s="81"/>
      <c r="AF73" s="81"/>
      <c r="AG73" s="81"/>
      <c r="AH73" s="81"/>
    </row>
    <row r="74" spans="1:34" s="4" customFormat="1" x14ac:dyDescent="0.4">
      <c r="A74" s="81"/>
      <c r="B74" s="81"/>
      <c r="C74" s="81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167"/>
      <c r="S74" s="81"/>
      <c r="T74" s="81"/>
      <c r="U74" s="81"/>
      <c r="V74" s="81"/>
      <c r="W74" s="81"/>
      <c r="X74" s="81"/>
      <c r="Y74" s="81"/>
      <c r="Z74" s="81"/>
      <c r="AA74" s="81"/>
      <c r="AB74" s="81"/>
      <c r="AC74" s="81"/>
      <c r="AD74" s="81"/>
      <c r="AE74" s="81"/>
      <c r="AF74" s="81"/>
      <c r="AG74" s="81"/>
      <c r="AH74" s="81"/>
    </row>
    <row r="75" spans="1:34" s="4" customFormat="1" x14ac:dyDescent="0.4">
      <c r="A75" s="81"/>
      <c r="B75" s="81"/>
      <c r="C75" s="81"/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167"/>
      <c r="S75" s="81"/>
      <c r="T75" s="81"/>
      <c r="U75" s="81"/>
      <c r="V75" s="81"/>
      <c r="W75" s="81"/>
      <c r="X75" s="81"/>
      <c r="Y75" s="81"/>
      <c r="Z75" s="81"/>
      <c r="AA75" s="81"/>
      <c r="AB75" s="81"/>
      <c r="AC75" s="81"/>
      <c r="AD75" s="81"/>
      <c r="AE75" s="81"/>
      <c r="AF75" s="81"/>
      <c r="AG75" s="81"/>
      <c r="AH75" s="81"/>
    </row>
    <row r="76" spans="1:34" s="4" customFormat="1" x14ac:dyDescent="0.4">
      <c r="A76" s="81"/>
      <c r="B76" s="81"/>
      <c r="C76" s="81"/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167"/>
      <c r="S76" s="81"/>
      <c r="T76" s="81"/>
      <c r="U76" s="81"/>
      <c r="V76" s="81"/>
      <c r="W76" s="81"/>
      <c r="X76" s="81"/>
      <c r="Y76" s="81"/>
      <c r="Z76" s="81"/>
      <c r="AA76" s="81"/>
      <c r="AB76" s="81"/>
      <c r="AC76" s="81"/>
      <c r="AD76" s="81"/>
      <c r="AE76" s="81"/>
      <c r="AF76" s="81"/>
      <c r="AG76" s="81"/>
      <c r="AH76" s="81"/>
    </row>
    <row r="77" spans="1:34" s="4" customFormat="1" x14ac:dyDescent="0.4">
      <c r="A77" s="81"/>
      <c r="B77" s="81"/>
      <c r="C77" s="81"/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167"/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1"/>
      <c r="AG77" s="81"/>
      <c r="AH77" s="81"/>
    </row>
    <row r="78" spans="1:34" s="4" customFormat="1" x14ac:dyDescent="0.4">
      <c r="A78" s="81"/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167"/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1"/>
      <c r="AG78" s="81"/>
      <c r="AH78" s="81"/>
    </row>
    <row r="79" spans="1:34" s="4" customFormat="1" x14ac:dyDescent="0.4">
      <c r="A79" s="81"/>
      <c r="B79" s="81"/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167"/>
      <c r="S79" s="81"/>
      <c r="T79" s="81"/>
      <c r="U79" s="81"/>
      <c r="V79" s="81"/>
      <c r="W79" s="81"/>
      <c r="X79" s="81"/>
      <c r="Y79" s="81"/>
      <c r="Z79" s="81"/>
      <c r="AA79" s="81"/>
      <c r="AB79" s="81"/>
      <c r="AC79" s="81"/>
      <c r="AD79" s="81"/>
      <c r="AE79" s="81"/>
      <c r="AF79" s="81"/>
      <c r="AG79" s="81"/>
      <c r="AH79" s="81"/>
    </row>
    <row r="80" spans="1:34" s="4" customFormat="1" x14ac:dyDescent="0.4">
      <c r="A80" s="81"/>
      <c r="B80" s="81"/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167"/>
      <c r="S80" s="81"/>
      <c r="T80" s="81"/>
      <c r="U80" s="81"/>
      <c r="V80" s="81"/>
      <c r="W80" s="81"/>
      <c r="X80" s="81"/>
      <c r="Y80" s="81"/>
      <c r="Z80" s="81"/>
      <c r="AA80" s="81"/>
      <c r="AB80" s="81"/>
      <c r="AC80" s="81"/>
      <c r="AD80" s="81"/>
      <c r="AE80" s="81"/>
      <c r="AF80" s="81"/>
      <c r="AG80" s="81"/>
      <c r="AH80" s="81"/>
    </row>
    <row r="81" spans="1:34" s="4" customFormat="1" x14ac:dyDescent="0.4">
      <c r="A81" s="81"/>
      <c r="B81" s="81"/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167"/>
      <c r="S81" s="81"/>
      <c r="T81" s="81"/>
      <c r="U81" s="81"/>
      <c r="V81" s="81"/>
      <c r="W81" s="81"/>
      <c r="X81" s="81"/>
      <c r="Y81" s="81"/>
      <c r="Z81" s="81"/>
      <c r="AA81" s="81"/>
      <c r="AB81" s="81"/>
      <c r="AC81" s="81"/>
      <c r="AD81" s="81"/>
      <c r="AE81" s="81"/>
      <c r="AF81" s="81"/>
      <c r="AG81" s="81"/>
      <c r="AH81" s="81"/>
    </row>
    <row r="82" spans="1:34" s="4" customFormat="1" x14ac:dyDescent="0.4">
      <c r="A82" s="81"/>
      <c r="B82" s="81"/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  <c r="R82" s="167"/>
      <c r="S82" s="81"/>
      <c r="T82" s="81"/>
      <c r="U82" s="81"/>
      <c r="V82" s="81"/>
      <c r="W82" s="81"/>
      <c r="X82" s="81"/>
      <c r="Y82" s="81"/>
      <c r="Z82" s="81"/>
      <c r="AA82" s="81"/>
      <c r="AB82" s="81"/>
      <c r="AC82" s="81"/>
      <c r="AD82" s="81"/>
      <c r="AE82" s="81"/>
      <c r="AF82" s="81"/>
      <c r="AG82" s="81"/>
      <c r="AH82" s="81"/>
    </row>
    <row r="83" spans="1:34" s="4" customFormat="1" x14ac:dyDescent="0.4">
      <c r="A83" s="81"/>
      <c r="B83" s="81"/>
      <c r="C83" s="81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  <c r="R83" s="167"/>
      <c r="S83" s="81"/>
      <c r="T83" s="81"/>
      <c r="U83" s="81"/>
      <c r="V83" s="81"/>
      <c r="W83" s="81"/>
      <c r="X83" s="81"/>
      <c r="Y83" s="81"/>
      <c r="Z83" s="81"/>
      <c r="AA83" s="81"/>
      <c r="AB83" s="81"/>
      <c r="AC83" s="81"/>
      <c r="AD83" s="81"/>
      <c r="AE83" s="81"/>
      <c r="AF83" s="81"/>
      <c r="AG83" s="81"/>
      <c r="AH83" s="81"/>
    </row>
    <row r="84" spans="1:34" s="4" customFormat="1" x14ac:dyDescent="0.4">
      <c r="A84" s="81"/>
      <c r="B84" s="81"/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  <c r="R84" s="167"/>
      <c r="S84" s="81"/>
      <c r="T84" s="81"/>
      <c r="U84" s="81"/>
      <c r="V84" s="81"/>
      <c r="W84" s="81"/>
      <c r="X84" s="81"/>
      <c r="Y84" s="81"/>
      <c r="Z84" s="81"/>
      <c r="AA84" s="81"/>
      <c r="AB84" s="81"/>
      <c r="AC84" s="81"/>
      <c r="AD84" s="81"/>
      <c r="AE84" s="81"/>
      <c r="AF84" s="81"/>
      <c r="AG84" s="81"/>
      <c r="AH84" s="81"/>
    </row>
    <row r="85" spans="1:34" s="4" customFormat="1" x14ac:dyDescent="0.4">
      <c r="A85" s="81"/>
      <c r="B85" s="81"/>
      <c r="C85" s="81"/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  <c r="R85" s="167"/>
      <c r="S85" s="81"/>
      <c r="T85" s="81"/>
      <c r="U85" s="81"/>
      <c r="V85" s="81"/>
      <c r="W85" s="81"/>
      <c r="X85" s="81"/>
      <c r="Y85" s="81"/>
      <c r="Z85" s="81"/>
      <c r="AA85" s="81"/>
      <c r="AB85" s="81"/>
      <c r="AC85" s="81"/>
      <c r="AD85" s="81"/>
      <c r="AE85" s="81"/>
      <c r="AF85" s="81"/>
      <c r="AG85" s="81"/>
      <c r="AH85" s="81"/>
    </row>
    <row r="86" spans="1:34" s="4" customFormat="1" x14ac:dyDescent="0.4">
      <c r="A86" s="81"/>
      <c r="B86" s="81"/>
      <c r="C86" s="81"/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  <c r="R86" s="167"/>
      <c r="S86" s="81"/>
      <c r="T86" s="81"/>
      <c r="U86" s="81"/>
      <c r="V86" s="81"/>
      <c r="W86" s="81"/>
      <c r="X86" s="81"/>
      <c r="Y86" s="81"/>
      <c r="Z86" s="81"/>
      <c r="AA86" s="81"/>
      <c r="AB86" s="81"/>
      <c r="AC86" s="81"/>
      <c r="AD86" s="81"/>
      <c r="AE86" s="81"/>
      <c r="AF86" s="81"/>
      <c r="AG86" s="81"/>
      <c r="AH86" s="81"/>
    </row>
    <row r="87" spans="1:34" x14ac:dyDescent="0.4">
      <c r="D87" s="9"/>
      <c r="R87" s="168"/>
      <c r="AG87" s="9"/>
    </row>
    <row r="88" spans="1:34" x14ac:dyDescent="0.4">
      <c r="D88" s="9"/>
      <c r="R88" s="168"/>
      <c r="AG88" s="9"/>
    </row>
    <row r="89" spans="1:34" x14ac:dyDescent="0.4">
      <c r="D89" s="9"/>
      <c r="R89" s="168"/>
      <c r="AG89" s="9"/>
    </row>
    <row r="90" spans="1:34" x14ac:dyDescent="0.4">
      <c r="D90" s="9"/>
      <c r="R90" s="168"/>
      <c r="AG90" s="9"/>
    </row>
    <row r="91" spans="1:34" x14ac:dyDescent="0.4">
      <c r="D91" s="9"/>
      <c r="R91" s="168"/>
      <c r="AG91" s="9"/>
    </row>
    <row r="92" spans="1:34" x14ac:dyDescent="0.4">
      <c r="D92" s="9"/>
      <c r="R92" s="168"/>
      <c r="AG92" s="9"/>
    </row>
    <row r="93" spans="1:34" x14ac:dyDescent="0.4">
      <c r="D93" s="9"/>
      <c r="R93" s="168"/>
      <c r="AG93" s="9"/>
    </row>
    <row r="94" spans="1:34" x14ac:dyDescent="0.4">
      <c r="D94" s="9"/>
      <c r="R94" s="168"/>
      <c r="AG94" s="9"/>
    </row>
    <row r="95" spans="1:34" x14ac:dyDescent="0.4">
      <c r="D95" s="9"/>
      <c r="R95" s="168"/>
      <c r="AG95" s="9"/>
    </row>
    <row r="96" spans="1:34" x14ac:dyDescent="0.4">
      <c r="D96" s="9"/>
      <c r="R96" s="168"/>
      <c r="AG96" s="9"/>
    </row>
    <row r="97" spans="4:33" x14ac:dyDescent="0.4">
      <c r="D97" s="9"/>
      <c r="R97" s="168"/>
      <c r="AG97" s="9"/>
    </row>
    <row r="98" spans="4:33" x14ac:dyDescent="0.4">
      <c r="D98" s="9"/>
      <c r="R98" s="168"/>
      <c r="AG98" s="9"/>
    </row>
    <row r="99" spans="4:33" x14ac:dyDescent="0.4">
      <c r="D99" s="9"/>
      <c r="R99" s="168"/>
      <c r="AG99" s="9"/>
    </row>
    <row r="100" spans="4:33" x14ac:dyDescent="0.4">
      <c r="D100" s="9"/>
      <c r="R100" s="168"/>
      <c r="AG100" s="9"/>
    </row>
    <row r="101" spans="4:33" x14ac:dyDescent="0.4">
      <c r="D101" s="9"/>
      <c r="R101" s="168"/>
      <c r="AG101" s="9"/>
    </row>
    <row r="102" spans="4:33" x14ac:dyDescent="0.4">
      <c r="D102" s="9"/>
      <c r="R102" s="168"/>
      <c r="AG102" s="9"/>
    </row>
    <row r="103" spans="4:33" x14ac:dyDescent="0.4">
      <c r="D103" s="9"/>
      <c r="R103" s="168"/>
      <c r="AG103" s="9"/>
    </row>
    <row r="104" spans="4:33" x14ac:dyDescent="0.4">
      <c r="D104" s="9"/>
      <c r="R104" s="168"/>
      <c r="AG104" s="9"/>
    </row>
    <row r="105" spans="4:33" x14ac:dyDescent="0.4">
      <c r="D105" s="9"/>
      <c r="R105" s="168"/>
      <c r="AG105" s="9"/>
    </row>
    <row r="106" spans="4:33" x14ac:dyDescent="0.4">
      <c r="D106" s="9"/>
      <c r="R106" s="168"/>
      <c r="AG106" s="9"/>
    </row>
    <row r="107" spans="4:33" x14ac:dyDescent="0.4">
      <c r="D107" s="9"/>
      <c r="R107" s="168"/>
      <c r="AG107" s="9"/>
    </row>
    <row r="108" spans="4:33" x14ac:dyDescent="0.4">
      <c r="D108" s="9"/>
      <c r="R108" s="168"/>
      <c r="AG108" s="9"/>
    </row>
    <row r="109" spans="4:33" x14ac:dyDescent="0.4">
      <c r="D109" s="9"/>
      <c r="R109" s="168"/>
      <c r="AG109" s="9"/>
    </row>
    <row r="110" spans="4:33" x14ac:dyDescent="0.4">
      <c r="D110" s="9"/>
      <c r="R110" s="168"/>
      <c r="AG110" s="9"/>
    </row>
    <row r="111" spans="4:33" x14ac:dyDescent="0.4">
      <c r="D111" s="9"/>
      <c r="R111" s="168"/>
      <c r="AG111" s="9"/>
    </row>
    <row r="112" spans="4:33" x14ac:dyDescent="0.4">
      <c r="D112" s="9"/>
      <c r="R112" s="168"/>
      <c r="AG112" s="9"/>
    </row>
    <row r="113" spans="4:33" x14ac:dyDescent="0.4">
      <c r="D113" s="9"/>
      <c r="R113" s="168"/>
      <c r="AG113" s="9"/>
    </row>
    <row r="114" spans="4:33" x14ac:dyDescent="0.4">
      <c r="D114" s="9"/>
      <c r="R114" s="168"/>
      <c r="AG114" s="9"/>
    </row>
    <row r="115" spans="4:33" x14ac:dyDescent="0.4">
      <c r="D115" s="9"/>
      <c r="R115" s="168"/>
      <c r="AG115" s="9"/>
    </row>
    <row r="116" spans="4:33" x14ac:dyDescent="0.4">
      <c r="D116" s="9"/>
      <c r="R116" s="168"/>
      <c r="AG116" s="9"/>
    </row>
    <row r="117" spans="4:33" x14ac:dyDescent="0.4">
      <c r="D117" s="9"/>
      <c r="R117" s="168"/>
      <c r="AG117" s="9"/>
    </row>
    <row r="118" spans="4:33" x14ac:dyDescent="0.4">
      <c r="D118" s="9"/>
      <c r="R118" s="168"/>
      <c r="AG118" s="9"/>
    </row>
    <row r="119" spans="4:33" x14ac:dyDescent="0.4">
      <c r="D119" s="9"/>
      <c r="R119" s="168"/>
      <c r="AG119" s="9"/>
    </row>
    <row r="120" spans="4:33" x14ac:dyDescent="0.4">
      <c r="D120" s="9"/>
      <c r="R120" s="168"/>
      <c r="AG120" s="9"/>
    </row>
    <row r="121" spans="4:33" x14ac:dyDescent="0.4">
      <c r="D121" s="9"/>
      <c r="R121" s="168"/>
      <c r="AG121" s="9"/>
    </row>
    <row r="122" spans="4:33" x14ac:dyDescent="0.4">
      <c r="D122" s="9"/>
      <c r="R122" s="168"/>
      <c r="AG122" s="9"/>
    </row>
    <row r="123" spans="4:33" x14ac:dyDescent="0.4">
      <c r="D123" s="9"/>
      <c r="R123" s="168"/>
      <c r="AG123" s="9"/>
    </row>
    <row r="124" spans="4:33" x14ac:dyDescent="0.4">
      <c r="D124" s="9"/>
      <c r="R124" s="168"/>
      <c r="AG124" s="9"/>
    </row>
    <row r="125" spans="4:33" x14ac:dyDescent="0.4">
      <c r="D125" s="9"/>
      <c r="R125" s="168"/>
      <c r="AG125" s="9"/>
    </row>
    <row r="126" spans="4:33" x14ac:dyDescent="0.4">
      <c r="D126" s="9"/>
      <c r="R126" s="168"/>
      <c r="AG126" s="9"/>
    </row>
    <row r="127" spans="4:33" x14ac:dyDescent="0.4">
      <c r="D127" s="9"/>
      <c r="R127" s="168"/>
      <c r="AG127" s="9"/>
    </row>
  </sheetData>
  <mergeCells count="31">
    <mergeCell ref="N65:P65"/>
    <mergeCell ref="N66:P66"/>
    <mergeCell ref="B10:D10"/>
    <mergeCell ref="B13:D13"/>
    <mergeCell ref="B14:D14"/>
    <mergeCell ref="B22:D22"/>
    <mergeCell ref="B23:D23"/>
    <mergeCell ref="B29:D29"/>
    <mergeCell ref="B31:D31"/>
    <mergeCell ref="B38:D38"/>
    <mergeCell ref="B39:D39"/>
    <mergeCell ref="B48:D48"/>
    <mergeCell ref="B49:D49"/>
    <mergeCell ref="B55:H55"/>
    <mergeCell ref="B30:D30"/>
    <mergeCell ref="AH26:AK26"/>
    <mergeCell ref="AH27:AJ27"/>
    <mergeCell ref="AH31:AK31"/>
    <mergeCell ref="B4:D4"/>
    <mergeCell ref="B5:B9"/>
    <mergeCell ref="C5:C9"/>
    <mergeCell ref="D5:D9"/>
    <mergeCell ref="E5:I8"/>
    <mergeCell ref="J5:T6"/>
    <mergeCell ref="AF5:AF9"/>
    <mergeCell ref="AG5:AG9"/>
    <mergeCell ref="J7:N8"/>
    <mergeCell ref="O7:T8"/>
    <mergeCell ref="U7:Y8"/>
    <mergeCell ref="Z7:AE8"/>
    <mergeCell ref="U5:AE6"/>
  </mergeCells>
  <pageMargins left="0.70866141732283472" right="0.70866141732283472" top="0.74803149606299213" bottom="0.74803149606299213" header="0.31496062992125984" footer="0.31496062992125984"/>
  <pageSetup paperSize="9" scale="2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IB</vt:lpstr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Sławomir Dybka</dc:creator>
  <cp:lastModifiedBy>Elżbieta Lencka</cp:lastModifiedBy>
  <cp:lastPrinted>2026-05-12T07:22:42Z</cp:lastPrinted>
  <dcterms:created xsi:type="dcterms:W3CDTF">2026-03-16T08:39:10Z</dcterms:created>
  <dcterms:modified xsi:type="dcterms:W3CDTF">2026-05-21T08:34:29Z</dcterms:modified>
</cp:coreProperties>
</file>