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E4427B2-D8FB-4BFE-B5C1-0A7FFADC1F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studiów - wzór" sheetId="1" r:id="rId1"/>
    <sheet name="Harmonogram specjalnośc - wzór" sheetId="4" r:id="rId2"/>
  </sheets>
  <definedNames>
    <definedName name="_xlnm.Print_Area" localSheetId="0">'Harmonogram studiów - wzór'!$A$1:$CC$111</definedName>
    <definedName name="_xlnm.Print_Titles" localSheetId="0">'Harmonogram studiów - wzór'!$A:$Q,'Harmonogram studiów - wzór'!$4:$8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U27" i="1"/>
  <c r="U42" i="1"/>
  <c r="U48" i="1"/>
  <c r="U54" i="1"/>
  <c r="U60" i="1"/>
  <c r="U67" i="1"/>
  <c r="U72" i="1"/>
  <c r="U73" i="1"/>
  <c r="U101" i="1" s="1"/>
  <c r="U102" i="1"/>
  <c r="V18" i="1"/>
  <c r="V27" i="1"/>
  <c r="V42" i="1"/>
  <c r="V48" i="1"/>
  <c r="V73" i="1" s="1"/>
  <c r="V54" i="1"/>
  <c r="V60" i="1"/>
  <c r="V67" i="1"/>
  <c r="V72" i="1"/>
  <c r="V84" i="1"/>
  <c r="AX27" i="1"/>
  <c r="BF60" i="1"/>
  <c r="G18" i="1"/>
  <c r="H18" i="1"/>
  <c r="I18" i="1"/>
  <c r="R18" i="1"/>
  <c r="S18" i="1"/>
  <c r="T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V101" i="1" l="1"/>
  <c r="V102" i="1"/>
  <c r="G42" i="1"/>
  <c r="H42" i="1"/>
  <c r="I42" i="1"/>
  <c r="R42" i="1"/>
  <c r="S42" i="1"/>
  <c r="T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G27" i="1"/>
  <c r="H27" i="1"/>
  <c r="I27" i="1"/>
  <c r="R27" i="1"/>
  <c r="S27" i="1"/>
  <c r="T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Q26" i="1"/>
  <c r="P26" i="1"/>
  <c r="O26" i="1"/>
  <c r="N26" i="1"/>
  <c r="M26" i="1"/>
  <c r="L26" i="1"/>
  <c r="K26" i="1"/>
  <c r="J26" i="1"/>
  <c r="F26" i="1"/>
  <c r="CC98" i="1"/>
  <c r="CC84" i="1"/>
  <c r="I54" i="1"/>
  <c r="I48" i="1"/>
  <c r="H48" i="1"/>
  <c r="H54" i="1"/>
  <c r="J33" i="1"/>
  <c r="BR67" i="1"/>
  <c r="AU101" i="1" l="1"/>
  <c r="AU102" i="1"/>
  <c r="BP101" i="1"/>
  <c r="BP102" i="1"/>
  <c r="G102" i="1"/>
  <c r="G101" i="1"/>
  <c r="AK101" i="1"/>
  <c r="AK102" i="1"/>
  <c r="BE101" i="1"/>
  <c r="BE102" i="1"/>
  <c r="CC102" i="1"/>
  <c r="CC101" i="1"/>
  <c r="CA102" i="1"/>
  <c r="CA101" i="1"/>
  <c r="BS101" i="1"/>
  <c r="BS102" i="1"/>
  <c r="CB102" i="1"/>
  <c r="CB101" i="1"/>
  <c r="I102" i="1"/>
  <c r="I101" i="1"/>
  <c r="BH101" i="1"/>
  <c r="BH102" i="1"/>
  <c r="AA102" i="1"/>
  <c r="AA101" i="1"/>
  <c r="H102" i="1"/>
  <c r="H101" i="1"/>
  <c r="E26" i="1"/>
  <c r="CC100" i="1"/>
  <c r="BZ72" i="1"/>
  <c r="BO72" i="1"/>
  <c r="BU72" i="1"/>
  <c r="BJ72" i="1"/>
  <c r="F69" i="1"/>
  <c r="F72" i="1" s="1"/>
  <c r="F70" i="1"/>
  <c r="BZ67" i="1"/>
  <c r="BQ67" i="1"/>
  <c r="BO60" i="1"/>
  <c r="AT54" i="1"/>
  <c r="AL54" i="1"/>
  <c r="AJ48" i="1"/>
  <c r="AB48" i="1"/>
  <c r="F47" i="1"/>
  <c r="F10" i="1"/>
  <c r="BZ98" i="1"/>
  <c r="BY98" i="1"/>
  <c r="BO98" i="1"/>
  <c r="BN98" i="1"/>
  <c r="Y98" i="1"/>
  <c r="AP84" i="1"/>
  <c r="AE84" i="1"/>
  <c r="R72" i="1"/>
  <c r="S72" i="1"/>
  <c r="T72" i="1"/>
  <c r="W72" i="1"/>
  <c r="X72" i="1"/>
  <c r="Y72" i="1"/>
  <c r="Z72" i="1"/>
  <c r="AB72" i="1"/>
  <c r="AC72" i="1"/>
  <c r="AD72" i="1"/>
  <c r="AE72" i="1"/>
  <c r="AF72" i="1"/>
  <c r="AG72" i="1"/>
  <c r="AH72" i="1"/>
  <c r="AI72" i="1"/>
  <c r="AJ72" i="1"/>
  <c r="AL72" i="1"/>
  <c r="AM72" i="1"/>
  <c r="AN72" i="1"/>
  <c r="AO72" i="1"/>
  <c r="AP72" i="1"/>
  <c r="AQ72" i="1"/>
  <c r="AR72" i="1"/>
  <c r="AS72" i="1"/>
  <c r="AT72" i="1"/>
  <c r="AV72" i="1"/>
  <c r="AW72" i="1"/>
  <c r="AX72" i="1"/>
  <c r="AY72" i="1"/>
  <c r="AZ72" i="1"/>
  <c r="BA72" i="1"/>
  <c r="BB72" i="1"/>
  <c r="BC72" i="1"/>
  <c r="BD72" i="1"/>
  <c r="BF72" i="1"/>
  <c r="BG72" i="1"/>
  <c r="BI72" i="1"/>
  <c r="BK72" i="1"/>
  <c r="BL72" i="1"/>
  <c r="BM72" i="1"/>
  <c r="BN72" i="1"/>
  <c r="BQ72" i="1"/>
  <c r="BR72" i="1"/>
  <c r="BT72" i="1"/>
  <c r="BV72" i="1"/>
  <c r="BW72" i="1"/>
  <c r="BX72" i="1"/>
  <c r="BY72" i="1"/>
  <c r="R67" i="1"/>
  <c r="S67" i="1"/>
  <c r="T67" i="1"/>
  <c r="W67" i="1"/>
  <c r="X67" i="1"/>
  <c r="Y67" i="1"/>
  <c r="Z67" i="1"/>
  <c r="AB67" i="1"/>
  <c r="AC67" i="1"/>
  <c r="AD67" i="1"/>
  <c r="AE67" i="1"/>
  <c r="AF67" i="1"/>
  <c r="AG67" i="1"/>
  <c r="AH67" i="1"/>
  <c r="AI67" i="1"/>
  <c r="AJ67" i="1"/>
  <c r="AL67" i="1"/>
  <c r="AM67" i="1"/>
  <c r="AN67" i="1"/>
  <c r="AO67" i="1"/>
  <c r="AP67" i="1"/>
  <c r="AQ67" i="1"/>
  <c r="AR67" i="1"/>
  <c r="AS67" i="1"/>
  <c r="AT67" i="1"/>
  <c r="AV67" i="1"/>
  <c r="AW67" i="1"/>
  <c r="AX67" i="1"/>
  <c r="AY67" i="1"/>
  <c r="AZ67" i="1"/>
  <c r="BA67" i="1"/>
  <c r="BB67" i="1"/>
  <c r="BC67" i="1"/>
  <c r="BD67" i="1"/>
  <c r="BF67" i="1"/>
  <c r="BG67" i="1"/>
  <c r="BI67" i="1"/>
  <c r="BJ67" i="1"/>
  <c r="BK67" i="1"/>
  <c r="BL67" i="1"/>
  <c r="BM67" i="1"/>
  <c r="BN67" i="1"/>
  <c r="BO67" i="1"/>
  <c r="AC60" i="1"/>
  <c r="AD60" i="1"/>
  <c r="AE60" i="1"/>
  <c r="AF60" i="1"/>
  <c r="AG60" i="1"/>
  <c r="AH60" i="1"/>
  <c r="AI60" i="1"/>
  <c r="AJ60" i="1"/>
  <c r="AM60" i="1"/>
  <c r="AN60" i="1"/>
  <c r="AO60" i="1"/>
  <c r="AP60" i="1"/>
  <c r="AQ60" i="1"/>
  <c r="AR60" i="1"/>
  <c r="AS60" i="1"/>
  <c r="AT60" i="1"/>
  <c r="AW60" i="1"/>
  <c r="AX60" i="1"/>
  <c r="AY60" i="1"/>
  <c r="AZ60" i="1"/>
  <c r="BA60" i="1"/>
  <c r="BB60" i="1"/>
  <c r="BC60" i="1"/>
  <c r="BD60" i="1"/>
  <c r="BG60" i="1"/>
  <c r="BI60" i="1"/>
  <c r="BJ60" i="1"/>
  <c r="BK60" i="1"/>
  <c r="BL60" i="1"/>
  <c r="BM60" i="1"/>
  <c r="BN60" i="1"/>
  <c r="BR60" i="1"/>
  <c r="BT60" i="1"/>
  <c r="BU60" i="1"/>
  <c r="BV60" i="1"/>
  <c r="BW60" i="1"/>
  <c r="BX60" i="1"/>
  <c r="BY60" i="1"/>
  <c r="BZ60" i="1"/>
  <c r="BQ60" i="1"/>
  <c r="AV60" i="1"/>
  <c r="AL60" i="1"/>
  <c r="AB60" i="1"/>
  <c r="S60" i="1"/>
  <c r="T60" i="1"/>
  <c r="W60" i="1"/>
  <c r="X60" i="1"/>
  <c r="Y60" i="1"/>
  <c r="Z60" i="1"/>
  <c r="R60" i="1"/>
  <c r="AV54" i="1"/>
  <c r="AW54" i="1"/>
  <c r="AX54" i="1"/>
  <c r="AY54" i="1"/>
  <c r="AZ54" i="1"/>
  <c r="BA54" i="1"/>
  <c r="BB54" i="1"/>
  <c r="BC54" i="1"/>
  <c r="BD54" i="1"/>
  <c r="BF54" i="1"/>
  <c r="BG54" i="1"/>
  <c r="BI54" i="1"/>
  <c r="BJ54" i="1"/>
  <c r="BK54" i="1"/>
  <c r="BL54" i="1"/>
  <c r="BM54" i="1"/>
  <c r="BN54" i="1"/>
  <c r="BO54" i="1"/>
  <c r="BQ54" i="1"/>
  <c r="BR54" i="1"/>
  <c r="BT54" i="1"/>
  <c r="BU54" i="1"/>
  <c r="BV54" i="1"/>
  <c r="BW54" i="1"/>
  <c r="BX54" i="1"/>
  <c r="BY54" i="1"/>
  <c r="BZ54" i="1"/>
  <c r="R54" i="1"/>
  <c r="S54" i="1"/>
  <c r="T54" i="1"/>
  <c r="W54" i="1"/>
  <c r="X54" i="1"/>
  <c r="Y54" i="1"/>
  <c r="Z54" i="1"/>
  <c r="AB54" i="1"/>
  <c r="AC54" i="1"/>
  <c r="AD54" i="1"/>
  <c r="AE54" i="1"/>
  <c r="AF54" i="1"/>
  <c r="AG54" i="1"/>
  <c r="AH54" i="1"/>
  <c r="AI54" i="1"/>
  <c r="AJ54" i="1"/>
  <c r="AC48" i="1"/>
  <c r="AD48" i="1"/>
  <c r="AE48" i="1"/>
  <c r="AF48" i="1"/>
  <c r="AG48" i="1"/>
  <c r="AH48" i="1"/>
  <c r="AI48" i="1"/>
  <c r="AL48" i="1"/>
  <c r="AM48" i="1"/>
  <c r="AN48" i="1"/>
  <c r="AO48" i="1"/>
  <c r="AP48" i="1"/>
  <c r="AQ48" i="1"/>
  <c r="AR48" i="1"/>
  <c r="AS48" i="1"/>
  <c r="AT48" i="1"/>
  <c r="AV48" i="1"/>
  <c r="AW48" i="1"/>
  <c r="AX48" i="1"/>
  <c r="AY48" i="1"/>
  <c r="AZ48" i="1"/>
  <c r="BA48" i="1"/>
  <c r="BB48" i="1"/>
  <c r="BC48" i="1"/>
  <c r="BD48" i="1"/>
  <c r="BF48" i="1"/>
  <c r="BG48" i="1"/>
  <c r="BI48" i="1"/>
  <c r="BJ48" i="1"/>
  <c r="BK48" i="1"/>
  <c r="BL48" i="1"/>
  <c r="BM48" i="1"/>
  <c r="BN48" i="1"/>
  <c r="BO48" i="1"/>
  <c r="BQ48" i="1"/>
  <c r="BR48" i="1"/>
  <c r="BT48" i="1"/>
  <c r="BU48" i="1"/>
  <c r="BV48" i="1"/>
  <c r="BW48" i="1"/>
  <c r="BX48" i="1"/>
  <c r="BY48" i="1"/>
  <c r="BZ48" i="1"/>
  <c r="Z48" i="1"/>
  <c r="Y48" i="1"/>
  <c r="X48" i="1"/>
  <c r="W48" i="1"/>
  <c r="T48" i="1"/>
  <c r="S48" i="1"/>
  <c r="R48" i="1"/>
  <c r="Q89" i="1"/>
  <c r="E89" i="1" s="1"/>
  <c r="Q90" i="1"/>
  <c r="E90" i="1" s="1"/>
  <c r="Q91" i="1"/>
  <c r="E91" i="1" s="1"/>
  <c r="Q92" i="1"/>
  <c r="E92" i="1" s="1"/>
  <c r="Q93" i="1"/>
  <c r="E93" i="1" s="1"/>
  <c r="Q94" i="1"/>
  <c r="E94" i="1" s="1"/>
  <c r="Q95" i="1"/>
  <c r="E95" i="1" s="1"/>
  <c r="Q96" i="1"/>
  <c r="E96" i="1" s="1"/>
  <c r="Q97" i="1"/>
  <c r="E97" i="1" s="1"/>
  <c r="Q88" i="1"/>
  <c r="E88" i="1" s="1"/>
  <c r="N76" i="1"/>
  <c r="E76" i="1" s="1"/>
  <c r="N77" i="1"/>
  <c r="E77" i="1" s="1"/>
  <c r="N78" i="1"/>
  <c r="E78" i="1" s="1"/>
  <c r="N79" i="1"/>
  <c r="E79" i="1" s="1"/>
  <c r="N80" i="1"/>
  <c r="E80" i="1" s="1"/>
  <c r="N81" i="1"/>
  <c r="E81" i="1" s="1"/>
  <c r="N82" i="1"/>
  <c r="E82" i="1" s="1"/>
  <c r="N83" i="1"/>
  <c r="E83" i="1" s="1"/>
  <c r="N75" i="1"/>
  <c r="E75" i="1" s="1"/>
  <c r="F89" i="1"/>
  <c r="F90" i="1"/>
  <c r="F91" i="1"/>
  <c r="F92" i="1"/>
  <c r="F93" i="1"/>
  <c r="F94" i="1"/>
  <c r="F95" i="1"/>
  <c r="F96" i="1"/>
  <c r="F97" i="1"/>
  <c r="F82" i="1"/>
  <c r="F83" i="1"/>
  <c r="F76" i="1"/>
  <c r="F77" i="1"/>
  <c r="F78" i="1"/>
  <c r="F79" i="1"/>
  <c r="F80" i="1"/>
  <c r="F81" i="1"/>
  <c r="Q71" i="1"/>
  <c r="P71" i="1"/>
  <c r="O71" i="1"/>
  <c r="N71" i="1"/>
  <c r="M71" i="1"/>
  <c r="L71" i="1"/>
  <c r="K71" i="1"/>
  <c r="J71" i="1"/>
  <c r="Q70" i="1"/>
  <c r="P70" i="1"/>
  <c r="O70" i="1"/>
  <c r="N70" i="1"/>
  <c r="M70" i="1"/>
  <c r="L70" i="1"/>
  <c r="K70" i="1"/>
  <c r="J70" i="1"/>
  <c r="Q69" i="1"/>
  <c r="P69" i="1"/>
  <c r="O69" i="1"/>
  <c r="N69" i="1"/>
  <c r="M69" i="1"/>
  <c r="M72" i="1" s="1"/>
  <c r="L69" i="1"/>
  <c r="K69" i="1"/>
  <c r="J69" i="1"/>
  <c r="Q66" i="1"/>
  <c r="P66" i="1"/>
  <c r="O66" i="1"/>
  <c r="N66" i="1"/>
  <c r="M66" i="1"/>
  <c r="L66" i="1"/>
  <c r="K66" i="1"/>
  <c r="J66" i="1"/>
  <c r="Q65" i="1"/>
  <c r="P65" i="1"/>
  <c r="O65" i="1"/>
  <c r="N65" i="1"/>
  <c r="M65" i="1"/>
  <c r="L65" i="1"/>
  <c r="K65" i="1"/>
  <c r="J65" i="1"/>
  <c r="Q64" i="1"/>
  <c r="P64" i="1"/>
  <c r="O64" i="1"/>
  <c r="N64" i="1"/>
  <c r="M64" i="1"/>
  <c r="L64" i="1"/>
  <c r="K64" i="1"/>
  <c r="J64" i="1"/>
  <c r="Q63" i="1"/>
  <c r="P63" i="1"/>
  <c r="O63" i="1"/>
  <c r="N63" i="1"/>
  <c r="M63" i="1"/>
  <c r="L63" i="1"/>
  <c r="K63" i="1"/>
  <c r="J63" i="1"/>
  <c r="Q62" i="1"/>
  <c r="P62" i="1"/>
  <c r="O62" i="1"/>
  <c r="N62" i="1"/>
  <c r="M62" i="1"/>
  <c r="L62" i="1"/>
  <c r="K62" i="1"/>
  <c r="J62" i="1"/>
  <c r="Q59" i="1"/>
  <c r="P59" i="1"/>
  <c r="O59" i="1"/>
  <c r="N59" i="1"/>
  <c r="M59" i="1"/>
  <c r="L59" i="1"/>
  <c r="K59" i="1"/>
  <c r="J59" i="1"/>
  <c r="Q58" i="1"/>
  <c r="P58" i="1"/>
  <c r="O58" i="1"/>
  <c r="N58" i="1"/>
  <c r="M58" i="1"/>
  <c r="L58" i="1"/>
  <c r="K58" i="1"/>
  <c r="J58" i="1"/>
  <c r="Q57" i="1"/>
  <c r="P57" i="1"/>
  <c r="O57" i="1"/>
  <c r="N57" i="1"/>
  <c r="M57" i="1"/>
  <c r="L57" i="1"/>
  <c r="K57" i="1"/>
  <c r="J57" i="1"/>
  <c r="Q56" i="1"/>
  <c r="P56" i="1"/>
  <c r="O56" i="1"/>
  <c r="N56" i="1"/>
  <c r="M56" i="1"/>
  <c r="L56" i="1"/>
  <c r="K56" i="1"/>
  <c r="J56" i="1"/>
  <c r="Q53" i="1"/>
  <c r="P53" i="1"/>
  <c r="O53" i="1"/>
  <c r="N53" i="1"/>
  <c r="M53" i="1"/>
  <c r="L53" i="1"/>
  <c r="K53" i="1"/>
  <c r="J53" i="1"/>
  <c r="Q52" i="1"/>
  <c r="P52" i="1"/>
  <c r="O52" i="1"/>
  <c r="N52" i="1"/>
  <c r="M52" i="1"/>
  <c r="L52" i="1"/>
  <c r="K52" i="1"/>
  <c r="J52" i="1"/>
  <c r="Q51" i="1"/>
  <c r="P51" i="1"/>
  <c r="O51" i="1"/>
  <c r="N51" i="1"/>
  <c r="M51" i="1"/>
  <c r="L51" i="1"/>
  <c r="K51" i="1"/>
  <c r="J51" i="1"/>
  <c r="Q50" i="1"/>
  <c r="P50" i="1"/>
  <c r="O50" i="1"/>
  <c r="N50" i="1"/>
  <c r="M50" i="1"/>
  <c r="L50" i="1"/>
  <c r="K50" i="1"/>
  <c r="J50" i="1"/>
  <c r="Q47" i="1"/>
  <c r="P47" i="1"/>
  <c r="O47" i="1"/>
  <c r="N47" i="1"/>
  <c r="M47" i="1"/>
  <c r="L47" i="1"/>
  <c r="K47" i="1"/>
  <c r="J47" i="1"/>
  <c r="Q46" i="1"/>
  <c r="P46" i="1"/>
  <c r="O46" i="1"/>
  <c r="N46" i="1"/>
  <c r="M46" i="1"/>
  <c r="L46" i="1"/>
  <c r="K46" i="1"/>
  <c r="J46" i="1"/>
  <c r="Q45" i="1"/>
  <c r="P45" i="1"/>
  <c r="O45" i="1"/>
  <c r="N45" i="1"/>
  <c r="M45" i="1"/>
  <c r="L45" i="1"/>
  <c r="K45" i="1"/>
  <c r="J45" i="1"/>
  <c r="Q44" i="1"/>
  <c r="P44" i="1"/>
  <c r="O44" i="1"/>
  <c r="N44" i="1"/>
  <c r="M44" i="1"/>
  <c r="L44" i="1"/>
  <c r="K44" i="1"/>
  <c r="J44" i="1"/>
  <c r="Q41" i="1"/>
  <c r="P41" i="1"/>
  <c r="O41" i="1"/>
  <c r="N41" i="1"/>
  <c r="M41" i="1"/>
  <c r="L41" i="1"/>
  <c r="K41" i="1"/>
  <c r="J41" i="1"/>
  <c r="Q40" i="1"/>
  <c r="P40" i="1"/>
  <c r="O40" i="1"/>
  <c r="N40" i="1"/>
  <c r="M40" i="1"/>
  <c r="L40" i="1"/>
  <c r="K40" i="1"/>
  <c r="J40" i="1"/>
  <c r="Q39" i="1"/>
  <c r="P39" i="1"/>
  <c r="O39" i="1"/>
  <c r="N39" i="1"/>
  <c r="M39" i="1"/>
  <c r="L39" i="1"/>
  <c r="K39" i="1"/>
  <c r="J39" i="1"/>
  <c r="Q38" i="1"/>
  <c r="P38" i="1"/>
  <c r="O38" i="1"/>
  <c r="N38" i="1"/>
  <c r="M38" i="1"/>
  <c r="L38" i="1"/>
  <c r="K38" i="1"/>
  <c r="J38" i="1"/>
  <c r="Q37" i="1"/>
  <c r="P37" i="1"/>
  <c r="O37" i="1"/>
  <c r="N37" i="1"/>
  <c r="M37" i="1"/>
  <c r="L37" i="1"/>
  <c r="K37" i="1"/>
  <c r="J37" i="1"/>
  <c r="Q36" i="1"/>
  <c r="P36" i="1"/>
  <c r="O36" i="1"/>
  <c r="N36" i="1"/>
  <c r="M36" i="1"/>
  <c r="L36" i="1"/>
  <c r="K36" i="1"/>
  <c r="J36" i="1"/>
  <c r="Q35" i="1"/>
  <c r="P35" i="1"/>
  <c r="O35" i="1"/>
  <c r="N35" i="1"/>
  <c r="M35" i="1"/>
  <c r="L35" i="1"/>
  <c r="K35" i="1"/>
  <c r="J35" i="1"/>
  <c r="Q34" i="1"/>
  <c r="P34" i="1"/>
  <c r="O34" i="1"/>
  <c r="N34" i="1"/>
  <c r="M34" i="1"/>
  <c r="L34" i="1"/>
  <c r="K34" i="1"/>
  <c r="J34" i="1"/>
  <c r="Q33" i="1"/>
  <c r="P33" i="1"/>
  <c r="O33" i="1"/>
  <c r="N33" i="1"/>
  <c r="M33" i="1"/>
  <c r="K33" i="1"/>
  <c r="Q32" i="1"/>
  <c r="P32" i="1"/>
  <c r="O32" i="1"/>
  <c r="N32" i="1"/>
  <c r="M32" i="1"/>
  <c r="L32" i="1"/>
  <c r="K32" i="1"/>
  <c r="J32" i="1"/>
  <c r="Q31" i="1"/>
  <c r="P31" i="1"/>
  <c r="O31" i="1"/>
  <c r="N31" i="1"/>
  <c r="M31" i="1"/>
  <c r="L31" i="1"/>
  <c r="K31" i="1"/>
  <c r="J31" i="1"/>
  <c r="Q30" i="1"/>
  <c r="P30" i="1"/>
  <c r="O30" i="1"/>
  <c r="N30" i="1"/>
  <c r="M30" i="1"/>
  <c r="K30" i="1"/>
  <c r="J30" i="1"/>
  <c r="Q29" i="1"/>
  <c r="P29" i="1"/>
  <c r="O29" i="1"/>
  <c r="N29" i="1"/>
  <c r="M29" i="1"/>
  <c r="L29" i="1"/>
  <c r="K29" i="1"/>
  <c r="J29" i="1"/>
  <c r="J21" i="1"/>
  <c r="K21" i="1"/>
  <c r="L21" i="1"/>
  <c r="M21" i="1"/>
  <c r="N21" i="1"/>
  <c r="O21" i="1"/>
  <c r="P21" i="1"/>
  <c r="Q21" i="1"/>
  <c r="K22" i="1"/>
  <c r="M22" i="1"/>
  <c r="N22" i="1"/>
  <c r="O22" i="1"/>
  <c r="P22" i="1"/>
  <c r="Q22" i="1"/>
  <c r="J23" i="1"/>
  <c r="K23" i="1"/>
  <c r="L23" i="1"/>
  <c r="M23" i="1"/>
  <c r="N23" i="1"/>
  <c r="O23" i="1"/>
  <c r="P23" i="1"/>
  <c r="Q23" i="1"/>
  <c r="J24" i="1"/>
  <c r="K24" i="1"/>
  <c r="L24" i="1"/>
  <c r="M24" i="1"/>
  <c r="N24" i="1"/>
  <c r="O24" i="1"/>
  <c r="P24" i="1"/>
  <c r="Q24" i="1"/>
  <c r="J25" i="1"/>
  <c r="K25" i="1"/>
  <c r="M25" i="1"/>
  <c r="N25" i="1"/>
  <c r="O25" i="1"/>
  <c r="P25" i="1"/>
  <c r="Q25" i="1"/>
  <c r="Q20" i="1"/>
  <c r="P20" i="1"/>
  <c r="O20" i="1"/>
  <c r="N20" i="1"/>
  <c r="M20" i="1"/>
  <c r="L20" i="1"/>
  <c r="K20" i="1"/>
  <c r="J20" i="1"/>
  <c r="Q11" i="1"/>
  <c r="Q12" i="1"/>
  <c r="Q13" i="1"/>
  <c r="Q14" i="1"/>
  <c r="Q15" i="1"/>
  <c r="Q16" i="1"/>
  <c r="Q17" i="1"/>
  <c r="P11" i="1"/>
  <c r="P13" i="1"/>
  <c r="P14" i="1"/>
  <c r="P15" i="1"/>
  <c r="P16" i="1"/>
  <c r="P17" i="1"/>
  <c r="O11" i="1"/>
  <c r="O12" i="1"/>
  <c r="O13" i="1"/>
  <c r="O14" i="1"/>
  <c r="O15" i="1"/>
  <c r="O16" i="1"/>
  <c r="O17" i="1"/>
  <c r="N11" i="1"/>
  <c r="N12" i="1"/>
  <c r="N13" i="1"/>
  <c r="N14" i="1"/>
  <c r="N15" i="1"/>
  <c r="N16" i="1"/>
  <c r="N17" i="1"/>
  <c r="Q10" i="1"/>
  <c r="P10" i="1"/>
  <c r="O10" i="1"/>
  <c r="N10" i="1"/>
  <c r="M12" i="1"/>
  <c r="M13" i="1"/>
  <c r="M14" i="1"/>
  <c r="M15" i="1"/>
  <c r="M16" i="1"/>
  <c r="M17" i="1"/>
  <c r="M10" i="1"/>
  <c r="L11" i="1"/>
  <c r="L12" i="1"/>
  <c r="L13" i="1"/>
  <c r="L14" i="1"/>
  <c r="L15" i="1"/>
  <c r="L16" i="1"/>
  <c r="L17" i="1"/>
  <c r="L10" i="1"/>
  <c r="K11" i="1"/>
  <c r="K13" i="1"/>
  <c r="K14" i="1"/>
  <c r="K15" i="1"/>
  <c r="K16" i="1"/>
  <c r="K17" i="1"/>
  <c r="K10" i="1"/>
  <c r="J12" i="1"/>
  <c r="J13" i="1"/>
  <c r="J14" i="1"/>
  <c r="J15" i="1"/>
  <c r="J16" i="1"/>
  <c r="J17" i="1"/>
  <c r="J10" i="1"/>
  <c r="F71" i="1"/>
  <c r="F63" i="1"/>
  <c r="F64" i="1"/>
  <c r="F65" i="1"/>
  <c r="F66" i="1"/>
  <c r="F57" i="1"/>
  <c r="F58" i="1"/>
  <c r="F59" i="1"/>
  <c r="F51" i="1"/>
  <c r="F52" i="1"/>
  <c r="F53" i="1"/>
  <c r="F45" i="1"/>
  <c r="F46" i="1"/>
  <c r="I99" i="1"/>
  <c r="F88" i="1"/>
  <c r="F75" i="1"/>
  <c r="F62" i="1"/>
  <c r="F56" i="1"/>
  <c r="F50" i="1"/>
  <c r="F44" i="1"/>
  <c r="F30" i="1"/>
  <c r="F31" i="1"/>
  <c r="F32" i="1"/>
  <c r="F33" i="1"/>
  <c r="F34" i="1"/>
  <c r="F35" i="1"/>
  <c r="F36" i="1"/>
  <c r="F37" i="1"/>
  <c r="F38" i="1"/>
  <c r="F39" i="1"/>
  <c r="F40" i="1"/>
  <c r="F41" i="1"/>
  <c r="F29" i="1"/>
  <c r="F21" i="1"/>
  <c r="F22" i="1"/>
  <c r="F23" i="1"/>
  <c r="F24" i="1"/>
  <c r="F25" i="1"/>
  <c r="F20" i="1"/>
  <c r="F11" i="1"/>
  <c r="F12" i="1"/>
  <c r="F13" i="1"/>
  <c r="F14" i="1"/>
  <c r="F15" i="1"/>
  <c r="F16" i="1"/>
  <c r="F17" i="1"/>
  <c r="BT67" i="1"/>
  <c r="BU67" i="1"/>
  <c r="BV67" i="1"/>
  <c r="BW67" i="1"/>
  <c r="BX67" i="1"/>
  <c r="BY67" i="1"/>
  <c r="BO84" i="1"/>
  <c r="BK84" i="1"/>
  <c r="BD98" i="1"/>
  <c r="BC98" i="1"/>
  <c r="BD84" i="1"/>
  <c r="AZ84" i="1"/>
  <c r="AT84" i="1"/>
  <c r="AM54" i="1"/>
  <c r="AN54" i="1"/>
  <c r="AO54" i="1"/>
  <c r="AP54" i="1"/>
  <c r="AQ54" i="1"/>
  <c r="AR54" i="1"/>
  <c r="AS54" i="1"/>
  <c r="AS98" i="1"/>
  <c r="AT98" i="1"/>
  <c r="AI98" i="1"/>
  <c r="AJ98" i="1"/>
  <c r="E11" i="1" l="1"/>
  <c r="K18" i="1"/>
  <c r="O18" i="1"/>
  <c r="P18" i="1"/>
  <c r="Q18" i="1"/>
  <c r="M18" i="1"/>
  <c r="N18" i="1"/>
  <c r="J18" i="1"/>
  <c r="J60" i="1"/>
  <c r="F18" i="1"/>
  <c r="L18" i="1"/>
  <c r="K42" i="1"/>
  <c r="O42" i="1"/>
  <c r="J27" i="1"/>
  <c r="N27" i="1"/>
  <c r="J42" i="1"/>
  <c r="N42" i="1"/>
  <c r="F27" i="1"/>
  <c r="K27" i="1"/>
  <c r="O27" i="1"/>
  <c r="L42" i="1"/>
  <c r="F42" i="1"/>
  <c r="M27" i="1"/>
  <c r="Q27" i="1"/>
  <c r="M42" i="1"/>
  <c r="Q42" i="1"/>
  <c r="L54" i="1"/>
  <c r="P42" i="1"/>
  <c r="L27" i="1"/>
  <c r="P27" i="1"/>
  <c r="F98" i="1"/>
  <c r="F54" i="1"/>
  <c r="F48" i="1"/>
  <c r="F67" i="1"/>
  <c r="Q72" i="1"/>
  <c r="E45" i="1"/>
  <c r="E46" i="1"/>
  <c r="E47" i="1"/>
  <c r="E51" i="1"/>
  <c r="E52" i="1"/>
  <c r="E53" i="1"/>
  <c r="E56" i="1"/>
  <c r="E57" i="1"/>
  <c r="E58" i="1"/>
  <c r="E59" i="1"/>
  <c r="E64" i="1"/>
  <c r="E69" i="1"/>
  <c r="E70" i="1"/>
  <c r="E71" i="1"/>
  <c r="AJ73" i="1"/>
  <c r="E50" i="1"/>
  <c r="E66" i="1"/>
  <c r="E65" i="1"/>
  <c r="E63" i="1"/>
  <c r="E62" i="1"/>
  <c r="E13" i="1"/>
  <c r="E23" i="1"/>
  <c r="F60" i="1"/>
  <c r="E12" i="1"/>
  <c r="J67" i="1"/>
  <c r="E15" i="1"/>
  <c r="E24" i="1"/>
  <c r="E22" i="1"/>
  <c r="E37" i="1"/>
  <c r="K48" i="1"/>
  <c r="O54" i="1"/>
  <c r="K72" i="1"/>
  <c r="AD73" i="1"/>
  <c r="AB73" i="1"/>
  <c r="E17" i="1"/>
  <c r="E16" i="1"/>
  <c r="E41" i="1"/>
  <c r="J54" i="1"/>
  <c r="E10" i="1"/>
  <c r="E14" i="1"/>
  <c r="E20" i="1"/>
  <c r="E25" i="1"/>
  <c r="E21" i="1"/>
  <c r="J48" i="1"/>
  <c r="N67" i="1"/>
  <c r="E44" i="1"/>
  <c r="AQ73" i="1"/>
  <c r="E35" i="1"/>
  <c r="AO73" i="1"/>
  <c r="E39" i="1"/>
  <c r="Q48" i="1"/>
  <c r="K54" i="1"/>
  <c r="Q54" i="1"/>
  <c r="M54" i="1"/>
  <c r="K60" i="1"/>
  <c r="Q60" i="1"/>
  <c r="M60" i="1"/>
  <c r="O60" i="1"/>
  <c r="Q67" i="1"/>
  <c r="M67" i="1"/>
  <c r="O67" i="1"/>
  <c r="O72" i="1"/>
  <c r="N84" i="1"/>
  <c r="E84" i="1" s="1"/>
  <c r="S73" i="1"/>
  <c r="X73" i="1"/>
  <c r="BY73" i="1"/>
  <c r="BR73" i="1"/>
  <c r="BM73" i="1"/>
  <c r="BK73" i="1"/>
  <c r="BF73" i="1"/>
  <c r="BA73" i="1"/>
  <c r="AY73" i="1"/>
  <c r="AT73" i="1"/>
  <c r="AN73" i="1"/>
  <c r="AH73" i="1"/>
  <c r="AF73" i="1"/>
  <c r="BN73" i="1"/>
  <c r="BG73" i="1"/>
  <c r="BB73" i="1"/>
  <c r="AZ73" i="1"/>
  <c r="AV73" i="1"/>
  <c r="E32" i="1"/>
  <c r="E34" i="1"/>
  <c r="E38" i="1"/>
  <c r="E40" i="1"/>
  <c r="L67" i="1"/>
  <c r="P67" i="1"/>
  <c r="T73" i="1"/>
  <c r="Y73" i="1"/>
  <c r="BQ73" i="1"/>
  <c r="BL73" i="1"/>
  <c r="BJ73" i="1"/>
  <c r="BD73" i="1"/>
  <c r="AX73" i="1"/>
  <c r="AS73" i="1"/>
  <c r="AM73" i="1"/>
  <c r="E36" i="1"/>
  <c r="E30" i="1"/>
  <c r="E33" i="1"/>
  <c r="E31" i="1"/>
  <c r="E29" i="1"/>
  <c r="BZ73" i="1"/>
  <c r="BT73" i="1"/>
  <c r="BV73" i="1"/>
  <c r="AE73" i="1"/>
  <c r="F84" i="1"/>
  <c r="N48" i="1"/>
  <c r="P48" i="1"/>
  <c r="N54" i="1"/>
  <c r="P54" i="1"/>
  <c r="N60" i="1"/>
  <c r="P60" i="1"/>
  <c r="L60" i="1"/>
  <c r="L72" i="1"/>
  <c r="J72" i="1"/>
  <c r="N72" i="1"/>
  <c r="R73" i="1"/>
  <c r="W73" i="1"/>
  <c r="AI73" i="1"/>
  <c r="AC73" i="1"/>
  <c r="BX73" i="1"/>
  <c r="AG73" i="1"/>
  <c r="Z73" i="1"/>
  <c r="BW73" i="1"/>
  <c r="BU73" i="1"/>
  <c r="BO73" i="1"/>
  <c r="BI73" i="1"/>
  <c r="BC73" i="1"/>
  <c r="AW73" i="1"/>
  <c r="AR73" i="1"/>
  <c r="AP73" i="1"/>
  <c r="AL73" i="1"/>
  <c r="P72" i="1"/>
  <c r="M48" i="1"/>
  <c r="O48" i="1"/>
  <c r="L48" i="1"/>
  <c r="Q98" i="1"/>
  <c r="E98" i="1" s="1"/>
  <c r="E18" i="1" l="1"/>
  <c r="AW101" i="1"/>
  <c r="AW102" i="1"/>
  <c r="BD101" i="1"/>
  <c r="BD102" i="1"/>
  <c r="BO101" i="1"/>
  <c r="BO102" i="1"/>
  <c r="BJ101" i="1"/>
  <c r="BJ102" i="1"/>
  <c r="AZ102" i="1"/>
  <c r="AZ101" i="1"/>
  <c r="BM102" i="1"/>
  <c r="BM101" i="1"/>
  <c r="AX102" i="1"/>
  <c r="AX101" i="1"/>
  <c r="BL101" i="1"/>
  <c r="BL102" i="1"/>
  <c r="BB101" i="1"/>
  <c r="BB102" i="1"/>
  <c r="BR101" i="1"/>
  <c r="BR102" i="1"/>
  <c r="BA101" i="1"/>
  <c r="BA102" i="1"/>
  <c r="AB102" i="1"/>
  <c r="AB101" i="1"/>
  <c r="R101" i="1"/>
  <c r="R102" i="1"/>
  <c r="BU101" i="1"/>
  <c r="BU102" i="1"/>
  <c r="BT102" i="1"/>
  <c r="BT101" i="1"/>
  <c r="BW101" i="1"/>
  <c r="BW102" i="1"/>
  <c r="BZ101" i="1"/>
  <c r="BZ102" i="1"/>
  <c r="BQ101" i="1"/>
  <c r="BQ102" i="1"/>
  <c r="BG101" i="1"/>
  <c r="BG102" i="1"/>
  <c r="BY102" i="1"/>
  <c r="BY101" i="1"/>
  <c r="W101" i="1"/>
  <c r="W102" i="1"/>
  <c r="BI102" i="1"/>
  <c r="BI101" i="1"/>
  <c r="BV102" i="1"/>
  <c r="BV101" i="1"/>
  <c r="Z101" i="1"/>
  <c r="Z102" i="1"/>
  <c r="Y101" i="1"/>
  <c r="Y102" i="1"/>
  <c r="BN101" i="1"/>
  <c r="BN102" i="1"/>
  <c r="X102" i="1"/>
  <c r="X101" i="1"/>
  <c r="BC101" i="1"/>
  <c r="BC102" i="1"/>
  <c r="AE102" i="1"/>
  <c r="AE101" i="1"/>
  <c r="AD102" i="1"/>
  <c r="AD101" i="1"/>
  <c r="AF102" i="1"/>
  <c r="AF101" i="1"/>
  <c r="AG102" i="1"/>
  <c r="AG101" i="1"/>
  <c r="AH102" i="1"/>
  <c r="AH101" i="1"/>
  <c r="AQ102" i="1"/>
  <c r="AQ101" i="1"/>
  <c r="BK101" i="1"/>
  <c r="BK102" i="1"/>
  <c r="S101" i="1"/>
  <c r="S102" i="1"/>
  <c r="AL101" i="1"/>
  <c r="AL102" i="1"/>
  <c r="BX101" i="1"/>
  <c r="BX102" i="1"/>
  <c r="AN102" i="1"/>
  <c r="AN101" i="1"/>
  <c r="AJ101" i="1"/>
  <c r="AJ102" i="1"/>
  <c r="O101" i="1"/>
  <c r="AS102" i="1"/>
  <c r="AS101" i="1"/>
  <c r="AV101" i="1"/>
  <c r="AV102" i="1"/>
  <c r="AP102" i="1"/>
  <c r="AP101" i="1"/>
  <c r="T102" i="1"/>
  <c r="T101" i="1"/>
  <c r="AC101" i="1"/>
  <c r="AC102" i="1"/>
  <c r="AT102" i="1"/>
  <c r="AT101" i="1"/>
  <c r="AO102" i="1"/>
  <c r="AO101" i="1"/>
  <c r="AR101" i="1"/>
  <c r="AR102" i="1"/>
  <c r="AI102" i="1"/>
  <c r="AI101" i="1"/>
  <c r="AM102" i="1"/>
  <c r="AM101" i="1"/>
  <c r="AY102" i="1"/>
  <c r="AY101" i="1"/>
  <c r="BF101" i="1"/>
  <c r="BF102" i="1"/>
  <c r="E42" i="1"/>
  <c r="E27" i="1"/>
  <c r="F73" i="1"/>
  <c r="F102" i="1" s="1"/>
  <c r="O73" i="1"/>
  <c r="O102" i="1" s="1"/>
  <c r="E60" i="1"/>
  <c r="K73" i="1"/>
  <c r="K101" i="1" s="1"/>
  <c r="E72" i="1"/>
  <c r="Q73" i="1"/>
  <c r="Q101" i="1" s="1"/>
  <c r="E54" i="1"/>
  <c r="E48" i="1"/>
  <c r="N73" i="1"/>
  <c r="N101" i="1" s="1"/>
  <c r="P73" i="1"/>
  <c r="P101" i="1" s="1"/>
  <c r="M73" i="1"/>
  <c r="M102" i="1" s="1"/>
  <c r="L73" i="1"/>
  <c r="L101" i="1" s="1"/>
  <c r="J73" i="1"/>
  <c r="J102" i="1" s="1"/>
  <c r="P102" i="1" l="1"/>
  <c r="Q102" i="1"/>
  <c r="L102" i="1"/>
  <c r="J101" i="1"/>
  <c r="F101" i="1"/>
  <c r="M101" i="1"/>
  <c r="N102" i="1"/>
  <c r="K102" i="1"/>
  <c r="E73" i="1"/>
  <c r="E102" i="1" s="1"/>
  <c r="E101" i="1" l="1"/>
</calcChain>
</file>

<file path=xl/sharedStrings.xml><?xml version="1.0" encoding="utf-8"?>
<sst xmlns="http://schemas.openxmlformats.org/spreadsheetml/2006/main" count="489" uniqueCount="219">
  <si>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</si>
  <si>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</si>
  <si>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</si>
  <si>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</si>
  <si>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</si>
  <si>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</si>
  <si>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</si>
  <si>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</si>
  <si>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</si>
  <si>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</si>
  <si>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</si>
  <si>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</si>
  <si>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</si>
  <si>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</si>
  <si>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Wychowanie fizyczne</t>
  </si>
  <si>
    <t>Forma zajęć</t>
  </si>
  <si>
    <t>L.p.</t>
  </si>
  <si>
    <t>Przedmioty kierunkowe</t>
  </si>
  <si>
    <t>IV ROK</t>
  </si>
  <si>
    <t>V ROK</t>
  </si>
  <si>
    <t>7 semestr</t>
  </si>
  <si>
    <t>8 semestr</t>
  </si>
  <si>
    <t>9 semestr</t>
  </si>
  <si>
    <t>10 semestr</t>
  </si>
  <si>
    <t>Harmonogram studiów</t>
  </si>
  <si>
    <t>Realizacja od roku akademickiego …../…..</t>
  </si>
  <si>
    <t>Przedmioty ogólne</t>
  </si>
  <si>
    <t>Przedmioty podstawowe</t>
  </si>
  <si>
    <t>Przedmioty specjalnościowe</t>
  </si>
  <si>
    <t>Praktyka zawodowa</t>
  </si>
  <si>
    <t>Ogółem:</t>
  </si>
  <si>
    <t>Przedmioty specjalnościowe do wyboru</t>
  </si>
  <si>
    <t>Ustalono na posiedzeniu Rady Dydaktycznej w dniu ……..</t>
  </si>
  <si>
    <t>…………………………………….</t>
  </si>
  <si>
    <t>Dziekan Kolegium</t>
  </si>
  <si>
    <t>………………………………………………………</t>
  </si>
  <si>
    <t>Stwierdza się zgodnośc z programem studiów</t>
  </si>
  <si>
    <t>podpis pracownika dziekantu</t>
  </si>
  <si>
    <t>12 semestr</t>
  </si>
  <si>
    <t>11 semestr</t>
  </si>
  <si>
    <t>Razem przedmioty:</t>
  </si>
  <si>
    <t>wykłady</t>
  </si>
  <si>
    <t>forma</t>
  </si>
  <si>
    <t>Kierunek ………………………………………………………… Poziom studiów ………………………………………….. Profil ………………………………………… Forma studiów ……………………………</t>
  </si>
  <si>
    <t>Punkty ECTS powiązane z: działalnością naukową/ kształtowaniem umiejętności praktycznych</t>
  </si>
  <si>
    <t>praktyki zawodowe</t>
  </si>
  <si>
    <t xml:space="preserve">forma </t>
  </si>
  <si>
    <t>forma zaliczenia</t>
  </si>
  <si>
    <t xml:space="preserve">Łączna liczba punktów ECTS </t>
  </si>
  <si>
    <t>zajęcia z wych. fiz.</t>
  </si>
  <si>
    <t>specjalność / ścieżka kształcenia ……</t>
  </si>
  <si>
    <t>VI ROK</t>
  </si>
  <si>
    <t>Forma</t>
  </si>
  <si>
    <t>liczba godzin</t>
  </si>
  <si>
    <t>wykład</t>
  </si>
  <si>
    <t>ćwiczenia</t>
  </si>
  <si>
    <t>laboratoria</t>
  </si>
  <si>
    <t>lektorat j.obcego</t>
  </si>
  <si>
    <t xml:space="preserve">ECTS RAZEM </t>
  </si>
  <si>
    <t>Kształcenie
 on line</t>
  </si>
  <si>
    <t>Forma zaliczenia</t>
  </si>
  <si>
    <t>MK01</t>
  </si>
  <si>
    <t>Język obcy (j. angielski lub j.niemiecki)</t>
  </si>
  <si>
    <t>E</t>
  </si>
  <si>
    <t>MK02</t>
  </si>
  <si>
    <t>MK04</t>
  </si>
  <si>
    <t>MK03</t>
  </si>
  <si>
    <t>Technologie informacyjne</t>
  </si>
  <si>
    <t>MK05</t>
  </si>
  <si>
    <t>Podstawy prawa</t>
  </si>
  <si>
    <t>MK06</t>
  </si>
  <si>
    <t>Podstawy psychologii</t>
  </si>
  <si>
    <t>MK07</t>
  </si>
  <si>
    <t>Etyka i bioetyka</t>
  </si>
  <si>
    <t>KM08</t>
  </si>
  <si>
    <t>Historia medycyny</t>
  </si>
  <si>
    <t>Z</t>
  </si>
  <si>
    <t>ZO</t>
  </si>
  <si>
    <t>Podstawy biostatystyki</t>
  </si>
  <si>
    <t>Nauka o człowieku - anatomia człowieka</t>
  </si>
  <si>
    <t>Nauka o człowieku - fizjologia człowieka</t>
  </si>
  <si>
    <t>Patologia - patofizjologia i patomorfologia</t>
  </si>
  <si>
    <t>Podstawy fizyki z elementami akustyki</t>
  </si>
  <si>
    <t>Kwalifikowana pierwsza pomoc</t>
  </si>
  <si>
    <t>Metodologia badań naukowych</t>
  </si>
  <si>
    <t>MK10</t>
  </si>
  <si>
    <t>MK11</t>
  </si>
  <si>
    <t>MK12</t>
  </si>
  <si>
    <t>MK13</t>
  </si>
  <si>
    <t>MK14</t>
  </si>
  <si>
    <t>MK15</t>
  </si>
  <si>
    <t>MK16</t>
  </si>
  <si>
    <t>MK17</t>
  </si>
  <si>
    <t>Radiologia i diagnostyka obrazowa</t>
  </si>
  <si>
    <t>Pracownia diagnostyki</t>
  </si>
  <si>
    <t>Aparatura elektromedyczna</t>
  </si>
  <si>
    <t>MK18</t>
  </si>
  <si>
    <t xml:space="preserve">Diagnostyka elektromedyczna </t>
  </si>
  <si>
    <t>MK19</t>
  </si>
  <si>
    <t>Pracownia anatomii radiologicznej</t>
  </si>
  <si>
    <t>MK20</t>
  </si>
  <si>
    <t>Onkologia</t>
  </si>
  <si>
    <t>MK21</t>
  </si>
  <si>
    <t>Ochrona radiologiczna</t>
  </si>
  <si>
    <t>MK22</t>
  </si>
  <si>
    <t>Radioterapia</t>
  </si>
  <si>
    <t>MK25</t>
  </si>
  <si>
    <t>Kontrola jakości w elektroradiologii</t>
  </si>
  <si>
    <t>Wstep do tomografii komputerowej</t>
  </si>
  <si>
    <t>Wstep do rezonansu magnetycznego</t>
  </si>
  <si>
    <t>MK28</t>
  </si>
  <si>
    <t>Wstep do medycyny nuklearnej</t>
  </si>
  <si>
    <t>MK30A</t>
  </si>
  <si>
    <t>Propedeutyka medycyny: choroby wewn.</t>
  </si>
  <si>
    <t>MK30B</t>
  </si>
  <si>
    <t>Propedeutyka medycyny: chirurgia</t>
  </si>
  <si>
    <t>MK30C</t>
  </si>
  <si>
    <t>Propedeutyka medycyny: pediatria</t>
  </si>
  <si>
    <t>MK30D</t>
  </si>
  <si>
    <t>Propedeutyka medycyny: geriatria</t>
  </si>
  <si>
    <t>II moduł do wyboru - student wybiera  3 z 4 przedmiotów</t>
  </si>
  <si>
    <t>I moduł przedmiotów do wyboru - student wybiera  3 z 4 przedmiotów</t>
  </si>
  <si>
    <t>MK31A</t>
  </si>
  <si>
    <t>Propedeutyka medycyny: anestezjologia</t>
  </si>
  <si>
    <t>MK31B</t>
  </si>
  <si>
    <t>Propedeutyka medycyny: neurologia</t>
  </si>
  <si>
    <t>MK31C</t>
  </si>
  <si>
    <t>Propedeutyka medycyny: ginekologia i połoznictwo</t>
  </si>
  <si>
    <t>MK31D</t>
  </si>
  <si>
    <t>Propedeutyka medycyny: ortopedia i traumatologia</t>
  </si>
  <si>
    <t xml:space="preserve">Razem  II moduł do wyboru </t>
  </si>
  <si>
    <t xml:space="preserve">Razem  I moduł do wyboru </t>
  </si>
  <si>
    <t>III Moduł do wyboru - student wybiera 3 z 4 przedmiotów</t>
  </si>
  <si>
    <t>MK32A</t>
  </si>
  <si>
    <t>Promocja zdrowia</t>
  </si>
  <si>
    <t>MK32B</t>
  </si>
  <si>
    <t>Socjologia medycyny</t>
  </si>
  <si>
    <t>MK32C</t>
  </si>
  <si>
    <t>MK32D</t>
  </si>
  <si>
    <t>Epidemiologia</t>
  </si>
  <si>
    <t xml:space="preserve">Razem  III moduł do wyboru </t>
  </si>
  <si>
    <t>IV Moduł do wyboru - student wybiera 3 z 5 przedmiotów</t>
  </si>
  <si>
    <t>MK33A</t>
  </si>
  <si>
    <t>Brachyterapia</t>
  </si>
  <si>
    <t>Teleradioterapia</t>
  </si>
  <si>
    <t>MK33C</t>
  </si>
  <si>
    <t>Radiobiologia</t>
  </si>
  <si>
    <t>Radiofarmakologia</t>
  </si>
  <si>
    <t>Infornatyka w elektroradiologii</t>
  </si>
  <si>
    <t xml:space="preserve">Razem  IV moduł do wyboru </t>
  </si>
  <si>
    <t>V Moduł do wyboru - student wybiera 1 z 3 seminariów</t>
  </si>
  <si>
    <t xml:space="preserve">Seminarium licencjackie -diagnostyka obrazowa </t>
  </si>
  <si>
    <t>Seminarium licencjackie - onkologia</t>
  </si>
  <si>
    <t>Seminarium licencjackie - radioterapia</t>
  </si>
  <si>
    <t xml:space="preserve">Razem V moduł do wyboru </t>
  </si>
  <si>
    <t>Razem przedmioty  do wyboru</t>
  </si>
  <si>
    <t>Zajęcia praktyczne</t>
  </si>
  <si>
    <t>MK35</t>
  </si>
  <si>
    <t>MK36</t>
  </si>
  <si>
    <t>MK37</t>
  </si>
  <si>
    <t>Pracownia tomografii komputerowej</t>
  </si>
  <si>
    <t>MK38</t>
  </si>
  <si>
    <t>Pracownia rezonansu magnetycznego</t>
  </si>
  <si>
    <t>MK39</t>
  </si>
  <si>
    <t>Pracownia mammografii</t>
  </si>
  <si>
    <t>MK40</t>
  </si>
  <si>
    <t>Pracownia densytometrii</t>
  </si>
  <si>
    <t>MK41</t>
  </si>
  <si>
    <t>Pracownia radioterapii</t>
  </si>
  <si>
    <t>MK42</t>
  </si>
  <si>
    <t>Pracownia badań naczyniowych</t>
  </si>
  <si>
    <t>MK43</t>
  </si>
  <si>
    <t>Pracownia diagnostyki izotopowej</t>
  </si>
  <si>
    <t>Razem zajęcia praktyczne</t>
  </si>
  <si>
    <t>MK44</t>
  </si>
  <si>
    <t>Pracownia diagnostyki obrazowej (Zakład RTG)</t>
  </si>
  <si>
    <t>Pracownia spirometrii</t>
  </si>
  <si>
    <t>MK45</t>
  </si>
  <si>
    <t>Pracownia  audiometrii</t>
  </si>
  <si>
    <t>Pracownia EKG</t>
  </si>
  <si>
    <t>MK46</t>
  </si>
  <si>
    <t>Pracownia EEG</t>
  </si>
  <si>
    <t>MK47</t>
  </si>
  <si>
    <t>MK48</t>
  </si>
  <si>
    <t>MK49</t>
  </si>
  <si>
    <t>MK50</t>
  </si>
  <si>
    <t>MK51</t>
  </si>
  <si>
    <t>MK52</t>
  </si>
  <si>
    <t xml:space="preserve">Razem praktyka zawodowa </t>
  </si>
  <si>
    <t>zajęcia praktyczne</t>
  </si>
  <si>
    <t>MK9</t>
  </si>
  <si>
    <t>MK23</t>
  </si>
  <si>
    <t>MK24</t>
  </si>
  <si>
    <t>MK 26</t>
  </si>
  <si>
    <t>MK27</t>
  </si>
  <si>
    <t>Wstep do radiologii zabiegowej</t>
  </si>
  <si>
    <t>MK29A</t>
  </si>
  <si>
    <t>MK29B</t>
  </si>
  <si>
    <t>MK29C</t>
  </si>
  <si>
    <t>MK29D</t>
  </si>
  <si>
    <t>MK32E</t>
  </si>
  <si>
    <t>MK330B</t>
  </si>
  <si>
    <t>MK34</t>
  </si>
  <si>
    <t>MK53</t>
  </si>
  <si>
    <t xml:space="preserve"> Przygotowanie do egzaminu dyplomowego</t>
  </si>
  <si>
    <t>Komunikowanie interpersonalne</t>
  </si>
  <si>
    <t>Student zobowiązany jest do odbycia szkolenia BHP oraz szkolenia bibliotecznego na zasadach określonych w Uczelni</t>
  </si>
  <si>
    <t>ćwiczenia przedmiotowe</t>
  </si>
  <si>
    <t xml:space="preserve">ćwiczenia </t>
  </si>
  <si>
    <t>Razem przedmioty kierunkowe</t>
  </si>
  <si>
    <t>Razem przedmioty ogólne</t>
  </si>
  <si>
    <t>Razem przedmioty podstawowe</t>
  </si>
  <si>
    <t>Realizacja od roku akademickiego 2025/2028</t>
  </si>
  <si>
    <t>ELEKTRORADIOLOGIA Profil  PRAKTYCZNY  Forma studiów I stopnia</t>
  </si>
  <si>
    <r>
      <t>Diagnostyka elektromedyczna                                                        (</t>
    </r>
    <r>
      <rPr>
        <i/>
        <sz val="12"/>
        <color rgb="FF000000"/>
        <rFont val="Corbel"/>
        <family val="2"/>
        <charset val="238"/>
      </rPr>
      <t>w tym: pracownia spirometrii i audiometrii</t>
    </r>
    <r>
      <rPr>
        <sz val="12"/>
        <color rgb="FF000000"/>
        <rFont val="Corbel"/>
        <family val="2"/>
        <charset val="238"/>
      </rPr>
      <t>)</t>
    </r>
  </si>
  <si>
    <r>
      <t>Diagnostyka elektromedyczna                                                       (</t>
    </r>
    <r>
      <rPr>
        <i/>
        <sz val="12"/>
        <color rgb="FF000000"/>
        <rFont val="Corbel"/>
        <family val="2"/>
        <charset val="238"/>
      </rPr>
      <t>w tym: pracownia EEG i EKG</t>
    </r>
    <r>
      <rPr>
        <sz val="12"/>
        <color rgb="FF000000"/>
        <rFont val="Corbel"/>
        <family val="2"/>
        <charset val="238"/>
      </rPr>
      <t>)</t>
    </r>
  </si>
  <si>
    <t xml:space="preserve">Stwierdza się zgodność z programem studiów: </t>
  </si>
  <si>
    <t>seminarium dyplomowe</t>
  </si>
  <si>
    <t xml:space="preserve">Ustalono na posiedzeniu Rady Wydziału Medycznego w dniu 10 września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</si>
</sst>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orbel"/>
      <family val="2"/>
      <charset val="238"/>
    </font>
    <font>
      <b/>
      <sz val="12"/>
      <color rgb="FF000000"/>
      <name val="Corbel"/>
      <family val="2"/>
      <charset val="238"/>
    </font>
    <font>
      <i/>
      <sz val="12"/>
      <color rgb="FF000000"/>
      <name val="Corbel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4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 wrapText="1"/>
    </xf>
    <xf numFmtId="49" fontId="5" fillId="0" borderId="17" xfId="0" applyNumberFormat="1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6" fillId="0" borderId="0" xfId="0" applyFont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textRotation="90"/>
    </xf>
    <xf numFmtId="0" fontId="12" fillId="2" borderId="39" xfId="0" applyFont="1" applyFill="1" applyBorder="1" applyAlignment="1">
      <alignment horizontal="center" vertical="center" textRotation="90" wrapText="1"/>
    </xf>
    <xf numFmtId="0" fontId="12" fillId="2" borderId="40" xfId="0" applyFont="1" applyFill="1" applyBorder="1" applyAlignment="1">
      <alignment horizontal="center" vertical="center" textRotation="90" wrapText="1"/>
    </xf>
    <xf numFmtId="0" fontId="12" fillId="2" borderId="46" xfId="0" applyFont="1" applyFill="1" applyBorder="1" applyAlignment="1">
      <alignment horizontal="center" vertical="center" textRotation="90" wrapText="1"/>
    </xf>
    <xf numFmtId="0" fontId="11" fillId="2" borderId="39" xfId="0" applyFont="1" applyFill="1" applyBorder="1" applyAlignment="1">
      <alignment horizontal="center" vertical="center" textRotation="90" wrapText="1"/>
    </xf>
    <xf numFmtId="0" fontId="12" fillId="2" borderId="38" xfId="0" applyFont="1" applyFill="1" applyBorder="1" applyAlignment="1">
      <alignment horizontal="center" vertical="center" textRotation="90" wrapText="1"/>
    </xf>
    <xf numFmtId="0" fontId="12" fillId="2" borderId="41" xfId="0" applyFont="1" applyFill="1" applyBorder="1" applyAlignment="1">
      <alignment horizontal="center" vertical="center" textRotation="90" wrapText="1"/>
    </xf>
    <xf numFmtId="0" fontId="11" fillId="2" borderId="0" xfId="0" applyFont="1" applyFill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vertical="center"/>
    </xf>
    <xf numFmtId="0" fontId="14" fillId="3" borderId="33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vertical="center"/>
    </xf>
    <xf numFmtId="0" fontId="14" fillId="3" borderId="1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5" fillId="2" borderId="3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14" fillId="3" borderId="33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3" borderId="11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left" vertical="center"/>
    </xf>
    <xf numFmtId="0" fontId="11" fillId="2" borderId="33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vertical="center"/>
    </xf>
    <xf numFmtId="0" fontId="14" fillId="3" borderId="45" xfId="0" applyFont="1" applyFill="1" applyBorder="1" applyAlignment="1">
      <alignment horizontal="left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11" fillId="2" borderId="9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textRotation="90" wrapText="1"/>
    </xf>
    <xf numFmtId="0" fontId="12" fillId="2" borderId="16" xfId="0" applyFont="1" applyFill="1" applyBorder="1" applyAlignment="1">
      <alignment horizontal="center" vertical="center" textRotation="90" wrapText="1"/>
    </xf>
    <xf numFmtId="0" fontId="12" fillId="2" borderId="18" xfId="0" applyFont="1" applyFill="1" applyBorder="1" applyAlignment="1">
      <alignment horizontal="center" vertical="center" textRotation="90" wrapText="1"/>
    </xf>
    <xf numFmtId="0" fontId="12" fillId="2" borderId="34" xfId="0" applyFont="1" applyFill="1" applyBorder="1" applyAlignment="1">
      <alignment horizontal="center" vertical="center" textRotation="90" wrapText="1"/>
    </xf>
    <xf numFmtId="0" fontId="12" fillId="2" borderId="35" xfId="0" applyFont="1" applyFill="1" applyBorder="1" applyAlignment="1">
      <alignment horizontal="center" vertical="center" textRotation="90" wrapText="1"/>
    </xf>
    <xf numFmtId="0" fontId="12" fillId="2" borderId="36" xfId="0" applyFont="1" applyFill="1" applyBorder="1" applyAlignment="1">
      <alignment horizontal="center" vertical="center" textRotation="90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20"/>
  <sheetViews>
    <sheetView tabSelected="1" zoomScale="70" zoomScaleNormal="70" zoomScaleSheetLayoutView="40" zoomScalePageLayoutView="2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22" sqref="C22"/>
    </sheetView>
  </sheetViews>
  <sheetFormatPr defaultColWidth="9.140625" defaultRowHeight="12.75" x14ac:dyDescent="0.25"/>
  <cols>
    <col min="1" max="1" width="4.140625" style="30" customWidth="1"/>
    <col min="2" max="2" width="7.7109375" style="30" customWidth="1"/>
    <col min="3" max="3" width="96.42578125" style="29" bestFit="1" customWidth="1"/>
    <col min="4" max="5" width="6.28515625" style="30" bestFit="1" customWidth="1"/>
    <col min="6" max="6" width="5.140625" style="30" bestFit="1" customWidth="1"/>
    <col min="7" max="9" width="4.42578125" style="30" bestFit="1" customWidth="1"/>
    <col min="10" max="12" width="5.140625" style="30" bestFit="1" customWidth="1"/>
    <col min="13" max="13" width="7.28515625" style="30" bestFit="1" customWidth="1"/>
    <col min="14" max="17" width="7.5703125" style="30" bestFit="1" customWidth="1"/>
    <col min="18" max="18" width="5.140625" style="30" bestFit="1" customWidth="1"/>
    <col min="19" max="19" width="3.5703125" style="30" bestFit="1" customWidth="1"/>
    <col min="20" max="20" width="5" style="30" bestFit="1" customWidth="1"/>
    <col min="21" max="22" width="7.28515625" style="30" bestFit="1" customWidth="1"/>
    <col min="23" max="24" width="3.5703125" style="30" bestFit="1" customWidth="1"/>
    <col min="25" max="25" width="4.85546875" style="30" customWidth="1"/>
    <col min="26" max="26" width="3.5703125" style="30" bestFit="1" customWidth="1"/>
    <col min="27" max="27" width="3.7109375" style="30" bestFit="1" customWidth="1"/>
    <col min="28" max="28" width="5" style="30" bestFit="1" customWidth="1"/>
    <col min="29" max="29" width="3.5703125" style="30" bestFit="1" customWidth="1"/>
    <col min="30" max="30" width="5" style="30" bestFit="1" customWidth="1"/>
    <col min="31" max="32" width="7.28515625" style="30" bestFit="1" customWidth="1"/>
    <col min="33" max="35" width="3.5703125" style="30" bestFit="1" customWidth="1"/>
    <col min="36" max="36" width="3.5703125" style="33" bestFit="1" customWidth="1"/>
    <col min="37" max="37" width="3.5703125" style="30" bestFit="1" customWidth="1"/>
    <col min="38" max="38" width="5" style="30" bestFit="1" customWidth="1"/>
    <col min="39" max="39" width="3.5703125" style="30" bestFit="1" customWidth="1"/>
    <col min="40" max="40" width="5" style="30" bestFit="1" customWidth="1"/>
    <col min="41" max="42" width="7.28515625" style="30" bestFit="1" customWidth="1"/>
    <col min="43" max="45" width="3.5703125" style="30" bestFit="1" customWidth="1"/>
    <col min="46" max="46" width="3.5703125" style="33" bestFit="1" customWidth="1"/>
    <col min="47" max="47" width="3.5703125" style="30" bestFit="1" customWidth="1"/>
    <col min="48" max="48" width="5" style="30" bestFit="1" customWidth="1"/>
    <col min="49" max="49" width="3.5703125" style="30" bestFit="1" customWidth="1"/>
    <col min="50" max="50" width="5" style="30" bestFit="1" customWidth="1"/>
    <col min="51" max="52" width="7.28515625" style="30" bestFit="1" customWidth="1"/>
    <col min="53" max="54" width="3.5703125" style="30" bestFit="1" customWidth="1"/>
    <col min="55" max="55" width="7.28515625" style="30" bestFit="1" customWidth="1"/>
    <col min="56" max="56" width="3.5703125" style="33" bestFit="1" customWidth="1"/>
    <col min="57" max="57" width="3.5703125" style="30" bestFit="1" customWidth="1"/>
    <col min="58" max="58" width="5" style="30" bestFit="1" customWidth="1"/>
    <col min="59" max="59" width="3.5703125" style="30" bestFit="1" customWidth="1"/>
    <col min="60" max="60" width="6" style="30" bestFit="1" customWidth="1"/>
    <col min="61" max="61" width="5" style="30" bestFit="1" customWidth="1"/>
    <col min="62" max="63" width="7.28515625" style="30" bestFit="1" customWidth="1"/>
    <col min="64" max="66" width="3.5703125" style="30" bestFit="1" customWidth="1"/>
    <col min="67" max="67" width="3.5703125" style="33" bestFit="1" customWidth="1"/>
    <col min="68" max="70" width="3.5703125" style="30" bestFit="1" customWidth="1"/>
    <col min="71" max="71" width="6" style="30" bestFit="1" customWidth="1"/>
    <col min="72" max="72" width="3.5703125" style="30" bestFit="1" customWidth="1"/>
    <col min="73" max="74" width="7.28515625" style="30" bestFit="1" customWidth="1"/>
    <col min="75" max="76" width="3.28515625" style="30" bestFit="1" customWidth="1"/>
    <col min="77" max="77" width="7.28515625" style="30" bestFit="1" customWidth="1"/>
    <col min="78" max="78" width="4.28515625" style="30" bestFit="1" customWidth="1"/>
    <col min="79" max="79" width="3.28515625" style="30" bestFit="1" customWidth="1"/>
    <col min="80" max="80" width="4.140625" style="30" customWidth="1"/>
    <col min="81" max="81" width="7.28515625" style="49" customWidth="1"/>
    <col min="82" max="16384" width="9.140625" style="30"/>
  </cols>
  <sheetData>
    <row r="1" spans="1:82" s="55" customFormat="1" ht="21.75" thickTop="1" x14ac:dyDescent="0.25">
      <c r="A1" s="50" t="s">
        <v>24</v>
      </c>
      <c r="B1" s="51"/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3"/>
      <c r="CD1" s="54"/>
    </row>
    <row r="2" spans="1:82" s="55" customFormat="1" ht="21" x14ac:dyDescent="0.25">
      <c r="A2" s="56" t="s">
        <v>213</v>
      </c>
      <c r="B2" s="57"/>
      <c r="C2" s="57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8"/>
      <c r="AR2" s="58"/>
      <c r="AS2" s="58"/>
      <c r="AT2" s="58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4"/>
    </row>
    <row r="3" spans="1:82" s="55" customFormat="1" ht="21.75" thickBot="1" x14ac:dyDescent="0.3">
      <c r="A3" s="56" t="s">
        <v>212</v>
      </c>
      <c r="B3" s="57"/>
      <c r="C3" s="57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4"/>
    </row>
    <row r="4" spans="1:82" s="33" customFormat="1" ht="15.75" customHeight="1" x14ac:dyDescent="0.25">
      <c r="A4" s="137" t="s">
        <v>16</v>
      </c>
      <c r="B4" s="142" t="s">
        <v>0</v>
      </c>
      <c r="C4" s="140" t="s">
        <v>1</v>
      </c>
      <c r="D4" s="137" t="s">
        <v>15</v>
      </c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6"/>
      <c r="R4" s="137" t="s">
        <v>2</v>
      </c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6"/>
      <c r="AL4" s="137" t="s">
        <v>7</v>
      </c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6"/>
      <c r="BF4" s="157" t="s">
        <v>10</v>
      </c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6"/>
      <c r="CB4" s="154" t="s">
        <v>48</v>
      </c>
      <c r="CC4" s="151" t="s">
        <v>44</v>
      </c>
    </row>
    <row r="5" spans="1:82" s="33" customFormat="1" ht="8.25" customHeight="1" thickBot="1" x14ac:dyDescent="0.3">
      <c r="A5" s="138"/>
      <c r="B5" s="143"/>
      <c r="C5" s="141"/>
      <c r="D5" s="147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9"/>
      <c r="R5" s="147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9"/>
      <c r="AL5" s="139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50"/>
      <c r="BF5" s="158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50"/>
      <c r="CB5" s="155"/>
      <c r="CC5" s="152"/>
    </row>
    <row r="6" spans="1:82" s="33" customFormat="1" ht="15.75" customHeight="1" x14ac:dyDescent="0.25">
      <c r="A6" s="138"/>
      <c r="B6" s="143"/>
      <c r="C6" s="141"/>
      <c r="D6" s="137"/>
      <c r="E6" s="145"/>
      <c r="F6" s="145"/>
      <c r="G6" s="145" t="s">
        <v>59</v>
      </c>
      <c r="H6" s="145"/>
      <c r="I6" s="145"/>
      <c r="J6" s="145"/>
      <c r="K6" s="145"/>
      <c r="L6" s="145"/>
      <c r="M6" s="145"/>
      <c r="N6" s="145"/>
      <c r="O6" s="145"/>
      <c r="P6" s="145"/>
      <c r="Q6" s="146"/>
      <c r="R6" s="137" t="s">
        <v>4</v>
      </c>
      <c r="S6" s="145"/>
      <c r="T6" s="145"/>
      <c r="U6" s="145"/>
      <c r="V6" s="145"/>
      <c r="W6" s="145"/>
      <c r="X6" s="145"/>
      <c r="Y6" s="145"/>
      <c r="Z6" s="145"/>
      <c r="AA6" s="146"/>
      <c r="AB6" s="157" t="s">
        <v>6</v>
      </c>
      <c r="AC6" s="145"/>
      <c r="AD6" s="145"/>
      <c r="AE6" s="145"/>
      <c r="AF6" s="145"/>
      <c r="AG6" s="145"/>
      <c r="AH6" s="145"/>
      <c r="AI6" s="145"/>
      <c r="AJ6" s="145"/>
      <c r="AK6" s="146"/>
      <c r="AL6" s="137" t="s">
        <v>8</v>
      </c>
      <c r="AM6" s="145"/>
      <c r="AN6" s="145"/>
      <c r="AO6" s="145"/>
      <c r="AP6" s="145"/>
      <c r="AQ6" s="145"/>
      <c r="AR6" s="145"/>
      <c r="AS6" s="145"/>
      <c r="AT6" s="145"/>
      <c r="AU6" s="145"/>
      <c r="AV6" s="145" t="s">
        <v>9</v>
      </c>
      <c r="AW6" s="145"/>
      <c r="AX6" s="145"/>
      <c r="AY6" s="145"/>
      <c r="AZ6" s="145"/>
      <c r="BA6" s="145"/>
      <c r="BB6" s="145"/>
      <c r="BC6" s="145"/>
      <c r="BD6" s="145"/>
      <c r="BE6" s="146"/>
      <c r="BF6" s="157" t="s">
        <v>11</v>
      </c>
      <c r="BG6" s="145"/>
      <c r="BH6" s="145"/>
      <c r="BI6" s="145"/>
      <c r="BJ6" s="145"/>
      <c r="BK6" s="145"/>
      <c r="BL6" s="145"/>
      <c r="BM6" s="145"/>
      <c r="BN6" s="145"/>
      <c r="BO6" s="145"/>
      <c r="BP6" s="140"/>
      <c r="BQ6" s="137" t="s">
        <v>12</v>
      </c>
      <c r="BR6" s="145"/>
      <c r="BS6" s="145"/>
      <c r="BT6" s="145"/>
      <c r="BU6" s="145"/>
      <c r="BV6" s="145"/>
      <c r="BW6" s="145"/>
      <c r="BX6" s="145"/>
      <c r="BY6" s="145"/>
      <c r="BZ6" s="145"/>
      <c r="CA6" s="146"/>
      <c r="CB6" s="155"/>
      <c r="CC6" s="152"/>
    </row>
    <row r="7" spans="1:82" s="33" customFormat="1" ht="9" customHeight="1" thickBot="1" x14ac:dyDescent="0.3">
      <c r="A7" s="138"/>
      <c r="B7" s="143"/>
      <c r="C7" s="141"/>
      <c r="D7" s="139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50"/>
      <c r="R7" s="139"/>
      <c r="S7" s="133"/>
      <c r="T7" s="133"/>
      <c r="U7" s="133"/>
      <c r="V7" s="133"/>
      <c r="W7" s="133"/>
      <c r="X7" s="133"/>
      <c r="Y7" s="133"/>
      <c r="Z7" s="133"/>
      <c r="AA7" s="150"/>
      <c r="AB7" s="158"/>
      <c r="AC7" s="133"/>
      <c r="AD7" s="133"/>
      <c r="AE7" s="133"/>
      <c r="AF7" s="133"/>
      <c r="AG7" s="133"/>
      <c r="AH7" s="133"/>
      <c r="AI7" s="133"/>
      <c r="AJ7" s="133"/>
      <c r="AK7" s="150"/>
      <c r="AL7" s="139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50"/>
      <c r="BF7" s="158"/>
      <c r="BG7" s="133"/>
      <c r="BH7" s="133"/>
      <c r="BI7" s="133"/>
      <c r="BJ7" s="133"/>
      <c r="BK7" s="133"/>
      <c r="BL7" s="133"/>
      <c r="BM7" s="133"/>
      <c r="BN7" s="133"/>
      <c r="BO7" s="133"/>
      <c r="BP7" s="134"/>
      <c r="BQ7" s="139"/>
      <c r="BR7" s="133"/>
      <c r="BS7" s="133"/>
      <c r="BT7" s="133"/>
      <c r="BU7" s="133"/>
      <c r="BV7" s="133"/>
      <c r="BW7" s="133"/>
      <c r="BX7" s="133"/>
      <c r="BY7" s="133"/>
      <c r="BZ7" s="133"/>
      <c r="CA7" s="150"/>
      <c r="CB7" s="155"/>
      <c r="CC7" s="152"/>
    </row>
    <row r="8" spans="1:82" s="33" customFormat="1" ht="93" customHeight="1" thickBot="1" x14ac:dyDescent="0.3">
      <c r="A8" s="139"/>
      <c r="B8" s="144"/>
      <c r="C8" s="134"/>
      <c r="D8" s="64" t="s">
        <v>60</v>
      </c>
      <c r="E8" s="65" t="s">
        <v>3</v>
      </c>
      <c r="F8" s="65" t="s">
        <v>5</v>
      </c>
      <c r="G8" s="65" t="s">
        <v>52</v>
      </c>
      <c r="H8" s="65" t="s">
        <v>53</v>
      </c>
      <c r="I8" s="65" t="s">
        <v>5</v>
      </c>
      <c r="J8" s="65" t="s">
        <v>54</v>
      </c>
      <c r="K8" s="65" t="s">
        <v>208</v>
      </c>
      <c r="L8" s="65" t="s">
        <v>56</v>
      </c>
      <c r="M8" s="65" t="s">
        <v>217</v>
      </c>
      <c r="N8" s="65" t="s">
        <v>189</v>
      </c>
      <c r="O8" s="65" t="s">
        <v>57</v>
      </c>
      <c r="P8" s="65" t="s">
        <v>49</v>
      </c>
      <c r="Q8" s="66" t="s">
        <v>45</v>
      </c>
      <c r="R8" s="67" t="s">
        <v>54</v>
      </c>
      <c r="S8" s="65" t="s">
        <v>55</v>
      </c>
      <c r="T8" s="65" t="s">
        <v>56</v>
      </c>
      <c r="U8" s="65" t="s">
        <v>217</v>
      </c>
      <c r="V8" s="65" t="s">
        <v>189</v>
      </c>
      <c r="W8" s="65" t="s">
        <v>57</v>
      </c>
      <c r="X8" s="65" t="s">
        <v>49</v>
      </c>
      <c r="Y8" s="65" t="s">
        <v>45</v>
      </c>
      <c r="Z8" s="68" t="s">
        <v>58</v>
      </c>
      <c r="AA8" s="66" t="s">
        <v>47</v>
      </c>
      <c r="AB8" s="69" t="s">
        <v>54</v>
      </c>
      <c r="AC8" s="65" t="s">
        <v>55</v>
      </c>
      <c r="AD8" s="65" t="s">
        <v>56</v>
      </c>
      <c r="AE8" s="65" t="s">
        <v>217</v>
      </c>
      <c r="AF8" s="65" t="s">
        <v>189</v>
      </c>
      <c r="AG8" s="65" t="s">
        <v>57</v>
      </c>
      <c r="AH8" s="65" t="s">
        <v>49</v>
      </c>
      <c r="AI8" s="65" t="s">
        <v>45</v>
      </c>
      <c r="AJ8" s="68" t="s">
        <v>58</v>
      </c>
      <c r="AK8" s="66" t="s">
        <v>47</v>
      </c>
      <c r="AL8" s="67" t="s">
        <v>54</v>
      </c>
      <c r="AM8" s="65" t="s">
        <v>55</v>
      </c>
      <c r="AN8" s="65" t="s">
        <v>56</v>
      </c>
      <c r="AO8" s="65" t="s">
        <v>217</v>
      </c>
      <c r="AP8" s="65" t="s">
        <v>189</v>
      </c>
      <c r="AQ8" s="65" t="s">
        <v>57</v>
      </c>
      <c r="AR8" s="65" t="s">
        <v>49</v>
      </c>
      <c r="AS8" s="65" t="s">
        <v>45</v>
      </c>
      <c r="AT8" s="68" t="s">
        <v>58</v>
      </c>
      <c r="AU8" s="65" t="s">
        <v>47</v>
      </c>
      <c r="AV8" s="65" t="s">
        <v>54</v>
      </c>
      <c r="AW8" s="65" t="s">
        <v>55</v>
      </c>
      <c r="AX8" s="65" t="s">
        <v>56</v>
      </c>
      <c r="AY8" s="65" t="s">
        <v>217</v>
      </c>
      <c r="AZ8" s="65" t="s">
        <v>189</v>
      </c>
      <c r="BA8" s="65" t="s">
        <v>57</v>
      </c>
      <c r="BB8" s="65" t="s">
        <v>49</v>
      </c>
      <c r="BC8" s="65" t="s">
        <v>45</v>
      </c>
      <c r="BD8" s="68" t="s">
        <v>58</v>
      </c>
      <c r="BE8" s="66" t="s">
        <v>47</v>
      </c>
      <c r="BF8" s="69" t="s">
        <v>54</v>
      </c>
      <c r="BG8" s="65" t="s">
        <v>55</v>
      </c>
      <c r="BH8" s="65" t="s">
        <v>207</v>
      </c>
      <c r="BI8" s="65" t="s">
        <v>56</v>
      </c>
      <c r="BJ8" s="65" t="s">
        <v>217</v>
      </c>
      <c r="BK8" s="65" t="s">
        <v>189</v>
      </c>
      <c r="BL8" s="65" t="s">
        <v>57</v>
      </c>
      <c r="BM8" s="65" t="s">
        <v>49</v>
      </c>
      <c r="BN8" s="65" t="s">
        <v>45</v>
      </c>
      <c r="BO8" s="68" t="s">
        <v>58</v>
      </c>
      <c r="BP8" s="70" t="s">
        <v>47</v>
      </c>
      <c r="BQ8" s="67" t="s">
        <v>54</v>
      </c>
      <c r="BR8" s="65" t="s">
        <v>55</v>
      </c>
      <c r="BS8" s="65" t="s">
        <v>207</v>
      </c>
      <c r="BT8" s="65" t="s">
        <v>56</v>
      </c>
      <c r="BU8" s="65" t="s">
        <v>217</v>
      </c>
      <c r="BV8" s="65" t="s">
        <v>189</v>
      </c>
      <c r="BW8" s="65" t="s">
        <v>57</v>
      </c>
      <c r="BX8" s="65" t="s">
        <v>49</v>
      </c>
      <c r="BY8" s="65" t="s">
        <v>45</v>
      </c>
      <c r="BZ8" s="68" t="s">
        <v>58</v>
      </c>
      <c r="CA8" s="66" t="s">
        <v>47</v>
      </c>
      <c r="CB8" s="156"/>
      <c r="CC8" s="153"/>
    </row>
    <row r="9" spans="1:82" ht="18" customHeight="1" thickBot="1" x14ac:dyDescent="0.3">
      <c r="A9" s="135" t="s">
        <v>26</v>
      </c>
      <c r="B9" s="136"/>
      <c r="C9" s="136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2"/>
    </row>
    <row r="10" spans="1:82" ht="15.95" customHeight="1" x14ac:dyDescent="0.25">
      <c r="A10" s="73">
        <v>1</v>
      </c>
      <c r="B10" s="74" t="s">
        <v>61</v>
      </c>
      <c r="C10" s="75" t="s">
        <v>62</v>
      </c>
      <c r="D10" s="76" t="s">
        <v>63</v>
      </c>
      <c r="E10" s="77">
        <f t="shared" ref="E10:E17" si="0">SUM(J10:Q10)</f>
        <v>120</v>
      </c>
      <c r="F10" s="59">
        <f t="shared" ref="F10:F17" si="1">Z10+AJ10+AT10+BD10+BO10+BZ10</f>
        <v>8</v>
      </c>
      <c r="G10" s="77"/>
      <c r="H10" s="77"/>
      <c r="I10" s="78"/>
      <c r="J10" s="73">
        <f>R10+AB10+AL10+AV10+BF10+BQ10</f>
        <v>0</v>
      </c>
      <c r="K10" s="77">
        <f>S10+AC10+AM10+AW10+BG10+BR10</f>
        <v>0</v>
      </c>
      <c r="L10" s="77">
        <f t="shared" ref="L10:Q10" si="2">T10+AD10+AN10+AX10+BI10+BT10</f>
        <v>0</v>
      </c>
      <c r="M10" s="77">
        <f t="shared" si="2"/>
        <v>0</v>
      </c>
      <c r="N10" s="77">
        <f t="shared" si="2"/>
        <v>0</v>
      </c>
      <c r="O10" s="77">
        <f t="shared" si="2"/>
        <v>120</v>
      </c>
      <c r="P10" s="77">
        <f t="shared" si="2"/>
        <v>0</v>
      </c>
      <c r="Q10" s="79">
        <f t="shared" si="2"/>
        <v>0</v>
      </c>
      <c r="R10" s="73"/>
      <c r="S10" s="77"/>
      <c r="T10" s="77"/>
      <c r="U10" s="77"/>
      <c r="V10" s="77"/>
      <c r="W10" s="77">
        <v>30</v>
      </c>
      <c r="X10" s="77"/>
      <c r="Y10" s="77"/>
      <c r="Z10" s="59">
        <v>2</v>
      </c>
      <c r="AA10" s="79" t="s">
        <v>77</v>
      </c>
      <c r="AB10" s="73"/>
      <c r="AC10" s="77"/>
      <c r="AD10" s="77"/>
      <c r="AE10" s="77"/>
      <c r="AF10" s="77"/>
      <c r="AG10" s="77">
        <v>30</v>
      </c>
      <c r="AH10" s="77"/>
      <c r="AI10" s="77"/>
      <c r="AJ10" s="59">
        <v>2</v>
      </c>
      <c r="AK10" s="79" t="s">
        <v>77</v>
      </c>
      <c r="AL10" s="73"/>
      <c r="AM10" s="77"/>
      <c r="AN10" s="77"/>
      <c r="AO10" s="77"/>
      <c r="AP10" s="77"/>
      <c r="AQ10" s="77">
        <v>30</v>
      </c>
      <c r="AR10" s="77"/>
      <c r="AS10" s="77"/>
      <c r="AT10" s="59">
        <v>2</v>
      </c>
      <c r="AU10" s="79" t="s">
        <v>77</v>
      </c>
      <c r="AV10" s="73"/>
      <c r="AW10" s="77"/>
      <c r="AX10" s="77"/>
      <c r="AY10" s="77"/>
      <c r="AZ10" s="77"/>
      <c r="BA10" s="77">
        <v>30</v>
      </c>
      <c r="BB10" s="77"/>
      <c r="BC10" s="77"/>
      <c r="BD10" s="59">
        <v>2</v>
      </c>
      <c r="BE10" s="80" t="s">
        <v>63</v>
      </c>
      <c r="BF10" s="73"/>
      <c r="BG10" s="77"/>
      <c r="BH10" s="77"/>
      <c r="BI10" s="77"/>
      <c r="BJ10" s="77"/>
      <c r="BK10" s="77"/>
      <c r="BL10" s="77"/>
      <c r="BM10" s="77"/>
      <c r="BN10" s="77"/>
      <c r="BO10" s="59"/>
      <c r="BP10" s="79"/>
      <c r="BQ10" s="73"/>
      <c r="BR10" s="77"/>
      <c r="BS10" s="77"/>
      <c r="BT10" s="77"/>
      <c r="BU10" s="77"/>
      <c r="BV10" s="77"/>
      <c r="BW10" s="77"/>
      <c r="BX10" s="77"/>
      <c r="BY10" s="77"/>
      <c r="BZ10" s="77"/>
      <c r="CA10" s="79"/>
      <c r="CB10" s="81"/>
      <c r="CC10" s="82">
        <v>8</v>
      </c>
    </row>
    <row r="11" spans="1:82" ht="15.95" customHeight="1" x14ac:dyDescent="0.25">
      <c r="A11" s="83">
        <v>2</v>
      </c>
      <c r="B11" s="84" t="s">
        <v>65</v>
      </c>
      <c r="C11" s="85" t="s">
        <v>13</v>
      </c>
      <c r="D11" s="83" t="s">
        <v>76</v>
      </c>
      <c r="E11" s="86">
        <f t="shared" si="0"/>
        <v>30</v>
      </c>
      <c r="F11" s="87">
        <f t="shared" si="1"/>
        <v>2</v>
      </c>
      <c r="G11" s="86"/>
      <c r="H11" s="86"/>
      <c r="I11" s="88"/>
      <c r="J11" s="83">
        <v>30</v>
      </c>
      <c r="K11" s="86">
        <f>S11+AC11+AM11+AW11+BG11+BR11</f>
        <v>0</v>
      </c>
      <c r="L11" s="86">
        <f t="shared" ref="L11:L17" si="3">T11+AD11+AN11+AX11+BI11+BT11</f>
        <v>0</v>
      </c>
      <c r="M11" s="86"/>
      <c r="N11" s="86">
        <f>V11+AF11+AP11+AZ11+BK11+BV11</f>
        <v>0</v>
      </c>
      <c r="O11" s="86">
        <f>W11+AG11+AQ11+BA11+BL11+BW11</f>
        <v>0</v>
      </c>
      <c r="P11" s="86">
        <f>X11+AH11+AR11+BB11+BM11+BX11</f>
        <v>0</v>
      </c>
      <c r="Q11" s="89">
        <f>Y11+AI11+AS11+BC11+BN11+BY11</f>
        <v>0</v>
      </c>
      <c r="R11" s="83"/>
      <c r="S11" s="86"/>
      <c r="T11" s="86"/>
      <c r="U11" s="86"/>
      <c r="V11" s="86"/>
      <c r="W11" s="86"/>
      <c r="X11" s="86"/>
      <c r="Y11" s="86"/>
      <c r="Z11" s="87"/>
      <c r="AA11" s="89"/>
      <c r="AB11" s="83"/>
      <c r="AC11" s="86"/>
      <c r="AD11" s="86"/>
      <c r="AE11" s="86"/>
      <c r="AF11" s="86"/>
      <c r="AG11" s="86"/>
      <c r="AH11" s="86"/>
      <c r="AI11" s="86"/>
      <c r="AJ11" s="87"/>
      <c r="AK11" s="89"/>
      <c r="AL11" s="83"/>
      <c r="AM11" s="86"/>
      <c r="AN11" s="86"/>
      <c r="AO11" s="86"/>
      <c r="AP11" s="86"/>
      <c r="AQ11" s="86"/>
      <c r="AR11" s="86"/>
      <c r="AS11" s="86"/>
      <c r="AT11" s="87"/>
      <c r="AU11" s="89"/>
      <c r="AV11" s="83">
        <v>30</v>
      </c>
      <c r="AW11" s="86"/>
      <c r="AX11" s="86"/>
      <c r="AY11" s="86"/>
      <c r="AZ11" s="86"/>
      <c r="BA11" s="86"/>
      <c r="BB11" s="86"/>
      <c r="BC11" s="86"/>
      <c r="BD11" s="87">
        <v>2</v>
      </c>
      <c r="BE11" s="90" t="s">
        <v>76</v>
      </c>
      <c r="BF11" s="83"/>
      <c r="BG11" s="86"/>
      <c r="BH11" s="86"/>
      <c r="BI11" s="86"/>
      <c r="BJ11" s="86"/>
      <c r="BK11" s="86"/>
      <c r="BL11" s="86"/>
      <c r="BM11" s="86"/>
      <c r="BN11" s="86"/>
      <c r="BO11" s="87"/>
      <c r="BP11" s="89"/>
      <c r="BQ11" s="83"/>
      <c r="BR11" s="86"/>
      <c r="BS11" s="86"/>
      <c r="BT11" s="86"/>
      <c r="BU11" s="86"/>
      <c r="BV11" s="86"/>
      <c r="BW11" s="86"/>
      <c r="BX11" s="86"/>
      <c r="BY11" s="86"/>
      <c r="BZ11" s="86"/>
      <c r="CA11" s="89"/>
      <c r="CB11" s="91"/>
      <c r="CC11" s="92"/>
    </row>
    <row r="12" spans="1:82" ht="15.95" customHeight="1" x14ac:dyDescent="0.25">
      <c r="A12" s="83">
        <v>3</v>
      </c>
      <c r="B12" s="84" t="s">
        <v>64</v>
      </c>
      <c r="C12" s="85" t="s">
        <v>14</v>
      </c>
      <c r="D12" s="93" t="s">
        <v>77</v>
      </c>
      <c r="E12" s="86">
        <f t="shared" si="0"/>
        <v>60</v>
      </c>
      <c r="F12" s="87">
        <f t="shared" si="1"/>
        <v>0</v>
      </c>
      <c r="G12" s="86"/>
      <c r="H12" s="86"/>
      <c r="I12" s="88"/>
      <c r="J12" s="83">
        <f t="shared" ref="J12:J17" si="4">R12+AB12+AL12+AV12+BF12+BQ12</f>
        <v>0</v>
      </c>
      <c r="K12" s="86"/>
      <c r="L12" s="86">
        <f t="shared" si="3"/>
        <v>0</v>
      </c>
      <c r="M12" s="86">
        <f t="shared" ref="M12:O17" si="5">U12+AE12+AO12+AY12+BJ12+BU12</f>
        <v>0</v>
      </c>
      <c r="N12" s="86">
        <f t="shared" si="5"/>
        <v>0</v>
      </c>
      <c r="O12" s="86">
        <f t="shared" si="5"/>
        <v>0</v>
      </c>
      <c r="P12" s="86">
        <v>60</v>
      </c>
      <c r="Q12" s="89">
        <f t="shared" ref="Q12:Q17" si="6">Y12+AI12+AS12+BC12+BN12+BY12</f>
        <v>0</v>
      </c>
      <c r="R12" s="83"/>
      <c r="S12" s="86"/>
      <c r="T12" s="86"/>
      <c r="U12" s="86"/>
      <c r="V12" s="86"/>
      <c r="W12" s="86"/>
      <c r="X12" s="86">
        <v>30</v>
      </c>
      <c r="Y12" s="94"/>
      <c r="Z12" s="87">
        <v>0</v>
      </c>
      <c r="AA12" s="95" t="s">
        <v>77</v>
      </c>
      <c r="AB12" s="83"/>
      <c r="AC12" s="86"/>
      <c r="AD12" s="86"/>
      <c r="AE12" s="86"/>
      <c r="AF12" s="86"/>
      <c r="AG12" s="86"/>
      <c r="AH12" s="86">
        <v>30</v>
      </c>
      <c r="AI12" s="86"/>
      <c r="AJ12" s="87"/>
      <c r="AK12" s="89" t="s">
        <v>77</v>
      </c>
      <c r="AL12" s="83"/>
      <c r="AM12" s="86"/>
      <c r="AN12" s="86"/>
      <c r="AO12" s="86"/>
      <c r="AP12" s="86"/>
      <c r="AQ12" s="86"/>
      <c r="AR12" s="86"/>
      <c r="AS12" s="86"/>
      <c r="AT12" s="87"/>
      <c r="AU12" s="89"/>
      <c r="AV12" s="83"/>
      <c r="AW12" s="86"/>
      <c r="AX12" s="86"/>
      <c r="AY12" s="86"/>
      <c r="AZ12" s="86"/>
      <c r="BA12" s="86"/>
      <c r="BB12" s="86"/>
      <c r="BC12" s="86"/>
      <c r="BD12" s="87"/>
      <c r="BE12" s="90"/>
      <c r="BF12" s="83"/>
      <c r="BG12" s="86"/>
      <c r="BH12" s="86"/>
      <c r="BI12" s="86"/>
      <c r="BJ12" s="86"/>
      <c r="BK12" s="86"/>
      <c r="BL12" s="86"/>
      <c r="BM12" s="86"/>
      <c r="BN12" s="86"/>
      <c r="BO12" s="87"/>
      <c r="BP12" s="89"/>
      <c r="BQ12" s="83"/>
      <c r="BR12" s="86"/>
      <c r="BS12" s="86"/>
      <c r="BT12" s="86"/>
      <c r="BU12" s="86"/>
      <c r="BV12" s="86"/>
      <c r="BW12" s="86"/>
      <c r="BX12" s="86"/>
      <c r="BY12" s="86"/>
      <c r="BZ12" s="86"/>
      <c r="CA12" s="89"/>
      <c r="CB12" s="91"/>
      <c r="CC12" s="92"/>
    </row>
    <row r="13" spans="1:82" ht="15.95" customHeight="1" x14ac:dyDescent="0.25">
      <c r="A13" s="83">
        <v>4</v>
      </c>
      <c r="B13" s="84" t="s">
        <v>66</v>
      </c>
      <c r="C13" s="96" t="s">
        <v>67</v>
      </c>
      <c r="D13" s="93" t="s">
        <v>77</v>
      </c>
      <c r="E13" s="86">
        <f t="shared" si="0"/>
        <v>25</v>
      </c>
      <c r="F13" s="87">
        <f t="shared" si="1"/>
        <v>1</v>
      </c>
      <c r="G13" s="86"/>
      <c r="H13" s="86"/>
      <c r="I13" s="88"/>
      <c r="J13" s="83">
        <f t="shared" si="4"/>
        <v>5</v>
      </c>
      <c r="K13" s="86">
        <f>S13+AC13+AM13+AW13+BG13+BR13</f>
        <v>0</v>
      </c>
      <c r="L13" s="86">
        <f t="shared" si="3"/>
        <v>20</v>
      </c>
      <c r="M13" s="86">
        <f t="shared" si="5"/>
        <v>0</v>
      </c>
      <c r="N13" s="86">
        <f t="shared" si="5"/>
        <v>0</v>
      </c>
      <c r="O13" s="86">
        <f t="shared" si="5"/>
        <v>0</v>
      </c>
      <c r="P13" s="86">
        <f>X13+AH13+AR13+BB13+BM13+BX13</f>
        <v>0</v>
      </c>
      <c r="Q13" s="89">
        <f t="shared" si="6"/>
        <v>0</v>
      </c>
      <c r="R13" s="83">
        <v>5</v>
      </c>
      <c r="S13" s="86"/>
      <c r="T13" s="86">
        <v>20</v>
      </c>
      <c r="U13" s="86"/>
      <c r="V13" s="86"/>
      <c r="W13" s="86"/>
      <c r="X13" s="86"/>
      <c r="Y13" s="86"/>
      <c r="Z13" s="87">
        <v>1</v>
      </c>
      <c r="AA13" s="95" t="s">
        <v>77</v>
      </c>
      <c r="AB13" s="83"/>
      <c r="AC13" s="86"/>
      <c r="AD13" s="86"/>
      <c r="AE13" s="86"/>
      <c r="AF13" s="86"/>
      <c r="AG13" s="86"/>
      <c r="AH13" s="86"/>
      <c r="AI13" s="86"/>
      <c r="AJ13" s="87"/>
      <c r="AK13" s="89"/>
      <c r="AL13" s="83"/>
      <c r="AM13" s="86"/>
      <c r="AN13" s="86"/>
      <c r="AO13" s="86"/>
      <c r="AP13" s="86"/>
      <c r="AQ13" s="86"/>
      <c r="AR13" s="86"/>
      <c r="AS13" s="86"/>
      <c r="AT13" s="87"/>
      <c r="AU13" s="89"/>
      <c r="AV13" s="83"/>
      <c r="AW13" s="86"/>
      <c r="AX13" s="86"/>
      <c r="AY13" s="86"/>
      <c r="AZ13" s="86"/>
      <c r="BA13" s="86"/>
      <c r="BB13" s="86"/>
      <c r="BC13" s="86"/>
      <c r="BD13" s="87"/>
      <c r="BE13" s="90"/>
      <c r="BF13" s="83"/>
      <c r="BG13" s="86"/>
      <c r="BH13" s="86"/>
      <c r="BI13" s="86"/>
      <c r="BJ13" s="86"/>
      <c r="BK13" s="86"/>
      <c r="BL13" s="86"/>
      <c r="BM13" s="86"/>
      <c r="BN13" s="86"/>
      <c r="BO13" s="87"/>
      <c r="BP13" s="89"/>
      <c r="BQ13" s="83"/>
      <c r="BR13" s="86"/>
      <c r="BS13" s="86"/>
      <c r="BT13" s="86"/>
      <c r="BU13" s="86"/>
      <c r="BV13" s="86"/>
      <c r="BW13" s="86"/>
      <c r="BX13" s="86"/>
      <c r="BY13" s="86"/>
      <c r="BZ13" s="86"/>
      <c r="CA13" s="89"/>
      <c r="CB13" s="91"/>
      <c r="CC13" s="92">
        <v>1</v>
      </c>
    </row>
    <row r="14" spans="1:82" ht="15.95" customHeight="1" x14ac:dyDescent="0.25">
      <c r="A14" s="83">
        <v>5</v>
      </c>
      <c r="B14" s="84" t="s">
        <v>68</v>
      </c>
      <c r="C14" s="96" t="s">
        <v>69</v>
      </c>
      <c r="D14" s="93" t="s">
        <v>77</v>
      </c>
      <c r="E14" s="86">
        <f t="shared" si="0"/>
        <v>20</v>
      </c>
      <c r="F14" s="87">
        <f t="shared" si="1"/>
        <v>1</v>
      </c>
      <c r="G14" s="86"/>
      <c r="H14" s="86"/>
      <c r="I14" s="88"/>
      <c r="J14" s="83">
        <f t="shared" si="4"/>
        <v>20</v>
      </c>
      <c r="K14" s="86">
        <f>S14+AC14+AM14+AW14+BG14+BR14</f>
        <v>0</v>
      </c>
      <c r="L14" s="86">
        <f t="shared" si="3"/>
        <v>0</v>
      </c>
      <c r="M14" s="86">
        <f t="shared" si="5"/>
        <v>0</v>
      </c>
      <c r="N14" s="86">
        <f t="shared" si="5"/>
        <v>0</v>
      </c>
      <c r="O14" s="86">
        <f t="shared" si="5"/>
        <v>0</v>
      </c>
      <c r="P14" s="86">
        <f>X14+AH14+AR14+BB14+BM14+BX14</f>
        <v>0</v>
      </c>
      <c r="Q14" s="89">
        <f t="shared" si="6"/>
        <v>0</v>
      </c>
      <c r="R14" s="83">
        <v>20</v>
      </c>
      <c r="S14" s="86"/>
      <c r="T14" s="86"/>
      <c r="U14" s="86"/>
      <c r="V14" s="86"/>
      <c r="W14" s="86"/>
      <c r="X14" s="86"/>
      <c r="Y14" s="86"/>
      <c r="Z14" s="87">
        <v>1</v>
      </c>
      <c r="AA14" s="95" t="s">
        <v>77</v>
      </c>
      <c r="AB14" s="83"/>
      <c r="AC14" s="86"/>
      <c r="AD14" s="86"/>
      <c r="AE14" s="86"/>
      <c r="AF14" s="86"/>
      <c r="AG14" s="86"/>
      <c r="AH14" s="86"/>
      <c r="AI14" s="86"/>
      <c r="AJ14" s="87"/>
      <c r="AK14" s="89"/>
      <c r="AL14" s="83"/>
      <c r="AM14" s="86"/>
      <c r="AN14" s="86"/>
      <c r="AO14" s="86"/>
      <c r="AP14" s="86"/>
      <c r="AQ14" s="86"/>
      <c r="AR14" s="86"/>
      <c r="AS14" s="86"/>
      <c r="AT14" s="87"/>
      <c r="AU14" s="89"/>
      <c r="AV14" s="83"/>
      <c r="AW14" s="86"/>
      <c r="AX14" s="86"/>
      <c r="AY14" s="86"/>
      <c r="AZ14" s="86"/>
      <c r="BA14" s="86"/>
      <c r="BB14" s="86"/>
      <c r="BC14" s="86"/>
      <c r="BD14" s="87"/>
      <c r="BE14" s="90"/>
      <c r="BF14" s="83"/>
      <c r="BG14" s="86"/>
      <c r="BH14" s="86"/>
      <c r="BI14" s="86"/>
      <c r="BJ14" s="86"/>
      <c r="BK14" s="86"/>
      <c r="BL14" s="86"/>
      <c r="BM14" s="86"/>
      <c r="BN14" s="86"/>
      <c r="BO14" s="87"/>
      <c r="BP14" s="89"/>
      <c r="BQ14" s="83"/>
      <c r="BR14" s="86"/>
      <c r="BS14" s="86"/>
      <c r="BT14" s="86"/>
      <c r="BU14" s="86"/>
      <c r="BV14" s="86"/>
      <c r="BW14" s="86"/>
      <c r="BX14" s="86"/>
      <c r="BY14" s="86"/>
      <c r="BZ14" s="86"/>
      <c r="CA14" s="89"/>
      <c r="CB14" s="91"/>
      <c r="CC14" s="92"/>
    </row>
    <row r="15" spans="1:82" ht="15.95" customHeight="1" x14ac:dyDescent="0.25">
      <c r="A15" s="83">
        <v>6</v>
      </c>
      <c r="B15" s="84" t="s">
        <v>70</v>
      </c>
      <c r="C15" s="96" t="s">
        <v>71</v>
      </c>
      <c r="D15" s="93" t="s">
        <v>77</v>
      </c>
      <c r="E15" s="86">
        <f t="shared" si="0"/>
        <v>20</v>
      </c>
      <c r="F15" s="87">
        <f t="shared" si="1"/>
        <v>1</v>
      </c>
      <c r="G15" s="86"/>
      <c r="H15" s="86"/>
      <c r="I15" s="88"/>
      <c r="J15" s="83">
        <f t="shared" si="4"/>
        <v>20</v>
      </c>
      <c r="K15" s="86">
        <f>S15+AC15+AM15+AW15+BG15+BR15</f>
        <v>0</v>
      </c>
      <c r="L15" s="86">
        <f t="shared" si="3"/>
        <v>0</v>
      </c>
      <c r="M15" s="86">
        <f t="shared" si="5"/>
        <v>0</v>
      </c>
      <c r="N15" s="86">
        <f t="shared" si="5"/>
        <v>0</v>
      </c>
      <c r="O15" s="86">
        <f t="shared" si="5"/>
        <v>0</v>
      </c>
      <c r="P15" s="86">
        <f>X15+AH15+AR15+BB15+BM15+BX15</f>
        <v>0</v>
      </c>
      <c r="Q15" s="89">
        <f t="shared" si="6"/>
        <v>0</v>
      </c>
      <c r="R15" s="83"/>
      <c r="S15" s="86"/>
      <c r="T15" s="86"/>
      <c r="U15" s="86"/>
      <c r="V15" s="86"/>
      <c r="W15" s="86"/>
      <c r="X15" s="86"/>
      <c r="Y15" s="86"/>
      <c r="Z15" s="87"/>
      <c r="AA15" s="89"/>
      <c r="AB15" s="83">
        <v>20</v>
      </c>
      <c r="AC15" s="86"/>
      <c r="AD15" s="86"/>
      <c r="AE15" s="86"/>
      <c r="AF15" s="86"/>
      <c r="AG15" s="86"/>
      <c r="AH15" s="86"/>
      <c r="AI15" s="86"/>
      <c r="AJ15" s="87">
        <v>1</v>
      </c>
      <c r="AK15" s="89" t="s">
        <v>77</v>
      </c>
      <c r="AL15" s="83"/>
      <c r="AM15" s="86"/>
      <c r="AN15" s="86"/>
      <c r="AO15" s="86"/>
      <c r="AP15" s="86"/>
      <c r="AQ15" s="86"/>
      <c r="AR15" s="86"/>
      <c r="AS15" s="86"/>
      <c r="AT15" s="87"/>
      <c r="AU15" s="89"/>
      <c r="AV15" s="83"/>
      <c r="AW15" s="86"/>
      <c r="AX15" s="86"/>
      <c r="AY15" s="86"/>
      <c r="AZ15" s="86"/>
      <c r="BA15" s="86"/>
      <c r="BB15" s="86"/>
      <c r="BC15" s="86"/>
      <c r="BD15" s="87"/>
      <c r="BE15" s="90"/>
      <c r="BF15" s="83"/>
      <c r="BG15" s="86"/>
      <c r="BH15" s="86"/>
      <c r="BI15" s="86"/>
      <c r="BJ15" s="86"/>
      <c r="BK15" s="86"/>
      <c r="BL15" s="86"/>
      <c r="BM15" s="86"/>
      <c r="BN15" s="86"/>
      <c r="BO15" s="87"/>
      <c r="BP15" s="89"/>
      <c r="BQ15" s="83"/>
      <c r="BR15" s="86"/>
      <c r="BS15" s="86"/>
      <c r="BT15" s="86"/>
      <c r="BU15" s="86"/>
      <c r="BV15" s="86"/>
      <c r="BW15" s="86"/>
      <c r="BX15" s="86"/>
      <c r="BY15" s="86"/>
      <c r="BZ15" s="86"/>
      <c r="CA15" s="89"/>
      <c r="CB15" s="91"/>
      <c r="CC15" s="92"/>
    </row>
    <row r="16" spans="1:82" ht="15.95" customHeight="1" x14ac:dyDescent="0.25">
      <c r="A16" s="83">
        <v>7</v>
      </c>
      <c r="B16" s="84" t="s">
        <v>72</v>
      </c>
      <c r="C16" s="96" t="s">
        <v>73</v>
      </c>
      <c r="D16" s="93" t="s">
        <v>77</v>
      </c>
      <c r="E16" s="86">
        <f t="shared" si="0"/>
        <v>20</v>
      </c>
      <c r="F16" s="87">
        <f t="shared" si="1"/>
        <v>1</v>
      </c>
      <c r="G16" s="86"/>
      <c r="H16" s="86"/>
      <c r="I16" s="88"/>
      <c r="J16" s="83">
        <f t="shared" si="4"/>
        <v>20</v>
      </c>
      <c r="K16" s="86">
        <f>S16+AC16+AM16+AW16+BG16+BR16</f>
        <v>0</v>
      </c>
      <c r="L16" s="86">
        <f t="shared" si="3"/>
        <v>0</v>
      </c>
      <c r="M16" s="86">
        <f t="shared" si="5"/>
        <v>0</v>
      </c>
      <c r="N16" s="86">
        <f t="shared" si="5"/>
        <v>0</v>
      </c>
      <c r="O16" s="86">
        <f t="shared" si="5"/>
        <v>0</v>
      </c>
      <c r="P16" s="86">
        <f>X16+AH16+AR16+BB16+BM16+BX16</f>
        <v>0</v>
      </c>
      <c r="Q16" s="89">
        <f t="shared" si="6"/>
        <v>0</v>
      </c>
      <c r="R16" s="83">
        <v>20</v>
      </c>
      <c r="S16" s="86"/>
      <c r="T16" s="86"/>
      <c r="U16" s="86"/>
      <c r="V16" s="86"/>
      <c r="W16" s="86"/>
      <c r="X16" s="86"/>
      <c r="Y16" s="86"/>
      <c r="Z16" s="87">
        <v>1</v>
      </c>
      <c r="AA16" s="95" t="s">
        <v>77</v>
      </c>
      <c r="AB16" s="83"/>
      <c r="AC16" s="86"/>
      <c r="AD16" s="86"/>
      <c r="AE16" s="86"/>
      <c r="AF16" s="86"/>
      <c r="AG16" s="86"/>
      <c r="AH16" s="86"/>
      <c r="AI16" s="86"/>
      <c r="AJ16" s="87"/>
      <c r="AK16" s="89"/>
      <c r="AL16" s="83"/>
      <c r="AM16" s="86"/>
      <c r="AN16" s="86"/>
      <c r="AO16" s="86"/>
      <c r="AP16" s="86"/>
      <c r="AQ16" s="86"/>
      <c r="AR16" s="86"/>
      <c r="AS16" s="86"/>
      <c r="AT16" s="87"/>
      <c r="AU16" s="89"/>
      <c r="AV16" s="83"/>
      <c r="AW16" s="86"/>
      <c r="AX16" s="86"/>
      <c r="AY16" s="86"/>
      <c r="AZ16" s="86"/>
      <c r="BA16" s="86"/>
      <c r="BB16" s="86"/>
      <c r="BC16" s="86"/>
      <c r="BD16" s="87"/>
      <c r="BE16" s="90"/>
      <c r="BF16" s="83"/>
      <c r="BG16" s="86"/>
      <c r="BH16" s="86"/>
      <c r="BI16" s="86"/>
      <c r="BJ16" s="86"/>
      <c r="BK16" s="86"/>
      <c r="BL16" s="86"/>
      <c r="BM16" s="86"/>
      <c r="BN16" s="86"/>
      <c r="BO16" s="87"/>
      <c r="BP16" s="89"/>
      <c r="BQ16" s="83"/>
      <c r="BR16" s="86"/>
      <c r="BS16" s="86"/>
      <c r="BT16" s="86"/>
      <c r="BU16" s="86"/>
      <c r="BV16" s="86"/>
      <c r="BW16" s="86"/>
      <c r="BX16" s="86"/>
      <c r="BY16" s="86"/>
      <c r="BZ16" s="86"/>
      <c r="CA16" s="89"/>
      <c r="CB16" s="91"/>
      <c r="CC16" s="92"/>
    </row>
    <row r="17" spans="1:81" ht="15.95" customHeight="1" x14ac:dyDescent="0.25">
      <c r="A17" s="83">
        <v>8</v>
      </c>
      <c r="B17" s="84" t="s">
        <v>74</v>
      </c>
      <c r="C17" s="96" t="s">
        <v>75</v>
      </c>
      <c r="D17" s="93" t="s">
        <v>77</v>
      </c>
      <c r="E17" s="86">
        <f t="shared" si="0"/>
        <v>20</v>
      </c>
      <c r="F17" s="87">
        <f t="shared" si="1"/>
        <v>1</v>
      </c>
      <c r="G17" s="86"/>
      <c r="H17" s="86"/>
      <c r="I17" s="88"/>
      <c r="J17" s="83">
        <f t="shared" si="4"/>
        <v>20</v>
      </c>
      <c r="K17" s="86">
        <f>S17+AC17+AM17+AW17+BG17+BR17</f>
        <v>0</v>
      </c>
      <c r="L17" s="86">
        <f t="shared" si="3"/>
        <v>0</v>
      </c>
      <c r="M17" s="86">
        <f t="shared" si="5"/>
        <v>0</v>
      </c>
      <c r="N17" s="86">
        <f t="shared" si="5"/>
        <v>0</v>
      </c>
      <c r="O17" s="86">
        <f t="shared" si="5"/>
        <v>0</v>
      </c>
      <c r="P17" s="86">
        <f>X17+AH17+AR17+BB17+BM17+BX17</f>
        <v>0</v>
      </c>
      <c r="Q17" s="89">
        <f t="shared" si="6"/>
        <v>0</v>
      </c>
      <c r="R17" s="83">
        <v>20</v>
      </c>
      <c r="S17" s="86"/>
      <c r="T17" s="86"/>
      <c r="U17" s="86"/>
      <c r="V17" s="86"/>
      <c r="W17" s="86"/>
      <c r="X17" s="86"/>
      <c r="Y17" s="86"/>
      <c r="Z17" s="87">
        <v>1</v>
      </c>
      <c r="AA17" s="89" t="s">
        <v>77</v>
      </c>
      <c r="AB17" s="83"/>
      <c r="AC17" s="86"/>
      <c r="AD17" s="86"/>
      <c r="AE17" s="86"/>
      <c r="AF17" s="86"/>
      <c r="AG17" s="86"/>
      <c r="AH17" s="86"/>
      <c r="AI17" s="86"/>
      <c r="AJ17" s="87"/>
      <c r="AK17" s="89"/>
      <c r="AL17" s="83"/>
      <c r="AM17" s="86"/>
      <c r="AN17" s="86"/>
      <c r="AO17" s="86"/>
      <c r="AP17" s="86"/>
      <c r="AQ17" s="86"/>
      <c r="AR17" s="86"/>
      <c r="AS17" s="86"/>
      <c r="AT17" s="87"/>
      <c r="AU17" s="89"/>
      <c r="AV17" s="83"/>
      <c r="AW17" s="86"/>
      <c r="AX17" s="86"/>
      <c r="AY17" s="86"/>
      <c r="AZ17" s="86"/>
      <c r="BA17" s="86"/>
      <c r="BB17" s="86"/>
      <c r="BC17" s="86"/>
      <c r="BD17" s="87"/>
      <c r="BE17" s="90"/>
      <c r="BF17" s="83"/>
      <c r="BG17" s="86"/>
      <c r="BH17" s="86"/>
      <c r="BI17" s="86"/>
      <c r="BJ17" s="86"/>
      <c r="BK17" s="86"/>
      <c r="BL17" s="86"/>
      <c r="BM17" s="86"/>
      <c r="BN17" s="86"/>
      <c r="BO17" s="87"/>
      <c r="BP17" s="89"/>
      <c r="BQ17" s="83"/>
      <c r="BR17" s="86"/>
      <c r="BS17" s="86"/>
      <c r="BT17" s="86"/>
      <c r="BU17" s="86"/>
      <c r="BV17" s="86"/>
      <c r="BW17" s="86"/>
      <c r="BX17" s="86"/>
      <c r="BY17" s="86"/>
      <c r="BZ17" s="86"/>
      <c r="CA17" s="89"/>
      <c r="CB17" s="91"/>
      <c r="CC17" s="92"/>
    </row>
    <row r="18" spans="1:81" ht="15.6" customHeight="1" thickBot="1" x14ac:dyDescent="0.3">
      <c r="A18" s="139" t="s">
        <v>210</v>
      </c>
      <c r="B18" s="133"/>
      <c r="C18" s="134"/>
      <c r="D18" s="97"/>
      <c r="E18" s="98">
        <f>SUM(E10:E17)</f>
        <v>315</v>
      </c>
      <c r="F18" s="98">
        <f t="shared" ref="F18:BL18" si="7">SUM(F10:F17)</f>
        <v>15</v>
      </c>
      <c r="G18" s="98">
        <f t="shared" si="7"/>
        <v>0</v>
      </c>
      <c r="H18" s="98">
        <f t="shared" si="7"/>
        <v>0</v>
      </c>
      <c r="I18" s="99">
        <f t="shared" si="7"/>
        <v>0</v>
      </c>
      <c r="J18" s="100">
        <f t="shared" si="7"/>
        <v>115</v>
      </c>
      <c r="K18" s="98">
        <f t="shared" si="7"/>
        <v>0</v>
      </c>
      <c r="L18" s="98">
        <f t="shared" si="7"/>
        <v>20</v>
      </c>
      <c r="M18" s="98">
        <f t="shared" si="7"/>
        <v>0</v>
      </c>
      <c r="N18" s="98">
        <f t="shared" si="7"/>
        <v>0</v>
      </c>
      <c r="O18" s="98">
        <f t="shared" si="7"/>
        <v>120</v>
      </c>
      <c r="P18" s="98">
        <f t="shared" si="7"/>
        <v>60</v>
      </c>
      <c r="Q18" s="99">
        <f t="shared" si="7"/>
        <v>0</v>
      </c>
      <c r="R18" s="100">
        <f t="shared" si="7"/>
        <v>65</v>
      </c>
      <c r="S18" s="98">
        <f t="shared" si="7"/>
        <v>0</v>
      </c>
      <c r="T18" s="98">
        <f t="shared" si="7"/>
        <v>20</v>
      </c>
      <c r="U18" s="98">
        <f t="shared" si="7"/>
        <v>0</v>
      </c>
      <c r="V18" s="98">
        <f t="shared" si="7"/>
        <v>0</v>
      </c>
      <c r="W18" s="98">
        <f t="shared" si="7"/>
        <v>30</v>
      </c>
      <c r="X18" s="98">
        <f t="shared" si="7"/>
        <v>30</v>
      </c>
      <c r="Y18" s="98">
        <f t="shared" si="7"/>
        <v>0</v>
      </c>
      <c r="Z18" s="98">
        <f t="shared" si="7"/>
        <v>6</v>
      </c>
      <c r="AA18" s="99">
        <f t="shared" si="7"/>
        <v>0</v>
      </c>
      <c r="AB18" s="100">
        <f t="shared" si="7"/>
        <v>20</v>
      </c>
      <c r="AC18" s="98">
        <f t="shared" si="7"/>
        <v>0</v>
      </c>
      <c r="AD18" s="98">
        <f t="shared" si="7"/>
        <v>0</v>
      </c>
      <c r="AE18" s="98">
        <f t="shared" si="7"/>
        <v>0</v>
      </c>
      <c r="AF18" s="98">
        <f t="shared" si="7"/>
        <v>0</v>
      </c>
      <c r="AG18" s="98">
        <f t="shared" si="7"/>
        <v>30</v>
      </c>
      <c r="AH18" s="98">
        <f t="shared" si="7"/>
        <v>30</v>
      </c>
      <c r="AI18" s="98">
        <f t="shared" si="7"/>
        <v>0</v>
      </c>
      <c r="AJ18" s="98">
        <f t="shared" si="7"/>
        <v>3</v>
      </c>
      <c r="AK18" s="99">
        <f t="shared" si="7"/>
        <v>0</v>
      </c>
      <c r="AL18" s="100">
        <f t="shared" si="7"/>
        <v>0</v>
      </c>
      <c r="AM18" s="98">
        <f t="shared" si="7"/>
        <v>0</v>
      </c>
      <c r="AN18" s="98">
        <f t="shared" si="7"/>
        <v>0</v>
      </c>
      <c r="AO18" s="98">
        <f t="shared" si="7"/>
        <v>0</v>
      </c>
      <c r="AP18" s="98">
        <f t="shared" si="7"/>
        <v>0</v>
      </c>
      <c r="AQ18" s="98">
        <f t="shared" si="7"/>
        <v>30</v>
      </c>
      <c r="AR18" s="98">
        <f t="shared" si="7"/>
        <v>0</v>
      </c>
      <c r="AS18" s="98">
        <f t="shared" si="7"/>
        <v>0</v>
      </c>
      <c r="AT18" s="98">
        <f t="shared" si="7"/>
        <v>2</v>
      </c>
      <c r="AU18" s="99">
        <f t="shared" si="7"/>
        <v>0</v>
      </c>
      <c r="AV18" s="100">
        <f t="shared" si="7"/>
        <v>30</v>
      </c>
      <c r="AW18" s="98">
        <f t="shared" si="7"/>
        <v>0</v>
      </c>
      <c r="AX18" s="98">
        <f t="shared" si="7"/>
        <v>0</v>
      </c>
      <c r="AY18" s="98">
        <f t="shared" si="7"/>
        <v>0</v>
      </c>
      <c r="AZ18" s="98">
        <f t="shared" si="7"/>
        <v>0</v>
      </c>
      <c r="BA18" s="98">
        <f t="shared" si="7"/>
        <v>30</v>
      </c>
      <c r="BB18" s="98">
        <f t="shared" si="7"/>
        <v>0</v>
      </c>
      <c r="BC18" s="98">
        <f t="shared" si="7"/>
        <v>0</v>
      </c>
      <c r="BD18" s="98">
        <f t="shared" si="7"/>
        <v>4</v>
      </c>
      <c r="BE18" s="101">
        <f t="shared" si="7"/>
        <v>0</v>
      </c>
      <c r="BF18" s="100">
        <f t="shared" si="7"/>
        <v>0</v>
      </c>
      <c r="BG18" s="98">
        <f t="shared" si="7"/>
        <v>0</v>
      </c>
      <c r="BH18" s="98">
        <f t="shared" si="7"/>
        <v>0</v>
      </c>
      <c r="BI18" s="98">
        <f t="shared" si="7"/>
        <v>0</v>
      </c>
      <c r="BJ18" s="98">
        <f t="shared" si="7"/>
        <v>0</v>
      </c>
      <c r="BK18" s="98">
        <f t="shared" si="7"/>
        <v>0</v>
      </c>
      <c r="BL18" s="98">
        <f t="shared" si="7"/>
        <v>0</v>
      </c>
      <c r="BM18" s="98">
        <f t="shared" ref="BM18:CC18" si="8">SUM(BM10:BM17)</f>
        <v>0</v>
      </c>
      <c r="BN18" s="98">
        <f t="shared" si="8"/>
        <v>0</v>
      </c>
      <c r="BO18" s="98">
        <f t="shared" si="8"/>
        <v>0</v>
      </c>
      <c r="BP18" s="99">
        <f t="shared" si="8"/>
        <v>0</v>
      </c>
      <c r="BQ18" s="100">
        <f t="shared" si="8"/>
        <v>0</v>
      </c>
      <c r="BR18" s="98">
        <f t="shared" si="8"/>
        <v>0</v>
      </c>
      <c r="BS18" s="98">
        <f t="shared" si="8"/>
        <v>0</v>
      </c>
      <c r="BT18" s="98">
        <f t="shared" si="8"/>
        <v>0</v>
      </c>
      <c r="BU18" s="98">
        <f t="shared" si="8"/>
        <v>0</v>
      </c>
      <c r="BV18" s="98">
        <f t="shared" si="8"/>
        <v>0</v>
      </c>
      <c r="BW18" s="98">
        <f t="shared" si="8"/>
        <v>0</v>
      </c>
      <c r="BX18" s="98">
        <f t="shared" si="8"/>
        <v>0</v>
      </c>
      <c r="BY18" s="98">
        <f t="shared" si="8"/>
        <v>0</v>
      </c>
      <c r="BZ18" s="98">
        <f t="shared" si="8"/>
        <v>0</v>
      </c>
      <c r="CA18" s="99">
        <f t="shared" si="8"/>
        <v>0</v>
      </c>
      <c r="CB18" s="102">
        <f t="shared" si="8"/>
        <v>0</v>
      </c>
      <c r="CC18" s="99">
        <f t="shared" si="8"/>
        <v>9</v>
      </c>
    </row>
    <row r="19" spans="1:81" ht="25.5" customHeight="1" thickBot="1" x14ac:dyDescent="0.3">
      <c r="A19" s="135" t="s">
        <v>27</v>
      </c>
      <c r="B19" s="136"/>
      <c r="C19" s="136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2"/>
    </row>
    <row r="20" spans="1:81" ht="15.95" customHeight="1" x14ac:dyDescent="0.25">
      <c r="A20" s="73">
        <v>9</v>
      </c>
      <c r="B20" s="74" t="s">
        <v>190</v>
      </c>
      <c r="C20" s="103" t="s">
        <v>78</v>
      </c>
      <c r="D20" s="77" t="s">
        <v>77</v>
      </c>
      <c r="E20" s="77">
        <f t="shared" ref="E20:E26" si="9">SUM(J20:Q20)</f>
        <v>30</v>
      </c>
      <c r="F20" s="59">
        <f t="shared" ref="F20:F26" si="10">Z20+AJ20+AT20+BD20+BO20+BZ20</f>
        <v>2</v>
      </c>
      <c r="G20" s="77"/>
      <c r="H20" s="77"/>
      <c r="I20" s="104"/>
      <c r="J20" s="73">
        <f t="shared" ref="J20:K26" si="11">R20+AB20+AL20+AV20+BF20+BQ20</f>
        <v>10</v>
      </c>
      <c r="K20" s="77">
        <f t="shared" si="11"/>
        <v>0</v>
      </c>
      <c r="L20" s="77">
        <f t="shared" ref="L20:Q24" si="12">T20+AD20+AN20+AX20+BI20+BT20</f>
        <v>20</v>
      </c>
      <c r="M20" s="77">
        <f t="shared" si="12"/>
        <v>0</v>
      </c>
      <c r="N20" s="77">
        <f t="shared" si="12"/>
        <v>0</v>
      </c>
      <c r="O20" s="77">
        <f t="shared" si="12"/>
        <v>0</v>
      </c>
      <c r="P20" s="77">
        <f t="shared" si="12"/>
        <v>0</v>
      </c>
      <c r="Q20" s="79">
        <f t="shared" si="12"/>
        <v>0</v>
      </c>
      <c r="R20" s="73"/>
      <c r="S20" s="77"/>
      <c r="T20" s="77"/>
      <c r="U20" s="77"/>
      <c r="V20" s="77"/>
      <c r="W20" s="77"/>
      <c r="X20" s="77"/>
      <c r="Y20" s="77"/>
      <c r="Z20" s="59"/>
      <c r="AA20" s="79"/>
      <c r="AB20" s="73">
        <v>10</v>
      </c>
      <c r="AC20" s="77"/>
      <c r="AD20" s="77">
        <v>20</v>
      </c>
      <c r="AE20" s="77"/>
      <c r="AF20" s="77"/>
      <c r="AG20" s="77"/>
      <c r="AH20" s="77"/>
      <c r="AI20" s="77"/>
      <c r="AJ20" s="59">
        <v>2</v>
      </c>
      <c r="AK20" s="79" t="s">
        <v>77</v>
      </c>
      <c r="AL20" s="73"/>
      <c r="AM20" s="77"/>
      <c r="AN20" s="77"/>
      <c r="AO20" s="77"/>
      <c r="AP20" s="77"/>
      <c r="AQ20" s="77"/>
      <c r="AR20" s="77"/>
      <c r="AS20" s="77"/>
      <c r="AT20" s="59"/>
      <c r="AU20" s="79"/>
      <c r="AV20" s="73"/>
      <c r="AW20" s="77"/>
      <c r="AX20" s="77"/>
      <c r="AY20" s="77"/>
      <c r="AZ20" s="77"/>
      <c r="BA20" s="77"/>
      <c r="BB20" s="77"/>
      <c r="BC20" s="77"/>
      <c r="BD20" s="59"/>
      <c r="BE20" s="79"/>
      <c r="BF20" s="73"/>
      <c r="BG20" s="77"/>
      <c r="BH20" s="77"/>
      <c r="BI20" s="77"/>
      <c r="BJ20" s="77"/>
      <c r="BK20" s="77"/>
      <c r="BL20" s="77"/>
      <c r="BM20" s="77"/>
      <c r="BN20" s="77"/>
      <c r="BO20" s="59"/>
      <c r="BP20" s="79"/>
      <c r="BQ20" s="73"/>
      <c r="BR20" s="77"/>
      <c r="BS20" s="77"/>
      <c r="BT20" s="77"/>
      <c r="BU20" s="77"/>
      <c r="BV20" s="77"/>
      <c r="BW20" s="77"/>
      <c r="BX20" s="77"/>
      <c r="BY20" s="77"/>
      <c r="BZ20" s="77"/>
      <c r="CA20" s="79"/>
      <c r="CB20" s="81"/>
      <c r="CC20" s="82">
        <v>2</v>
      </c>
    </row>
    <row r="21" spans="1:81" ht="15.95" customHeight="1" x14ac:dyDescent="0.25">
      <c r="A21" s="83">
        <v>10</v>
      </c>
      <c r="B21" s="84" t="s">
        <v>85</v>
      </c>
      <c r="C21" s="105" t="s">
        <v>79</v>
      </c>
      <c r="D21" s="86" t="s">
        <v>63</v>
      </c>
      <c r="E21" s="86">
        <f t="shared" si="9"/>
        <v>120</v>
      </c>
      <c r="F21" s="87">
        <f t="shared" si="10"/>
        <v>8</v>
      </c>
      <c r="G21" s="86"/>
      <c r="H21" s="86"/>
      <c r="I21" s="106"/>
      <c r="J21" s="83">
        <f t="shared" si="11"/>
        <v>60</v>
      </c>
      <c r="K21" s="86">
        <f t="shared" si="11"/>
        <v>0</v>
      </c>
      <c r="L21" s="86">
        <f t="shared" si="12"/>
        <v>60</v>
      </c>
      <c r="M21" s="86">
        <f t="shared" si="12"/>
        <v>0</v>
      </c>
      <c r="N21" s="86">
        <f t="shared" si="12"/>
        <v>0</v>
      </c>
      <c r="O21" s="86">
        <f t="shared" si="12"/>
        <v>0</v>
      </c>
      <c r="P21" s="86">
        <f t="shared" si="12"/>
        <v>0</v>
      </c>
      <c r="Q21" s="89">
        <f t="shared" si="12"/>
        <v>0</v>
      </c>
      <c r="R21" s="83">
        <v>30</v>
      </c>
      <c r="S21" s="86"/>
      <c r="T21" s="86">
        <v>30</v>
      </c>
      <c r="U21" s="86"/>
      <c r="V21" s="86"/>
      <c r="W21" s="86"/>
      <c r="X21" s="86"/>
      <c r="Y21" s="86"/>
      <c r="Z21" s="87">
        <v>4</v>
      </c>
      <c r="AA21" s="89" t="s">
        <v>77</v>
      </c>
      <c r="AB21" s="83">
        <v>30</v>
      </c>
      <c r="AC21" s="86"/>
      <c r="AD21" s="86">
        <v>30</v>
      </c>
      <c r="AE21" s="86"/>
      <c r="AF21" s="86"/>
      <c r="AG21" s="86"/>
      <c r="AH21" s="86"/>
      <c r="AI21" s="86"/>
      <c r="AJ21" s="87">
        <v>4</v>
      </c>
      <c r="AK21" s="89" t="s">
        <v>77</v>
      </c>
      <c r="AL21" s="83"/>
      <c r="AM21" s="86"/>
      <c r="AN21" s="86"/>
      <c r="AO21" s="86"/>
      <c r="AP21" s="86"/>
      <c r="AQ21" s="86"/>
      <c r="AR21" s="86"/>
      <c r="AS21" s="86"/>
      <c r="AT21" s="87"/>
      <c r="AU21" s="89"/>
      <c r="AV21" s="83"/>
      <c r="AW21" s="86"/>
      <c r="AX21" s="86"/>
      <c r="AY21" s="86"/>
      <c r="AZ21" s="86"/>
      <c r="BA21" s="86"/>
      <c r="BB21" s="86"/>
      <c r="BC21" s="86"/>
      <c r="BD21" s="87"/>
      <c r="BE21" s="89"/>
      <c r="BF21" s="83"/>
      <c r="BG21" s="86"/>
      <c r="BH21" s="86"/>
      <c r="BI21" s="86"/>
      <c r="BJ21" s="86"/>
      <c r="BK21" s="86"/>
      <c r="BL21" s="86"/>
      <c r="BM21" s="86"/>
      <c r="BN21" s="86"/>
      <c r="BO21" s="87"/>
      <c r="BP21" s="89"/>
      <c r="BQ21" s="83"/>
      <c r="BR21" s="86"/>
      <c r="BS21" s="86"/>
      <c r="BT21" s="86"/>
      <c r="BU21" s="86"/>
      <c r="BV21" s="86"/>
      <c r="BW21" s="86"/>
      <c r="BX21" s="86"/>
      <c r="BY21" s="86"/>
      <c r="BZ21" s="86"/>
      <c r="CA21" s="89"/>
      <c r="CB21" s="91"/>
      <c r="CC21" s="92"/>
    </row>
    <row r="22" spans="1:81" ht="15.95" customHeight="1" x14ac:dyDescent="0.25">
      <c r="A22" s="83">
        <v>11</v>
      </c>
      <c r="B22" s="84" t="s">
        <v>86</v>
      </c>
      <c r="C22" s="105" t="s">
        <v>80</v>
      </c>
      <c r="D22" s="86" t="s">
        <v>77</v>
      </c>
      <c r="E22" s="86">
        <f t="shared" si="9"/>
        <v>45</v>
      </c>
      <c r="F22" s="87">
        <f t="shared" si="10"/>
        <v>2</v>
      </c>
      <c r="G22" s="86"/>
      <c r="H22" s="86"/>
      <c r="I22" s="106"/>
      <c r="J22" s="83">
        <v>30</v>
      </c>
      <c r="K22" s="86">
        <f t="shared" si="11"/>
        <v>0</v>
      </c>
      <c r="L22" s="86">
        <v>15</v>
      </c>
      <c r="M22" s="86">
        <f t="shared" si="12"/>
        <v>0</v>
      </c>
      <c r="N22" s="86">
        <f t="shared" si="12"/>
        <v>0</v>
      </c>
      <c r="O22" s="86">
        <f t="shared" si="12"/>
        <v>0</v>
      </c>
      <c r="P22" s="86">
        <f t="shared" si="12"/>
        <v>0</v>
      </c>
      <c r="Q22" s="89">
        <f t="shared" si="12"/>
        <v>0</v>
      </c>
      <c r="R22" s="83"/>
      <c r="S22" s="86"/>
      <c r="T22" s="86"/>
      <c r="U22" s="86"/>
      <c r="V22" s="86"/>
      <c r="W22" s="86"/>
      <c r="X22" s="86"/>
      <c r="Y22" s="86"/>
      <c r="Z22" s="87"/>
      <c r="AA22" s="89"/>
      <c r="AB22" s="83">
        <v>30</v>
      </c>
      <c r="AC22" s="86"/>
      <c r="AD22" s="86">
        <v>15</v>
      </c>
      <c r="AE22" s="86"/>
      <c r="AF22" s="86"/>
      <c r="AG22" s="86"/>
      <c r="AH22" s="86"/>
      <c r="AI22" s="86"/>
      <c r="AJ22" s="87">
        <v>2</v>
      </c>
      <c r="AK22" s="89" t="s">
        <v>77</v>
      </c>
      <c r="AL22" s="83"/>
      <c r="AM22" s="86"/>
      <c r="AN22" s="86"/>
      <c r="AO22" s="86"/>
      <c r="AP22" s="86"/>
      <c r="AQ22" s="86"/>
      <c r="AR22" s="86"/>
      <c r="AS22" s="86"/>
      <c r="AT22" s="87"/>
      <c r="AU22" s="89"/>
      <c r="AV22" s="83"/>
      <c r="AW22" s="86"/>
      <c r="AX22" s="86"/>
      <c r="AY22" s="86"/>
      <c r="AZ22" s="86"/>
      <c r="BA22" s="86"/>
      <c r="BB22" s="86"/>
      <c r="BC22" s="86"/>
      <c r="BD22" s="87"/>
      <c r="BE22" s="89"/>
      <c r="BF22" s="83"/>
      <c r="BG22" s="86"/>
      <c r="BH22" s="86"/>
      <c r="BI22" s="86"/>
      <c r="BJ22" s="86"/>
      <c r="BK22" s="86"/>
      <c r="BL22" s="86"/>
      <c r="BM22" s="86"/>
      <c r="BN22" s="86"/>
      <c r="BO22" s="87"/>
      <c r="BP22" s="89"/>
      <c r="BQ22" s="83"/>
      <c r="BR22" s="86"/>
      <c r="BS22" s="86"/>
      <c r="BT22" s="86"/>
      <c r="BU22" s="86"/>
      <c r="BV22" s="86"/>
      <c r="BW22" s="86"/>
      <c r="BX22" s="86"/>
      <c r="BY22" s="86"/>
      <c r="BZ22" s="86"/>
      <c r="CA22" s="89"/>
      <c r="CB22" s="91"/>
      <c r="CC22" s="92"/>
    </row>
    <row r="23" spans="1:81" ht="15.95" customHeight="1" x14ac:dyDescent="0.25">
      <c r="A23" s="83">
        <v>12</v>
      </c>
      <c r="B23" s="84" t="s">
        <v>87</v>
      </c>
      <c r="C23" s="105" t="s">
        <v>81</v>
      </c>
      <c r="D23" s="86" t="s">
        <v>77</v>
      </c>
      <c r="E23" s="86">
        <f t="shared" si="9"/>
        <v>30</v>
      </c>
      <c r="F23" s="87">
        <f t="shared" si="10"/>
        <v>2</v>
      </c>
      <c r="G23" s="86"/>
      <c r="H23" s="86"/>
      <c r="I23" s="106"/>
      <c r="J23" s="83">
        <f t="shared" si="11"/>
        <v>30</v>
      </c>
      <c r="K23" s="86">
        <f t="shared" si="11"/>
        <v>0</v>
      </c>
      <c r="L23" s="86">
        <f t="shared" si="12"/>
        <v>0</v>
      </c>
      <c r="M23" s="86">
        <f t="shared" si="12"/>
        <v>0</v>
      </c>
      <c r="N23" s="86">
        <f t="shared" si="12"/>
        <v>0</v>
      </c>
      <c r="O23" s="86">
        <f t="shared" si="12"/>
        <v>0</v>
      </c>
      <c r="P23" s="86">
        <f t="shared" si="12"/>
        <v>0</v>
      </c>
      <c r="Q23" s="89">
        <f t="shared" si="12"/>
        <v>0</v>
      </c>
      <c r="R23" s="83"/>
      <c r="S23" s="86"/>
      <c r="T23" s="86"/>
      <c r="U23" s="86"/>
      <c r="V23" s="86"/>
      <c r="W23" s="86"/>
      <c r="X23" s="86"/>
      <c r="Y23" s="86"/>
      <c r="Z23" s="87"/>
      <c r="AA23" s="89"/>
      <c r="AB23" s="83">
        <v>30</v>
      </c>
      <c r="AC23" s="86"/>
      <c r="AD23" s="86"/>
      <c r="AE23" s="86"/>
      <c r="AF23" s="86"/>
      <c r="AG23" s="86"/>
      <c r="AH23" s="86"/>
      <c r="AI23" s="86"/>
      <c r="AJ23" s="87">
        <v>2</v>
      </c>
      <c r="AK23" s="89" t="s">
        <v>77</v>
      </c>
      <c r="AL23" s="83"/>
      <c r="AM23" s="86"/>
      <c r="AN23" s="86"/>
      <c r="AO23" s="86"/>
      <c r="AP23" s="86"/>
      <c r="AQ23" s="86"/>
      <c r="AR23" s="86"/>
      <c r="AS23" s="86"/>
      <c r="AT23" s="87"/>
      <c r="AU23" s="89"/>
      <c r="AV23" s="83"/>
      <c r="AW23" s="86"/>
      <c r="AX23" s="86"/>
      <c r="AY23" s="86"/>
      <c r="AZ23" s="86"/>
      <c r="BA23" s="86"/>
      <c r="BB23" s="86"/>
      <c r="BC23" s="86"/>
      <c r="BD23" s="87"/>
      <c r="BE23" s="89"/>
      <c r="BF23" s="83"/>
      <c r="BG23" s="86"/>
      <c r="BH23" s="86"/>
      <c r="BI23" s="86"/>
      <c r="BJ23" s="86"/>
      <c r="BK23" s="86"/>
      <c r="BL23" s="86"/>
      <c r="BM23" s="86"/>
      <c r="BN23" s="86"/>
      <c r="BO23" s="87"/>
      <c r="BP23" s="89"/>
      <c r="BQ23" s="83"/>
      <c r="BR23" s="86"/>
      <c r="BS23" s="86"/>
      <c r="BT23" s="86"/>
      <c r="BU23" s="86"/>
      <c r="BV23" s="86"/>
      <c r="BW23" s="86"/>
      <c r="BX23" s="86"/>
      <c r="BY23" s="86"/>
      <c r="BZ23" s="86"/>
      <c r="CA23" s="89"/>
      <c r="CB23" s="91"/>
      <c r="CC23" s="92"/>
    </row>
    <row r="24" spans="1:81" ht="15.95" customHeight="1" x14ac:dyDescent="0.25">
      <c r="A24" s="83">
        <v>13</v>
      </c>
      <c r="B24" s="84" t="s">
        <v>88</v>
      </c>
      <c r="C24" s="105" t="s">
        <v>82</v>
      </c>
      <c r="D24" s="86" t="s">
        <v>77</v>
      </c>
      <c r="E24" s="86">
        <f t="shared" si="9"/>
        <v>30</v>
      </c>
      <c r="F24" s="87">
        <f t="shared" si="10"/>
        <v>2</v>
      </c>
      <c r="G24" s="86"/>
      <c r="H24" s="86"/>
      <c r="I24" s="106"/>
      <c r="J24" s="83">
        <f t="shared" si="11"/>
        <v>30</v>
      </c>
      <c r="K24" s="86">
        <f t="shared" si="11"/>
        <v>0</v>
      </c>
      <c r="L24" s="86">
        <f t="shared" si="12"/>
        <v>0</v>
      </c>
      <c r="M24" s="86">
        <f t="shared" si="12"/>
        <v>0</v>
      </c>
      <c r="N24" s="86">
        <f t="shared" si="12"/>
        <v>0</v>
      </c>
      <c r="O24" s="86">
        <f t="shared" si="12"/>
        <v>0</v>
      </c>
      <c r="P24" s="86">
        <f t="shared" si="12"/>
        <v>0</v>
      </c>
      <c r="Q24" s="89">
        <f t="shared" si="12"/>
        <v>0</v>
      </c>
      <c r="R24" s="83">
        <v>30</v>
      </c>
      <c r="S24" s="86"/>
      <c r="T24" s="86"/>
      <c r="U24" s="86"/>
      <c r="V24" s="86"/>
      <c r="W24" s="86"/>
      <c r="X24" s="86"/>
      <c r="Y24" s="86"/>
      <c r="Z24" s="87">
        <v>2</v>
      </c>
      <c r="AA24" s="89" t="s">
        <v>77</v>
      </c>
      <c r="AB24" s="83"/>
      <c r="AC24" s="86"/>
      <c r="AD24" s="86"/>
      <c r="AE24" s="86"/>
      <c r="AF24" s="86"/>
      <c r="AG24" s="86"/>
      <c r="AH24" s="86"/>
      <c r="AI24" s="86"/>
      <c r="AJ24" s="87"/>
      <c r="AK24" s="89"/>
      <c r="AL24" s="83"/>
      <c r="AM24" s="86"/>
      <c r="AN24" s="86"/>
      <c r="AO24" s="86"/>
      <c r="AP24" s="86"/>
      <c r="AQ24" s="86"/>
      <c r="AR24" s="86"/>
      <c r="AS24" s="86"/>
      <c r="AT24" s="87"/>
      <c r="AU24" s="89"/>
      <c r="AV24" s="83"/>
      <c r="AW24" s="86"/>
      <c r="AX24" s="86"/>
      <c r="AY24" s="86"/>
      <c r="AZ24" s="86"/>
      <c r="BA24" s="86"/>
      <c r="BB24" s="86"/>
      <c r="BC24" s="86"/>
      <c r="BD24" s="87"/>
      <c r="BE24" s="89"/>
      <c r="BF24" s="83"/>
      <c r="BG24" s="86"/>
      <c r="BH24" s="86"/>
      <c r="BI24" s="86"/>
      <c r="BJ24" s="86"/>
      <c r="BK24" s="86"/>
      <c r="BL24" s="86"/>
      <c r="BM24" s="86"/>
      <c r="BN24" s="86"/>
      <c r="BO24" s="87"/>
      <c r="BP24" s="89"/>
      <c r="BQ24" s="83"/>
      <c r="BR24" s="86"/>
      <c r="BS24" s="86"/>
      <c r="BT24" s="86"/>
      <c r="BU24" s="86"/>
      <c r="BV24" s="86"/>
      <c r="BW24" s="86"/>
      <c r="BX24" s="86"/>
      <c r="BY24" s="86"/>
      <c r="BZ24" s="86"/>
      <c r="CA24" s="89"/>
      <c r="CB24" s="91"/>
      <c r="CC24" s="92"/>
    </row>
    <row r="25" spans="1:81" ht="15.95" customHeight="1" x14ac:dyDescent="0.25">
      <c r="A25" s="83">
        <v>14</v>
      </c>
      <c r="B25" s="84" t="s">
        <v>89</v>
      </c>
      <c r="C25" s="105" t="s">
        <v>83</v>
      </c>
      <c r="D25" s="86" t="s">
        <v>77</v>
      </c>
      <c r="E25" s="86">
        <f t="shared" si="9"/>
        <v>30</v>
      </c>
      <c r="F25" s="87">
        <f t="shared" si="10"/>
        <v>2</v>
      </c>
      <c r="G25" s="86"/>
      <c r="H25" s="86"/>
      <c r="I25" s="106"/>
      <c r="J25" s="83">
        <f t="shared" si="11"/>
        <v>10</v>
      </c>
      <c r="K25" s="86">
        <f t="shared" si="11"/>
        <v>0</v>
      </c>
      <c r="L25" s="86">
        <v>20</v>
      </c>
      <c r="M25" s="86">
        <f t="shared" ref="M25:Q26" si="13">U25+AE25+AO25+AY25+BJ25+BU25</f>
        <v>0</v>
      </c>
      <c r="N25" s="86">
        <f t="shared" si="13"/>
        <v>0</v>
      </c>
      <c r="O25" s="86">
        <f t="shared" si="13"/>
        <v>0</v>
      </c>
      <c r="P25" s="86">
        <f t="shared" si="13"/>
        <v>0</v>
      </c>
      <c r="Q25" s="89">
        <f t="shared" si="13"/>
        <v>0</v>
      </c>
      <c r="R25" s="83"/>
      <c r="S25" s="86"/>
      <c r="T25" s="86"/>
      <c r="U25" s="86"/>
      <c r="V25" s="86"/>
      <c r="W25" s="86"/>
      <c r="X25" s="86"/>
      <c r="Y25" s="86"/>
      <c r="Z25" s="87"/>
      <c r="AA25" s="89"/>
      <c r="AB25" s="83">
        <v>10</v>
      </c>
      <c r="AC25" s="86"/>
      <c r="AD25" s="86">
        <v>20</v>
      </c>
      <c r="AE25" s="86"/>
      <c r="AF25" s="86"/>
      <c r="AG25" s="86"/>
      <c r="AH25" s="86"/>
      <c r="AI25" s="86"/>
      <c r="AJ25" s="87">
        <v>2</v>
      </c>
      <c r="AK25" s="89" t="s">
        <v>77</v>
      </c>
      <c r="AL25" s="83"/>
      <c r="AM25" s="86"/>
      <c r="AN25" s="86"/>
      <c r="AO25" s="86"/>
      <c r="AP25" s="86"/>
      <c r="AQ25" s="86"/>
      <c r="AR25" s="86"/>
      <c r="AS25" s="86"/>
      <c r="AT25" s="87"/>
      <c r="AU25" s="89"/>
      <c r="AV25" s="83"/>
      <c r="AW25" s="86"/>
      <c r="AX25" s="86"/>
      <c r="AY25" s="86"/>
      <c r="AZ25" s="86"/>
      <c r="BA25" s="86"/>
      <c r="BB25" s="86"/>
      <c r="BC25" s="86"/>
      <c r="BD25" s="87"/>
      <c r="BE25" s="89"/>
      <c r="BF25" s="83"/>
      <c r="BG25" s="86"/>
      <c r="BH25" s="86"/>
      <c r="BI25" s="86"/>
      <c r="BJ25" s="86"/>
      <c r="BK25" s="86"/>
      <c r="BL25" s="86"/>
      <c r="BM25" s="86"/>
      <c r="BN25" s="86"/>
      <c r="BO25" s="87"/>
      <c r="BP25" s="89"/>
      <c r="BQ25" s="83"/>
      <c r="BR25" s="86"/>
      <c r="BS25" s="86"/>
      <c r="BT25" s="86"/>
      <c r="BU25" s="86"/>
      <c r="BV25" s="86"/>
      <c r="BW25" s="86"/>
      <c r="BX25" s="86"/>
      <c r="BY25" s="86"/>
      <c r="BZ25" s="86"/>
      <c r="CA25" s="89"/>
      <c r="CB25" s="91"/>
      <c r="CC25" s="92">
        <v>2</v>
      </c>
    </row>
    <row r="26" spans="1:81" ht="15.95" customHeight="1" x14ac:dyDescent="0.25">
      <c r="A26" s="83">
        <v>15</v>
      </c>
      <c r="B26" s="84" t="s">
        <v>90</v>
      </c>
      <c r="C26" s="105" t="s">
        <v>84</v>
      </c>
      <c r="D26" s="86" t="s">
        <v>77</v>
      </c>
      <c r="E26" s="86">
        <f t="shared" si="9"/>
        <v>25</v>
      </c>
      <c r="F26" s="87">
        <f t="shared" si="10"/>
        <v>1</v>
      </c>
      <c r="G26" s="86"/>
      <c r="H26" s="86"/>
      <c r="I26" s="106"/>
      <c r="J26" s="83">
        <f t="shared" si="11"/>
        <v>10</v>
      </c>
      <c r="K26" s="86">
        <f t="shared" si="11"/>
        <v>15</v>
      </c>
      <c r="L26" s="86">
        <f>T26+AD26+AN26+AX26+BI26+BT26</f>
        <v>0</v>
      </c>
      <c r="M26" s="86">
        <f t="shared" si="13"/>
        <v>0</v>
      </c>
      <c r="N26" s="86">
        <f t="shared" si="13"/>
        <v>0</v>
      </c>
      <c r="O26" s="86">
        <f t="shared" si="13"/>
        <v>0</v>
      </c>
      <c r="P26" s="86">
        <f t="shared" si="13"/>
        <v>0</v>
      </c>
      <c r="Q26" s="89">
        <f t="shared" si="13"/>
        <v>0</v>
      </c>
      <c r="R26" s="83"/>
      <c r="S26" s="86"/>
      <c r="T26" s="86"/>
      <c r="U26" s="86"/>
      <c r="V26" s="86"/>
      <c r="W26" s="86"/>
      <c r="X26" s="86"/>
      <c r="Y26" s="86"/>
      <c r="Z26" s="87"/>
      <c r="AA26" s="89"/>
      <c r="AB26" s="83"/>
      <c r="AC26" s="86"/>
      <c r="AD26" s="86"/>
      <c r="AE26" s="86"/>
      <c r="AF26" s="86"/>
      <c r="AG26" s="86"/>
      <c r="AH26" s="86"/>
      <c r="AI26" s="86"/>
      <c r="AJ26" s="87"/>
      <c r="AK26" s="89"/>
      <c r="AL26" s="83"/>
      <c r="AM26" s="86"/>
      <c r="AN26" s="86"/>
      <c r="AO26" s="86"/>
      <c r="AP26" s="86"/>
      <c r="AQ26" s="86"/>
      <c r="AR26" s="86"/>
      <c r="AS26" s="86"/>
      <c r="AT26" s="87"/>
      <c r="AU26" s="89"/>
      <c r="AV26" s="83">
        <v>10</v>
      </c>
      <c r="AW26" s="86">
        <v>15</v>
      </c>
      <c r="AX26" s="86"/>
      <c r="AY26" s="86"/>
      <c r="AZ26" s="86"/>
      <c r="BA26" s="86"/>
      <c r="BB26" s="86"/>
      <c r="BC26" s="86"/>
      <c r="BD26" s="87">
        <v>1</v>
      </c>
      <c r="BE26" s="89" t="s">
        <v>77</v>
      </c>
      <c r="BF26" s="83"/>
      <c r="BG26" s="86"/>
      <c r="BH26" s="86"/>
      <c r="BI26" s="86"/>
      <c r="BJ26" s="86"/>
      <c r="BK26" s="86"/>
      <c r="BL26" s="86"/>
      <c r="BM26" s="86"/>
      <c r="BN26" s="86"/>
      <c r="BO26" s="87"/>
      <c r="BP26" s="89"/>
      <c r="BQ26" s="83"/>
      <c r="BR26" s="86"/>
      <c r="BS26" s="86"/>
      <c r="BT26" s="86"/>
      <c r="BU26" s="86"/>
      <c r="BV26" s="86"/>
      <c r="BW26" s="86"/>
      <c r="BX26" s="86"/>
      <c r="BY26" s="86"/>
      <c r="BZ26" s="86"/>
      <c r="CA26" s="89"/>
      <c r="CB26" s="91"/>
      <c r="CC26" s="92"/>
    </row>
    <row r="27" spans="1:81" ht="15.75" customHeight="1" thickBot="1" x14ac:dyDescent="0.3">
      <c r="A27" s="139" t="s">
        <v>211</v>
      </c>
      <c r="B27" s="133"/>
      <c r="C27" s="133"/>
      <c r="D27" s="98"/>
      <c r="E27" s="98">
        <f>SUM(E20:E26)</f>
        <v>310</v>
      </c>
      <c r="F27" s="98">
        <f t="shared" ref="F27:BL27" si="14">SUM(F20:F26)</f>
        <v>19</v>
      </c>
      <c r="G27" s="98">
        <f t="shared" si="14"/>
        <v>0</v>
      </c>
      <c r="H27" s="98">
        <f t="shared" si="14"/>
        <v>0</v>
      </c>
      <c r="I27" s="101">
        <f t="shared" si="14"/>
        <v>0</v>
      </c>
      <c r="J27" s="100">
        <f t="shared" si="14"/>
        <v>180</v>
      </c>
      <c r="K27" s="98">
        <f t="shared" si="14"/>
        <v>15</v>
      </c>
      <c r="L27" s="98">
        <f t="shared" si="14"/>
        <v>115</v>
      </c>
      <c r="M27" s="98">
        <f t="shared" si="14"/>
        <v>0</v>
      </c>
      <c r="N27" s="98">
        <f t="shared" si="14"/>
        <v>0</v>
      </c>
      <c r="O27" s="98">
        <f t="shared" si="14"/>
        <v>0</v>
      </c>
      <c r="P27" s="98">
        <f t="shared" si="14"/>
        <v>0</v>
      </c>
      <c r="Q27" s="99">
        <f t="shared" si="14"/>
        <v>0</v>
      </c>
      <c r="R27" s="100">
        <f t="shared" si="14"/>
        <v>60</v>
      </c>
      <c r="S27" s="98">
        <f t="shared" si="14"/>
        <v>0</v>
      </c>
      <c r="T27" s="98">
        <f t="shared" si="14"/>
        <v>30</v>
      </c>
      <c r="U27" s="98">
        <f t="shared" si="14"/>
        <v>0</v>
      </c>
      <c r="V27" s="98">
        <f t="shared" si="14"/>
        <v>0</v>
      </c>
      <c r="W27" s="98">
        <f t="shared" si="14"/>
        <v>0</v>
      </c>
      <c r="X27" s="98">
        <f t="shared" si="14"/>
        <v>0</v>
      </c>
      <c r="Y27" s="98">
        <f t="shared" si="14"/>
        <v>0</v>
      </c>
      <c r="Z27" s="98">
        <f t="shared" si="14"/>
        <v>6</v>
      </c>
      <c r="AA27" s="99">
        <f t="shared" si="14"/>
        <v>0</v>
      </c>
      <c r="AB27" s="100">
        <f t="shared" si="14"/>
        <v>110</v>
      </c>
      <c r="AC27" s="98">
        <f t="shared" si="14"/>
        <v>0</v>
      </c>
      <c r="AD27" s="98">
        <f t="shared" si="14"/>
        <v>85</v>
      </c>
      <c r="AE27" s="98">
        <f t="shared" si="14"/>
        <v>0</v>
      </c>
      <c r="AF27" s="98">
        <f t="shared" si="14"/>
        <v>0</v>
      </c>
      <c r="AG27" s="98">
        <f t="shared" si="14"/>
        <v>0</v>
      </c>
      <c r="AH27" s="98">
        <f t="shared" si="14"/>
        <v>0</v>
      </c>
      <c r="AI27" s="98">
        <f t="shared" si="14"/>
        <v>0</v>
      </c>
      <c r="AJ27" s="98">
        <f t="shared" si="14"/>
        <v>12</v>
      </c>
      <c r="AK27" s="99">
        <f t="shared" si="14"/>
        <v>0</v>
      </c>
      <c r="AL27" s="100">
        <f t="shared" si="14"/>
        <v>0</v>
      </c>
      <c r="AM27" s="98">
        <f t="shared" si="14"/>
        <v>0</v>
      </c>
      <c r="AN27" s="98">
        <f t="shared" si="14"/>
        <v>0</v>
      </c>
      <c r="AO27" s="98">
        <f t="shared" si="14"/>
        <v>0</v>
      </c>
      <c r="AP27" s="98">
        <f t="shared" si="14"/>
        <v>0</v>
      </c>
      <c r="AQ27" s="98">
        <f t="shared" si="14"/>
        <v>0</v>
      </c>
      <c r="AR27" s="98">
        <f t="shared" si="14"/>
        <v>0</v>
      </c>
      <c r="AS27" s="98">
        <f t="shared" si="14"/>
        <v>0</v>
      </c>
      <c r="AT27" s="98">
        <f t="shared" si="14"/>
        <v>0</v>
      </c>
      <c r="AU27" s="99">
        <f t="shared" si="14"/>
        <v>0</v>
      </c>
      <c r="AV27" s="100">
        <f t="shared" si="14"/>
        <v>10</v>
      </c>
      <c r="AW27" s="98">
        <f t="shared" si="14"/>
        <v>15</v>
      </c>
      <c r="AX27" s="98">
        <f t="shared" si="14"/>
        <v>0</v>
      </c>
      <c r="AY27" s="98">
        <f t="shared" si="14"/>
        <v>0</v>
      </c>
      <c r="AZ27" s="98">
        <f t="shared" si="14"/>
        <v>0</v>
      </c>
      <c r="BA27" s="98">
        <f t="shared" si="14"/>
        <v>0</v>
      </c>
      <c r="BB27" s="98">
        <f t="shared" si="14"/>
        <v>0</v>
      </c>
      <c r="BC27" s="98">
        <f t="shared" si="14"/>
        <v>0</v>
      </c>
      <c r="BD27" s="98">
        <f t="shared" si="14"/>
        <v>1</v>
      </c>
      <c r="BE27" s="99">
        <f t="shared" si="14"/>
        <v>0</v>
      </c>
      <c r="BF27" s="100">
        <f t="shared" si="14"/>
        <v>0</v>
      </c>
      <c r="BG27" s="98">
        <f t="shared" si="14"/>
        <v>0</v>
      </c>
      <c r="BH27" s="98">
        <f t="shared" si="14"/>
        <v>0</v>
      </c>
      <c r="BI27" s="98">
        <f t="shared" si="14"/>
        <v>0</v>
      </c>
      <c r="BJ27" s="98">
        <f t="shared" si="14"/>
        <v>0</v>
      </c>
      <c r="BK27" s="98">
        <f t="shared" si="14"/>
        <v>0</v>
      </c>
      <c r="BL27" s="98">
        <f t="shared" si="14"/>
        <v>0</v>
      </c>
      <c r="BM27" s="98">
        <f t="shared" ref="BM27:CC27" si="15">SUM(BM20:BM26)</f>
        <v>0</v>
      </c>
      <c r="BN27" s="98">
        <f t="shared" si="15"/>
        <v>0</v>
      </c>
      <c r="BO27" s="98">
        <f t="shared" si="15"/>
        <v>0</v>
      </c>
      <c r="BP27" s="99">
        <f t="shared" si="15"/>
        <v>0</v>
      </c>
      <c r="BQ27" s="100">
        <f t="shared" si="15"/>
        <v>0</v>
      </c>
      <c r="BR27" s="98">
        <f t="shared" si="15"/>
        <v>0</v>
      </c>
      <c r="BS27" s="98">
        <f t="shared" si="15"/>
        <v>0</v>
      </c>
      <c r="BT27" s="98">
        <f t="shared" si="15"/>
        <v>0</v>
      </c>
      <c r="BU27" s="98">
        <f t="shared" si="15"/>
        <v>0</v>
      </c>
      <c r="BV27" s="98">
        <f t="shared" si="15"/>
        <v>0</v>
      </c>
      <c r="BW27" s="98">
        <f t="shared" si="15"/>
        <v>0</v>
      </c>
      <c r="BX27" s="98">
        <f t="shared" si="15"/>
        <v>0</v>
      </c>
      <c r="BY27" s="98">
        <f t="shared" si="15"/>
        <v>0</v>
      </c>
      <c r="BZ27" s="98">
        <f t="shared" si="15"/>
        <v>0</v>
      </c>
      <c r="CA27" s="99">
        <f t="shared" si="15"/>
        <v>0</v>
      </c>
      <c r="CB27" s="102">
        <f t="shared" si="15"/>
        <v>0</v>
      </c>
      <c r="CC27" s="99">
        <f t="shared" si="15"/>
        <v>4</v>
      </c>
    </row>
    <row r="28" spans="1:81" ht="24.75" customHeight="1" thickBot="1" x14ac:dyDescent="0.3">
      <c r="A28" s="135" t="s">
        <v>17</v>
      </c>
      <c r="B28" s="136"/>
      <c r="C28" s="136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2"/>
    </row>
    <row r="29" spans="1:81" ht="31.5" x14ac:dyDescent="0.25">
      <c r="A29" s="73">
        <v>16</v>
      </c>
      <c r="B29" s="107" t="s">
        <v>91</v>
      </c>
      <c r="C29" s="103" t="s">
        <v>93</v>
      </c>
      <c r="D29" s="77" t="s">
        <v>63</v>
      </c>
      <c r="E29" s="77">
        <f t="shared" ref="E29:E41" si="16">SUM(J29:Q29)</f>
        <v>280</v>
      </c>
      <c r="F29" s="59">
        <f t="shared" ref="F29:F41" si="17">Z29+AJ29+AT29+BD29+BO29+BZ29</f>
        <v>16</v>
      </c>
      <c r="G29" s="77"/>
      <c r="H29" s="77"/>
      <c r="I29" s="104"/>
      <c r="J29" s="73">
        <f t="shared" ref="J29:J41" si="18">R29+AB29+AL29+AV29+BF29+BQ29</f>
        <v>120</v>
      </c>
      <c r="K29" s="77">
        <f t="shared" ref="K29:K41" si="19">S29+AC29+AM29+AW29+BG29+BR29</f>
        <v>0</v>
      </c>
      <c r="L29" s="77">
        <f t="shared" ref="L29:Q29" si="20">T29+AD29+AN29+AX29+BI29+BT29</f>
        <v>160</v>
      </c>
      <c r="M29" s="77">
        <f t="shared" si="20"/>
        <v>0</v>
      </c>
      <c r="N29" s="77">
        <f t="shared" si="20"/>
        <v>0</v>
      </c>
      <c r="O29" s="77">
        <f t="shared" si="20"/>
        <v>0</v>
      </c>
      <c r="P29" s="77">
        <f t="shared" si="20"/>
        <v>0</v>
      </c>
      <c r="Q29" s="79">
        <f t="shared" si="20"/>
        <v>0</v>
      </c>
      <c r="R29" s="73">
        <v>30</v>
      </c>
      <c r="S29" s="77"/>
      <c r="T29" s="77">
        <v>40</v>
      </c>
      <c r="U29" s="77"/>
      <c r="V29" s="77"/>
      <c r="W29" s="77"/>
      <c r="X29" s="77"/>
      <c r="Y29" s="77"/>
      <c r="Z29" s="59">
        <v>4</v>
      </c>
      <c r="AA29" s="79" t="s">
        <v>77</v>
      </c>
      <c r="AB29" s="81">
        <v>30</v>
      </c>
      <c r="AC29" s="77"/>
      <c r="AD29" s="77">
        <v>40</v>
      </c>
      <c r="AE29" s="77"/>
      <c r="AF29" s="77"/>
      <c r="AG29" s="77"/>
      <c r="AH29" s="77"/>
      <c r="AI29" s="77"/>
      <c r="AJ29" s="59">
        <v>4</v>
      </c>
      <c r="AK29" s="79" t="s">
        <v>77</v>
      </c>
      <c r="AL29" s="73">
        <v>30</v>
      </c>
      <c r="AM29" s="77"/>
      <c r="AN29" s="77">
        <v>40</v>
      </c>
      <c r="AO29" s="77"/>
      <c r="AP29" s="77"/>
      <c r="AQ29" s="77"/>
      <c r="AR29" s="77"/>
      <c r="AS29" s="77"/>
      <c r="AT29" s="59">
        <v>4</v>
      </c>
      <c r="AU29" s="79" t="s">
        <v>77</v>
      </c>
      <c r="AV29" s="73">
        <v>30</v>
      </c>
      <c r="AW29" s="77"/>
      <c r="AX29" s="77">
        <v>40</v>
      </c>
      <c r="AY29" s="77"/>
      <c r="AZ29" s="77"/>
      <c r="BA29" s="77"/>
      <c r="BB29" s="77"/>
      <c r="BC29" s="77"/>
      <c r="BD29" s="59">
        <v>4</v>
      </c>
      <c r="BE29" s="79" t="s">
        <v>63</v>
      </c>
      <c r="BF29" s="73"/>
      <c r="BG29" s="77"/>
      <c r="BH29" s="77"/>
      <c r="BI29" s="77"/>
      <c r="BJ29" s="77"/>
      <c r="BK29" s="77"/>
      <c r="BL29" s="77"/>
      <c r="BM29" s="77"/>
      <c r="BN29" s="77"/>
      <c r="BO29" s="59"/>
      <c r="BP29" s="79"/>
      <c r="BQ29" s="73"/>
      <c r="BR29" s="77"/>
      <c r="BS29" s="77"/>
      <c r="BT29" s="77"/>
      <c r="BU29" s="77"/>
      <c r="BV29" s="77"/>
      <c r="BW29" s="77"/>
      <c r="BX29" s="77"/>
      <c r="BY29" s="77"/>
      <c r="BZ29" s="77"/>
      <c r="CA29" s="79"/>
      <c r="CB29" s="81"/>
      <c r="CC29" s="82"/>
    </row>
    <row r="30" spans="1:81" ht="15.95" customHeight="1" x14ac:dyDescent="0.25">
      <c r="A30" s="83">
        <v>17</v>
      </c>
      <c r="B30" s="108" t="s">
        <v>92</v>
      </c>
      <c r="C30" s="105" t="s">
        <v>94</v>
      </c>
      <c r="D30" s="86" t="s">
        <v>63</v>
      </c>
      <c r="E30" s="86">
        <f t="shared" si="16"/>
        <v>440</v>
      </c>
      <c r="F30" s="87">
        <f t="shared" si="17"/>
        <v>20</v>
      </c>
      <c r="G30" s="86"/>
      <c r="H30" s="86"/>
      <c r="I30" s="106"/>
      <c r="J30" s="83">
        <f t="shared" si="18"/>
        <v>20</v>
      </c>
      <c r="K30" s="86">
        <f t="shared" si="19"/>
        <v>0</v>
      </c>
      <c r="L30" s="86">
        <v>420</v>
      </c>
      <c r="M30" s="86">
        <f t="shared" ref="M30:M41" si="21">U30+AE30+AO30+AY30+BJ30+BU30</f>
        <v>0</v>
      </c>
      <c r="N30" s="86">
        <f t="shared" ref="N30:N41" si="22">V30+AF30+AP30+AZ30+BK30+BV30</f>
        <v>0</v>
      </c>
      <c r="O30" s="86">
        <f t="shared" ref="O30:O41" si="23">W30+AG30+AQ30+BA30+BL30+BW30</f>
        <v>0</v>
      </c>
      <c r="P30" s="86">
        <f t="shared" ref="P30:P41" si="24">X30+AH30+AR30+BB30+BM30+BX30</f>
        <v>0</v>
      </c>
      <c r="Q30" s="89">
        <f t="shared" ref="Q30:Q41" si="25">Y30+AI30+AS30+BC30+BN30+BY30</f>
        <v>0</v>
      </c>
      <c r="R30" s="83">
        <v>10</v>
      </c>
      <c r="S30" s="86"/>
      <c r="T30" s="86">
        <v>70</v>
      </c>
      <c r="U30" s="86"/>
      <c r="V30" s="86"/>
      <c r="W30" s="86"/>
      <c r="X30" s="86"/>
      <c r="Y30" s="86"/>
      <c r="Z30" s="87">
        <v>4</v>
      </c>
      <c r="AA30" s="89" t="s">
        <v>77</v>
      </c>
      <c r="AB30" s="91">
        <v>10</v>
      </c>
      <c r="AC30" s="86"/>
      <c r="AD30" s="86">
        <v>70</v>
      </c>
      <c r="AE30" s="86"/>
      <c r="AF30" s="86"/>
      <c r="AG30" s="86"/>
      <c r="AH30" s="86"/>
      <c r="AI30" s="86"/>
      <c r="AJ30" s="87">
        <v>4</v>
      </c>
      <c r="AK30" s="89" t="s">
        <v>77</v>
      </c>
      <c r="AL30" s="83"/>
      <c r="AM30" s="86"/>
      <c r="AN30" s="86">
        <v>70</v>
      </c>
      <c r="AO30" s="86"/>
      <c r="AP30" s="86"/>
      <c r="AQ30" s="86"/>
      <c r="AR30" s="86"/>
      <c r="AS30" s="86"/>
      <c r="AT30" s="87">
        <v>3</v>
      </c>
      <c r="AU30" s="89" t="s">
        <v>77</v>
      </c>
      <c r="AV30" s="83"/>
      <c r="AW30" s="86"/>
      <c r="AX30" s="86">
        <v>70</v>
      </c>
      <c r="AY30" s="86"/>
      <c r="AZ30" s="86"/>
      <c r="BA30" s="86"/>
      <c r="BB30" s="86"/>
      <c r="BC30" s="86"/>
      <c r="BD30" s="87">
        <v>3</v>
      </c>
      <c r="BE30" s="89" t="s">
        <v>77</v>
      </c>
      <c r="BF30" s="83"/>
      <c r="BG30" s="86"/>
      <c r="BH30" s="86"/>
      <c r="BI30" s="86">
        <v>70</v>
      </c>
      <c r="BJ30" s="86"/>
      <c r="BK30" s="86"/>
      <c r="BL30" s="86"/>
      <c r="BM30" s="86"/>
      <c r="BN30" s="86"/>
      <c r="BO30" s="87">
        <v>3</v>
      </c>
      <c r="BP30" s="89" t="s">
        <v>77</v>
      </c>
      <c r="BQ30" s="83"/>
      <c r="BR30" s="86"/>
      <c r="BS30" s="86"/>
      <c r="BT30" s="86">
        <v>70</v>
      </c>
      <c r="BU30" s="86"/>
      <c r="BV30" s="86"/>
      <c r="BW30" s="86"/>
      <c r="BX30" s="86"/>
      <c r="BY30" s="86"/>
      <c r="BZ30" s="86">
        <v>3</v>
      </c>
      <c r="CA30" s="89" t="s">
        <v>63</v>
      </c>
      <c r="CB30" s="91"/>
      <c r="CC30" s="92">
        <v>21</v>
      </c>
    </row>
    <row r="31" spans="1:81" ht="15.95" customHeight="1" x14ac:dyDescent="0.25">
      <c r="A31" s="83">
        <v>18</v>
      </c>
      <c r="B31" s="108" t="s">
        <v>96</v>
      </c>
      <c r="C31" s="105" t="s">
        <v>95</v>
      </c>
      <c r="D31" s="86" t="s">
        <v>63</v>
      </c>
      <c r="E31" s="86">
        <f t="shared" si="16"/>
        <v>50</v>
      </c>
      <c r="F31" s="87">
        <f t="shared" si="17"/>
        <v>3</v>
      </c>
      <c r="G31" s="86"/>
      <c r="H31" s="86"/>
      <c r="I31" s="106"/>
      <c r="J31" s="83">
        <f t="shared" si="18"/>
        <v>20</v>
      </c>
      <c r="K31" s="86">
        <f t="shared" si="19"/>
        <v>0</v>
      </c>
      <c r="L31" s="86">
        <f>T31+AD31+AN31+AX31+BI31+BT31</f>
        <v>30</v>
      </c>
      <c r="M31" s="86">
        <f t="shared" si="21"/>
        <v>0</v>
      </c>
      <c r="N31" s="86">
        <f t="shared" si="22"/>
        <v>0</v>
      </c>
      <c r="O31" s="86">
        <f t="shared" si="23"/>
        <v>0</v>
      </c>
      <c r="P31" s="86">
        <f t="shared" si="24"/>
        <v>0</v>
      </c>
      <c r="Q31" s="89">
        <f t="shared" si="25"/>
        <v>0</v>
      </c>
      <c r="R31" s="83">
        <v>20</v>
      </c>
      <c r="S31" s="86"/>
      <c r="T31" s="86">
        <v>30</v>
      </c>
      <c r="U31" s="86"/>
      <c r="V31" s="86"/>
      <c r="W31" s="86"/>
      <c r="X31" s="86"/>
      <c r="Y31" s="86"/>
      <c r="Z31" s="87">
        <v>3</v>
      </c>
      <c r="AA31" s="89" t="s">
        <v>63</v>
      </c>
      <c r="AB31" s="91"/>
      <c r="AC31" s="86"/>
      <c r="AD31" s="86"/>
      <c r="AE31" s="86"/>
      <c r="AF31" s="86"/>
      <c r="AG31" s="86"/>
      <c r="AH31" s="86"/>
      <c r="AI31" s="86"/>
      <c r="AJ31" s="87"/>
      <c r="AK31" s="89"/>
      <c r="AL31" s="83"/>
      <c r="AM31" s="86"/>
      <c r="AN31" s="86"/>
      <c r="AO31" s="86"/>
      <c r="AP31" s="86"/>
      <c r="AQ31" s="86"/>
      <c r="AR31" s="86"/>
      <c r="AS31" s="86"/>
      <c r="AT31" s="87"/>
      <c r="AU31" s="89"/>
      <c r="AV31" s="83"/>
      <c r="AW31" s="86"/>
      <c r="AX31" s="86"/>
      <c r="AY31" s="86"/>
      <c r="AZ31" s="86"/>
      <c r="BA31" s="86"/>
      <c r="BB31" s="86"/>
      <c r="BC31" s="86"/>
      <c r="BD31" s="87"/>
      <c r="BE31" s="89"/>
      <c r="BF31" s="83"/>
      <c r="BG31" s="86"/>
      <c r="BH31" s="86"/>
      <c r="BI31" s="86"/>
      <c r="BJ31" s="86"/>
      <c r="BK31" s="86"/>
      <c r="BL31" s="86"/>
      <c r="BM31" s="86"/>
      <c r="BN31" s="86"/>
      <c r="BO31" s="87"/>
      <c r="BP31" s="89"/>
      <c r="BQ31" s="83"/>
      <c r="BR31" s="86"/>
      <c r="BS31" s="86"/>
      <c r="BT31" s="86"/>
      <c r="BU31" s="86"/>
      <c r="BV31" s="86"/>
      <c r="BW31" s="86"/>
      <c r="BX31" s="86"/>
      <c r="BY31" s="86"/>
      <c r="BZ31" s="86"/>
      <c r="CA31" s="89"/>
      <c r="CB31" s="91"/>
      <c r="CC31" s="92"/>
    </row>
    <row r="32" spans="1:81" ht="15.95" customHeight="1" x14ac:dyDescent="0.25">
      <c r="A32" s="83">
        <v>19</v>
      </c>
      <c r="B32" s="108" t="s">
        <v>98</v>
      </c>
      <c r="C32" s="105" t="s">
        <v>97</v>
      </c>
      <c r="D32" s="86" t="s">
        <v>63</v>
      </c>
      <c r="E32" s="86">
        <f t="shared" si="16"/>
        <v>80</v>
      </c>
      <c r="F32" s="87">
        <f t="shared" si="17"/>
        <v>4</v>
      </c>
      <c r="G32" s="86"/>
      <c r="H32" s="86"/>
      <c r="I32" s="106"/>
      <c r="J32" s="83">
        <f t="shared" si="18"/>
        <v>20</v>
      </c>
      <c r="K32" s="86">
        <f t="shared" si="19"/>
        <v>0</v>
      </c>
      <c r="L32" s="86">
        <f>T32+AD32+AN32+AX32+BI32+BT32</f>
        <v>60</v>
      </c>
      <c r="M32" s="86">
        <f t="shared" si="21"/>
        <v>0</v>
      </c>
      <c r="N32" s="86">
        <f t="shared" si="22"/>
        <v>0</v>
      </c>
      <c r="O32" s="86">
        <f t="shared" si="23"/>
        <v>0</v>
      </c>
      <c r="P32" s="86">
        <f t="shared" si="24"/>
        <v>0</v>
      </c>
      <c r="Q32" s="89">
        <f t="shared" si="25"/>
        <v>0</v>
      </c>
      <c r="R32" s="83"/>
      <c r="S32" s="86"/>
      <c r="T32" s="86"/>
      <c r="U32" s="86"/>
      <c r="V32" s="86"/>
      <c r="W32" s="86"/>
      <c r="X32" s="86"/>
      <c r="Y32" s="86"/>
      <c r="Z32" s="87"/>
      <c r="AA32" s="89"/>
      <c r="AB32" s="91"/>
      <c r="AC32" s="86"/>
      <c r="AD32" s="86"/>
      <c r="AE32" s="86"/>
      <c r="AF32" s="86"/>
      <c r="AG32" s="86"/>
      <c r="AH32" s="86"/>
      <c r="AI32" s="86"/>
      <c r="AJ32" s="87"/>
      <c r="AK32" s="89"/>
      <c r="AL32" s="83">
        <v>10</v>
      </c>
      <c r="AM32" s="86"/>
      <c r="AN32" s="86">
        <v>30</v>
      </c>
      <c r="AO32" s="86"/>
      <c r="AP32" s="86"/>
      <c r="AQ32" s="86"/>
      <c r="AR32" s="86"/>
      <c r="AS32" s="86"/>
      <c r="AT32" s="87">
        <v>2</v>
      </c>
      <c r="AU32" s="89" t="s">
        <v>77</v>
      </c>
      <c r="AV32" s="83">
        <v>10</v>
      </c>
      <c r="AW32" s="86"/>
      <c r="AX32" s="86">
        <v>30</v>
      </c>
      <c r="AY32" s="86"/>
      <c r="AZ32" s="86"/>
      <c r="BA32" s="86"/>
      <c r="BB32" s="86"/>
      <c r="BC32" s="86"/>
      <c r="BD32" s="87">
        <v>2</v>
      </c>
      <c r="BE32" s="89" t="s">
        <v>63</v>
      </c>
      <c r="BF32" s="83"/>
      <c r="BG32" s="86"/>
      <c r="BH32" s="86"/>
      <c r="BI32" s="86"/>
      <c r="BJ32" s="86"/>
      <c r="BK32" s="86"/>
      <c r="BL32" s="86"/>
      <c r="BM32" s="86"/>
      <c r="BN32" s="86"/>
      <c r="BO32" s="87"/>
      <c r="BP32" s="89"/>
      <c r="BQ32" s="83"/>
      <c r="BR32" s="86"/>
      <c r="BS32" s="86"/>
      <c r="BT32" s="86"/>
      <c r="BU32" s="86"/>
      <c r="BV32" s="86"/>
      <c r="BW32" s="86"/>
      <c r="BX32" s="86"/>
      <c r="BY32" s="86"/>
      <c r="BZ32" s="86"/>
      <c r="CA32" s="89"/>
      <c r="CB32" s="91"/>
      <c r="CC32" s="92"/>
    </row>
    <row r="33" spans="1:81" ht="15.95" customHeight="1" x14ac:dyDescent="0.25">
      <c r="A33" s="83">
        <v>20</v>
      </c>
      <c r="B33" s="108" t="s">
        <v>100</v>
      </c>
      <c r="C33" s="105" t="s">
        <v>99</v>
      </c>
      <c r="D33" s="86" t="s">
        <v>63</v>
      </c>
      <c r="E33" s="86">
        <f t="shared" si="16"/>
        <v>60</v>
      </c>
      <c r="F33" s="87">
        <f t="shared" si="17"/>
        <v>4</v>
      </c>
      <c r="G33" s="86"/>
      <c r="H33" s="86"/>
      <c r="I33" s="106"/>
      <c r="J33" s="83">
        <f t="shared" si="18"/>
        <v>0</v>
      </c>
      <c r="K33" s="86">
        <f t="shared" si="19"/>
        <v>0</v>
      </c>
      <c r="L33" s="86">
        <v>60</v>
      </c>
      <c r="M33" s="86">
        <f t="shared" si="21"/>
        <v>0</v>
      </c>
      <c r="N33" s="86">
        <f t="shared" si="22"/>
        <v>0</v>
      </c>
      <c r="O33" s="86">
        <f t="shared" si="23"/>
        <v>0</v>
      </c>
      <c r="P33" s="86">
        <f t="shared" si="24"/>
        <v>0</v>
      </c>
      <c r="Q33" s="89">
        <f t="shared" si="25"/>
        <v>0</v>
      </c>
      <c r="R33" s="83"/>
      <c r="S33" s="86"/>
      <c r="T33" s="86"/>
      <c r="U33" s="86"/>
      <c r="V33" s="86"/>
      <c r="W33" s="86"/>
      <c r="X33" s="86"/>
      <c r="Y33" s="86"/>
      <c r="Z33" s="87"/>
      <c r="AA33" s="89"/>
      <c r="AB33" s="91"/>
      <c r="AC33" s="86"/>
      <c r="AD33" s="86"/>
      <c r="AE33" s="86"/>
      <c r="AF33" s="86"/>
      <c r="AG33" s="86"/>
      <c r="AH33" s="86"/>
      <c r="AI33" s="86"/>
      <c r="AJ33" s="87"/>
      <c r="AK33" s="89"/>
      <c r="AL33" s="83"/>
      <c r="AM33" s="86"/>
      <c r="AN33" s="86">
        <v>30</v>
      </c>
      <c r="AO33" s="86"/>
      <c r="AP33" s="86"/>
      <c r="AQ33" s="86"/>
      <c r="AR33" s="86"/>
      <c r="AS33" s="86"/>
      <c r="AT33" s="87">
        <v>2</v>
      </c>
      <c r="AU33" s="89" t="s">
        <v>77</v>
      </c>
      <c r="AV33" s="83"/>
      <c r="AW33" s="86"/>
      <c r="AX33" s="86">
        <v>30</v>
      </c>
      <c r="AY33" s="86"/>
      <c r="AZ33" s="86"/>
      <c r="BA33" s="86"/>
      <c r="BB33" s="86"/>
      <c r="BC33" s="86"/>
      <c r="BD33" s="87">
        <v>2</v>
      </c>
      <c r="BE33" s="89" t="s">
        <v>63</v>
      </c>
      <c r="BF33" s="83"/>
      <c r="BG33" s="86"/>
      <c r="BH33" s="86"/>
      <c r="BI33" s="86"/>
      <c r="BJ33" s="86"/>
      <c r="BK33" s="86"/>
      <c r="BL33" s="86"/>
      <c r="BM33" s="86"/>
      <c r="BN33" s="86"/>
      <c r="BO33" s="87"/>
      <c r="BP33" s="89"/>
      <c r="BQ33" s="83"/>
      <c r="BR33" s="86"/>
      <c r="BS33" s="86"/>
      <c r="BT33" s="86"/>
      <c r="BU33" s="86"/>
      <c r="BV33" s="86"/>
      <c r="BW33" s="86"/>
      <c r="BX33" s="86"/>
      <c r="BY33" s="86"/>
      <c r="BZ33" s="86"/>
      <c r="CA33" s="89"/>
      <c r="CB33" s="91"/>
      <c r="CC33" s="92">
        <v>4</v>
      </c>
    </row>
    <row r="34" spans="1:81" ht="15.95" customHeight="1" x14ac:dyDescent="0.25">
      <c r="A34" s="83">
        <v>21</v>
      </c>
      <c r="B34" s="108" t="s">
        <v>102</v>
      </c>
      <c r="C34" s="105" t="s">
        <v>101</v>
      </c>
      <c r="D34" s="86" t="s">
        <v>77</v>
      </c>
      <c r="E34" s="86">
        <f t="shared" si="16"/>
        <v>30</v>
      </c>
      <c r="F34" s="87">
        <f t="shared" si="17"/>
        <v>2</v>
      </c>
      <c r="G34" s="86"/>
      <c r="H34" s="86"/>
      <c r="I34" s="106"/>
      <c r="J34" s="83">
        <f t="shared" si="18"/>
        <v>30</v>
      </c>
      <c r="K34" s="86">
        <f t="shared" si="19"/>
        <v>0</v>
      </c>
      <c r="L34" s="86">
        <f t="shared" ref="L34:L41" si="26">T34+AD34+AN34+AX34+BI34+BT34</f>
        <v>0</v>
      </c>
      <c r="M34" s="86">
        <f t="shared" si="21"/>
        <v>0</v>
      </c>
      <c r="N34" s="86">
        <f t="shared" si="22"/>
        <v>0</v>
      </c>
      <c r="O34" s="86">
        <f t="shared" si="23"/>
        <v>0</v>
      </c>
      <c r="P34" s="86">
        <f t="shared" si="24"/>
        <v>0</v>
      </c>
      <c r="Q34" s="89">
        <f t="shared" si="25"/>
        <v>0</v>
      </c>
      <c r="R34" s="83"/>
      <c r="S34" s="86"/>
      <c r="T34" s="86"/>
      <c r="U34" s="86"/>
      <c r="V34" s="86"/>
      <c r="W34" s="86"/>
      <c r="X34" s="86"/>
      <c r="Y34" s="86"/>
      <c r="Z34" s="87"/>
      <c r="AA34" s="89"/>
      <c r="AB34" s="91"/>
      <c r="AC34" s="86"/>
      <c r="AD34" s="86"/>
      <c r="AE34" s="86"/>
      <c r="AF34" s="86"/>
      <c r="AG34" s="86"/>
      <c r="AH34" s="86"/>
      <c r="AI34" s="86"/>
      <c r="AJ34" s="87"/>
      <c r="AK34" s="89"/>
      <c r="AL34" s="83"/>
      <c r="AM34" s="86"/>
      <c r="AN34" s="86"/>
      <c r="AO34" s="86"/>
      <c r="AP34" s="86"/>
      <c r="AQ34" s="86"/>
      <c r="AR34" s="86"/>
      <c r="AS34" s="86"/>
      <c r="AT34" s="87"/>
      <c r="AU34" s="89"/>
      <c r="AV34" s="83">
        <v>30</v>
      </c>
      <c r="AW34" s="86"/>
      <c r="AX34" s="86"/>
      <c r="AY34" s="86"/>
      <c r="AZ34" s="86"/>
      <c r="BA34" s="86"/>
      <c r="BB34" s="86"/>
      <c r="BC34" s="86"/>
      <c r="BD34" s="87">
        <v>2</v>
      </c>
      <c r="BE34" s="89" t="s">
        <v>77</v>
      </c>
      <c r="BF34" s="83"/>
      <c r="BG34" s="86"/>
      <c r="BH34" s="86"/>
      <c r="BI34" s="86"/>
      <c r="BJ34" s="86"/>
      <c r="BK34" s="86"/>
      <c r="BL34" s="86"/>
      <c r="BM34" s="86"/>
      <c r="BN34" s="86"/>
      <c r="BO34" s="87"/>
      <c r="BP34" s="89"/>
      <c r="BQ34" s="83"/>
      <c r="BR34" s="86"/>
      <c r="BS34" s="86"/>
      <c r="BT34" s="86"/>
      <c r="BU34" s="86"/>
      <c r="BV34" s="86"/>
      <c r="BW34" s="86"/>
      <c r="BX34" s="86"/>
      <c r="BY34" s="86"/>
      <c r="BZ34" s="86"/>
      <c r="CA34" s="89"/>
      <c r="CB34" s="91"/>
      <c r="CC34" s="92"/>
    </row>
    <row r="35" spans="1:81" ht="15.95" customHeight="1" x14ac:dyDescent="0.25">
      <c r="A35" s="83">
        <v>22</v>
      </c>
      <c r="B35" s="108" t="s">
        <v>104</v>
      </c>
      <c r="C35" s="105" t="s">
        <v>103</v>
      </c>
      <c r="D35" s="86" t="s">
        <v>77</v>
      </c>
      <c r="E35" s="86">
        <f t="shared" si="16"/>
        <v>25</v>
      </c>
      <c r="F35" s="87">
        <f t="shared" si="17"/>
        <v>2</v>
      </c>
      <c r="G35" s="86"/>
      <c r="H35" s="86"/>
      <c r="I35" s="106"/>
      <c r="J35" s="83">
        <f t="shared" si="18"/>
        <v>5</v>
      </c>
      <c r="K35" s="86">
        <f t="shared" si="19"/>
        <v>0</v>
      </c>
      <c r="L35" s="86">
        <f t="shared" si="26"/>
        <v>20</v>
      </c>
      <c r="M35" s="86">
        <f t="shared" si="21"/>
        <v>0</v>
      </c>
      <c r="N35" s="86">
        <f t="shared" si="22"/>
        <v>0</v>
      </c>
      <c r="O35" s="86">
        <f t="shared" si="23"/>
        <v>0</v>
      </c>
      <c r="P35" s="86">
        <f t="shared" si="24"/>
        <v>0</v>
      </c>
      <c r="Q35" s="89">
        <f t="shared" si="25"/>
        <v>0</v>
      </c>
      <c r="R35" s="83"/>
      <c r="S35" s="86"/>
      <c r="T35" s="86"/>
      <c r="U35" s="86"/>
      <c r="V35" s="86"/>
      <c r="W35" s="86"/>
      <c r="X35" s="86"/>
      <c r="Y35" s="86"/>
      <c r="Z35" s="87"/>
      <c r="AA35" s="89"/>
      <c r="AB35" s="91">
        <v>5</v>
      </c>
      <c r="AC35" s="86"/>
      <c r="AD35" s="86">
        <v>20</v>
      </c>
      <c r="AE35" s="86"/>
      <c r="AF35" s="86"/>
      <c r="AG35" s="86"/>
      <c r="AH35" s="86"/>
      <c r="AI35" s="86"/>
      <c r="AJ35" s="87">
        <v>2</v>
      </c>
      <c r="AK35" s="89" t="s">
        <v>77</v>
      </c>
      <c r="AL35" s="83"/>
      <c r="AM35" s="86"/>
      <c r="AN35" s="86"/>
      <c r="AO35" s="86"/>
      <c r="AP35" s="86"/>
      <c r="AQ35" s="86"/>
      <c r="AR35" s="86"/>
      <c r="AS35" s="86"/>
      <c r="AT35" s="87"/>
      <c r="AU35" s="89"/>
      <c r="AV35" s="83"/>
      <c r="AW35" s="86"/>
      <c r="AX35" s="86"/>
      <c r="AY35" s="86"/>
      <c r="AZ35" s="86"/>
      <c r="BA35" s="86"/>
      <c r="BB35" s="86"/>
      <c r="BC35" s="86"/>
      <c r="BD35" s="87"/>
      <c r="BE35" s="89"/>
      <c r="BF35" s="83"/>
      <c r="BG35" s="86"/>
      <c r="BH35" s="86"/>
      <c r="BI35" s="86"/>
      <c r="BJ35" s="86"/>
      <c r="BK35" s="86"/>
      <c r="BL35" s="86"/>
      <c r="BM35" s="86"/>
      <c r="BN35" s="86"/>
      <c r="BO35" s="87"/>
      <c r="BP35" s="89"/>
      <c r="BQ35" s="83"/>
      <c r="BR35" s="86"/>
      <c r="BS35" s="86"/>
      <c r="BT35" s="86"/>
      <c r="BU35" s="86"/>
      <c r="BV35" s="86"/>
      <c r="BW35" s="86"/>
      <c r="BX35" s="86"/>
      <c r="BY35" s="86"/>
      <c r="BZ35" s="86"/>
      <c r="CA35" s="89"/>
      <c r="CB35" s="91"/>
      <c r="CC35" s="92"/>
    </row>
    <row r="36" spans="1:81" ht="15.95" customHeight="1" x14ac:dyDescent="0.25">
      <c r="A36" s="83">
        <v>23</v>
      </c>
      <c r="B36" s="108" t="s">
        <v>191</v>
      </c>
      <c r="C36" s="105" t="s">
        <v>105</v>
      </c>
      <c r="D36" s="86" t="s">
        <v>63</v>
      </c>
      <c r="E36" s="86">
        <f t="shared" si="16"/>
        <v>40</v>
      </c>
      <c r="F36" s="87">
        <f t="shared" si="17"/>
        <v>2</v>
      </c>
      <c r="G36" s="86"/>
      <c r="H36" s="86"/>
      <c r="I36" s="106"/>
      <c r="J36" s="83">
        <f t="shared" si="18"/>
        <v>20</v>
      </c>
      <c r="K36" s="86">
        <f t="shared" si="19"/>
        <v>0</v>
      </c>
      <c r="L36" s="86">
        <f t="shared" si="26"/>
        <v>20</v>
      </c>
      <c r="M36" s="86">
        <f t="shared" si="21"/>
        <v>0</v>
      </c>
      <c r="N36" s="86">
        <f t="shared" si="22"/>
        <v>0</v>
      </c>
      <c r="O36" s="86">
        <f t="shared" si="23"/>
        <v>0</v>
      </c>
      <c r="P36" s="86">
        <f t="shared" si="24"/>
        <v>0</v>
      </c>
      <c r="Q36" s="89">
        <f t="shared" si="25"/>
        <v>0</v>
      </c>
      <c r="R36" s="83"/>
      <c r="S36" s="86"/>
      <c r="T36" s="86"/>
      <c r="U36" s="86"/>
      <c r="V36" s="86"/>
      <c r="W36" s="86"/>
      <c r="X36" s="86"/>
      <c r="Y36" s="86"/>
      <c r="Z36" s="87"/>
      <c r="AA36" s="89"/>
      <c r="AB36" s="91"/>
      <c r="AC36" s="86"/>
      <c r="AD36" s="86"/>
      <c r="AE36" s="86"/>
      <c r="AF36" s="86"/>
      <c r="AG36" s="86"/>
      <c r="AH36" s="86"/>
      <c r="AI36" s="86"/>
      <c r="AJ36" s="87"/>
      <c r="AK36" s="89"/>
      <c r="AL36" s="83"/>
      <c r="AM36" s="86"/>
      <c r="AN36" s="86"/>
      <c r="AO36" s="86"/>
      <c r="AP36" s="86"/>
      <c r="AQ36" s="86"/>
      <c r="AR36" s="86"/>
      <c r="AS36" s="86"/>
      <c r="AT36" s="87"/>
      <c r="AU36" s="89"/>
      <c r="AV36" s="83"/>
      <c r="AW36" s="86"/>
      <c r="AX36" s="86"/>
      <c r="AY36" s="86"/>
      <c r="AZ36" s="86"/>
      <c r="BA36" s="86"/>
      <c r="BB36" s="86"/>
      <c r="BC36" s="86"/>
      <c r="BD36" s="87"/>
      <c r="BE36" s="89"/>
      <c r="BF36" s="83">
        <v>20</v>
      </c>
      <c r="BG36" s="86"/>
      <c r="BH36" s="86"/>
      <c r="BI36" s="86">
        <v>20</v>
      </c>
      <c r="BJ36" s="86"/>
      <c r="BK36" s="86"/>
      <c r="BL36" s="86"/>
      <c r="BM36" s="86"/>
      <c r="BN36" s="86"/>
      <c r="BO36" s="87">
        <v>2</v>
      </c>
      <c r="BP36" s="89" t="s">
        <v>63</v>
      </c>
      <c r="BQ36" s="83"/>
      <c r="BR36" s="86"/>
      <c r="BS36" s="86"/>
      <c r="BT36" s="86"/>
      <c r="BU36" s="86"/>
      <c r="BV36" s="86"/>
      <c r="BW36" s="86"/>
      <c r="BX36" s="86"/>
      <c r="BY36" s="86"/>
      <c r="BZ36" s="86"/>
      <c r="CA36" s="89"/>
      <c r="CB36" s="91"/>
      <c r="CC36" s="92"/>
    </row>
    <row r="37" spans="1:81" ht="15.95" customHeight="1" x14ac:dyDescent="0.25">
      <c r="A37" s="83">
        <v>24</v>
      </c>
      <c r="B37" s="108" t="s">
        <v>192</v>
      </c>
      <c r="C37" s="105" t="s">
        <v>107</v>
      </c>
      <c r="D37" s="86" t="s">
        <v>77</v>
      </c>
      <c r="E37" s="86">
        <f t="shared" si="16"/>
        <v>30</v>
      </c>
      <c r="F37" s="87">
        <f t="shared" si="17"/>
        <v>1</v>
      </c>
      <c r="G37" s="86"/>
      <c r="H37" s="86"/>
      <c r="I37" s="106"/>
      <c r="J37" s="83">
        <f t="shared" si="18"/>
        <v>10</v>
      </c>
      <c r="K37" s="86">
        <f t="shared" si="19"/>
        <v>0</v>
      </c>
      <c r="L37" s="86">
        <f t="shared" si="26"/>
        <v>20</v>
      </c>
      <c r="M37" s="86">
        <f t="shared" si="21"/>
        <v>0</v>
      </c>
      <c r="N37" s="86">
        <f t="shared" si="22"/>
        <v>0</v>
      </c>
      <c r="O37" s="86">
        <f t="shared" si="23"/>
        <v>0</v>
      </c>
      <c r="P37" s="86">
        <f t="shared" si="24"/>
        <v>0</v>
      </c>
      <c r="Q37" s="89">
        <f t="shared" si="25"/>
        <v>0</v>
      </c>
      <c r="R37" s="83"/>
      <c r="S37" s="86"/>
      <c r="T37" s="86"/>
      <c r="U37" s="86"/>
      <c r="V37" s="86"/>
      <c r="W37" s="86"/>
      <c r="X37" s="86"/>
      <c r="Y37" s="86"/>
      <c r="Z37" s="87"/>
      <c r="AA37" s="89"/>
      <c r="AB37" s="91"/>
      <c r="AC37" s="86"/>
      <c r="AD37" s="86"/>
      <c r="AE37" s="86"/>
      <c r="AF37" s="86"/>
      <c r="AG37" s="86"/>
      <c r="AH37" s="86"/>
      <c r="AI37" s="86"/>
      <c r="AJ37" s="87"/>
      <c r="AK37" s="89"/>
      <c r="AL37" s="83"/>
      <c r="AM37" s="86"/>
      <c r="AN37" s="86"/>
      <c r="AO37" s="86"/>
      <c r="AP37" s="86"/>
      <c r="AQ37" s="86"/>
      <c r="AR37" s="86"/>
      <c r="AS37" s="86"/>
      <c r="AT37" s="87"/>
      <c r="AU37" s="89"/>
      <c r="AV37" s="83"/>
      <c r="AW37" s="86"/>
      <c r="AX37" s="86"/>
      <c r="AY37" s="86"/>
      <c r="AZ37" s="86"/>
      <c r="BA37" s="86"/>
      <c r="BB37" s="86"/>
      <c r="BC37" s="86"/>
      <c r="BD37" s="87"/>
      <c r="BE37" s="89"/>
      <c r="BF37" s="83">
        <v>10</v>
      </c>
      <c r="BG37" s="86"/>
      <c r="BH37" s="86"/>
      <c r="BI37" s="86">
        <v>20</v>
      </c>
      <c r="BJ37" s="86"/>
      <c r="BK37" s="86"/>
      <c r="BL37" s="86"/>
      <c r="BM37" s="86"/>
      <c r="BN37" s="86"/>
      <c r="BO37" s="87">
        <v>1</v>
      </c>
      <c r="BP37" s="89" t="s">
        <v>77</v>
      </c>
      <c r="BQ37" s="83"/>
      <c r="BR37" s="86"/>
      <c r="BS37" s="86"/>
      <c r="BT37" s="86"/>
      <c r="BU37" s="86"/>
      <c r="BV37" s="86"/>
      <c r="BW37" s="86"/>
      <c r="BX37" s="86"/>
      <c r="BY37" s="86"/>
      <c r="BZ37" s="86"/>
      <c r="CA37" s="89"/>
      <c r="CB37" s="91"/>
      <c r="CC37" s="92">
        <v>1</v>
      </c>
    </row>
    <row r="38" spans="1:81" ht="15.95" customHeight="1" x14ac:dyDescent="0.25">
      <c r="A38" s="83">
        <v>25</v>
      </c>
      <c r="B38" s="108" t="s">
        <v>106</v>
      </c>
      <c r="C38" s="105" t="s">
        <v>108</v>
      </c>
      <c r="D38" s="86" t="s">
        <v>77</v>
      </c>
      <c r="E38" s="86">
        <f t="shared" si="16"/>
        <v>20</v>
      </c>
      <c r="F38" s="87">
        <f t="shared" si="17"/>
        <v>1</v>
      </c>
      <c r="G38" s="86"/>
      <c r="H38" s="86"/>
      <c r="I38" s="106"/>
      <c r="J38" s="83">
        <f t="shared" si="18"/>
        <v>20</v>
      </c>
      <c r="K38" s="86">
        <f t="shared" si="19"/>
        <v>0</v>
      </c>
      <c r="L38" s="86">
        <f t="shared" si="26"/>
        <v>0</v>
      </c>
      <c r="M38" s="86">
        <f t="shared" si="21"/>
        <v>0</v>
      </c>
      <c r="N38" s="86">
        <f t="shared" si="22"/>
        <v>0</v>
      </c>
      <c r="O38" s="86">
        <f t="shared" si="23"/>
        <v>0</v>
      </c>
      <c r="P38" s="86">
        <f t="shared" si="24"/>
        <v>0</v>
      </c>
      <c r="Q38" s="89">
        <f t="shared" si="25"/>
        <v>0</v>
      </c>
      <c r="R38" s="83"/>
      <c r="S38" s="86"/>
      <c r="T38" s="86"/>
      <c r="U38" s="86"/>
      <c r="V38" s="86"/>
      <c r="W38" s="86"/>
      <c r="X38" s="86"/>
      <c r="Y38" s="86"/>
      <c r="Z38" s="87"/>
      <c r="AA38" s="89"/>
      <c r="AB38" s="91"/>
      <c r="AC38" s="86"/>
      <c r="AD38" s="86"/>
      <c r="AE38" s="86"/>
      <c r="AF38" s="86"/>
      <c r="AG38" s="86"/>
      <c r="AH38" s="86"/>
      <c r="AI38" s="86"/>
      <c r="AJ38" s="87"/>
      <c r="AK38" s="89"/>
      <c r="AL38" s="83">
        <v>20</v>
      </c>
      <c r="AM38" s="86"/>
      <c r="AN38" s="86"/>
      <c r="AO38" s="86"/>
      <c r="AP38" s="86"/>
      <c r="AQ38" s="86"/>
      <c r="AR38" s="86"/>
      <c r="AS38" s="86"/>
      <c r="AT38" s="87">
        <v>1</v>
      </c>
      <c r="AU38" s="89" t="s">
        <v>77</v>
      </c>
      <c r="AV38" s="83"/>
      <c r="AW38" s="86"/>
      <c r="AX38" s="86"/>
      <c r="AY38" s="86"/>
      <c r="AZ38" s="86"/>
      <c r="BA38" s="86"/>
      <c r="BB38" s="86"/>
      <c r="BC38" s="86"/>
      <c r="BD38" s="87"/>
      <c r="BE38" s="89"/>
      <c r="BF38" s="83"/>
      <c r="BG38" s="86"/>
      <c r="BH38" s="86"/>
      <c r="BI38" s="86"/>
      <c r="BJ38" s="86"/>
      <c r="BK38" s="86"/>
      <c r="BL38" s="86"/>
      <c r="BM38" s="86"/>
      <c r="BN38" s="86"/>
      <c r="BO38" s="87"/>
      <c r="BP38" s="89"/>
      <c r="BQ38" s="83"/>
      <c r="BR38" s="86"/>
      <c r="BS38" s="86"/>
      <c r="BT38" s="86"/>
      <c r="BU38" s="86"/>
      <c r="BV38" s="86"/>
      <c r="BW38" s="86"/>
      <c r="BX38" s="86"/>
      <c r="BY38" s="86"/>
      <c r="BZ38" s="86"/>
      <c r="CA38" s="89"/>
      <c r="CB38" s="91"/>
      <c r="CC38" s="92"/>
    </row>
    <row r="39" spans="1:81" ht="15.95" customHeight="1" x14ac:dyDescent="0.25">
      <c r="A39" s="83">
        <v>26</v>
      </c>
      <c r="B39" s="108" t="s">
        <v>193</v>
      </c>
      <c r="C39" s="105" t="s">
        <v>109</v>
      </c>
      <c r="D39" s="86" t="s">
        <v>77</v>
      </c>
      <c r="E39" s="86">
        <f t="shared" si="16"/>
        <v>20</v>
      </c>
      <c r="F39" s="87">
        <f t="shared" si="17"/>
        <v>1</v>
      </c>
      <c r="G39" s="86"/>
      <c r="H39" s="86"/>
      <c r="I39" s="106"/>
      <c r="J39" s="83">
        <f t="shared" si="18"/>
        <v>20</v>
      </c>
      <c r="K39" s="86">
        <f t="shared" si="19"/>
        <v>0</v>
      </c>
      <c r="L39" s="86">
        <f t="shared" si="26"/>
        <v>0</v>
      </c>
      <c r="M39" s="86">
        <f t="shared" si="21"/>
        <v>0</v>
      </c>
      <c r="N39" s="86">
        <f t="shared" si="22"/>
        <v>0</v>
      </c>
      <c r="O39" s="86">
        <f t="shared" si="23"/>
        <v>0</v>
      </c>
      <c r="P39" s="86">
        <f t="shared" si="24"/>
        <v>0</v>
      </c>
      <c r="Q39" s="89">
        <f t="shared" si="25"/>
        <v>0</v>
      </c>
      <c r="R39" s="83"/>
      <c r="S39" s="86"/>
      <c r="T39" s="86"/>
      <c r="U39" s="86"/>
      <c r="V39" s="86"/>
      <c r="W39" s="86"/>
      <c r="X39" s="86"/>
      <c r="Y39" s="86"/>
      <c r="Z39" s="87"/>
      <c r="AA39" s="89"/>
      <c r="AB39" s="91"/>
      <c r="AC39" s="86"/>
      <c r="AD39" s="86"/>
      <c r="AE39" s="86"/>
      <c r="AF39" s="86"/>
      <c r="AG39" s="86"/>
      <c r="AH39" s="86"/>
      <c r="AI39" s="86"/>
      <c r="AJ39" s="87"/>
      <c r="AK39" s="89"/>
      <c r="AL39" s="83"/>
      <c r="AM39" s="86"/>
      <c r="AN39" s="86"/>
      <c r="AO39" s="86"/>
      <c r="AP39" s="86"/>
      <c r="AQ39" s="86"/>
      <c r="AR39" s="86"/>
      <c r="AS39" s="86"/>
      <c r="AT39" s="87"/>
      <c r="AU39" s="89"/>
      <c r="AV39" s="83">
        <v>20</v>
      </c>
      <c r="AW39" s="86"/>
      <c r="AX39" s="86"/>
      <c r="AY39" s="86"/>
      <c r="AZ39" s="86"/>
      <c r="BA39" s="86"/>
      <c r="BB39" s="86"/>
      <c r="BC39" s="86"/>
      <c r="BD39" s="87">
        <v>1</v>
      </c>
      <c r="BE39" s="89" t="s">
        <v>77</v>
      </c>
      <c r="BF39" s="83"/>
      <c r="BG39" s="86"/>
      <c r="BH39" s="86"/>
      <c r="BI39" s="86"/>
      <c r="BJ39" s="86"/>
      <c r="BK39" s="86"/>
      <c r="BL39" s="86"/>
      <c r="BM39" s="86"/>
      <c r="BN39" s="86"/>
      <c r="BO39" s="87"/>
      <c r="BP39" s="89"/>
      <c r="BQ39" s="83"/>
      <c r="BR39" s="86"/>
      <c r="BS39" s="86"/>
      <c r="BT39" s="86"/>
      <c r="BU39" s="86"/>
      <c r="BV39" s="86"/>
      <c r="BW39" s="86"/>
      <c r="BX39" s="86"/>
      <c r="BY39" s="86"/>
      <c r="BZ39" s="86"/>
      <c r="CA39" s="89"/>
      <c r="CB39" s="91"/>
      <c r="CC39" s="92"/>
    </row>
    <row r="40" spans="1:81" ht="15.95" customHeight="1" x14ac:dyDescent="0.25">
      <c r="A40" s="83">
        <v>27</v>
      </c>
      <c r="B40" s="108" t="s">
        <v>194</v>
      </c>
      <c r="C40" s="105" t="s">
        <v>111</v>
      </c>
      <c r="D40" s="86" t="s">
        <v>77</v>
      </c>
      <c r="E40" s="86">
        <f t="shared" si="16"/>
        <v>20</v>
      </c>
      <c r="F40" s="87">
        <f t="shared" si="17"/>
        <v>1</v>
      </c>
      <c r="G40" s="86"/>
      <c r="H40" s="86"/>
      <c r="I40" s="106"/>
      <c r="J40" s="83">
        <f t="shared" si="18"/>
        <v>20</v>
      </c>
      <c r="K40" s="86">
        <f t="shared" si="19"/>
        <v>0</v>
      </c>
      <c r="L40" s="86">
        <f t="shared" si="26"/>
        <v>0</v>
      </c>
      <c r="M40" s="86">
        <f t="shared" si="21"/>
        <v>0</v>
      </c>
      <c r="N40" s="86">
        <f t="shared" si="22"/>
        <v>0</v>
      </c>
      <c r="O40" s="86">
        <f t="shared" si="23"/>
        <v>0</v>
      </c>
      <c r="P40" s="86">
        <f t="shared" si="24"/>
        <v>0</v>
      </c>
      <c r="Q40" s="89">
        <f t="shared" si="25"/>
        <v>0</v>
      </c>
      <c r="R40" s="83"/>
      <c r="S40" s="86"/>
      <c r="T40" s="86"/>
      <c r="U40" s="86"/>
      <c r="V40" s="86"/>
      <c r="W40" s="86"/>
      <c r="X40" s="86"/>
      <c r="Y40" s="86"/>
      <c r="Z40" s="87"/>
      <c r="AA40" s="89"/>
      <c r="AB40" s="91"/>
      <c r="AC40" s="86"/>
      <c r="AD40" s="86"/>
      <c r="AE40" s="86"/>
      <c r="AF40" s="86"/>
      <c r="AG40" s="86"/>
      <c r="AH40" s="86"/>
      <c r="AI40" s="86"/>
      <c r="AJ40" s="87"/>
      <c r="AK40" s="89"/>
      <c r="AL40" s="83"/>
      <c r="AM40" s="86"/>
      <c r="AN40" s="86"/>
      <c r="AO40" s="86"/>
      <c r="AP40" s="86"/>
      <c r="AQ40" s="86"/>
      <c r="AR40" s="86"/>
      <c r="AS40" s="86"/>
      <c r="AT40" s="87"/>
      <c r="AU40" s="89"/>
      <c r="AV40" s="83"/>
      <c r="AW40" s="86"/>
      <c r="AX40" s="86"/>
      <c r="AY40" s="86"/>
      <c r="AZ40" s="86"/>
      <c r="BA40" s="86"/>
      <c r="BB40" s="86"/>
      <c r="BC40" s="86"/>
      <c r="BD40" s="87"/>
      <c r="BE40" s="89"/>
      <c r="BF40" s="83">
        <v>20</v>
      </c>
      <c r="BG40" s="86"/>
      <c r="BH40" s="86"/>
      <c r="BI40" s="86"/>
      <c r="BJ40" s="86"/>
      <c r="BK40" s="86"/>
      <c r="BL40" s="86"/>
      <c r="BM40" s="86"/>
      <c r="BN40" s="86"/>
      <c r="BO40" s="87">
        <v>1</v>
      </c>
      <c r="BP40" s="89" t="s">
        <v>77</v>
      </c>
      <c r="BQ40" s="83"/>
      <c r="BR40" s="86"/>
      <c r="BS40" s="86"/>
      <c r="BT40" s="86"/>
      <c r="BU40" s="86"/>
      <c r="BV40" s="86"/>
      <c r="BW40" s="86"/>
      <c r="BX40" s="86"/>
      <c r="BY40" s="86"/>
      <c r="BZ40" s="86"/>
      <c r="CA40" s="89"/>
      <c r="CB40" s="91"/>
      <c r="CC40" s="92"/>
    </row>
    <row r="41" spans="1:81" ht="15.95" customHeight="1" x14ac:dyDescent="0.25">
      <c r="A41" s="83">
        <v>28</v>
      </c>
      <c r="B41" s="108" t="s">
        <v>110</v>
      </c>
      <c r="C41" s="105" t="s">
        <v>195</v>
      </c>
      <c r="D41" s="86" t="s">
        <v>77</v>
      </c>
      <c r="E41" s="86">
        <f t="shared" si="16"/>
        <v>20</v>
      </c>
      <c r="F41" s="87">
        <f t="shared" si="17"/>
        <v>1</v>
      </c>
      <c r="G41" s="86"/>
      <c r="H41" s="86"/>
      <c r="I41" s="106"/>
      <c r="J41" s="83">
        <f t="shared" si="18"/>
        <v>20</v>
      </c>
      <c r="K41" s="86">
        <f t="shared" si="19"/>
        <v>0</v>
      </c>
      <c r="L41" s="86">
        <f t="shared" si="26"/>
        <v>0</v>
      </c>
      <c r="M41" s="86">
        <f t="shared" si="21"/>
        <v>0</v>
      </c>
      <c r="N41" s="86">
        <f t="shared" si="22"/>
        <v>0</v>
      </c>
      <c r="O41" s="86">
        <f t="shared" si="23"/>
        <v>0</v>
      </c>
      <c r="P41" s="86">
        <f t="shared" si="24"/>
        <v>0</v>
      </c>
      <c r="Q41" s="89">
        <f t="shared" si="25"/>
        <v>0</v>
      </c>
      <c r="R41" s="83"/>
      <c r="S41" s="86"/>
      <c r="T41" s="86"/>
      <c r="U41" s="86"/>
      <c r="V41" s="86"/>
      <c r="W41" s="86"/>
      <c r="X41" s="86"/>
      <c r="Y41" s="86"/>
      <c r="Z41" s="87"/>
      <c r="AA41" s="89"/>
      <c r="AB41" s="91"/>
      <c r="AC41" s="86"/>
      <c r="AD41" s="86"/>
      <c r="AE41" s="86"/>
      <c r="AF41" s="86"/>
      <c r="AG41" s="86"/>
      <c r="AH41" s="86"/>
      <c r="AI41" s="86"/>
      <c r="AJ41" s="87"/>
      <c r="AK41" s="89"/>
      <c r="AL41" s="83"/>
      <c r="AM41" s="86"/>
      <c r="AN41" s="86"/>
      <c r="AO41" s="86"/>
      <c r="AP41" s="86"/>
      <c r="AQ41" s="86"/>
      <c r="AR41" s="86"/>
      <c r="AS41" s="86"/>
      <c r="AT41" s="87"/>
      <c r="AU41" s="89"/>
      <c r="AV41" s="83"/>
      <c r="AW41" s="86"/>
      <c r="AX41" s="86"/>
      <c r="AY41" s="86"/>
      <c r="AZ41" s="86"/>
      <c r="BA41" s="86"/>
      <c r="BB41" s="86"/>
      <c r="BC41" s="86"/>
      <c r="BD41" s="87"/>
      <c r="BE41" s="89"/>
      <c r="BF41" s="83">
        <v>20</v>
      </c>
      <c r="BG41" s="86"/>
      <c r="BH41" s="86"/>
      <c r="BI41" s="86"/>
      <c r="BJ41" s="86"/>
      <c r="BK41" s="86"/>
      <c r="BL41" s="86"/>
      <c r="BM41" s="86"/>
      <c r="BN41" s="86"/>
      <c r="BO41" s="87">
        <v>1</v>
      </c>
      <c r="BP41" s="89" t="s">
        <v>77</v>
      </c>
      <c r="BQ41" s="83"/>
      <c r="BR41" s="86"/>
      <c r="BS41" s="86"/>
      <c r="BT41" s="86"/>
      <c r="BU41" s="86"/>
      <c r="BV41" s="86"/>
      <c r="BW41" s="86"/>
      <c r="BX41" s="86"/>
      <c r="BY41" s="86"/>
      <c r="BZ41" s="86"/>
      <c r="CA41" s="89"/>
      <c r="CB41" s="91"/>
      <c r="CC41" s="92"/>
    </row>
    <row r="42" spans="1:81" ht="16.5" thickBot="1" x14ac:dyDescent="0.3">
      <c r="A42" s="139" t="s">
        <v>209</v>
      </c>
      <c r="B42" s="133"/>
      <c r="C42" s="133"/>
      <c r="D42" s="98"/>
      <c r="E42" s="98">
        <f>SUM(E29:E41)</f>
        <v>1115</v>
      </c>
      <c r="F42" s="98">
        <f t="shared" ref="F42:BL42" si="27">SUM(F29:F41)</f>
        <v>58</v>
      </c>
      <c r="G42" s="98">
        <f t="shared" si="27"/>
        <v>0</v>
      </c>
      <c r="H42" s="98">
        <f t="shared" si="27"/>
        <v>0</v>
      </c>
      <c r="I42" s="101">
        <f t="shared" si="27"/>
        <v>0</v>
      </c>
      <c r="J42" s="100">
        <f t="shared" si="27"/>
        <v>325</v>
      </c>
      <c r="K42" s="98">
        <f t="shared" si="27"/>
        <v>0</v>
      </c>
      <c r="L42" s="98">
        <f t="shared" si="27"/>
        <v>790</v>
      </c>
      <c r="M42" s="98">
        <f t="shared" si="27"/>
        <v>0</v>
      </c>
      <c r="N42" s="98">
        <f t="shared" si="27"/>
        <v>0</v>
      </c>
      <c r="O42" s="98">
        <f t="shared" si="27"/>
        <v>0</v>
      </c>
      <c r="P42" s="98">
        <f t="shared" si="27"/>
        <v>0</v>
      </c>
      <c r="Q42" s="99">
        <f t="shared" si="27"/>
        <v>0</v>
      </c>
      <c r="R42" s="100">
        <f t="shared" si="27"/>
        <v>60</v>
      </c>
      <c r="S42" s="98">
        <f t="shared" si="27"/>
        <v>0</v>
      </c>
      <c r="T42" s="98">
        <f t="shared" si="27"/>
        <v>140</v>
      </c>
      <c r="U42" s="98">
        <f t="shared" si="27"/>
        <v>0</v>
      </c>
      <c r="V42" s="98">
        <f t="shared" si="27"/>
        <v>0</v>
      </c>
      <c r="W42" s="98">
        <f t="shared" si="27"/>
        <v>0</v>
      </c>
      <c r="X42" s="98">
        <f t="shared" si="27"/>
        <v>0</v>
      </c>
      <c r="Y42" s="98">
        <f t="shared" si="27"/>
        <v>0</v>
      </c>
      <c r="Z42" s="98">
        <f t="shared" si="27"/>
        <v>11</v>
      </c>
      <c r="AA42" s="99">
        <f t="shared" si="27"/>
        <v>0</v>
      </c>
      <c r="AB42" s="102">
        <f t="shared" si="27"/>
        <v>45</v>
      </c>
      <c r="AC42" s="98">
        <f t="shared" si="27"/>
        <v>0</v>
      </c>
      <c r="AD42" s="98">
        <f t="shared" si="27"/>
        <v>130</v>
      </c>
      <c r="AE42" s="98">
        <f t="shared" si="27"/>
        <v>0</v>
      </c>
      <c r="AF42" s="98">
        <f t="shared" si="27"/>
        <v>0</v>
      </c>
      <c r="AG42" s="98">
        <f t="shared" si="27"/>
        <v>0</v>
      </c>
      <c r="AH42" s="98">
        <f t="shared" si="27"/>
        <v>0</v>
      </c>
      <c r="AI42" s="98">
        <f t="shared" si="27"/>
        <v>0</v>
      </c>
      <c r="AJ42" s="98">
        <f t="shared" si="27"/>
        <v>10</v>
      </c>
      <c r="AK42" s="99">
        <f t="shared" si="27"/>
        <v>0</v>
      </c>
      <c r="AL42" s="100">
        <f t="shared" si="27"/>
        <v>60</v>
      </c>
      <c r="AM42" s="98">
        <f t="shared" si="27"/>
        <v>0</v>
      </c>
      <c r="AN42" s="98">
        <f t="shared" si="27"/>
        <v>170</v>
      </c>
      <c r="AO42" s="98">
        <f t="shared" si="27"/>
        <v>0</v>
      </c>
      <c r="AP42" s="98">
        <f t="shared" si="27"/>
        <v>0</v>
      </c>
      <c r="AQ42" s="98">
        <f t="shared" si="27"/>
        <v>0</v>
      </c>
      <c r="AR42" s="98">
        <f t="shared" si="27"/>
        <v>0</v>
      </c>
      <c r="AS42" s="98">
        <f t="shared" si="27"/>
        <v>0</v>
      </c>
      <c r="AT42" s="98">
        <f t="shared" si="27"/>
        <v>12</v>
      </c>
      <c r="AU42" s="99">
        <f t="shared" si="27"/>
        <v>0</v>
      </c>
      <c r="AV42" s="100">
        <f t="shared" si="27"/>
        <v>90</v>
      </c>
      <c r="AW42" s="98">
        <f t="shared" si="27"/>
        <v>0</v>
      </c>
      <c r="AX42" s="98">
        <f t="shared" si="27"/>
        <v>170</v>
      </c>
      <c r="AY42" s="98">
        <f t="shared" si="27"/>
        <v>0</v>
      </c>
      <c r="AZ42" s="98">
        <f t="shared" si="27"/>
        <v>0</v>
      </c>
      <c r="BA42" s="98">
        <f t="shared" si="27"/>
        <v>0</v>
      </c>
      <c r="BB42" s="98">
        <f t="shared" si="27"/>
        <v>0</v>
      </c>
      <c r="BC42" s="98">
        <f t="shared" si="27"/>
        <v>0</v>
      </c>
      <c r="BD42" s="98">
        <f t="shared" si="27"/>
        <v>14</v>
      </c>
      <c r="BE42" s="99">
        <f t="shared" si="27"/>
        <v>0</v>
      </c>
      <c r="BF42" s="100">
        <f t="shared" si="27"/>
        <v>70</v>
      </c>
      <c r="BG42" s="98">
        <f t="shared" si="27"/>
        <v>0</v>
      </c>
      <c r="BH42" s="98">
        <f t="shared" si="27"/>
        <v>0</v>
      </c>
      <c r="BI42" s="98">
        <f t="shared" si="27"/>
        <v>110</v>
      </c>
      <c r="BJ42" s="98">
        <f t="shared" si="27"/>
        <v>0</v>
      </c>
      <c r="BK42" s="98">
        <f t="shared" si="27"/>
        <v>0</v>
      </c>
      <c r="BL42" s="98">
        <f t="shared" si="27"/>
        <v>0</v>
      </c>
      <c r="BM42" s="98">
        <f t="shared" ref="BM42:CC42" si="28">SUM(BM29:BM41)</f>
        <v>0</v>
      </c>
      <c r="BN42" s="98">
        <f t="shared" si="28"/>
        <v>0</v>
      </c>
      <c r="BO42" s="98">
        <f t="shared" si="28"/>
        <v>8</v>
      </c>
      <c r="BP42" s="99">
        <f t="shared" si="28"/>
        <v>0</v>
      </c>
      <c r="BQ42" s="100">
        <f t="shared" si="28"/>
        <v>0</v>
      </c>
      <c r="BR42" s="98">
        <f t="shared" si="28"/>
        <v>0</v>
      </c>
      <c r="BS42" s="98">
        <f t="shared" si="28"/>
        <v>0</v>
      </c>
      <c r="BT42" s="98">
        <f t="shared" si="28"/>
        <v>70</v>
      </c>
      <c r="BU42" s="98">
        <f t="shared" si="28"/>
        <v>0</v>
      </c>
      <c r="BV42" s="98">
        <f t="shared" si="28"/>
        <v>0</v>
      </c>
      <c r="BW42" s="98">
        <f t="shared" si="28"/>
        <v>0</v>
      </c>
      <c r="BX42" s="98">
        <f t="shared" si="28"/>
        <v>0</v>
      </c>
      <c r="BY42" s="98">
        <f t="shared" si="28"/>
        <v>0</v>
      </c>
      <c r="BZ42" s="98">
        <f t="shared" si="28"/>
        <v>3</v>
      </c>
      <c r="CA42" s="99">
        <f t="shared" si="28"/>
        <v>0</v>
      </c>
      <c r="CB42" s="102">
        <f t="shared" si="28"/>
        <v>0</v>
      </c>
      <c r="CC42" s="99">
        <f t="shared" si="28"/>
        <v>26</v>
      </c>
    </row>
    <row r="43" spans="1:81" ht="31.5" customHeight="1" thickBot="1" x14ac:dyDescent="0.3">
      <c r="A43" s="135" t="s">
        <v>121</v>
      </c>
      <c r="B43" s="136"/>
      <c r="C43" s="136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2"/>
    </row>
    <row r="44" spans="1:81" ht="15.95" customHeight="1" x14ac:dyDescent="0.25">
      <c r="A44" s="73">
        <v>29</v>
      </c>
      <c r="B44" s="74" t="s">
        <v>196</v>
      </c>
      <c r="C44" s="109" t="s">
        <v>113</v>
      </c>
      <c r="D44" s="73" t="s">
        <v>77</v>
      </c>
      <c r="E44" s="77">
        <f>SUM(J44:Q44)</f>
        <v>45</v>
      </c>
      <c r="F44" s="59">
        <f>Z44+AJ44+AT44+BD44+BO44+BZ44</f>
        <v>3</v>
      </c>
      <c r="G44" s="77"/>
      <c r="H44" s="77">
        <v>20</v>
      </c>
      <c r="I44" s="78">
        <v>1</v>
      </c>
      <c r="J44" s="73">
        <f t="shared" ref="J44:K47" si="29">R44+AB44+AL44+AV44+BF44+BQ44</f>
        <v>45</v>
      </c>
      <c r="K44" s="77">
        <f t="shared" si="29"/>
        <v>0</v>
      </c>
      <c r="L44" s="77">
        <f t="shared" ref="L44:Q47" si="30">T44+AD44+AN44+AX44+BI44+BT44</f>
        <v>0</v>
      </c>
      <c r="M44" s="77">
        <f t="shared" si="30"/>
        <v>0</v>
      </c>
      <c r="N44" s="77">
        <f t="shared" si="30"/>
        <v>0</v>
      </c>
      <c r="O44" s="77">
        <f t="shared" si="30"/>
        <v>0</v>
      </c>
      <c r="P44" s="77">
        <f t="shared" si="30"/>
        <v>0</v>
      </c>
      <c r="Q44" s="80">
        <f t="shared" si="30"/>
        <v>0</v>
      </c>
      <c r="R44" s="73"/>
      <c r="S44" s="77"/>
      <c r="T44" s="77"/>
      <c r="U44" s="77"/>
      <c r="V44" s="77"/>
      <c r="W44" s="77"/>
      <c r="X44" s="77"/>
      <c r="Y44" s="77"/>
      <c r="Z44" s="77"/>
      <c r="AA44" s="79"/>
      <c r="AB44" s="73">
        <v>45</v>
      </c>
      <c r="AC44" s="77"/>
      <c r="AD44" s="77"/>
      <c r="AE44" s="77"/>
      <c r="AF44" s="77"/>
      <c r="AG44" s="77"/>
      <c r="AH44" s="77"/>
      <c r="AI44" s="77"/>
      <c r="AJ44" s="59">
        <v>3</v>
      </c>
      <c r="AK44" s="79" t="s">
        <v>77</v>
      </c>
      <c r="AL44" s="73"/>
      <c r="AM44" s="77"/>
      <c r="AN44" s="77"/>
      <c r="AO44" s="77"/>
      <c r="AP44" s="77"/>
      <c r="AQ44" s="77"/>
      <c r="AR44" s="77"/>
      <c r="AS44" s="77"/>
      <c r="AT44" s="59"/>
      <c r="AU44" s="80"/>
      <c r="AV44" s="73"/>
      <c r="AW44" s="77"/>
      <c r="AX44" s="77"/>
      <c r="AY44" s="77"/>
      <c r="AZ44" s="77"/>
      <c r="BA44" s="77"/>
      <c r="BB44" s="77"/>
      <c r="BC44" s="77"/>
      <c r="BD44" s="59"/>
      <c r="BE44" s="79"/>
      <c r="BF44" s="73"/>
      <c r="BG44" s="77"/>
      <c r="BH44" s="77"/>
      <c r="BI44" s="77"/>
      <c r="BJ44" s="77"/>
      <c r="BK44" s="77"/>
      <c r="BL44" s="77"/>
      <c r="BM44" s="77"/>
      <c r="BN44" s="77"/>
      <c r="BO44" s="59"/>
      <c r="BP44" s="79"/>
      <c r="BQ44" s="73"/>
      <c r="BR44" s="77"/>
      <c r="BS44" s="77"/>
      <c r="BT44" s="77"/>
      <c r="BU44" s="77"/>
      <c r="BV44" s="77"/>
      <c r="BW44" s="77"/>
      <c r="BX44" s="77"/>
      <c r="BY44" s="77"/>
      <c r="BZ44" s="77"/>
      <c r="CA44" s="79"/>
      <c r="CB44" s="81"/>
      <c r="CC44" s="82"/>
    </row>
    <row r="45" spans="1:81" ht="15.95" customHeight="1" x14ac:dyDescent="0.25">
      <c r="A45" s="83"/>
      <c r="B45" s="84" t="s">
        <v>197</v>
      </c>
      <c r="C45" s="110" t="s">
        <v>115</v>
      </c>
      <c r="D45" s="83" t="s">
        <v>77</v>
      </c>
      <c r="E45" s="86">
        <f>SUM(J45:Q45)</f>
        <v>45</v>
      </c>
      <c r="F45" s="87">
        <f>Z45+AJ45+AT45+BD45+BO45+BZ45</f>
        <v>3</v>
      </c>
      <c r="G45" s="86"/>
      <c r="H45" s="86">
        <v>20</v>
      </c>
      <c r="I45" s="88">
        <v>1</v>
      </c>
      <c r="J45" s="83">
        <f t="shared" si="29"/>
        <v>45</v>
      </c>
      <c r="K45" s="86">
        <f t="shared" si="29"/>
        <v>0</v>
      </c>
      <c r="L45" s="86">
        <f t="shared" si="30"/>
        <v>0</v>
      </c>
      <c r="M45" s="86">
        <f t="shared" si="30"/>
        <v>0</v>
      </c>
      <c r="N45" s="86">
        <f t="shared" si="30"/>
        <v>0</v>
      </c>
      <c r="O45" s="86">
        <f t="shared" si="30"/>
        <v>0</v>
      </c>
      <c r="P45" s="86">
        <f t="shared" si="30"/>
        <v>0</v>
      </c>
      <c r="Q45" s="90">
        <f t="shared" si="30"/>
        <v>0</v>
      </c>
      <c r="R45" s="83"/>
      <c r="S45" s="86"/>
      <c r="T45" s="86"/>
      <c r="U45" s="86"/>
      <c r="V45" s="86"/>
      <c r="W45" s="86"/>
      <c r="X45" s="86"/>
      <c r="Y45" s="86"/>
      <c r="Z45" s="86"/>
      <c r="AA45" s="89"/>
      <c r="AB45" s="83">
        <v>45</v>
      </c>
      <c r="AC45" s="86"/>
      <c r="AD45" s="86"/>
      <c r="AE45" s="86"/>
      <c r="AF45" s="86"/>
      <c r="AG45" s="86"/>
      <c r="AH45" s="86"/>
      <c r="AI45" s="86"/>
      <c r="AJ45" s="87">
        <v>3</v>
      </c>
      <c r="AK45" s="89" t="s">
        <v>77</v>
      </c>
      <c r="AL45" s="83"/>
      <c r="AM45" s="86"/>
      <c r="AN45" s="86"/>
      <c r="AO45" s="86"/>
      <c r="AP45" s="86"/>
      <c r="AQ45" s="86"/>
      <c r="AR45" s="86"/>
      <c r="AS45" s="86"/>
      <c r="AT45" s="87"/>
      <c r="AU45" s="90"/>
      <c r="AV45" s="83"/>
      <c r="AW45" s="86"/>
      <c r="AX45" s="86"/>
      <c r="AY45" s="86"/>
      <c r="AZ45" s="86"/>
      <c r="BA45" s="86"/>
      <c r="BB45" s="86"/>
      <c r="BC45" s="86"/>
      <c r="BD45" s="87"/>
      <c r="BE45" s="89"/>
      <c r="BF45" s="83"/>
      <c r="BG45" s="86"/>
      <c r="BH45" s="86"/>
      <c r="BI45" s="86"/>
      <c r="BJ45" s="86"/>
      <c r="BK45" s="86"/>
      <c r="BL45" s="86"/>
      <c r="BM45" s="86"/>
      <c r="BN45" s="86"/>
      <c r="BO45" s="87"/>
      <c r="BP45" s="89"/>
      <c r="BQ45" s="83"/>
      <c r="BR45" s="86"/>
      <c r="BS45" s="86"/>
      <c r="BT45" s="86"/>
      <c r="BU45" s="86"/>
      <c r="BV45" s="86"/>
      <c r="BW45" s="86"/>
      <c r="BX45" s="86"/>
      <c r="BY45" s="86"/>
      <c r="BZ45" s="86"/>
      <c r="CA45" s="89"/>
      <c r="CB45" s="91"/>
      <c r="CC45" s="92"/>
    </row>
    <row r="46" spans="1:81" ht="15.95" customHeight="1" x14ac:dyDescent="0.25">
      <c r="A46" s="83"/>
      <c r="B46" s="84" t="s">
        <v>198</v>
      </c>
      <c r="C46" s="110" t="s">
        <v>117</v>
      </c>
      <c r="D46" s="83" t="s">
        <v>77</v>
      </c>
      <c r="E46" s="86">
        <f>SUM(J46:Q46)</f>
        <v>45</v>
      </c>
      <c r="F46" s="87">
        <f>Z46+AJ46+AT46+BD46+BO46+BZ46</f>
        <v>3</v>
      </c>
      <c r="G46" s="86"/>
      <c r="H46" s="86">
        <v>20</v>
      </c>
      <c r="I46" s="88">
        <v>1</v>
      </c>
      <c r="J46" s="83">
        <f t="shared" si="29"/>
        <v>45</v>
      </c>
      <c r="K46" s="86">
        <f t="shared" si="29"/>
        <v>0</v>
      </c>
      <c r="L46" s="86">
        <f t="shared" si="30"/>
        <v>0</v>
      </c>
      <c r="M46" s="86">
        <f t="shared" si="30"/>
        <v>0</v>
      </c>
      <c r="N46" s="86">
        <f t="shared" si="30"/>
        <v>0</v>
      </c>
      <c r="O46" s="86">
        <f t="shared" si="30"/>
        <v>0</v>
      </c>
      <c r="P46" s="86">
        <f t="shared" si="30"/>
        <v>0</v>
      </c>
      <c r="Q46" s="90">
        <f t="shared" si="30"/>
        <v>0</v>
      </c>
      <c r="R46" s="83"/>
      <c r="S46" s="86"/>
      <c r="T46" s="86"/>
      <c r="U46" s="86"/>
      <c r="V46" s="86"/>
      <c r="W46" s="86"/>
      <c r="X46" s="86"/>
      <c r="Y46" s="86"/>
      <c r="Z46" s="86"/>
      <c r="AA46" s="89"/>
      <c r="AB46" s="83">
        <v>45</v>
      </c>
      <c r="AC46" s="86"/>
      <c r="AD46" s="86"/>
      <c r="AE46" s="86"/>
      <c r="AF46" s="86"/>
      <c r="AG46" s="86"/>
      <c r="AH46" s="86"/>
      <c r="AI46" s="86"/>
      <c r="AJ46" s="87">
        <v>3</v>
      </c>
      <c r="AK46" s="89" t="s">
        <v>77</v>
      </c>
      <c r="AL46" s="83"/>
      <c r="AM46" s="86"/>
      <c r="AN46" s="86"/>
      <c r="AO46" s="86"/>
      <c r="AP46" s="86"/>
      <c r="AQ46" s="86"/>
      <c r="AR46" s="86"/>
      <c r="AS46" s="86"/>
      <c r="AT46" s="87"/>
      <c r="AU46" s="90"/>
      <c r="AV46" s="83"/>
      <c r="AW46" s="86"/>
      <c r="AX46" s="86"/>
      <c r="AY46" s="86"/>
      <c r="AZ46" s="86"/>
      <c r="BA46" s="86"/>
      <c r="BB46" s="86"/>
      <c r="BC46" s="86"/>
      <c r="BD46" s="87"/>
      <c r="BE46" s="89"/>
      <c r="BF46" s="83"/>
      <c r="BG46" s="86"/>
      <c r="BH46" s="86"/>
      <c r="BI46" s="86"/>
      <c r="BJ46" s="86"/>
      <c r="BK46" s="86"/>
      <c r="BL46" s="86"/>
      <c r="BM46" s="86"/>
      <c r="BN46" s="86"/>
      <c r="BO46" s="87"/>
      <c r="BP46" s="89"/>
      <c r="BQ46" s="83"/>
      <c r="BR46" s="86"/>
      <c r="BS46" s="86"/>
      <c r="BT46" s="86"/>
      <c r="BU46" s="86"/>
      <c r="BV46" s="86"/>
      <c r="BW46" s="86"/>
      <c r="BX46" s="86"/>
      <c r="BY46" s="86"/>
      <c r="BZ46" s="86"/>
      <c r="CA46" s="89"/>
      <c r="CB46" s="91"/>
      <c r="CC46" s="92"/>
    </row>
    <row r="47" spans="1:81" ht="15.95" customHeight="1" x14ac:dyDescent="0.25">
      <c r="A47" s="83"/>
      <c r="B47" s="84" t="s">
        <v>199</v>
      </c>
      <c r="C47" s="110" t="s">
        <v>119</v>
      </c>
      <c r="D47" s="83" t="s">
        <v>77</v>
      </c>
      <c r="E47" s="86">
        <f>SUM(J47:Q47)</f>
        <v>45</v>
      </c>
      <c r="F47" s="87">
        <f>Z47+AJ47+AT47+BD47+BO47+BZ47</f>
        <v>3</v>
      </c>
      <c r="G47" s="86"/>
      <c r="H47" s="86">
        <v>20</v>
      </c>
      <c r="I47" s="88">
        <v>1</v>
      </c>
      <c r="J47" s="83">
        <f t="shared" si="29"/>
        <v>45</v>
      </c>
      <c r="K47" s="86">
        <f t="shared" si="29"/>
        <v>0</v>
      </c>
      <c r="L47" s="86">
        <f t="shared" si="30"/>
        <v>0</v>
      </c>
      <c r="M47" s="86">
        <f t="shared" si="30"/>
        <v>0</v>
      </c>
      <c r="N47" s="86">
        <f t="shared" si="30"/>
        <v>0</v>
      </c>
      <c r="O47" s="86">
        <f t="shared" si="30"/>
        <v>0</v>
      </c>
      <c r="P47" s="86">
        <f t="shared" si="30"/>
        <v>0</v>
      </c>
      <c r="Q47" s="90">
        <f t="shared" si="30"/>
        <v>0</v>
      </c>
      <c r="R47" s="83"/>
      <c r="S47" s="86"/>
      <c r="T47" s="86"/>
      <c r="U47" s="86"/>
      <c r="V47" s="86"/>
      <c r="W47" s="86"/>
      <c r="X47" s="86"/>
      <c r="Y47" s="86"/>
      <c r="Z47" s="86"/>
      <c r="AA47" s="89"/>
      <c r="AB47" s="83">
        <v>45</v>
      </c>
      <c r="AC47" s="86"/>
      <c r="AD47" s="86"/>
      <c r="AE47" s="86"/>
      <c r="AF47" s="86"/>
      <c r="AG47" s="86"/>
      <c r="AH47" s="86"/>
      <c r="AI47" s="86"/>
      <c r="AJ47" s="87">
        <v>3</v>
      </c>
      <c r="AK47" s="89" t="s">
        <v>77</v>
      </c>
      <c r="AL47" s="83"/>
      <c r="AM47" s="86"/>
      <c r="AN47" s="86"/>
      <c r="AO47" s="86"/>
      <c r="AP47" s="86"/>
      <c r="AQ47" s="86"/>
      <c r="AR47" s="86"/>
      <c r="AS47" s="86"/>
      <c r="AT47" s="87"/>
      <c r="AU47" s="90"/>
      <c r="AV47" s="83"/>
      <c r="AW47" s="86"/>
      <c r="AX47" s="86"/>
      <c r="AY47" s="86"/>
      <c r="AZ47" s="86"/>
      <c r="BA47" s="86"/>
      <c r="BB47" s="86"/>
      <c r="BC47" s="86"/>
      <c r="BD47" s="87"/>
      <c r="BE47" s="89"/>
      <c r="BF47" s="83"/>
      <c r="BG47" s="86"/>
      <c r="BH47" s="86"/>
      <c r="BI47" s="86"/>
      <c r="BJ47" s="86"/>
      <c r="BK47" s="86"/>
      <c r="BL47" s="86"/>
      <c r="BM47" s="86"/>
      <c r="BN47" s="86"/>
      <c r="BO47" s="87"/>
      <c r="BP47" s="89"/>
      <c r="BQ47" s="83"/>
      <c r="BR47" s="86"/>
      <c r="BS47" s="86"/>
      <c r="BT47" s="86"/>
      <c r="BU47" s="86"/>
      <c r="BV47" s="86"/>
      <c r="BW47" s="86"/>
      <c r="BX47" s="86"/>
      <c r="BY47" s="86"/>
      <c r="BZ47" s="86"/>
      <c r="CA47" s="89"/>
      <c r="CB47" s="91"/>
      <c r="CC47" s="92"/>
    </row>
    <row r="48" spans="1:81" ht="15.75" customHeight="1" thickBot="1" x14ac:dyDescent="0.3">
      <c r="A48" s="100"/>
      <c r="B48" s="133" t="s">
        <v>131</v>
      </c>
      <c r="C48" s="134"/>
      <c r="D48" s="100"/>
      <c r="E48" s="98">
        <f>SUM(J48:Q48)</f>
        <v>135</v>
      </c>
      <c r="F48" s="61">
        <f>SUM(F44:F46)</f>
        <v>9</v>
      </c>
      <c r="G48" s="98"/>
      <c r="H48" s="98">
        <f>SUM(H44+H45+H46)</f>
        <v>60</v>
      </c>
      <c r="I48" s="99">
        <f>SUM(I44+I45+I46)</f>
        <v>3</v>
      </c>
      <c r="J48" s="60">
        <f>SUM(J44:J46)</f>
        <v>135</v>
      </c>
      <c r="K48" s="61">
        <f t="shared" ref="K48:Q48" si="31">SUM(K44:K47)</f>
        <v>0</v>
      </c>
      <c r="L48" s="61">
        <f t="shared" si="31"/>
        <v>0</v>
      </c>
      <c r="M48" s="61">
        <f t="shared" si="31"/>
        <v>0</v>
      </c>
      <c r="N48" s="61">
        <f t="shared" si="31"/>
        <v>0</v>
      </c>
      <c r="O48" s="61">
        <f t="shared" si="31"/>
        <v>0</v>
      </c>
      <c r="P48" s="61">
        <f t="shared" si="31"/>
        <v>0</v>
      </c>
      <c r="Q48" s="63">
        <f t="shared" si="31"/>
        <v>0</v>
      </c>
      <c r="R48" s="60">
        <f t="shared" ref="R48" si="32">SUM(R44:R47)</f>
        <v>0</v>
      </c>
      <c r="S48" s="61">
        <f t="shared" ref="S48" si="33">SUM(S44:S47)</f>
        <v>0</v>
      </c>
      <c r="T48" s="61">
        <f t="shared" ref="T48" si="34">SUM(T44:T47)</f>
        <v>0</v>
      </c>
      <c r="U48" s="61">
        <f t="shared" ref="U48" si="35">SUM(U44:U47)</f>
        <v>0</v>
      </c>
      <c r="V48" s="61">
        <f t="shared" ref="V48" si="36">SUM(V44:V47)</f>
        <v>0</v>
      </c>
      <c r="W48" s="61">
        <f t="shared" ref="W48" si="37">SUM(W44:W47)</f>
        <v>0</v>
      </c>
      <c r="X48" s="61">
        <f t="shared" ref="X48" si="38">SUM(X44:X47)</f>
        <v>0</v>
      </c>
      <c r="Y48" s="61">
        <f t="shared" ref="Y48" si="39">SUM(Y44:Y47)</f>
        <v>0</v>
      </c>
      <c r="Z48" s="61">
        <f t="shared" ref="Z48" si="40">SUM(Z44:Z47)</f>
        <v>0</v>
      </c>
      <c r="AA48" s="62"/>
      <c r="AB48" s="60">
        <f>SUM(AB44:AB46)</f>
        <v>135</v>
      </c>
      <c r="AC48" s="61">
        <f t="shared" ref="AC48" si="41">SUM(AC44:AC47)</f>
        <v>0</v>
      </c>
      <c r="AD48" s="61">
        <f t="shared" ref="AD48" si="42">SUM(AD44:AD47)</f>
        <v>0</v>
      </c>
      <c r="AE48" s="61">
        <f t="shared" ref="AE48" si="43">SUM(AE44:AE47)</f>
        <v>0</v>
      </c>
      <c r="AF48" s="61">
        <f t="shared" ref="AF48" si="44">SUM(AF44:AF47)</f>
        <v>0</v>
      </c>
      <c r="AG48" s="61">
        <f t="shared" ref="AG48" si="45">SUM(AG44:AG47)</f>
        <v>0</v>
      </c>
      <c r="AH48" s="61">
        <f t="shared" ref="AH48" si="46">SUM(AH44:AH47)</f>
        <v>0</v>
      </c>
      <c r="AI48" s="61">
        <f t="shared" ref="AI48" si="47">SUM(AI44:AI47)</f>
        <v>0</v>
      </c>
      <c r="AJ48" s="61">
        <f>SUM(AJ44:AJ46)</f>
        <v>9</v>
      </c>
      <c r="AK48" s="62"/>
      <c r="AL48" s="60">
        <f t="shared" ref="AL48" si="48">SUM(AL44:AL47)</f>
        <v>0</v>
      </c>
      <c r="AM48" s="61">
        <f t="shared" ref="AM48" si="49">SUM(AM44:AM47)</f>
        <v>0</v>
      </c>
      <c r="AN48" s="61">
        <f t="shared" ref="AN48" si="50">SUM(AN44:AN47)</f>
        <v>0</v>
      </c>
      <c r="AO48" s="61">
        <f t="shared" ref="AO48" si="51">SUM(AO44:AO47)</f>
        <v>0</v>
      </c>
      <c r="AP48" s="61">
        <f t="shared" ref="AP48" si="52">SUM(AP44:AP47)</f>
        <v>0</v>
      </c>
      <c r="AQ48" s="61">
        <f t="shared" ref="AQ48" si="53">SUM(AQ44:AQ47)</f>
        <v>0</v>
      </c>
      <c r="AR48" s="61">
        <f t="shared" ref="AR48" si="54">SUM(AR44:AR47)</f>
        <v>0</v>
      </c>
      <c r="AS48" s="61">
        <f t="shared" ref="AS48" si="55">SUM(AS44:AS47)</f>
        <v>0</v>
      </c>
      <c r="AT48" s="61">
        <f t="shared" ref="AT48" si="56">SUM(AT44:AT47)</f>
        <v>0</v>
      </c>
      <c r="AU48" s="63"/>
      <c r="AV48" s="60">
        <f t="shared" ref="AV48" si="57">SUM(AV44:AV47)</f>
        <v>0</v>
      </c>
      <c r="AW48" s="61">
        <f t="shared" ref="AW48" si="58">SUM(AW44:AW47)</f>
        <v>0</v>
      </c>
      <c r="AX48" s="61">
        <f t="shared" ref="AX48" si="59">SUM(AX44:AX47)</f>
        <v>0</v>
      </c>
      <c r="AY48" s="61">
        <f t="shared" ref="AY48" si="60">SUM(AY44:AY47)</f>
        <v>0</v>
      </c>
      <c r="AZ48" s="61">
        <f t="shared" ref="AZ48" si="61">SUM(AZ44:AZ47)</f>
        <v>0</v>
      </c>
      <c r="BA48" s="61">
        <f t="shared" ref="BA48" si="62">SUM(BA44:BA47)</f>
        <v>0</v>
      </c>
      <c r="BB48" s="61">
        <f t="shared" ref="BB48" si="63">SUM(BB44:BB47)</f>
        <v>0</v>
      </c>
      <c r="BC48" s="61">
        <f t="shared" ref="BC48" si="64">SUM(BC44:BC47)</f>
        <v>0</v>
      </c>
      <c r="BD48" s="61">
        <f t="shared" ref="BD48" si="65">SUM(BD44:BD47)</f>
        <v>0</v>
      </c>
      <c r="BE48" s="62"/>
      <c r="BF48" s="60">
        <f t="shared" ref="BF48" si="66">SUM(BF44:BF47)</f>
        <v>0</v>
      </c>
      <c r="BG48" s="61">
        <f t="shared" ref="BG48" si="67">SUM(BG44:BG47)</f>
        <v>0</v>
      </c>
      <c r="BH48" s="61"/>
      <c r="BI48" s="61">
        <f t="shared" ref="BI48" si="68">SUM(BI44:BI47)</f>
        <v>0</v>
      </c>
      <c r="BJ48" s="61">
        <f t="shared" ref="BJ48" si="69">SUM(BJ44:BJ47)</f>
        <v>0</v>
      </c>
      <c r="BK48" s="61">
        <f t="shared" ref="BK48" si="70">SUM(BK44:BK47)</f>
        <v>0</v>
      </c>
      <c r="BL48" s="61">
        <f t="shared" ref="BL48" si="71">SUM(BL44:BL47)</f>
        <v>0</v>
      </c>
      <c r="BM48" s="61">
        <f t="shared" ref="BM48" si="72">SUM(BM44:BM47)</f>
        <v>0</v>
      </c>
      <c r="BN48" s="61">
        <f t="shared" ref="BN48" si="73">SUM(BN44:BN47)</f>
        <v>0</v>
      </c>
      <c r="BO48" s="61">
        <f t="shared" ref="BO48" si="74">SUM(BO44:BO47)</f>
        <v>0</v>
      </c>
      <c r="BP48" s="62"/>
      <c r="BQ48" s="60">
        <f t="shared" ref="BQ48" si="75">SUM(BQ44:BQ47)</f>
        <v>0</v>
      </c>
      <c r="BR48" s="61">
        <f t="shared" ref="BR48" si="76">SUM(BR44:BR47)</f>
        <v>0</v>
      </c>
      <c r="BS48" s="61"/>
      <c r="BT48" s="61">
        <f t="shared" ref="BT48" si="77">SUM(BT44:BT47)</f>
        <v>0</v>
      </c>
      <c r="BU48" s="61">
        <f t="shared" ref="BU48" si="78">SUM(BU44:BU47)</f>
        <v>0</v>
      </c>
      <c r="BV48" s="61">
        <f t="shared" ref="BV48" si="79">SUM(BV44:BV47)</f>
        <v>0</v>
      </c>
      <c r="BW48" s="61">
        <f t="shared" ref="BW48" si="80">SUM(BW44:BW47)</f>
        <v>0</v>
      </c>
      <c r="BX48" s="61">
        <f t="shared" ref="BX48" si="81">SUM(BX44:BX47)</f>
        <v>0</v>
      </c>
      <c r="BY48" s="61">
        <f t="shared" ref="BY48" si="82">SUM(BY44:BY47)</f>
        <v>0</v>
      </c>
      <c r="BZ48" s="61">
        <f t="shared" ref="BZ48" si="83">SUM(BZ44:BZ47)</f>
        <v>0</v>
      </c>
      <c r="CA48" s="62"/>
      <c r="CB48" s="102"/>
      <c r="CC48" s="111"/>
    </row>
    <row r="49" spans="1:81" ht="31.5" customHeight="1" thickBot="1" x14ac:dyDescent="0.3">
      <c r="A49" s="136" t="s">
        <v>120</v>
      </c>
      <c r="B49" s="162"/>
      <c r="C49" s="16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71"/>
      <c r="AK49" s="112"/>
      <c r="AL49" s="112"/>
      <c r="AM49" s="112"/>
      <c r="AN49" s="112"/>
      <c r="AO49" s="112"/>
      <c r="AP49" s="112"/>
      <c r="AQ49" s="112"/>
      <c r="AR49" s="112"/>
      <c r="AS49" s="112"/>
      <c r="AT49" s="71"/>
      <c r="AU49" s="112"/>
      <c r="AV49" s="112"/>
      <c r="AW49" s="112"/>
      <c r="AX49" s="112"/>
      <c r="AY49" s="112"/>
      <c r="AZ49" s="112"/>
      <c r="BA49" s="112"/>
      <c r="BB49" s="112"/>
      <c r="BC49" s="112"/>
      <c r="BD49" s="71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71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3"/>
    </row>
    <row r="50" spans="1:81" ht="15.95" customHeight="1" x14ac:dyDescent="0.25">
      <c r="A50" s="73">
        <v>30</v>
      </c>
      <c r="B50" s="74" t="s">
        <v>112</v>
      </c>
      <c r="C50" s="109" t="s">
        <v>123</v>
      </c>
      <c r="D50" s="73" t="s">
        <v>77</v>
      </c>
      <c r="E50" s="77">
        <f>SUM(J50:Q50)</f>
        <v>45</v>
      </c>
      <c r="F50" s="59">
        <f>Z50+AJ50+AT50+BD50+BO50+BZ50</f>
        <v>3</v>
      </c>
      <c r="G50" s="77"/>
      <c r="H50" s="77">
        <v>20</v>
      </c>
      <c r="I50" s="78"/>
      <c r="J50" s="73">
        <f t="shared" ref="J50:K53" si="84">R50+AB50+AL50+AV50+BF50+BQ50</f>
        <v>45</v>
      </c>
      <c r="K50" s="77">
        <f t="shared" si="84"/>
        <v>0</v>
      </c>
      <c r="L50" s="77">
        <f t="shared" ref="L50:Q53" si="85">T50+AD50+AN50+AX50+BI50+BT50</f>
        <v>0</v>
      </c>
      <c r="M50" s="77">
        <f t="shared" si="85"/>
        <v>0</v>
      </c>
      <c r="N50" s="77">
        <f t="shared" si="85"/>
        <v>0</v>
      </c>
      <c r="O50" s="77">
        <f t="shared" si="85"/>
        <v>0</v>
      </c>
      <c r="P50" s="77">
        <f t="shared" si="85"/>
        <v>0</v>
      </c>
      <c r="Q50" s="80">
        <f t="shared" si="85"/>
        <v>0</v>
      </c>
      <c r="R50" s="73"/>
      <c r="S50" s="77"/>
      <c r="T50" s="77"/>
      <c r="U50" s="77"/>
      <c r="V50" s="77"/>
      <c r="W50" s="77"/>
      <c r="X50" s="77"/>
      <c r="Y50" s="77"/>
      <c r="Z50" s="77"/>
      <c r="AA50" s="79"/>
      <c r="AB50" s="73"/>
      <c r="AC50" s="77"/>
      <c r="AD50" s="77"/>
      <c r="AE50" s="77"/>
      <c r="AF50" s="77"/>
      <c r="AG50" s="77"/>
      <c r="AH50" s="77"/>
      <c r="AI50" s="77"/>
      <c r="AJ50" s="59"/>
      <c r="AK50" s="79"/>
      <c r="AL50" s="73">
        <v>45</v>
      </c>
      <c r="AM50" s="77"/>
      <c r="AN50" s="77"/>
      <c r="AO50" s="77"/>
      <c r="AP50" s="77"/>
      <c r="AQ50" s="77"/>
      <c r="AR50" s="77"/>
      <c r="AS50" s="77"/>
      <c r="AT50" s="59">
        <v>3</v>
      </c>
      <c r="AU50" s="80" t="s">
        <v>77</v>
      </c>
      <c r="AV50" s="73"/>
      <c r="AW50" s="77"/>
      <c r="AX50" s="77"/>
      <c r="AY50" s="77"/>
      <c r="AZ50" s="77"/>
      <c r="BA50" s="77"/>
      <c r="BB50" s="77"/>
      <c r="BC50" s="77"/>
      <c r="BD50" s="59"/>
      <c r="BE50" s="79"/>
      <c r="BF50" s="73"/>
      <c r="BG50" s="77"/>
      <c r="BH50" s="77"/>
      <c r="BI50" s="77"/>
      <c r="BJ50" s="77"/>
      <c r="BK50" s="77"/>
      <c r="BL50" s="77"/>
      <c r="BM50" s="77"/>
      <c r="BN50" s="77"/>
      <c r="BO50" s="59"/>
      <c r="BP50" s="79"/>
      <c r="BQ50" s="73"/>
      <c r="BR50" s="77"/>
      <c r="BS50" s="77"/>
      <c r="BT50" s="77"/>
      <c r="BU50" s="77"/>
      <c r="BV50" s="77"/>
      <c r="BW50" s="77"/>
      <c r="BX50" s="77"/>
      <c r="BY50" s="77"/>
      <c r="BZ50" s="77"/>
      <c r="CA50" s="79"/>
      <c r="CB50" s="81"/>
      <c r="CC50" s="82"/>
    </row>
    <row r="51" spans="1:81" ht="15.95" customHeight="1" x14ac:dyDescent="0.25">
      <c r="A51" s="83"/>
      <c r="B51" s="84" t="s">
        <v>114</v>
      </c>
      <c r="C51" s="110" t="s">
        <v>125</v>
      </c>
      <c r="D51" s="83" t="s">
        <v>77</v>
      </c>
      <c r="E51" s="86">
        <f>SUM(J51:Q51)</f>
        <v>45</v>
      </c>
      <c r="F51" s="87">
        <f>Z51+AJ51+AT51+BD51+BO51+BZ51</f>
        <v>3</v>
      </c>
      <c r="G51" s="86"/>
      <c r="H51" s="86">
        <v>20</v>
      </c>
      <c r="I51" s="88"/>
      <c r="J51" s="83">
        <f t="shared" si="84"/>
        <v>45</v>
      </c>
      <c r="K51" s="86">
        <f t="shared" si="84"/>
        <v>0</v>
      </c>
      <c r="L51" s="86">
        <f t="shared" si="85"/>
        <v>0</v>
      </c>
      <c r="M51" s="86">
        <f t="shared" si="85"/>
        <v>0</v>
      </c>
      <c r="N51" s="86">
        <f t="shared" si="85"/>
        <v>0</v>
      </c>
      <c r="O51" s="86">
        <f t="shared" si="85"/>
        <v>0</v>
      </c>
      <c r="P51" s="86">
        <f t="shared" si="85"/>
        <v>0</v>
      </c>
      <c r="Q51" s="90">
        <f t="shared" si="85"/>
        <v>0</v>
      </c>
      <c r="R51" s="83"/>
      <c r="S51" s="86"/>
      <c r="T51" s="86"/>
      <c r="U51" s="86"/>
      <c r="V51" s="86"/>
      <c r="W51" s="86"/>
      <c r="X51" s="86"/>
      <c r="Y51" s="86"/>
      <c r="Z51" s="86"/>
      <c r="AA51" s="89"/>
      <c r="AB51" s="83"/>
      <c r="AC51" s="86"/>
      <c r="AD51" s="86"/>
      <c r="AE51" s="86"/>
      <c r="AF51" s="86"/>
      <c r="AG51" s="86"/>
      <c r="AH51" s="86"/>
      <c r="AI51" s="86"/>
      <c r="AJ51" s="87"/>
      <c r="AK51" s="89"/>
      <c r="AL51" s="83">
        <v>45</v>
      </c>
      <c r="AM51" s="86"/>
      <c r="AN51" s="86"/>
      <c r="AO51" s="86"/>
      <c r="AP51" s="86"/>
      <c r="AQ51" s="86"/>
      <c r="AR51" s="86"/>
      <c r="AS51" s="86"/>
      <c r="AT51" s="87">
        <v>3</v>
      </c>
      <c r="AU51" s="90" t="s">
        <v>77</v>
      </c>
      <c r="AV51" s="83"/>
      <c r="AW51" s="86"/>
      <c r="AX51" s="86"/>
      <c r="AY51" s="86"/>
      <c r="AZ51" s="86"/>
      <c r="BA51" s="86"/>
      <c r="BB51" s="86"/>
      <c r="BC51" s="86"/>
      <c r="BD51" s="87"/>
      <c r="BE51" s="89"/>
      <c r="BF51" s="83"/>
      <c r="BG51" s="86"/>
      <c r="BH51" s="86"/>
      <c r="BI51" s="86"/>
      <c r="BJ51" s="86"/>
      <c r="BK51" s="86"/>
      <c r="BL51" s="86"/>
      <c r="BM51" s="86"/>
      <c r="BN51" s="86"/>
      <c r="BO51" s="87"/>
      <c r="BP51" s="89"/>
      <c r="BQ51" s="83"/>
      <c r="BR51" s="86"/>
      <c r="BS51" s="86"/>
      <c r="BT51" s="86"/>
      <c r="BU51" s="86"/>
      <c r="BV51" s="86"/>
      <c r="BW51" s="86"/>
      <c r="BX51" s="86"/>
      <c r="BY51" s="86"/>
      <c r="BZ51" s="86"/>
      <c r="CA51" s="89"/>
      <c r="CB51" s="91"/>
      <c r="CC51" s="92"/>
    </row>
    <row r="52" spans="1:81" ht="15.95" customHeight="1" x14ac:dyDescent="0.25">
      <c r="A52" s="83"/>
      <c r="B52" s="84" t="s">
        <v>116</v>
      </c>
      <c r="C52" s="110" t="s">
        <v>127</v>
      </c>
      <c r="D52" s="83" t="s">
        <v>77</v>
      </c>
      <c r="E52" s="86">
        <f>SUM(J52:Q52)</f>
        <v>45</v>
      </c>
      <c r="F52" s="87">
        <f>Z52+AJ52+AT52+BD52+BO52+BZ52</f>
        <v>3</v>
      </c>
      <c r="G52" s="86"/>
      <c r="H52" s="86">
        <v>20</v>
      </c>
      <c r="I52" s="88"/>
      <c r="J52" s="83">
        <f t="shared" si="84"/>
        <v>45</v>
      </c>
      <c r="K52" s="86">
        <f t="shared" si="84"/>
        <v>0</v>
      </c>
      <c r="L52" s="86">
        <f t="shared" si="85"/>
        <v>0</v>
      </c>
      <c r="M52" s="86">
        <f t="shared" si="85"/>
        <v>0</v>
      </c>
      <c r="N52" s="86">
        <f t="shared" si="85"/>
        <v>0</v>
      </c>
      <c r="O52" s="86">
        <f t="shared" si="85"/>
        <v>0</v>
      </c>
      <c r="P52" s="86">
        <f t="shared" si="85"/>
        <v>0</v>
      </c>
      <c r="Q52" s="90">
        <f t="shared" si="85"/>
        <v>0</v>
      </c>
      <c r="R52" s="83"/>
      <c r="S52" s="86"/>
      <c r="T52" s="86"/>
      <c r="U52" s="86"/>
      <c r="V52" s="86"/>
      <c r="W52" s="86"/>
      <c r="X52" s="86"/>
      <c r="Y52" s="86"/>
      <c r="Z52" s="86"/>
      <c r="AA52" s="89"/>
      <c r="AB52" s="83"/>
      <c r="AC52" s="86"/>
      <c r="AD52" s="86"/>
      <c r="AE52" s="86"/>
      <c r="AF52" s="86"/>
      <c r="AG52" s="86"/>
      <c r="AH52" s="86"/>
      <c r="AI52" s="86"/>
      <c r="AJ52" s="87"/>
      <c r="AK52" s="89"/>
      <c r="AL52" s="83">
        <v>45</v>
      </c>
      <c r="AM52" s="86"/>
      <c r="AN52" s="86"/>
      <c r="AO52" s="86"/>
      <c r="AP52" s="86"/>
      <c r="AQ52" s="86"/>
      <c r="AR52" s="86"/>
      <c r="AS52" s="86"/>
      <c r="AT52" s="87">
        <v>3</v>
      </c>
      <c r="AU52" s="90" t="s">
        <v>77</v>
      </c>
      <c r="AV52" s="83"/>
      <c r="AW52" s="86"/>
      <c r="AX52" s="86"/>
      <c r="AY52" s="86"/>
      <c r="AZ52" s="86"/>
      <c r="BA52" s="86"/>
      <c r="BB52" s="86"/>
      <c r="BC52" s="86"/>
      <c r="BD52" s="87"/>
      <c r="BE52" s="89"/>
      <c r="BF52" s="83"/>
      <c r="BG52" s="86"/>
      <c r="BH52" s="86"/>
      <c r="BI52" s="86"/>
      <c r="BJ52" s="86"/>
      <c r="BK52" s="86"/>
      <c r="BL52" s="86"/>
      <c r="BM52" s="86"/>
      <c r="BN52" s="86"/>
      <c r="BO52" s="87"/>
      <c r="BP52" s="89"/>
      <c r="BQ52" s="83"/>
      <c r="BR52" s="86"/>
      <c r="BS52" s="86"/>
      <c r="BT52" s="86"/>
      <c r="BU52" s="86"/>
      <c r="BV52" s="86"/>
      <c r="BW52" s="86"/>
      <c r="BX52" s="86"/>
      <c r="BY52" s="86"/>
      <c r="BZ52" s="86"/>
      <c r="CA52" s="89"/>
      <c r="CB52" s="91"/>
      <c r="CC52" s="92"/>
    </row>
    <row r="53" spans="1:81" ht="15.95" customHeight="1" x14ac:dyDescent="0.25">
      <c r="A53" s="83"/>
      <c r="B53" s="84" t="s">
        <v>118</v>
      </c>
      <c r="C53" s="110" t="s">
        <v>129</v>
      </c>
      <c r="D53" s="83" t="s">
        <v>77</v>
      </c>
      <c r="E53" s="86">
        <f>SUM(J53:Q53)</f>
        <v>45</v>
      </c>
      <c r="F53" s="87">
        <f>Z53+AJ53+AT53+BD53+BO53+BZ53</f>
        <v>3</v>
      </c>
      <c r="G53" s="86"/>
      <c r="H53" s="86">
        <v>20</v>
      </c>
      <c r="I53" s="88"/>
      <c r="J53" s="83">
        <f t="shared" si="84"/>
        <v>45</v>
      </c>
      <c r="K53" s="86">
        <f t="shared" si="84"/>
        <v>0</v>
      </c>
      <c r="L53" s="86">
        <f t="shared" si="85"/>
        <v>0</v>
      </c>
      <c r="M53" s="86">
        <f t="shared" si="85"/>
        <v>0</v>
      </c>
      <c r="N53" s="86">
        <f t="shared" si="85"/>
        <v>0</v>
      </c>
      <c r="O53" s="86">
        <f t="shared" si="85"/>
        <v>0</v>
      </c>
      <c r="P53" s="86">
        <f t="shared" si="85"/>
        <v>0</v>
      </c>
      <c r="Q53" s="90">
        <f t="shared" si="85"/>
        <v>0</v>
      </c>
      <c r="R53" s="83"/>
      <c r="S53" s="86"/>
      <c r="T53" s="86"/>
      <c r="U53" s="86"/>
      <c r="V53" s="86"/>
      <c r="W53" s="86"/>
      <c r="X53" s="86"/>
      <c r="Y53" s="86"/>
      <c r="Z53" s="86"/>
      <c r="AA53" s="89"/>
      <c r="AB53" s="83"/>
      <c r="AC53" s="86"/>
      <c r="AD53" s="86"/>
      <c r="AE53" s="86"/>
      <c r="AF53" s="86"/>
      <c r="AG53" s="86"/>
      <c r="AH53" s="86"/>
      <c r="AI53" s="86"/>
      <c r="AJ53" s="87"/>
      <c r="AK53" s="89"/>
      <c r="AL53" s="83">
        <v>45</v>
      </c>
      <c r="AM53" s="86"/>
      <c r="AN53" s="86"/>
      <c r="AO53" s="86"/>
      <c r="AP53" s="86"/>
      <c r="AQ53" s="86"/>
      <c r="AR53" s="86"/>
      <c r="AS53" s="86"/>
      <c r="AT53" s="87">
        <v>3</v>
      </c>
      <c r="AU53" s="90" t="s">
        <v>77</v>
      </c>
      <c r="AV53" s="83"/>
      <c r="AW53" s="86"/>
      <c r="AX53" s="86"/>
      <c r="AY53" s="86"/>
      <c r="AZ53" s="86"/>
      <c r="BA53" s="86"/>
      <c r="BB53" s="86"/>
      <c r="BC53" s="86"/>
      <c r="BD53" s="87"/>
      <c r="BE53" s="89"/>
      <c r="BF53" s="83"/>
      <c r="BG53" s="86"/>
      <c r="BH53" s="86"/>
      <c r="BI53" s="86"/>
      <c r="BJ53" s="86"/>
      <c r="BK53" s="86"/>
      <c r="BL53" s="86"/>
      <c r="BM53" s="86"/>
      <c r="BN53" s="86"/>
      <c r="BO53" s="87"/>
      <c r="BP53" s="89"/>
      <c r="BQ53" s="83"/>
      <c r="BR53" s="86"/>
      <c r="BS53" s="86"/>
      <c r="BT53" s="86"/>
      <c r="BU53" s="86"/>
      <c r="BV53" s="86"/>
      <c r="BW53" s="86"/>
      <c r="BX53" s="86"/>
      <c r="BY53" s="86"/>
      <c r="BZ53" s="86"/>
      <c r="CA53" s="89"/>
      <c r="CB53" s="91"/>
      <c r="CC53" s="92"/>
    </row>
    <row r="54" spans="1:81" ht="15.75" customHeight="1" thickBot="1" x14ac:dyDescent="0.3">
      <c r="A54" s="100"/>
      <c r="B54" s="133" t="s">
        <v>130</v>
      </c>
      <c r="C54" s="134"/>
      <c r="D54" s="100"/>
      <c r="E54" s="98">
        <f>SUM(J54:Q54)</f>
        <v>135</v>
      </c>
      <c r="F54" s="98">
        <f>SUM(F50:F52)</f>
        <v>9</v>
      </c>
      <c r="G54" s="98"/>
      <c r="H54" s="98">
        <f>SUM(H50+H51+H52)</f>
        <v>60</v>
      </c>
      <c r="I54" s="99">
        <f>SUM(I50+I51+I52)</f>
        <v>0</v>
      </c>
      <c r="J54" s="100">
        <f>SUM(J50:J52)</f>
        <v>135</v>
      </c>
      <c r="K54" s="98">
        <f t="shared" ref="K54:Q54" si="86">SUM(K50:K53)</f>
        <v>0</v>
      </c>
      <c r="L54" s="98">
        <f t="shared" si="86"/>
        <v>0</v>
      </c>
      <c r="M54" s="98">
        <f t="shared" si="86"/>
        <v>0</v>
      </c>
      <c r="N54" s="98">
        <f t="shared" si="86"/>
        <v>0</v>
      </c>
      <c r="O54" s="98">
        <f t="shared" si="86"/>
        <v>0</v>
      </c>
      <c r="P54" s="98">
        <f t="shared" si="86"/>
        <v>0</v>
      </c>
      <c r="Q54" s="101">
        <f t="shared" si="86"/>
        <v>0</v>
      </c>
      <c r="R54" s="100">
        <f t="shared" ref="R54" si="87">SUM(R50:R53)</f>
        <v>0</v>
      </c>
      <c r="S54" s="98">
        <f t="shared" ref="S54" si="88">SUM(S50:S53)</f>
        <v>0</v>
      </c>
      <c r="T54" s="98">
        <f t="shared" ref="T54" si="89">SUM(T50:T53)</f>
        <v>0</v>
      </c>
      <c r="U54" s="98">
        <f t="shared" ref="U54" si="90">SUM(U50:U53)</f>
        <v>0</v>
      </c>
      <c r="V54" s="98">
        <f t="shared" ref="V54" si="91">SUM(V50:V53)</f>
        <v>0</v>
      </c>
      <c r="W54" s="98">
        <f t="shared" ref="W54" si="92">SUM(W50:W53)</f>
        <v>0</v>
      </c>
      <c r="X54" s="98">
        <f t="shared" ref="X54" si="93">SUM(X50:X53)</f>
        <v>0</v>
      </c>
      <c r="Y54" s="98">
        <f t="shared" ref="Y54" si="94">SUM(Y50:Y53)</f>
        <v>0</v>
      </c>
      <c r="Z54" s="98">
        <f t="shared" ref="Z54" si="95">SUM(Z50:Z53)</f>
        <v>0</v>
      </c>
      <c r="AA54" s="99"/>
      <c r="AB54" s="100">
        <f t="shared" ref="AB54" si="96">SUM(AB50:AB53)</f>
        <v>0</v>
      </c>
      <c r="AC54" s="98">
        <f t="shared" ref="AC54" si="97">SUM(AC50:AC53)</f>
        <v>0</v>
      </c>
      <c r="AD54" s="98">
        <f t="shared" ref="AD54" si="98">SUM(AD50:AD53)</f>
        <v>0</v>
      </c>
      <c r="AE54" s="98">
        <f t="shared" ref="AE54" si="99">SUM(AE50:AE53)</f>
        <v>0</v>
      </c>
      <c r="AF54" s="98">
        <f t="shared" ref="AF54" si="100">SUM(AF50:AF53)</f>
        <v>0</v>
      </c>
      <c r="AG54" s="98">
        <f t="shared" ref="AG54" si="101">SUM(AG50:AG53)</f>
        <v>0</v>
      </c>
      <c r="AH54" s="98">
        <f t="shared" ref="AH54" si="102">SUM(AH50:AH53)</f>
        <v>0</v>
      </c>
      <c r="AI54" s="98">
        <f t="shared" ref="AI54" si="103">SUM(AI50:AI53)</f>
        <v>0</v>
      </c>
      <c r="AJ54" s="98">
        <f t="shared" ref="AJ54" si="104">SUM(AJ50:AJ53)</f>
        <v>0</v>
      </c>
      <c r="AK54" s="99"/>
      <c r="AL54" s="100">
        <f>SUM(AL50:AL52)</f>
        <v>135</v>
      </c>
      <c r="AM54" s="98">
        <f t="shared" ref="AM54:AS54" si="105">SUM(AM50:AM53)</f>
        <v>0</v>
      </c>
      <c r="AN54" s="98">
        <f t="shared" si="105"/>
        <v>0</v>
      </c>
      <c r="AO54" s="98">
        <f t="shared" si="105"/>
        <v>0</v>
      </c>
      <c r="AP54" s="98">
        <f t="shared" si="105"/>
        <v>0</v>
      </c>
      <c r="AQ54" s="98">
        <f t="shared" si="105"/>
        <v>0</v>
      </c>
      <c r="AR54" s="98">
        <f t="shared" si="105"/>
        <v>0</v>
      </c>
      <c r="AS54" s="98">
        <f t="shared" si="105"/>
        <v>0</v>
      </c>
      <c r="AT54" s="98">
        <f>SUM(AT50:AT52)</f>
        <v>9</v>
      </c>
      <c r="AU54" s="101"/>
      <c r="AV54" s="100">
        <f t="shared" ref="AV54" si="106">SUM(AV50:AV53)</f>
        <v>0</v>
      </c>
      <c r="AW54" s="98">
        <f t="shared" ref="AW54" si="107">SUM(AW50:AW53)</f>
        <v>0</v>
      </c>
      <c r="AX54" s="98">
        <f t="shared" ref="AX54" si="108">SUM(AX50:AX53)</f>
        <v>0</v>
      </c>
      <c r="AY54" s="98">
        <f t="shared" ref="AY54" si="109">SUM(AY50:AY53)</f>
        <v>0</v>
      </c>
      <c r="AZ54" s="98">
        <f t="shared" ref="AZ54" si="110">SUM(AZ50:AZ53)</f>
        <v>0</v>
      </c>
      <c r="BA54" s="98">
        <f t="shared" ref="BA54" si="111">SUM(BA50:BA53)</f>
        <v>0</v>
      </c>
      <c r="BB54" s="98">
        <f t="shared" ref="BB54" si="112">SUM(BB50:BB53)</f>
        <v>0</v>
      </c>
      <c r="BC54" s="98">
        <f t="shared" ref="BC54" si="113">SUM(BC50:BC53)</f>
        <v>0</v>
      </c>
      <c r="BD54" s="98">
        <f t="shared" ref="BD54" si="114">SUM(BD50:BD53)</f>
        <v>0</v>
      </c>
      <c r="BE54" s="99"/>
      <c r="BF54" s="100">
        <f t="shared" ref="BF54" si="115">SUM(BF50:BF53)</f>
        <v>0</v>
      </c>
      <c r="BG54" s="98">
        <f t="shared" ref="BG54" si="116">SUM(BG50:BG53)</f>
        <v>0</v>
      </c>
      <c r="BH54" s="98"/>
      <c r="BI54" s="98">
        <f t="shared" ref="BI54" si="117">SUM(BI50:BI53)</f>
        <v>0</v>
      </c>
      <c r="BJ54" s="98">
        <f t="shared" ref="BJ54" si="118">SUM(BJ50:BJ53)</f>
        <v>0</v>
      </c>
      <c r="BK54" s="98">
        <f t="shared" ref="BK54" si="119">SUM(BK50:BK53)</f>
        <v>0</v>
      </c>
      <c r="BL54" s="98">
        <f t="shared" ref="BL54" si="120">SUM(BL50:BL53)</f>
        <v>0</v>
      </c>
      <c r="BM54" s="98">
        <f t="shared" ref="BM54" si="121">SUM(BM50:BM53)</f>
        <v>0</v>
      </c>
      <c r="BN54" s="98">
        <f t="shared" ref="BN54" si="122">SUM(BN50:BN53)</f>
        <v>0</v>
      </c>
      <c r="BO54" s="98">
        <f t="shared" ref="BO54" si="123">SUM(BO50:BO53)</f>
        <v>0</v>
      </c>
      <c r="BP54" s="99"/>
      <c r="BQ54" s="100">
        <f t="shared" ref="BQ54" si="124">SUM(BQ50:BQ53)</f>
        <v>0</v>
      </c>
      <c r="BR54" s="98">
        <f t="shared" ref="BR54" si="125">SUM(BR50:BR53)</f>
        <v>0</v>
      </c>
      <c r="BS54" s="98"/>
      <c r="BT54" s="98">
        <f t="shared" ref="BT54" si="126">SUM(BT50:BT53)</f>
        <v>0</v>
      </c>
      <c r="BU54" s="98">
        <f t="shared" ref="BU54" si="127">SUM(BU50:BU53)</f>
        <v>0</v>
      </c>
      <c r="BV54" s="98">
        <f t="shared" ref="BV54" si="128">SUM(BV50:BV53)</f>
        <v>0</v>
      </c>
      <c r="BW54" s="98">
        <f t="shared" ref="BW54" si="129">SUM(BW50:BW53)</f>
        <v>0</v>
      </c>
      <c r="BX54" s="98">
        <f t="shared" ref="BX54" si="130">SUM(BX50:BX53)</f>
        <v>0</v>
      </c>
      <c r="BY54" s="98">
        <f t="shared" ref="BY54" si="131">SUM(BY50:BY53)</f>
        <v>0</v>
      </c>
      <c r="BZ54" s="98">
        <f t="shared" ref="BZ54" si="132">SUM(BZ50:BZ53)</f>
        <v>0</v>
      </c>
      <c r="CA54" s="99"/>
      <c r="CB54" s="102"/>
      <c r="CC54" s="111"/>
    </row>
    <row r="55" spans="1:81" ht="29.25" customHeight="1" thickBot="1" x14ac:dyDescent="0.3">
      <c r="A55" s="136" t="s">
        <v>132</v>
      </c>
      <c r="B55" s="136"/>
      <c r="C55" s="136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71"/>
      <c r="AK55" s="112"/>
      <c r="AL55" s="112"/>
      <c r="AM55" s="112"/>
      <c r="AN55" s="112"/>
      <c r="AO55" s="112"/>
      <c r="AP55" s="112"/>
      <c r="AQ55" s="112"/>
      <c r="AR55" s="112"/>
      <c r="AS55" s="112"/>
      <c r="AT55" s="71"/>
      <c r="AU55" s="112"/>
      <c r="AV55" s="112"/>
      <c r="AW55" s="112"/>
      <c r="AX55" s="112"/>
      <c r="AY55" s="112"/>
      <c r="AZ55" s="112"/>
      <c r="BA55" s="112"/>
      <c r="BB55" s="112"/>
      <c r="BC55" s="112"/>
      <c r="BD55" s="71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71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3"/>
    </row>
    <row r="56" spans="1:81" ht="15.75" customHeight="1" x14ac:dyDescent="0.25">
      <c r="A56" s="73">
        <v>31</v>
      </c>
      <c r="B56" s="74" t="s">
        <v>122</v>
      </c>
      <c r="C56" s="109" t="s">
        <v>134</v>
      </c>
      <c r="D56" s="73" t="s">
        <v>77</v>
      </c>
      <c r="E56" s="77">
        <f>SUM(J56:Q56)</f>
        <v>30</v>
      </c>
      <c r="F56" s="59">
        <f>Z56+AJ56+AT56+BD56+BO56+BZ56</f>
        <v>2</v>
      </c>
      <c r="G56" s="77"/>
      <c r="H56" s="77"/>
      <c r="I56" s="78"/>
      <c r="J56" s="73">
        <f t="shared" ref="J56:K59" si="133">R56+AB56+AL56+AV56+BF56+BQ56</f>
        <v>30</v>
      </c>
      <c r="K56" s="77">
        <f t="shared" si="133"/>
        <v>0</v>
      </c>
      <c r="L56" s="77">
        <f t="shared" ref="L56:Q59" si="134">T56+AD56+AN56+AX56+BI56+BT56</f>
        <v>0</v>
      </c>
      <c r="M56" s="77">
        <f t="shared" si="134"/>
        <v>0</v>
      </c>
      <c r="N56" s="77">
        <f t="shared" si="134"/>
        <v>0</v>
      </c>
      <c r="O56" s="77">
        <f t="shared" si="134"/>
        <v>0</v>
      </c>
      <c r="P56" s="77">
        <f t="shared" si="134"/>
        <v>0</v>
      </c>
      <c r="Q56" s="80">
        <f t="shared" si="134"/>
        <v>0</v>
      </c>
      <c r="R56" s="73"/>
      <c r="S56" s="77"/>
      <c r="T56" s="77"/>
      <c r="U56" s="77"/>
      <c r="V56" s="77"/>
      <c r="W56" s="77"/>
      <c r="X56" s="77"/>
      <c r="Y56" s="77"/>
      <c r="Z56" s="77"/>
      <c r="AA56" s="79"/>
      <c r="AB56" s="73"/>
      <c r="AC56" s="77"/>
      <c r="AD56" s="77"/>
      <c r="AE56" s="77"/>
      <c r="AF56" s="77"/>
      <c r="AG56" s="77"/>
      <c r="AH56" s="77"/>
      <c r="AI56" s="77"/>
      <c r="AJ56" s="59"/>
      <c r="AK56" s="79"/>
      <c r="AL56" s="73"/>
      <c r="AM56" s="77"/>
      <c r="AN56" s="77"/>
      <c r="AO56" s="77"/>
      <c r="AP56" s="77"/>
      <c r="AQ56" s="77"/>
      <c r="AR56" s="77"/>
      <c r="AS56" s="77"/>
      <c r="AT56" s="59"/>
      <c r="AU56" s="80"/>
      <c r="AV56" s="73"/>
      <c r="AW56" s="77"/>
      <c r="AX56" s="77"/>
      <c r="AY56" s="77"/>
      <c r="AZ56" s="77"/>
      <c r="BA56" s="77"/>
      <c r="BB56" s="77"/>
      <c r="BC56" s="77"/>
      <c r="BD56" s="59"/>
      <c r="BE56" s="79"/>
      <c r="BF56" s="73">
        <v>30</v>
      </c>
      <c r="BG56" s="77"/>
      <c r="BH56" s="77"/>
      <c r="BI56" s="77"/>
      <c r="BJ56" s="77"/>
      <c r="BK56" s="77"/>
      <c r="BL56" s="77"/>
      <c r="BM56" s="77"/>
      <c r="BN56" s="77"/>
      <c r="BO56" s="59">
        <v>2</v>
      </c>
      <c r="BP56" s="79" t="s">
        <v>77</v>
      </c>
      <c r="BQ56" s="73"/>
      <c r="BR56" s="77"/>
      <c r="BS56" s="77"/>
      <c r="BT56" s="77"/>
      <c r="BU56" s="77"/>
      <c r="BV56" s="77"/>
      <c r="BW56" s="77"/>
      <c r="BX56" s="77"/>
      <c r="BY56" s="77"/>
      <c r="BZ56" s="77"/>
      <c r="CA56" s="79"/>
      <c r="CB56" s="81"/>
      <c r="CC56" s="82"/>
    </row>
    <row r="57" spans="1:81" ht="15.75" customHeight="1" x14ac:dyDescent="0.25">
      <c r="A57" s="83"/>
      <c r="B57" s="84" t="s">
        <v>124</v>
      </c>
      <c r="C57" s="110" t="s">
        <v>136</v>
      </c>
      <c r="D57" s="83" t="s">
        <v>77</v>
      </c>
      <c r="E57" s="86">
        <f>SUM(J57:Q57)</f>
        <v>30</v>
      </c>
      <c r="F57" s="87">
        <f>Z57+AJ57+AT57+BD57+BO57+BZ57</f>
        <v>2</v>
      </c>
      <c r="G57" s="86"/>
      <c r="H57" s="86"/>
      <c r="I57" s="88"/>
      <c r="J57" s="83">
        <f t="shared" si="133"/>
        <v>30</v>
      </c>
      <c r="K57" s="86">
        <f t="shared" si="133"/>
        <v>0</v>
      </c>
      <c r="L57" s="86">
        <f t="shared" si="134"/>
        <v>0</v>
      </c>
      <c r="M57" s="86">
        <f t="shared" si="134"/>
        <v>0</v>
      </c>
      <c r="N57" s="86">
        <f t="shared" si="134"/>
        <v>0</v>
      </c>
      <c r="O57" s="86">
        <f t="shared" si="134"/>
        <v>0</v>
      </c>
      <c r="P57" s="86">
        <f t="shared" si="134"/>
        <v>0</v>
      </c>
      <c r="Q57" s="90">
        <f t="shared" si="134"/>
        <v>0</v>
      </c>
      <c r="R57" s="83"/>
      <c r="S57" s="86"/>
      <c r="T57" s="86"/>
      <c r="U57" s="86"/>
      <c r="V57" s="86"/>
      <c r="W57" s="86"/>
      <c r="X57" s="86"/>
      <c r="Y57" s="86"/>
      <c r="Z57" s="86"/>
      <c r="AA57" s="89"/>
      <c r="AB57" s="83"/>
      <c r="AC57" s="86"/>
      <c r="AD57" s="86"/>
      <c r="AE57" s="86"/>
      <c r="AF57" s="86"/>
      <c r="AG57" s="86"/>
      <c r="AH57" s="86"/>
      <c r="AI57" s="86"/>
      <c r="AJ57" s="87"/>
      <c r="AK57" s="89"/>
      <c r="AL57" s="83"/>
      <c r="AM57" s="86"/>
      <c r="AN57" s="86"/>
      <c r="AO57" s="86"/>
      <c r="AP57" s="86"/>
      <c r="AQ57" s="86"/>
      <c r="AR57" s="86"/>
      <c r="AS57" s="86"/>
      <c r="AT57" s="87"/>
      <c r="AU57" s="90"/>
      <c r="AV57" s="83"/>
      <c r="AW57" s="86"/>
      <c r="AX57" s="86"/>
      <c r="AY57" s="86"/>
      <c r="AZ57" s="86"/>
      <c r="BA57" s="86"/>
      <c r="BB57" s="86"/>
      <c r="BC57" s="86"/>
      <c r="BD57" s="87"/>
      <c r="BE57" s="89"/>
      <c r="BF57" s="83">
        <v>30</v>
      </c>
      <c r="BG57" s="86"/>
      <c r="BH57" s="86"/>
      <c r="BI57" s="86"/>
      <c r="BJ57" s="86"/>
      <c r="BK57" s="86"/>
      <c r="BL57" s="86"/>
      <c r="BM57" s="86"/>
      <c r="BN57" s="86"/>
      <c r="BO57" s="87">
        <v>2</v>
      </c>
      <c r="BP57" s="89" t="s">
        <v>77</v>
      </c>
      <c r="BQ57" s="83"/>
      <c r="BR57" s="86"/>
      <c r="BS57" s="86"/>
      <c r="BT57" s="86"/>
      <c r="BU57" s="86"/>
      <c r="BV57" s="86"/>
      <c r="BW57" s="86"/>
      <c r="BX57" s="86"/>
      <c r="BY57" s="86"/>
      <c r="BZ57" s="86"/>
      <c r="CA57" s="89"/>
      <c r="CB57" s="91"/>
      <c r="CC57" s="92"/>
    </row>
    <row r="58" spans="1:81" ht="15.75" customHeight="1" x14ac:dyDescent="0.25">
      <c r="A58" s="83"/>
      <c r="B58" s="84" t="s">
        <v>126</v>
      </c>
      <c r="C58" s="114" t="s">
        <v>205</v>
      </c>
      <c r="D58" s="83" t="s">
        <v>77</v>
      </c>
      <c r="E58" s="86">
        <f>SUM(J58:Q58)</f>
        <v>30</v>
      </c>
      <c r="F58" s="87">
        <f>Z58+AJ58+AT58+BD58+BO58+BZ58</f>
        <v>2</v>
      </c>
      <c r="G58" s="86"/>
      <c r="H58" s="86"/>
      <c r="I58" s="88"/>
      <c r="J58" s="83">
        <f t="shared" si="133"/>
        <v>30</v>
      </c>
      <c r="K58" s="86">
        <f t="shared" si="133"/>
        <v>0</v>
      </c>
      <c r="L58" s="86">
        <f t="shared" si="134"/>
        <v>0</v>
      </c>
      <c r="M58" s="86">
        <f t="shared" si="134"/>
        <v>0</v>
      </c>
      <c r="N58" s="86">
        <f t="shared" si="134"/>
        <v>0</v>
      </c>
      <c r="O58" s="86">
        <f t="shared" si="134"/>
        <v>0</v>
      </c>
      <c r="P58" s="86">
        <f t="shared" si="134"/>
        <v>0</v>
      </c>
      <c r="Q58" s="90">
        <f t="shared" si="134"/>
        <v>0</v>
      </c>
      <c r="R58" s="83"/>
      <c r="S58" s="86"/>
      <c r="T58" s="86"/>
      <c r="U58" s="86"/>
      <c r="V58" s="86"/>
      <c r="W58" s="86"/>
      <c r="X58" s="86"/>
      <c r="Y58" s="86"/>
      <c r="Z58" s="86"/>
      <c r="AA58" s="89"/>
      <c r="AB58" s="83"/>
      <c r="AC58" s="86"/>
      <c r="AD58" s="86"/>
      <c r="AE58" s="86"/>
      <c r="AF58" s="86"/>
      <c r="AG58" s="86"/>
      <c r="AH58" s="86"/>
      <c r="AI58" s="86"/>
      <c r="AJ58" s="87"/>
      <c r="AK58" s="89"/>
      <c r="AL58" s="83"/>
      <c r="AM58" s="86"/>
      <c r="AN58" s="86"/>
      <c r="AO58" s="86"/>
      <c r="AP58" s="86"/>
      <c r="AQ58" s="86"/>
      <c r="AR58" s="86"/>
      <c r="AS58" s="86"/>
      <c r="AT58" s="87"/>
      <c r="AU58" s="90"/>
      <c r="AV58" s="83"/>
      <c r="AW58" s="86"/>
      <c r="AX58" s="86"/>
      <c r="AY58" s="86"/>
      <c r="AZ58" s="86"/>
      <c r="BA58" s="86"/>
      <c r="BB58" s="86"/>
      <c r="BC58" s="86"/>
      <c r="BD58" s="87"/>
      <c r="BE58" s="89"/>
      <c r="BF58" s="83">
        <v>30</v>
      </c>
      <c r="BG58" s="86"/>
      <c r="BH58" s="86"/>
      <c r="BI58" s="86"/>
      <c r="BJ58" s="86"/>
      <c r="BK58" s="86"/>
      <c r="BL58" s="86"/>
      <c r="BM58" s="86"/>
      <c r="BN58" s="86"/>
      <c r="BO58" s="87">
        <v>2</v>
      </c>
      <c r="BP58" s="89" t="s">
        <v>77</v>
      </c>
      <c r="BQ58" s="83"/>
      <c r="BR58" s="86"/>
      <c r="BS58" s="86"/>
      <c r="BT58" s="86"/>
      <c r="BU58" s="86"/>
      <c r="BV58" s="86"/>
      <c r="BW58" s="86"/>
      <c r="BX58" s="86"/>
      <c r="BY58" s="86"/>
      <c r="BZ58" s="86"/>
      <c r="CA58" s="89"/>
      <c r="CB58" s="91"/>
      <c r="CC58" s="92"/>
    </row>
    <row r="59" spans="1:81" ht="15.75" customHeight="1" x14ac:dyDescent="0.25">
      <c r="A59" s="83"/>
      <c r="B59" s="84" t="s">
        <v>128</v>
      </c>
      <c r="C59" s="110" t="s">
        <v>139</v>
      </c>
      <c r="D59" s="83" t="s">
        <v>77</v>
      </c>
      <c r="E59" s="86">
        <f>SUM(J59:Q59)</f>
        <v>30</v>
      </c>
      <c r="F59" s="87">
        <f>Z59+AJ59+AT59+BD59+BO59+BZ59</f>
        <v>2</v>
      </c>
      <c r="G59" s="86"/>
      <c r="H59" s="86"/>
      <c r="I59" s="88"/>
      <c r="J59" s="83">
        <f t="shared" si="133"/>
        <v>30</v>
      </c>
      <c r="K59" s="86">
        <f t="shared" si="133"/>
        <v>0</v>
      </c>
      <c r="L59" s="86">
        <f t="shared" si="134"/>
        <v>0</v>
      </c>
      <c r="M59" s="86">
        <f t="shared" si="134"/>
        <v>0</v>
      </c>
      <c r="N59" s="86">
        <f t="shared" si="134"/>
        <v>0</v>
      </c>
      <c r="O59" s="86">
        <f t="shared" si="134"/>
        <v>0</v>
      </c>
      <c r="P59" s="86">
        <f t="shared" si="134"/>
        <v>0</v>
      </c>
      <c r="Q59" s="90">
        <f t="shared" si="134"/>
        <v>0</v>
      </c>
      <c r="R59" s="83"/>
      <c r="S59" s="86"/>
      <c r="T59" s="86"/>
      <c r="U59" s="86"/>
      <c r="V59" s="86"/>
      <c r="W59" s="86"/>
      <c r="X59" s="86"/>
      <c r="Y59" s="86"/>
      <c r="Z59" s="86"/>
      <c r="AA59" s="89"/>
      <c r="AB59" s="83"/>
      <c r="AC59" s="86"/>
      <c r="AD59" s="86"/>
      <c r="AE59" s="86"/>
      <c r="AF59" s="86"/>
      <c r="AG59" s="86"/>
      <c r="AH59" s="86"/>
      <c r="AI59" s="86"/>
      <c r="AJ59" s="87"/>
      <c r="AK59" s="89"/>
      <c r="AL59" s="83"/>
      <c r="AM59" s="86"/>
      <c r="AN59" s="86"/>
      <c r="AO59" s="86"/>
      <c r="AP59" s="86"/>
      <c r="AQ59" s="86"/>
      <c r="AR59" s="86"/>
      <c r="AS59" s="86"/>
      <c r="AT59" s="87"/>
      <c r="AU59" s="90"/>
      <c r="AV59" s="83"/>
      <c r="AW59" s="86"/>
      <c r="AX59" s="86"/>
      <c r="AY59" s="86"/>
      <c r="AZ59" s="86"/>
      <c r="BA59" s="86"/>
      <c r="BB59" s="86"/>
      <c r="BC59" s="86"/>
      <c r="BD59" s="87"/>
      <c r="BE59" s="89"/>
      <c r="BF59" s="83">
        <v>30</v>
      </c>
      <c r="BG59" s="86"/>
      <c r="BH59" s="86"/>
      <c r="BI59" s="86"/>
      <c r="BJ59" s="86"/>
      <c r="BK59" s="86"/>
      <c r="BL59" s="86"/>
      <c r="BM59" s="86"/>
      <c r="BN59" s="86"/>
      <c r="BO59" s="87">
        <v>2</v>
      </c>
      <c r="BP59" s="89" t="s">
        <v>77</v>
      </c>
      <c r="BQ59" s="83"/>
      <c r="BR59" s="86"/>
      <c r="BS59" s="86"/>
      <c r="BT59" s="86"/>
      <c r="BU59" s="86"/>
      <c r="BV59" s="86"/>
      <c r="BW59" s="86"/>
      <c r="BX59" s="86"/>
      <c r="BY59" s="86"/>
      <c r="BZ59" s="86"/>
      <c r="CA59" s="89"/>
      <c r="CB59" s="91"/>
      <c r="CC59" s="92"/>
    </row>
    <row r="60" spans="1:81" ht="15.75" customHeight="1" thickBot="1" x14ac:dyDescent="0.3">
      <c r="A60" s="100"/>
      <c r="B60" s="133" t="s">
        <v>140</v>
      </c>
      <c r="C60" s="134"/>
      <c r="D60" s="100"/>
      <c r="E60" s="98">
        <f>SUM(J60:Q60)</f>
        <v>90</v>
      </c>
      <c r="F60" s="98">
        <f>SUM(F56:F58)</f>
        <v>6</v>
      </c>
      <c r="G60" s="98"/>
      <c r="H60" s="98"/>
      <c r="I60" s="115"/>
      <c r="J60" s="100">
        <f>SUM(J56:J58)</f>
        <v>90</v>
      </c>
      <c r="K60" s="98">
        <f t="shared" ref="K60:Q60" si="135">SUM(K56:K59)</f>
        <v>0</v>
      </c>
      <c r="L60" s="98">
        <f t="shared" si="135"/>
        <v>0</v>
      </c>
      <c r="M60" s="98">
        <f t="shared" si="135"/>
        <v>0</v>
      </c>
      <c r="N60" s="98">
        <f t="shared" si="135"/>
        <v>0</v>
      </c>
      <c r="O60" s="98">
        <f t="shared" si="135"/>
        <v>0</v>
      </c>
      <c r="P60" s="98">
        <f t="shared" si="135"/>
        <v>0</v>
      </c>
      <c r="Q60" s="101">
        <f t="shared" si="135"/>
        <v>0</v>
      </c>
      <c r="R60" s="100">
        <f>SUM(R56:R59)</f>
        <v>0</v>
      </c>
      <c r="S60" s="98">
        <f t="shared" ref="S60:Z60" si="136">SUM(S56:S59)</f>
        <v>0</v>
      </c>
      <c r="T60" s="98">
        <f t="shared" si="136"/>
        <v>0</v>
      </c>
      <c r="U60" s="98">
        <f t="shared" si="136"/>
        <v>0</v>
      </c>
      <c r="V60" s="98">
        <f t="shared" si="136"/>
        <v>0</v>
      </c>
      <c r="W60" s="98">
        <f t="shared" si="136"/>
        <v>0</v>
      </c>
      <c r="X60" s="98">
        <f t="shared" si="136"/>
        <v>0</v>
      </c>
      <c r="Y60" s="98">
        <f t="shared" si="136"/>
        <v>0</v>
      </c>
      <c r="Z60" s="98">
        <f t="shared" si="136"/>
        <v>0</v>
      </c>
      <c r="AA60" s="99"/>
      <c r="AB60" s="100">
        <f>SUM(AB56:AB59)</f>
        <v>0</v>
      </c>
      <c r="AC60" s="98">
        <f t="shared" ref="AC60:AJ60" si="137">SUM(AC56:AC59)</f>
        <v>0</v>
      </c>
      <c r="AD60" s="98">
        <f t="shared" si="137"/>
        <v>0</v>
      </c>
      <c r="AE60" s="98">
        <f t="shared" si="137"/>
        <v>0</v>
      </c>
      <c r="AF60" s="98">
        <f t="shared" si="137"/>
        <v>0</v>
      </c>
      <c r="AG60" s="98">
        <f t="shared" si="137"/>
        <v>0</v>
      </c>
      <c r="AH60" s="98">
        <f t="shared" si="137"/>
        <v>0</v>
      </c>
      <c r="AI60" s="98">
        <f t="shared" si="137"/>
        <v>0</v>
      </c>
      <c r="AJ60" s="98">
        <f t="shared" si="137"/>
        <v>0</v>
      </c>
      <c r="AK60" s="99"/>
      <c r="AL60" s="100">
        <f>SUM(AL56:AL59)</f>
        <v>0</v>
      </c>
      <c r="AM60" s="98">
        <f t="shared" ref="AM60:AT60" si="138">SUM(AM56:AM59)</f>
        <v>0</v>
      </c>
      <c r="AN60" s="98">
        <f t="shared" si="138"/>
        <v>0</v>
      </c>
      <c r="AO60" s="98">
        <f t="shared" si="138"/>
        <v>0</v>
      </c>
      <c r="AP60" s="98">
        <f t="shared" si="138"/>
        <v>0</v>
      </c>
      <c r="AQ60" s="98">
        <f t="shared" si="138"/>
        <v>0</v>
      </c>
      <c r="AR60" s="98">
        <f t="shared" si="138"/>
        <v>0</v>
      </c>
      <c r="AS60" s="98">
        <f t="shared" si="138"/>
        <v>0</v>
      </c>
      <c r="AT60" s="98">
        <f t="shared" si="138"/>
        <v>0</v>
      </c>
      <c r="AU60" s="101"/>
      <c r="AV60" s="100">
        <f>SUM(AV56:AV59)</f>
        <v>0</v>
      </c>
      <c r="AW60" s="98">
        <f t="shared" ref="AW60:BD60" si="139">SUM(AW56:AW59)</f>
        <v>0</v>
      </c>
      <c r="AX60" s="98">
        <f t="shared" si="139"/>
        <v>0</v>
      </c>
      <c r="AY60" s="98">
        <f t="shared" si="139"/>
        <v>0</v>
      </c>
      <c r="AZ60" s="98">
        <f t="shared" si="139"/>
        <v>0</v>
      </c>
      <c r="BA60" s="98">
        <f t="shared" si="139"/>
        <v>0</v>
      </c>
      <c r="BB60" s="98">
        <f t="shared" si="139"/>
        <v>0</v>
      </c>
      <c r="BC60" s="98">
        <f t="shared" si="139"/>
        <v>0</v>
      </c>
      <c r="BD60" s="98">
        <f t="shared" si="139"/>
        <v>0</v>
      </c>
      <c r="BE60" s="99"/>
      <c r="BF60" s="100">
        <f>SUM(BF56:BF58)</f>
        <v>90</v>
      </c>
      <c r="BG60" s="98">
        <f t="shared" ref="BG60:BN60" si="140">SUM(BG56:BG59)</f>
        <v>0</v>
      </c>
      <c r="BH60" s="98"/>
      <c r="BI60" s="98">
        <f t="shared" si="140"/>
        <v>0</v>
      </c>
      <c r="BJ60" s="98">
        <f t="shared" si="140"/>
        <v>0</v>
      </c>
      <c r="BK60" s="98">
        <f t="shared" si="140"/>
        <v>0</v>
      </c>
      <c r="BL60" s="98">
        <f t="shared" si="140"/>
        <v>0</v>
      </c>
      <c r="BM60" s="98">
        <f t="shared" si="140"/>
        <v>0</v>
      </c>
      <c r="BN60" s="98">
        <f t="shared" si="140"/>
        <v>0</v>
      </c>
      <c r="BO60" s="98">
        <f>SUM(BO56:BO58)</f>
        <v>6</v>
      </c>
      <c r="BP60" s="99"/>
      <c r="BQ60" s="100">
        <f>SUM(BQ56:BQ59)</f>
        <v>0</v>
      </c>
      <c r="BR60" s="98">
        <f t="shared" ref="BR60:BZ60" si="141">SUM(BR56:BR59)</f>
        <v>0</v>
      </c>
      <c r="BS60" s="98"/>
      <c r="BT60" s="98">
        <f t="shared" si="141"/>
        <v>0</v>
      </c>
      <c r="BU60" s="98">
        <f t="shared" si="141"/>
        <v>0</v>
      </c>
      <c r="BV60" s="98">
        <f t="shared" si="141"/>
        <v>0</v>
      </c>
      <c r="BW60" s="98">
        <f t="shared" si="141"/>
        <v>0</v>
      </c>
      <c r="BX60" s="98">
        <f t="shared" si="141"/>
        <v>0</v>
      </c>
      <c r="BY60" s="98">
        <f t="shared" si="141"/>
        <v>0</v>
      </c>
      <c r="BZ60" s="98">
        <f t="shared" si="141"/>
        <v>0</v>
      </c>
      <c r="CA60" s="99"/>
      <c r="CB60" s="102"/>
      <c r="CC60" s="111"/>
    </row>
    <row r="61" spans="1:81" ht="30" customHeight="1" thickBot="1" x14ac:dyDescent="0.3">
      <c r="A61" s="136" t="s">
        <v>141</v>
      </c>
      <c r="B61" s="136"/>
      <c r="C61" s="136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71"/>
      <c r="AK61" s="112"/>
      <c r="AL61" s="112"/>
      <c r="AM61" s="112"/>
      <c r="AN61" s="112"/>
      <c r="AO61" s="112"/>
      <c r="AP61" s="112"/>
      <c r="AQ61" s="112"/>
      <c r="AR61" s="112"/>
      <c r="AS61" s="112"/>
      <c r="AT61" s="71"/>
      <c r="AU61" s="112"/>
      <c r="AV61" s="112"/>
      <c r="AW61" s="112"/>
      <c r="AX61" s="112"/>
      <c r="AY61" s="112"/>
      <c r="AZ61" s="112"/>
      <c r="BA61" s="112"/>
      <c r="BB61" s="112"/>
      <c r="BC61" s="112"/>
      <c r="BD61" s="71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  <c r="BO61" s="71"/>
      <c r="BP61" s="112"/>
      <c r="BQ61" s="112"/>
      <c r="BR61" s="112"/>
      <c r="BS61" s="112"/>
      <c r="BT61" s="112"/>
      <c r="BU61" s="112"/>
      <c r="BV61" s="112"/>
      <c r="BW61" s="112"/>
      <c r="BX61" s="112"/>
      <c r="BY61" s="112"/>
      <c r="BZ61" s="112"/>
      <c r="CA61" s="112"/>
      <c r="CB61" s="112"/>
      <c r="CC61" s="113"/>
    </row>
    <row r="62" spans="1:81" ht="15.75" customHeight="1" x14ac:dyDescent="0.25">
      <c r="A62" s="73">
        <v>32</v>
      </c>
      <c r="B62" s="116" t="s">
        <v>133</v>
      </c>
      <c r="C62" s="117" t="s">
        <v>143</v>
      </c>
      <c r="D62" s="73" t="s">
        <v>77</v>
      </c>
      <c r="E62" s="77">
        <f>SUM(J62:Q62)</f>
        <v>30</v>
      </c>
      <c r="F62" s="59">
        <f>Z62+AJ62+AT62+BD62+BO62+BZ62</f>
        <v>2</v>
      </c>
      <c r="G62" s="77"/>
      <c r="H62" s="77"/>
      <c r="I62" s="78"/>
      <c r="J62" s="73">
        <f t="shared" ref="J62:K66" si="142">R62+AB62+AL62+AV62+BF62+BQ62</f>
        <v>0</v>
      </c>
      <c r="K62" s="77">
        <f t="shared" si="142"/>
        <v>30</v>
      </c>
      <c r="L62" s="77">
        <f t="shared" ref="L62:Q66" si="143">T62+AD62+AN62+AX62+BI62+BT62</f>
        <v>0</v>
      </c>
      <c r="M62" s="77">
        <f t="shared" si="143"/>
        <v>0</v>
      </c>
      <c r="N62" s="77">
        <f t="shared" si="143"/>
        <v>0</v>
      </c>
      <c r="O62" s="77">
        <f t="shared" si="143"/>
        <v>0</v>
      </c>
      <c r="P62" s="77">
        <f t="shared" si="143"/>
        <v>0</v>
      </c>
      <c r="Q62" s="80">
        <f t="shared" si="143"/>
        <v>0</v>
      </c>
      <c r="R62" s="73"/>
      <c r="S62" s="77"/>
      <c r="T62" s="77"/>
      <c r="U62" s="77"/>
      <c r="V62" s="77"/>
      <c r="W62" s="77"/>
      <c r="X62" s="77"/>
      <c r="Y62" s="77"/>
      <c r="Z62" s="77"/>
      <c r="AA62" s="79"/>
      <c r="AB62" s="73"/>
      <c r="AC62" s="77"/>
      <c r="AD62" s="77"/>
      <c r="AE62" s="77"/>
      <c r="AF62" s="77"/>
      <c r="AG62" s="77"/>
      <c r="AH62" s="77"/>
      <c r="AI62" s="77"/>
      <c r="AJ62" s="59"/>
      <c r="AK62" s="79"/>
      <c r="AL62" s="73"/>
      <c r="AM62" s="77"/>
      <c r="AN62" s="77"/>
      <c r="AO62" s="77"/>
      <c r="AP62" s="77"/>
      <c r="AQ62" s="77"/>
      <c r="AR62" s="77"/>
      <c r="AS62" s="77"/>
      <c r="AT62" s="59"/>
      <c r="AU62" s="79"/>
      <c r="AV62" s="73"/>
      <c r="AW62" s="77"/>
      <c r="AX62" s="77"/>
      <c r="AY62" s="77"/>
      <c r="AZ62" s="77"/>
      <c r="BA62" s="77"/>
      <c r="BB62" s="77"/>
      <c r="BC62" s="77"/>
      <c r="BD62" s="59"/>
      <c r="BE62" s="80"/>
      <c r="BF62" s="73"/>
      <c r="BG62" s="77"/>
      <c r="BH62" s="77"/>
      <c r="BI62" s="77"/>
      <c r="BJ62" s="77"/>
      <c r="BK62" s="77"/>
      <c r="BL62" s="77"/>
      <c r="BM62" s="77"/>
      <c r="BN62" s="77"/>
      <c r="BO62" s="59"/>
      <c r="BP62" s="79"/>
      <c r="BQ62" s="73"/>
      <c r="BR62" s="77">
        <v>30</v>
      </c>
      <c r="BS62" s="77"/>
      <c r="BT62" s="77"/>
      <c r="BU62" s="77"/>
      <c r="BV62" s="77"/>
      <c r="BW62" s="77"/>
      <c r="BX62" s="77"/>
      <c r="BY62" s="77"/>
      <c r="BZ62" s="77">
        <v>2</v>
      </c>
      <c r="CA62" s="79" t="s">
        <v>77</v>
      </c>
      <c r="CB62" s="81"/>
      <c r="CC62" s="82"/>
    </row>
    <row r="63" spans="1:81" ht="15.75" customHeight="1" x14ac:dyDescent="0.25">
      <c r="A63" s="83"/>
      <c r="B63" s="118" t="s">
        <v>135</v>
      </c>
      <c r="C63" s="119" t="s">
        <v>144</v>
      </c>
      <c r="D63" s="83" t="s">
        <v>77</v>
      </c>
      <c r="E63" s="86">
        <f>SUM(J63:Q63)</f>
        <v>30</v>
      </c>
      <c r="F63" s="87">
        <f>Z63+AJ63+AT63+BD63+BO63+BZ63</f>
        <v>2</v>
      </c>
      <c r="G63" s="86"/>
      <c r="H63" s="86"/>
      <c r="I63" s="88"/>
      <c r="J63" s="83">
        <f t="shared" si="142"/>
        <v>0</v>
      </c>
      <c r="K63" s="86">
        <f t="shared" si="142"/>
        <v>30</v>
      </c>
      <c r="L63" s="86">
        <f t="shared" si="143"/>
        <v>0</v>
      </c>
      <c r="M63" s="86">
        <f t="shared" si="143"/>
        <v>0</v>
      </c>
      <c r="N63" s="86">
        <f t="shared" si="143"/>
        <v>0</v>
      </c>
      <c r="O63" s="86">
        <f t="shared" si="143"/>
        <v>0</v>
      </c>
      <c r="P63" s="86">
        <f t="shared" si="143"/>
        <v>0</v>
      </c>
      <c r="Q63" s="90">
        <f t="shared" si="143"/>
        <v>0</v>
      </c>
      <c r="R63" s="83"/>
      <c r="S63" s="86"/>
      <c r="T63" s="86"/>
      <c r="U63" s="86"/>
      <c r="V63" s="86"/>
      <c r="W63" s="86"/>
      <c r="X63" s="86"/>
      <c r="Y63" s="86"/>
      <c r="Z63" s="86"/>
      <c r="AA63" s="89"/>
      <c r="AB63" s="83"/>
      <c r="AC63" s="86"/>
      <c r="AD63" s="86"/>
      <c r="AE63" s="86"/>
      <c r="AF63" s="86"/>
      <c r="AG63" s="86"/>
      <c r="AH63" s="86"/>
      <c r="AI63" s="86"/>
      <c r="AJ63" s="87"/>
      <c r="AK63" s="89"/>
      <c r="AL63" s="83"/>
      <c r="AM63" s="86"/>
      <c r="AN63" s="86"/>
      <c r="AO63" s="86"/>
      <c r="AP63" s="86"/>
      <c r="AQ63" s="86"/>
      <c r="AR63" s="86"/>
      <c r="AS63" s="86"/>
      <c r="AT63" s="87"/>
      <c r="AU63" s="89"/>
      <c r="AV63" s="83"/>
      <c r="AW63" s="86"/>
      <c r="AX63" s="86"/>
      <c r="AY63" s="86"/>
      <c r="AZ63" s="86"/>
      <c r="BA63" s="86"/>
      <c r="BB63" s="86"/>
      <c r="BC63" s="86"/>
      <c r="BD63" s="87"/>
      <c r="BE63" s="90"/>
      <c r="BF63" s="83"/>
      <c r="BG63" s="86"/>
      <c r="BH63" s="86"/>
      <c r="BI63" s="86"/>
      <c r="BJ63" s="86"/>
      <c r="BK63" s="86"/>
      <c r="BL63" s="86"/>
      <c r="BM63" s="86"/>
      <c r="BN63" s="86"/>
      <c r="BO63" s="87"/>
      <c r="BP63" s="89"/>
      <c r="BQ63" s="83"/>
      <c r="BR63" s="86">
        <v>30</v>
      </c>
      <c r="BS63" s="86"/>
      <c r="BT63" s="86"/>
      <c r="BU63" s="86"/>
      <c r="BV63" s="86"/>
      <c r="BW63" s="86"/>
      <c r="BX63" s="86"/>
      <c r="BY63" s="86"/>
      <c r="BZ63" s="86">
        <v>2</v>
      </c>
      <c r="CA63" s="89" t="s">
        <v>77</v>
      </c>
      <c r="CB63" s="91"/>
      <c r="CC63" s="92"/>
    </row>
    <row r="64" spans="1:81" ht="15.75" customHeight="1" x14ac:dyDescent="0.25">
      <c r="A64" s="83"/>
      <c r="B64" s="118" t="s">
        <v>137</v>
      </c>
      <c r="C64" s="119" t="s">
        <v>146</v>
      </c>
      <c r="D64" s="83" t="s">
        <v>77</v>
      </c>
      <c r="E64" s="86">
        <f>SUM(J64:Q64)</f>
        <v>30</v>
      </c>
      <c r="F64" s="87">
        <f>Z64+AJ64+AT64+BD64+BO64+BZ64</f>
        <v>2</v>
      </c>
      <c r="G64" s="86"/>
      <c r="H64" s="86"/>
      <c r="I64" s="88"/>
      <c r="J64" s="83">
        <f t="shared" si="142"/>
        <v>0</v>
      </c>
      <c r="K64" s="86">
        <f t="shared" si="142"/>
        <v>30</v>
      </c>
      <c r="L64" s="86">
        <f t="shared" si="143"/>
        <v>0</v>
      </c>
      <c r="M64" s="86">
        <f t="shared" si="143"/>
        <v>0</v>
      </c>
      <c r="N64" s="86">
        <f t="shared" si="143"/>
        <v>0</v>
      </c>
      <c r="O64" s="86">
        <f t="shared" si="143"/>
        <v>0</v>
      </c>
      <c r="P64" s="86">
        <f t="shared" si="143"/>
        <v>0</v>
      </c>
      <c r="Q64" s="90">
        <f t="shared" si="143"/>
        <v>0</v>
      </c>
      <c r="R64" s="83"/>
      <c r="S64" s="86"/>
      <c r="T64" s="86"/>
      <c r="U64" s="86"/>
      <c r="V64" s="86"/>
      <c r="W64" s="86"/>
      <c r="X64" s="86"/>
      <c r="Y64" s="86"/>
      <c r="Z64" s="86"/>
      <c r="AA64" s="89"/>
      <c r="AB64" s="83"/>
      <c r="AC64" s="86"/>
      <c r="AD64" s="86"/>
      <c r="AE64" s="86"/>
      <c r="AF64" s="86"/>
      <c r="AG64" s="86"/>
      <c r="AH64" s="86"/>
      <c r="AI64" s="86"/>
      <c r="AJ64" s="87"/>
      <c r="AK64" s="89"/>
      <c r="AL64" s="83"/>
      <c r="AM64" s="86"/>
      <c r="AN64" s="86"/>
      <c r="AO64" s="86"/>
      <c r="AP64" s="86"/>
      <c r="AQ64" s="86"/>
      <c r="AR64" s="86"/>
      <c r="AS64" s="86"/>
      <c r="AT64" s="87"/>
      <c r="AU64" s="89"/>
      <c r="AV64" s="83"/>
      <c r="AW64" s="86"/>
      <c r="AX64" s="86"/>
      <c r="AY64" s="86"/>
      <c r="AZ64" s="86"/>
      <c r="BA64" s="86"/>
      <c r="BB64" s="86"/>
      <c r="BC64" s="86"/>
      <c r="BD64" s="87"/>
      <c r="BE64" s="90"/>
      <c r="BF64" s="83"/>
      <c r="BG64" s="86"/>
      <c r="BH64" s="86"/>
      <c r="BI64" s="86"/>
      <c r="BJ64" s="86"/>
      <c r="BK64" s="86"/>
      <c r="BL64" s="86"/>
      <c r="BM64" s="86"/>
      <c r="BN64" s="86"/>
      <c r="BO64" s="87"/>
      <c r="BP64" s="89"/>
      <c r="BQ64" s="83"/>
      <c r="BR64" s="86">
        <v>30</v>
      </c>
      <c r="BS64" s="86"/>
      <c r="BT64" s="86"/>
      <c r="BU64" s="86"/>
      <c r="BV64" s="86"/>
      <c r="BW64" s="86"/>
      <c r="BX64" s="86"/>
      <c r="BY64" s="86"/>
      <c r="BZ64" s="86">
        <v>2</v>
      </c>
      <c r="CA64" s="89" t="s">
        <v>77</v>
      </c>
      <c r="CB64" s="91"/>
      <c r="CC64" s="92"/>
    </row>
    <row r="65" spans="1:81" ht="15.75" customHeight="1" x14ac:dyDescent="0.25">
      <c r="A65" s="83"/>
      <c r="B65" s="118" t="s">
        <v>138</v>
      </c>
      <c r="C65" s="119" t="s">
        <v>147</v>
      </c>
      <c r="D65" s="83" t="s">
        <v>77</v>
      </c>
      <c r="E65" s="86">
        <f>SUM(J65:Q65)</f>
        <v>30</v>
      </c>
      <c r="F65" s="87">
        <f>Z65+AJ65+AT65+BD65+BO65+BZ65</f>
        <v>2</v>
      </c>
      <c r="G65" s="86"/>
      <c r="H65" s="86"/>
      <c r="I65" s="88"/>
      <c r="J65" s="83">
        <f t="shared" si="142"/>
        <v>0</v>
      </c>
      <c r="K65" s="86">
        <f t="shared" si="142"/>
        <v>30</v>
      </c>
      <c r="L65" s="86">
        <f t="shared" si="143"/>
        <v>0</v>
      </c>
      <c r="M65" s="86">
        <f t="shared" si="143"/>
        <v>0</v>
      </c>
      <c r="N65" s="86">
        <f t="shared" si="143"/>
        <v>0</v>
      </c>
      <c r="O65" s="86">
        <f t="shared" si="143"/>
        <v>0</v>
      </c>
      <c r="P65" s="86">
        <f t="shared" si="143"/>
        <v>0</v>
      </c>
      <c r="Q65" s="90">
        <f t="shared" si="143"/>
        <v>0</v>
      </c>
      <c r="R65" s="83"/>
      <c r="S65" s="86"/>
      <c r="T65" s="86"/>
      <c r="U65" s="86"/>
      <c r="V65" s="86"/>
      <c r="W65" s="86"/>
      <c r="X65" s="86"/>
      <c r="Y65" s="86"/>
      <c r="Z65" s="86"/>
      <c r="AA65" s="89"/>
      <c r="AB65" s="83"/>
      <c r="AC65" s="86"/>
      <c r="AD65" s="86"/>
      <c r="AE65" s="86"/>
      <c r="AF65" s="86"/>
      <c r="AG65" s="86"/>
      <c r="AH65" s="86"/>
      <c r="AI65" s="86"/>
      <c r="AJ65" s="87"/>
      <c r="AK65" s="89"/>
      <c r="AL65" s="83"/>
      <c r="AM65" s="86"/>
      <c r="AN65" s="86"/>
      <c r="AO65" s="86"/>
      <c r="AP65" s="86"/>
      <c r="AQ65" s="86"/>
      <c r="AR65" s="86"/>
      <c r="AS65" s="86"/>
      <c r="AT65" s="87"/>
      <c r="AU65" s="89"/>
      <c r="AV65" s="83"/>
      <c r="AW65" s="86"/>
      <c r="AX65" s="86"/>
      <c r="AY65" s="86"/>
      <c r="AZ65" s="86"/>
      <c r="BA65" s="86"/>
      <c r="BB65" s="86"/>
      <c r="BC65" s="86"/>
      <c r="BD65" s="87"/>
      <c r="BE65" s="90"/>
      <c r="BF65" s="83"/>
      <c r="BG65" s="86"/>
      <c r="BH65" s="86"/>
      <c r="BI65" s="86"/>
      <c r="BJ65" s="86"/>
      <c r="BK65" s="86"/>
      <c r="BL65" s="86"/>
      <c r="BM65" s="86"/>
      <c r="BN65" s="86"/>
      <c r="BO65" s="87"/>
      <c r="BP65" s="89"/>
      <c r="BQ65" s="83"/>
      <c r="BR65" s="86">
        <v>30</v>
      </c>
      <c r="BS65" s="86"/>
      <c r="BT65" s="86"/>
      <c r="BU65" s="86"/>
      <c r="BV65" s="86"/>
      <c r="BW65" s="86"/>
      <c r="BX65" s="86"/>
      <c r="BY65" s="86"/>
      <c r="BZ65" s="86">
        <v>2</v>
      </c>
      <c r="CA65" s="89" t="s">
        <v>77</v>
      </c>
      <c r="CB65" s="91"/>
      <c r="CC65" s="92"/>
    </row>
    <row r="66" spans="1:81" ht="15.75" customHeight="1" x14ac:dyDescent="0.25">
      <c r="A66" s="83"/>
      <c r="B66" s="118" t="s">
        <v>200</v>
      </c>
      <c r="C66" s="119" t="s">
        <v>148</v>
      </c>
      <c r="D66" s="83" t="s">
        <v>77</v>
      </c>
      <c r="E66" s="86">
        <f>SUM(J66:Q66)</f>
        <v>30</v>
      </c>
      <c r="F66" s="87">
        <f>Z66+AJ66+AT66+BD66+BO66+BZ66</f>
        <v>2</v>
      </c>
      <c r="G66" s="86"/>
      <c r="H66" s="86"/>
      <c r="I66" s="88"/>
      <c r="J66" s="83">
        <f t="shared" si="142"/>
        <v>0</v>
      </c>
      <c r="K66" s="86">
        <f t="shared" si="142"/>
        <v>30</v>
      </c>
      <c r="L66" s="86">
        <f t="shared" si="143"/>
        <v>0</v>
      </c>
      <c r="M66" s="86">
        <f t="shared" si="143"/>
        <v>0</v>
      </c>
      <c r="N66" s="86">
        <f t="shared" si="143"/>
        <v>0</v>
      </c>
      <c r="O66" s="86">
        <f t="shared" si="143"/>
        <v>0</v>
      </c>
      <c r="P66" s="86">
        <f t="shared" si="143"/>
        <v>0</v>
      </c>
      <c r="Q66" s="90">
        <f t="shared" si="143"/>
        <v>0</v>
      </c>
      <c r="R66" s="83"/>
      <c r="S66" s="86"/>
      <c r="T66" s="86"/>
      <c r="U66" s="86"/>
      <c r="V66" s="86"/>
      <c r="W66" s="86"/>
      <c r="X66" s="86"/>
      <c r="Y66" s="86"/>
      <c r="Z66" s="86"/>
      <c r="AA66" s="89"/>
      <c r="AB66" s="83"/>
      <c r="AC66" s="86"/>
      <c r="AD66" s="86"/>
      <c r="AE66" s="86"/>
      <c r="AF66" s="86"/>
      <c r="AG66" s="86"/>
      <c r="AH66" s="86"/>
      <c r="AI66" s="86"/>
      <c r="AJ66" s="87"/>
      <c r="AK66" s="89"/>
      <c r="AL66" s="83"/>
      <c r="AM66" s="86"/>
      <c r="AN66" s="86"/>
      <c r="AO66" s="86"/>
      <c r="AP66" s="86"/>
      <c r="AQ66" s="86"/>
      <c r="AR66" s="86"/>
      <c r="AS66" s="86"/>
      <c r="AT66" s="87"/>
      <c r="AU66" s="89"/>
      <c r="AV66" s="83"/>
      <c r="AW66" s="86"/>
      <c r="AX66" s="86"/>
      <c r="AY66" s="86"/>
      <c r="AZ66" s="86"/>
      <c r="BA66" s="86"/>
      <c r="BB66" s="86"/>
      <c r="BC66" s="86"/>
      <c r="BD66" s="87"/>
      <c r="BE66" s="90"/>
      <c r="BF66" s="83"/>
      <c r="BG66" s="86"/>
      <c r="BH66" s="86"/>
      <c r="BI66" s="86"/>
      <c r="BJ66" s="86"/>
      <c r="BK66" s="86"/>
      <c r="BL66" s="86"/>
      <c r="BM66" s="86"/>
      <c r="BN66" s="86"/>
      <c r="BO66" s="87"/>
      <c r="BP66" s="89"/>
      <c r="BQ66" s="83"/>
      <c r="BR66" s="86">
        <v>30</v>
      </c>
      <c r="BS66" s="86"/>
      <c r="BT66" s="86"/>
      <c r="BU66" s="86"/>
      <c r="BV66" s="86"/>
      <c r="BW66" s="86"/>
      <c r="BX66" s="86"/>
      <c r="BY66" s="86"/>
      <c r="BZ66" s="86">
        <v>2</v>
      </c>
      <c r="CA66" s="89" t="s">
        <v>77</v>
      </c>
      <c r="CB66" s="91"/>
      <c r="CC66" s="92"/>
    </row>
    <row r="67" spans="1:81" ht="15.75" customHeight="1" thickBot="1" x14ac:dyDescent="0.3">
      <c r="A67" s="100"/>
      <c r="B67" s="133" t="s">
        <v>149</v>
      </c>
      <c r="C67" s="134"/>
      <c r="D67" s="100"/>
      <c r="E67" s="98">
        <v>90</v>
      </c>
      <c r="F67" s="98">
        <f>SUM(F62:F64)</f>
        <v>6</v>
      </c>
      <c r="G67" s="98"/>
      <c r="H67" s="98"/>
      <c r="I67" s="115"/>
      <c r="J67" s="100">
        <f>SUM(J62:J64)</f>
        <v>0</v>
      </c>
      <c r="K67" s="98">
        <v>90</v>
      </c>
      <c r="L67" s="98">
        <f t="shared" ref="L67:Q67" si="144">SUM(L62:L66)</f>
        <v>0</v>
      </c>
      <c r="M67" s="98">
        <f t="shared" si="144"/>
        <v>0</v>
      </c>
      <c r="N67" s="98">
        <f t="shared" si="144"/>
        <v>0</v>
      </c>
      <c r="O67" s="98">
        <f t="shared" si="144"/>
        <v>0</v>
      </c>
      <c r="P67" s="98">
        <f t="shared" si="144"/>
        <v>0</v>
      </c>
      <c r="Q67" s="101">
        <f t="shared" si="144"/>
        <v>0</v>
      </c>
      <c r="R67" s="100">
        <f t="shared" ref="R67" si="145">SUM(R62:R66)</f>
        <v>0</v>
      </c>
      <c r="S67" s="98">
        <f t="shared" ref="S67" si="146">SUM(S62:S66)</f>
        <v>0</v>
      </c>
      <c r="T67" s="98">
        <f t="shared" ref="T67" si="147">SUM(T62:T66)</f>
        <v>0</v>
      </c>
      <c r="U67" s="98">
        <f t="shared" ref="U67" si="148">SUM(U62:U66)</f>
        <v>0</v>
      </c>
      <c r="V67" s="98">
        <f t="shared" ref="V67" si="149">SUM(V62:V66)</f>
        <v>0</v>
      </c>
      <c r="W67" s="98">
        <f t="shared" ref="W67" si="150">SUM(W62:W66)</f>
        <v>0</v>
      </c>
      <c r="X67" s="98">
        <f t="shared" ref="X67" si="151">SUM(X62:X66)</f>
        <v>0</v>
      </c>
      <c r="Y67" s="98">
        <f t="shared" ref="Y67" si="152">SUM(Y62:Y66)</f>
        <v>0</v>
      </c>
      <c r="Z67" s="98">
        <f t="shared" ref="Z67" si="153">SUM(Z62:Z66)</f>
        <v>0</v>
      </c>
      <c r="AA67" s="99"/>
      <c r="AB67" s="100">
        <f t="shared" ref="AB67" si="154">SUM(AB62:AB66)</f>
        <v>0</v>
      </c>
      <c r="AC67" s="98">
        <f t="shared" ref="AC67" si="155">SUM(AC62:AC66)</f>
        <v>0</v>
      </c>
      <c r="AD67" s="98">
        <f t="shared" ref="AD67" si="156">SUM(AD62:AD66)</f>
        <v>0</v>
      </c>
      <c r="AE67" s="98">
        <f t="shared" ref="AE67" si="157">SUM(AE62:AE66)</f>
        <v>0</v>
      </c>
      <c r="AF67" s="98">
        <f t="shared" ref="AF67" si="158">SUM(AF62:AF66)</f>
        <v>0</v>
      </c>
      <c r="AG67" s="98">
        <f t="shared" ref="AG67" si="159">SUM(AG62:AG66)</f>
        <v>0</v>
      </c>
      <c r="AH67" s="98">
        <f t="shared" ref="AH67" si="160">SUM(AH62:AH66)</f>
        <v>0</v>
      </c>
      <c r="AI67" s="98">
        <f t="shared" ref="AI67" si="161">SUM(AI62:AI66)</f>
        <v>0</v>
      </c>
      <c r="AJ67" s="98">
        <f t="shared" ref="AJ67" si="162">SUM(AJ62:AJ66)</f>
        <v>0</v>
      </c>
      <c r="AK67" s="99"/>
      <c r="AL67" s="100">
        <f t="shared" ref="AL67" si="163">SUM(AL62:AL66)</f>
        <v>0</v>
      </c>
      <c r="AM67" s="98">
        <f t="shared" ref="AM67" si="164">SUM(AM62:AM66)</f>
        <v>0</v>
      </c>
      <c r="AN67" s="98">
        <f t="shared" ref="AN67" si="165">SUM(AN62:AN66)</f>
        <v>0</v>
      </c>
      <c r="AO67" s="98">
        <f t="shared" ref="AO67" si="166">SUM(AO62:AO66)</f>
        <v>0</v>
      </c>
      <c r="AP67" s="98">
        <f t="shared" ref="AP67" si="167">SUM(AP62:AP66)</f>
        <v>0</v>
      </c>
      <c r="AQ67" s="98">
        <f t="shared" ref="AQ67" si="168">SUM(AQ62:AQ66)</f>
        <v>0</v>
      </c>
      <c r="AR67" s="98">
        <f t="shared" ref="AR67" si="169">SUM(AR62:AR66)</f>
        <v>0</v>
      </c>
      <c r="AS67" s="98">
        <f t="shared" ref="AS67" si="170">SUM(AS62:AS66)</f>
        <v>0</v>
      </c>
      <c r="AT67" s="98">
        <f t="shared" ref="AT67" si="171">SUM(AT62:AT66)</f>
        <v>0</v>
      </c>
      <c r="AU67" s="99"/>
      <c r="AV67" s="100">
        <f t="shared" ref="AV67" si="172">SUM(AV62:AV66)</f>
        <v>0</v>
      </c>
      <c r="AW67" s="98">
        <f t="shared" ref="AW67" si="173">SUM(AW62:AW66)</f>
        <v>0</v>
      </c>
      <c r="AX67" s="98">
        <f t="shared" ref="AX67" si="174">SUM(AX62:AX66)</f>
        <v>0</v>
      </c>
      <c r="AY67" s="98">
        <f t="shared" ref="AY67" si="175">SUM(AY62:AY66)</f>
        <v>0</v>
      </c>
      <c r="AZ67" s="98">
        <f t="shared" ref="AZ67" si="176">SUM(AZ62:AZ66)</f>
        <v>0</v>
      </c>
      <c r="BA67" s="98">
        <f t="shared" ref="BA67" si="177">SUM(BA62:BA66)</f>
        <v>0</v>
      </c>
      <c r="BB67" s="98">
        <f t="shared" ref="BB67" si="178">SUM(BB62:BB66)</f>
        <v>0</v>
      </c>
      <c r="BC67" s="98">
        <f t="shared" ref="BC67" si="179">SUM(BC62:BC66)</f>
        <v>0</v>
      </c>
      <c r="BD67" s="98">
        <f t="shared" ref="BD67" si="180">SUM(BD62:BD66)</f>
        <v>0</v>
      </c>
      <c r="BE67" s="101"/>
      <c r="BF67" s="100">
        <f t="shared" ref="BF67" si="181">SUM(BF62:BF66)</f>
        <v>0</v>
      </c>
      <c r="BG67" s="98">
        <f t="shared" ref="BG67" si="182">SUM(BG62:BG66)</f>
        <v>0</v>
      </c>
      <c r="BH67" s="98"/>
      <c r="BI67" s="98">
        <f t="shared" ref="BI67" si="183">SUM(BI62:BI66)</f>
        <v>0</v>
      </c>
      <c r="BJ67" s="98">
        <f t="shared" ref="BJ67" si="184">SUM(BJ62:BJ66)</f>
        <v>0</v>
      </c>
      <c r="BK67" s="98">
        <f t="shared" ref="BK67" si="185">SUM(BK62:BK66)</f>
        <v>0</v>
      </c>
      <c r="BL67" s="98">
        <f t="shared" ref="BL67" si="186">SUM(BL62:BL66)</f>
        <v>0</v>
      </c>
      <c r="BM67" s="98">
        <f t="shared" ref="BM67" si="187">SUM(BM62:BM66)</f>
        <v>0</v>
      </c>
      <c r="BN67" s="98">
        <f t="shared" ref="BN67" si="188">SUM(BN62:BN66)</f>
        <v>0</v>
      </c>
      <c r="BO67" s="98">
        <f t="shared" ref="BO67" si="189">SUM(BO62:BO66)</f>
        <v>0</v>
      </c>
      <c r="BP67" s="99"/>
      <c r="BQ67" s="100">
        <f>SUM(BQ62:BQ64)</f>
        <v>0</v>
      </c>
      <c r="BR67" s="98">
        <f>SUM(BR62:BR64)</f>
        <v>90</v>
      </c>
      <c r="BS67" s="98"/>
      <c r="BT67" s="98">
        <f t="shared" ref="BT67:BY67" si="190">SUM(BT62:BT66)</f>
        <v>0</v>
      </c>
      <c r="BU67" s="98">
        <f t="shared" si="190"/>
        <v>0</v>
      </c>
      <c r="BV67" s="98">
        <f t="shared" si="190"/>
        <v>0</v>
      </c>
      <c r="BW67" s="98">
        <f t="shared" si="190"/>
        <v>0</v>
      </c>
      <c r="BX67" s="98">
        <f t="shared" si="190"/>
        <v>0</v>
      </c>
      <c r="BY67" s="98">
        <f t="shared" si="190"/>
        <v>0</v>
      </c>
      <c r="BZ67" s="98">
        <f>SUM(BZ62:BZ64)</f>
        <v>6</v>
      </c>
      <c r="CA67" s="99"/>
      <c r="CB67" s="102"/>
      <c r="CC67" s="111"/>
    </row>
    <row r="68" spans="1:81" ht="28.5" customHeight="1" thickBot="1" x14ac:dyDescent="0.3">
      <c r="A68" s="136" t="s">
        <v>150</v>
      </c>
      <c r="B68" s="136"/>
      <c r="C68" s="136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71"/>
      <c r="AK68" s="112"/>
      <c r="AL68" s="112"/>
      <c r="AM68" s="112"/>
      <c r="AN68" s="112"/>
      <c r="AO68" s="112"/>
      <c r="AP68" s="112"/>
      <c r="AQ68" s="112"/>
      <c r="AR68" s="112"/>
      <c r="AS68" s="112"/>
      <c r="AT68" s="71"/>
      <c r="AU68" s="112"/>
      <c r="AV68" s="112"/>
      <c r="AW68" s="112"/>
      <c r="AX68" s="112"/>
      <c r="AY68" s="112"/>
      <c r="AZ68" s="112"/>
      <c r="BA68" s="112"/>
      <c r="BB68" s="112"/>
      <c r="BC68" s="112"/>
      <c r="BD68" s="71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  <c r="BO68" s="71"/>
      <c r="BP68" s="112"/>
      <c r="BQ68" s="112"/>
      <c r="BR68" s="112"/>
      <c r="BS68" s="112"/>
      <c r="BT68" s="112"/>
      <c r="BU68" s="112"/>
      <c r="BV68" s="112"/>
      <c r="BW68" s="112"/>
      <c r="BX68" s="112"/>
      <c r="BY68" s="112"/>
      <c r="BZ68" s="112"/>
      <c r="CA68" s="112"/>
      <c r="CB68" s="112"/>
      <c r="CC68" s="113"/>
    </row>
    <row r="69" spans="1:81" ht="15.95" customHeight="1" x14ac:dyDescent="0.25">
      <c r="A69" s="73">
        <v>33</v>
      </c>
      <c r="B69" s="74" t="s">
        <v>142</v>
      </c>
      <c r="C69" s="109" t="s">
        <v>151</v>
      </c>
      <c r="D69" s="73" t="s">
        <v>76</v>
      </c>
      <c r="E69" s="77">
        <f>SUM(J69:Q69)</f>
        <v>50</v>
      </c>
      <c r="F69" s="59">
        <f>Z69+AJ69+AT69+BD69+BO69+BZ69</f>
        <v>14</v>
      </c>
      <c r="G69" s="77"/>
      <c r="H69" s="77"/>
      <c r="I69" s="78"/>
      <c r="J69" s="73">
        <f t="shared" ref="J69:K71" si="191">R69+AB69+AL69+AV69+BF69+BQ69</f>
        <v>0</v>
      </c>
      <c r="K69" s="77">
        <f t="shared" si="191"/>
        <v>0</v>
      </c>
      <c r="L69" s="77">
        <f t="shared" ref="L69:Q71" si="192">T69+AD69+AN69+AX69+BI69+BT69</f>
        <v>0</v>
      </c>
      <c r="M69" s="77">
        <f t="shared" si="192"/>
        <v>50</v>
      </c>
      <c r="N69" s="77">
        <f t="shared" si="192"/>
        <v>0</v>
      </c>
      <c r="O69" s="77">
        <f t="shared" si="192"/>
        <v>0</v>
      </c>
      <c r="P69" s="77">
        <f t="shared" si="192"/>
        <v>0</v>
      </c>
      <c r="Q69" s="80">
        <f t="shared" si="192"/>
        <v>0</v>
      </c>
      <c r="R69" s="73"/>
      <c r="S69" s="77"/>
      <c r="T69" s="77"/>
      <c r="U69" s="77"/>
      <c r="V69" s="77"/>
      <c r="W69" s="77"/>
      <c r="X69" s="77"/>
      <c r="Y69" s="77"/>
      <c r="Z69" s="77"/>
      <c r="AA69" s="79"/>
      <c r="AB69" s="73"/>
      <c r="AC69" s="77"/>
      <c r="AD69" s="77"/>
      <c r="AE69" s="77"/>
      <c r="AF69" s="77"/>
      <c r="AG69" s="77"/>
      <c r="AH69" s="77"/>
      <c r="AI69" s="77"/>
      <c r="AJ69" s="59"/>
      <c r="AK69" s="79"/>
      <c r="AL69" s="73"/>
      <c r="AM69" s="77"/>
      <c r="AN69" s="77"/>
      <c r="AO69" s="77"/>
      <c r="AP69" s="77"/>
      <c r="AQ69" s="77"/>
      <c r="AR69" s="77"/>
      <c r="AS69" s="77"/>
      <c r="AT69" s="59"/>
      <c r="AU69" s="79"/>
      <c r="AV69" s="73"/>
      <c r="AW69" s="77"/>
      <c r="AX69" s="77"/>
      <c r="AY69" s="77"/>
      <c r="AZ69" s="77"/>
      <c r="BA69" s="77"/>
      <c r="BB69" s="77"/>
      <c r="BC69" s="77"/>
      <c r="BD69" s="59"/>
      <c r="BE69" s="80"/>
      <c r="BF69" s="73"/>
      <c r="BG69" s="77"/>
      <c r="BH69" s="77"/>
      <c r="BI69" s="77"/>
      <c r="BJ69" s="77">
        <v>25</v>
      </c>
      <c r="BK69" s="77"/>
      <c r="BL69" s="77"/>
      <c r="BM69" s="77"/>
      <c r="BN69" s="77"/>
      <c r="BO69" s="59">
        <v>7</v>
      </c>
      <c r="BP69" s="79" t="s">
        <v>76</v>
      </c>
      <c r="BQ69" s="73"/>
      <c r="BR69" s="77"/>
      <c r="BS69" s="77"/>
      <c r="BT69" s="77"/>
      <c r="BU69" s="77">
        <v>25</v>
      </c>
      <c r="BV69" s="77"/>
      <c r="BW69" s="77"/>
      <c r="BX69" s="77"/>
      <c r="BY69" s="77"/>
      <c r="BZ69" s="77">
        <v>7</v>
      </c>
      <c r="CA69" s="79" t="s">
        <v>77</v>
      </c>
      <c r="CB69" s="81"/>
      <c r="CC69" s="82"/>
    </row>
    <row r="70" spans="1:81" ht="15.95" customHeight="1" x14ac:dyDescent="0.25">
      <c r="A70" s="83"/>
      <c r="B70" s="84" t="s">
        <v>201</v>
      </c>
      <c r="C70" s="110" t="s">
        <v>152</v>
      </c>
      <c r="D70" s="83" t="s">
        <v>76</v>
      </c>
      <c r="E70" s="86">
        <f>SUM(J70:Q70)</f>
        <v>50</v>
      </c>
      <c r="F70" s="87">
        <f>Z70+AJ70+AT70+BD70+BO70+BZ70</f>
        <v>14</v>
      </c>
      <c r="G70" s="86"/>
      <c r="H70" s="86"/>
      <c r="I70" s="88"/>
      <c r="J70" s="83">
        <f t="shared" si="191"/>
        <v>0</v>
      </c>
      <c r="K70" s="86">
        <f t="shared" si="191"/>
        <v>0</v>
      </c>
      <c r="L70" s="86">
        <f t="shared" si="192"/>
        <v>0</v>
      </c>
      <c r="M70" s="86">
        <f t="shared" si="192"/>
        <v>50</v>
      </c>
      <c r="N70" s="86">
        <f t="shared" si="192"/>
        <v>0</v>
      </c>
      <c r="O70" s="86">
        <f t="shared" si="192"/>
        <v>0</v>
      </c>
      <c r="P70" s="86">
        <f t="shared" si="192"/>
        <v>0</v>
      </c>
      <c r="Q70" s="90">
        <f t="shared" si="192"/>
        <v>0</v>
      </c>
      <c r="R70" s="83"/>
      <c r="S70" s="86"/>
      <c r="T70" s="86"/>
      <c r="U70" s="86"/>
      <c r="V70" s="86"/>
      <c r="W70" s="86"/>
      <c r="X70" s="86"/>
      <c r="Y70" s="86"/>
      <c r="Z70" s="86"/>
      <c r="AA70" s="89"/>
      <c r="AB70" s="83"/>
      <c r="AC70" s="86"/>
      <c r="AD70" s="86"/>
      <c r="AE70" s="86"/>
      <c r="AF70" s="86"/>
      <c r="AG70" s="86"/>
      <c r="AH70" s="86"/>
      <c r="AI70" s="86"/>
      <c r="AJ70" s="87"/>
      <c r="AK70" s="89"/>
      <c r="AL70" s="83"/>
      <c r="AM70" s="86"/>
      <c r="AN70" s="86"/>
      <c r="AO70" s="86"/>
      <c r="AP70" s="86"/>
      <c r="AQ70" s="86"/>
      <c r="AR70" s="86"/>
      <c r="AS70" s="86"/>
      <c r="AT70" s="87"/>
      <c r="AU70" s="89"/>
      <c r="AV70" s="83"/>
      <c r="AW70" s="86"/>
      <c r="AX70" s="86"/>
      <c r="AY70" s="86"/>
      <c r="AZ70" s="86"/>
      <c r="BA70" s="86"/>
      <c r="BB70" s="86"/>
      <c r="BC70" s="86"/>
      <c r="BD70" s="87"/>
      <c r="BE70" s="90"/>
      <c r="BF70" s="83"/>
      <c r="BG70" s="86"/>
      <c r="BH70" s="86"/>
      <c r="BI70" s="86"/>
      <c r="BJ70" s="86">
        <v>25</v>
      </c>
      <c r="BK70" s="86"/>
      <c r="BL70" s="86"/>
      <c r="BM70" s="86"/>
      <c r="BN70" s="86"/>
      <c r="BO70" s="87">
        <v>7</v>
      </c>
      <c r="BP70" s="89" t="s">
        <v>76</v>
      </c>
      <c r="BQ70" s="83"/>
      <c r="BR70" s="86"/>
      <c r="BS70" s="86"/>
      <c r="BT70" s="86"/>
      <c r="BU70" s="86">
        <v>25</v>
      </c>
      <c r="BV70" s="86"/>
      <c r="BW70" s="86"/>
      <c r="BX70" s="86"/>
      <c r="BY70" s="86"/>
      <c r="BZ70" s="86">
        <v>7</v>
      </c>
      <c r="CA70" s="89" t="s">
        <v>77</v>
      </c>
      <c r="CB70" s="91"/>
      <c r="CC70" s="92"/>
    </row>
    <row r="71" spans="1:81" ht="15.95" customHeight="1" x14ac:dyDescent="0.25">
      <c r="A71" s="83"/>
      <c r="B71" s="84" t="s">
        <v>145</v>
      </c>
      <c r="C71" s="110" t="s">
        <v>153</v>
      </c>
      <c r="D71" s="83" t="s">
        <v>76</v>
      </c>
      <c r="E71" s="86">
        <f>SUM(J71:Q71)</f>
        <v>50</v>
      </c>
      <c r="F71" s="87">
        <f>Z71+AJ71+AT71+BD71+BO71+BZ71</f>
        <v>14</v>
      </c>
      <c r="G71" s="86"/>
      <c r="H71" s="86"/>
      <c r="I71" s="88"/>
      <c r="J71" s="83">
        <f t="shared" si="191"/>
        <v>0</v>
      </c>
      <c r="K71" s="86">
        <f t="shared" si="191"/>
        <v>0</v>
      </c>
      <c r="L71" s="86">
        <f t="shared" si="192"/>
        <v>0</v>
      </c>
      <c r="M71" s="86">
        <f t="shared" si="192"/>
        <v>50</v>
      </c>
      <c r="N71" s="86">
        <f t="shared" si="192"/>
        <v>0</v>
      </c>
      <c r="O71" s="86">
        <f t="shared" si="192"/>
        <v>0</v>
      </c>
      <c r="P71" s="86">
        <f t="shared" si="192"/>
        <v>0</v>
      </c>
      <c r="Q71" s="90">
        <f t="shared" si="192"/>
        <v>0</v>
      </c>
      <c r="R71" s="83"/>
      <c r="S71" s="86"/>
      <c r="T71" s="86"/>
      <c r="U71" s="86"/>
      <c r="V71" s="86"/>
      <c r="W71" s="86"/>
      <c r="X71" s="86"/>
      <c r="Y71" s="86"/>
      <c r="Z71" s="86"/>
      <c r="AA71" s="89"/>
      <c r="AB71" s="83"/>
      <c r="AC71" s="86"/>
      <c r="AD71" s="86"/>
      <c r="AE71" s="86"/>
      <c r="AF71" s="86"/>
      <c r="AG71" s="86"/>
      <c r="AH71" s="86"/>
      <c r="AI71" s="86"/>
      <c r="AJ71" s="87"/>
      <c r="AK71" s="89"/>
      <c r="AL71" s="83"/>
      <c r="AM71" s="86"/>
      <c r="AN71" s="86"/>
      <c r="AO71" s="86"/>
      <c r="AP71" s="86"/>
      <c r="AQ71" s="86"/>
      <c r="AR71" s="86"/>
      <c r="AS71" s="86"/>
      <c r="AT71" s="87"/>
      <c r="AU71" s="89"/>
      <c r="AV71" s="83"/>
      <c r="AW71" s="86"/>
      <c r="AX71" s="86"/>
      <c r="AY71" s="86"/>
      <c r="AZ71" s="86"/>
      <c r="BA71" s="86"/>
      <c r="BB71" s="86"/>
      <c r="BC71" s="86"/>
      <c r="BD71" s="87"/>
      <c r="BE71" s="90"/>
      <c r="BF71" s="83"/>
      <c r="BG71" s="86"/>
      <c r="BH71" s="86"/>
      <c r="BI71" s="86"/>
      <c r="BJ71" s="86">
        <v>25</v>
      </c>
      <c r="BK71" s="86"/>
      <c r="BL71" s="86"/>
      <c r="BM71" s="86"/>
      <c r="BN71" s="86"/>
      <c r="BO71" s="87">
        <v>7</v>
      </c>
      <c r="BP71" s="89" t="s">
        <v>76</v>
      </c>
      <c r="BQ71" s="83"/>
      <c r="BR71" s="86"/>
      <c r="BS71" s="86"/>
      <c r="BT71" s="86"/>
      <c r="BU71" s="86">
        <v>25</v>
      </c>
      <c r="BV71" s="86"/>
      <c r="BW71" s="86"/>
      <c r="BX71" s="86"/>
      <c r="BY71" s="86"/>
      <c r="BZ71" s="86">
        <v>7</v>
      </c>
      <c r="CA71" s="89" t="s">
        <v>77</v>
      </c>
      <c r="CB71" s="91"/>
      <c r="CC71" s="92"/>
    </row>
    <row r="72" spans="1:81" ht="15.75" x14ac:dyDescent="0.25">
      <c r="A72" s="83"/>
      <c r="B72" s="163" t="s">
        <v>154</v>
      </c>
      <c r="C72" s="141"/>
      <c r="D72" s="83"/>
      <c r="E72" s="86">
        <f>SUM(J72:Q72)</f>
        <v>50</v>
      </c>
      <c r="F72" s="86">
        <f>SUM(F69)</f>
        <v>14</v>
      </c>
      <c r="G72" s="86"/>
      <c r="H72" s="86"/>
      <c r="I72" s="88"/>
      <c r="J72" s="83">
        <f t="shared" ref="J72:Q72" si="193">SUM(J69:J71)</f>
        <v>0</v>
      </c>
      <c r="K72" s="86">
        <f t="shared" si="193"/>
        <v>0</v>
      </c>
      <c r="L72" s="86">
        <f t="shared" si="193"/>
        <v>0</v>
      </c>
      <c r="M72" s="86">
        <f>SUM(M69)</f>
        <v>50</v>
      </c>
      <c r="N72" s="86">
        <f t="shared" si="193"/>
        <v>0</v>
      </c>
      <c r="O72" s="86">
        <f t="shared" si="193"/>
        <v>0</v>
      </c>
      <c r="P72" s="86">
        <f t="shared" si="193"/>
        <v>0</v>
      </c>
      <c r="Q72" s="90">
        <f t="shared" si="193"/>
        <v>0</v>
      </c>
      <c r="R72" s="83">
        <f t="shared" ref="R72" si="194">SUM(R69:R71)</f>
        <v>0</v>
      </c>
      <c r="S72" s="86">
        <f t="shared" ref="S72" si="195">SUM(S69:S71)</f>
        <v>0</v>
      </c>
      <c r="T72" s="86">
        <f t="shared" ref="T72" si="196">SUM(T69:T71)</f>
        <v>0</v>
      </c>
      <c r="U72" s="86">
        <f t="shared" ref="U72" si="197">SUM(U69:U71)</f>
        <v>0</v>
      </c>
      <c r="V72" s="86">
        <f t="shared" ref="V72" si="198">SUM(V69:V71)</f>
        <v>0</v>
      </c>
      <c r="W72" s="86">
        <f t="shared" ref="W72" si="199">SUM(W69:W71)</f>
        <v>0</v>
      </c>
      <c r="X72" s="86">
        <f t="shared" ref="X72" si="200">SUM(X69:X71)</f>
        <v>0</v>
      </c>
      <c r="Y72" s="86">
        <f t="shared" ref="Y72" si="201">SUM(Y69:Y71)</f>
        <v>0</v>
      </c>
      <c r="Z72" s="86">
        <f t="shared" ref="Z72" si="202">SUM(Z69:Z71)</f>
        <v>0</v>
      </c>
      <c r="AA72" s="89"/>
      <c r="AB72" s="83">
        <f t="shared" ref="AB72" si="203">SUM(AB69:AB71)</f>
        <v>0</v>
      </c>
      <c r="AC72" s="86">
        <f t="shared" ref="AC72" si="204">SUM(AC69:AC71)</f>
        <v>0</v>
      </c>
      <c r="AD72" s="86">
        <f t="shared" ref="AD72" si="205">SUM(AD69:AD71)</f>
        <v>0</v>
      </c>
      <c r="AE72" s="86">
        <f t="shared" ref="AE72" si="206">SUM(AE69:AE71)</f>
        <v>0</v>
      </c>
      <c r="AF72" s="86">
        <f t="shared" ref="AF72" si="207">SUM(AF69:AF71)</f>
        <v>0</v>
      </c>
      <c r="AG72" s="86">
        <f t="shared" ref="AG72" si="208">SUM(AG69:AG71)</f>
        <v>0</v>
      </c>
      <c r="AH72" s="86">
        <f t="shared" ref="AH72" si="209">SUM(AH69:AH71)</f>
        <v>0</v>
      </c>
      <c r="AI72" s="86">
        <f t="shared" ref="AI72" si="210">SUM(AI69:AI71)</f>
        <v>0</v>
      </c>
      <c r="AJ72" s="86">
        <f t="shared" ref="AJ72" si="211">SUM(AJ69:AJ71)</f>
        <v>0</v>
      </c>
      <c r="AK72" s="89"/>
      <c r="AL72" s="83">
        <f t="shared" ref="AL72" si="212">SUM(AL69:AL71)</f>
        <v>0</v>
      </c>
      <c r="AM72" s="86">
        <f t="shared" ref="AM72" si="213">SUM(AM69:AM71)</f>
        <v>0</v>
      </c>
      <c r="AN72" s="86">
        <f t="shared" ref="AN72" si="214">SUM(AN69:AN71)</f>
        <v>0</v>
      </c>
      <c r="AO72" s="86">
        <f t="shared" ref="AO72" si="215">SUM(AO69:AO71)</f>
        <v>0</v>
      </c>
      <c r="AP72" s="86">
        <f t="shared" ref="AP72" si="216">SUM(AP69:AP71)</f>
        <v>0</v>
      </c>
      <c r="AQ72" s="86">
        <f t="shared" ref="AQ72" si="217">SUM(AQ69:AQ71)</f>
        <v>0</v>
      </c>
      <c r="AR72" s="86">
        <f t="shared" ref="AR72" si="218">SUM(AR69:AR71)</f>
        <v>0</v>
      </c>
      <c r="AS72" s="86">
        <f t="shared" ref="AS72" si="219">SUM(AS69:AS71)</f>
        <v>0</v>
      </c>
      <c r="AT72" s="86">
        <f t="shared" ref="AT72" si="220">SUM(AT69:AT71)</f>
        <v>0</v>
      </c>
      <c r="AU72" s="89"/>
      <c r="AV72" s="83">
        <f t="shared" ref="AV72" si="221">SUM(AV69:AV71)</f>
        <v>0</v>
      </c>
      <c r="AW72" s="86">
        <f t="shared" ref="AW72" si="222">SUM(AW69:AW71)</f>
        <v>0</v>
      </c>
      <c r="AX72" s="86">
        <f t="shared" ref="AX72" si="223">SUM(AX69:AX71)</f>
        <v>0</v>
      </c>
      <c r="AY72" s="86">
        <f t="shared" ref="AY72" si="224">SUM(AY69:AY71)</f>
        <v>0</v>
      </c>
      <c r="AZ72" s="86">
        <f t="shared" ref="AZ72" si="225">SUM(AZ69:AZ71)</f>
        <v>0</v>
      </c>
      <c r="BA72" s="86">
        <f t="shared" ref="BA72" si="226">SUM(BA69:BA71)</f>
        <v>0</v>
      </c>
      <c r="BB72" s="86">
        <f t="shared" ref="BB72" si="227">SUM(BB69:BB71)</f>
        <v>0</v>
      </c>
      <c r="BC72" s="86">
        <f t="shared" ref="BC72" si="228">SUM(BC69:BC71)</f>
        <v>0</v>
      </c>
      <c r="BD72" s="86">
        <f t="shared" ref="BD72" si="229">SUM(BD69:BD71)</f>
        <v>0</v>
      </c>
      <c r="BE72" s="90"/>
      <c r="BF72" s="83">
        <f t="shared" ref="BF72" si="230">SUM(BF69:BF71)</f>
        <v>0</v>
      </c>
      <c r="BG72" s="86">
        <f t="shared" ref="BG72" si="231">SUM(BG69:BG71)</f>
        <v>0</v>
      </c>
      <c r="BH72" s="86"/>
      <c r="BI72" s="86">
        <f t="shared" ref="BI72" si="232">SUM(BI69:BI71)</f>
        <v>0</v>
      </c>
      <c r="BJ72" s="86">
        <f>SUM(BJ69)</f>
        <v>25</v>
      </c>
      <c r="BK72" s="86">
        <f t="shared" ref="BK72" si="233">SUM(BK69:BK71)</f>
        <v>0</v>
      </c>
      <c r="BL72" s="86">
        <f t="shared" ref="BL72" si="234">SUM(BL69:BL71)</f>
        <v>0</v>
      </c>
      <c r="BM72" s="86">
        <f t="shared" ref="BM72" si="235">SUM(BM69:BM71)</f>
        <v>0</v>
      </c>
      <c r="BN72" s="86">
        <f t="shared" ref="BN72" si="236">SUM(BN69:BN71)</f>
        <v>0</v>
      </c>
      <c r="BO72" s="86">
        <f>SUM(BO69)</f>
        <v>7</v>
      </c>
      <c r="BP72" s="89"/>
      <c r="BQ72" s="83">
        <f t="shared" ref="BQ72" si="237">SUM(BQ69:BQ71)</f>
        <v>0</v>
      </c>
      <c r="BR72" s="86">
        <f t="shared" ref="BR72" si="238">SUM(BR69:BR71)</f>
        <v>0</v>
      </c>
      <c r="BS72" s="86"/>
      <c r="BT72" s="86">
        <f t="shared" ref="BT72" si="239">SUM(BT69:BT71)</f>
        <v>0</v>
      </c>
      <c r="BU72" s="86">
        <f>SUM(BU69)</f>
        <v>25</v>
      </c>
      <c r="BV72" s="86">
        <f t="shared" ref="BV72" si="240">SUM(BV69:BV71)</f>
        <v>0</v>
      </c>
      <c r="BW72" s="86">
        <f t="shared" ref="BW72" si="241">SUM(BW69:BW71)</f>
        <v>0</v>
      </c>
      <c r="BX72" s="86">
        <f t="shared" ref="BX72" si="242">SUM(BX69:BX71)</f>
        <v>0</v>
      </c>
      <c r="BY72" s="86">
        <f t="shared" ref="BY72" si="243">SUM(BY69:BY71)</f>
        <v>0</v>
      </c>
      <c r="BZ72" s="86">
        <f>SUM(BZ69)</f>
        <v>7</v>
      </c>
      <c r="CA72" s="89"/>
      <c r="CB72" s="91"/>
      <c r="CC72" s="92">
        <v>14</v>
      </c>
    </row>
    <row r="73" spans="1:81" ht="16.5" thickBot="1" x14ac:dyDescent="0.3">
      <c r="A73" s="159" t="s">
        <v>155</v>
      </c>
      <c r="B73" s="160"/>
      <c r="C73" s="161"/>
      <c r="D73" s="100"/>
      <c r="E73" s="98">
        <f>SUM(J73:Q73)</f>
        <v>500</v>
      </c>
      <c r="F73" s="98">
        <f>F48+F54+F60+F67+F72</f>
        <v>44</v>
      </c>
      <c r="G73" s="98"/>
      <c r="H73" s="98"/>
      <c r="I73" s="115"/>
      <c r="J73" s="100">
        <f t="shared" ref="J73:Q73" si="244">J48+J54+J60+J67+J72</f>
        <v>360</v>
      </c>
      <c r="K73" s="98">
        <f t="shared" si="244"/>
        <v>90</v>
      </c>
      <c r="L73" s="98">
        <f t="shared" si="244"/>
        <v>0</v>
      </c>
      <c r="M73" s="98">
        <f t="shared" si="244"/>
        <v>50</v>
      </c>
      <c r="N73" s="98">
        <f t="shared" si="244"/>
        <v>0</v>
      </c>
      <c r="O73" s="98">
        <f t="shared" si="244"/>
        <v>0</v>
      </c>
      <c r="P73" s="98">
        <f t="shared" si="244"/>
        <v>0</v>
      </c>
      <c r="Q73" s="101">
        <f t="shared" si="244"/>
        <v>0</v>
      </c>
      <c r="R73" s="100">
        <f t="shared" ref="R73" si="245">R48+R54+R60+R67+R72</f>
        <v>0</v>
      </c>
      <c r="S73" s="98">
        <f t="shared" ref="S73" si="246">S48+S54+S60+S67+S72</f>
        <v>0</v>
      </c>
      <c r="T73" s="98">
        <f t="shared" ref="T73" si="247">T48+T54+T60+T67+T72</f>
        <v>0</v>
      </c>
      <c r="U73" s="98">
        <f t="shared" ref="U73" si="248">U48+U54+U60+U67+U72</f>
        <v>0</v>
      </c>
      <c r="V73" s="98">
        <f t="shared" ref="V73" si="249">V48+V54+V60+V67+V72</f>
        <v>0</v>
      </c>
      <c r="W73" s="98">
        <f t="shared" ref="W73" si="250">W48+W54+W60+W67+W72</f>
        <v>0</v>
      </c>
      <c r="X73" s="98">
        <f t="shared" ref="X73" si="251">X48+X54+X60+X67+X72</f>
        <v>0</v>
      </c>
      <c r="Y73" s="98">
        <f t="shared" ref="Y73" si="252">Y48+Y54+Y60+Y67+Y72</f>
        <v>0</v>
      </c>
      <c r="Z73" s="98">
        <f t="shared" ref="Z73" si="253">Z48+Z54+Z60+Z67+Z72</f>
        <v>0</v>
      </c>
      <c r="AA73" s="99"/>
      <c r="AB73" s="100">
        <f t="shared" ref="AB73" si="254">AB48+AB54+AB60+AB67+AB72</f>
        <v>135</v>
      </c>
      <c r="AC73" s="98">
        <f t="shared" ref="AC73" si="255">AC48+AC54+AC60+AC67+AC72</f>
        <v>0</v>
      </c>
      <c r="AD73" s="98">
        <f t="shared" ref="AD73" si="256">AD48+AD54+AD60+AD67+AD72</f>
        <v>0</v>
      </c>
      <c r="AE73" s="98">
        <f t="shared" ref="AE73" si="257">AE48+AE54+AE60+AE67+AE72</f>
        <v>0</v>
      </c>
      <c r="AF73" s="98">
        <f t="shared" ref="AF73" si="258">AF48+AF54+AF60+AF67+AF72</f>
        <v>0</v>
      </c>
      <c r="AG73" s="98">
        <f t="shared" ref="AG73" si="259">AG48+AG54+AG60+AG67+AG72</f>
        <v>0</v>
      </c>
      <c r="AH73" s="98">
        <f t="shared" ref="AH73" si="260">AH48+AH54+AH60+AH67+AH72</f>
        <v>0</v>
      </c>
      <c r="AI73" s="98">
        <f t="shared" ref="AI73" si="261">AI48+AI54+AI60+AI67+AI72</f>
        <v>0</v>
      </c>
      <c r="AJ73" s="98">
        <f t="shared" ref="AJ73" si="262">AJ48+AJ54+AJ60+AJ67+AJ72</f>
        <v>9</v>
      </c>
      <c r="AK73" s="99"/>
      <c r="AL73" s="100">
        <f t="shared" ref="AL73" si="263">AL48+AL54+AL60+AL67+AL72</f>
        <v>135</v>
      </c>
      <c r="AM73" s="98">
        <f t="shared" ref="AM73" si="264">AM48+AM54+AM60+AM67+AM72</f>
        <v>0</v>
      </c>
      <c r="AN73" s="98">
        <f t="shared" ref="AN73" si="265">AN48+AN54+AN60+AN67+AN72</f>
        <v>0</v>
      </c>
      <c r="AO73" s="98">
        <f t="shared" ref="AO73" si="266">AO48+AO54+AO60+AO67+AO72</f>
        <v>0</v>
      </c>
      <c r="AP73" s="98">
        <f t="shared" ref="AP73" si="267">AP48+AP54+AP60+AP67+AP72</f>
        <v>0</v>
      </c>
      <c r="AQ73" s="98">
        <f t="shared" ref="AQ73" si="268">AQ48+AQ54+AQ60+AQ67+AQ72</f>
        <v>0</v>
      </c>
      <c r="AR73" s="98">
        <f t="shared" ref="AR73" si="269">AR48+AR54+AR60+AR67+AR72</f>
        <v>0</v>
      </c>
      <c r="AS73" s="98">
        <f t="shared" ref="AS73" si="270">AS48+AS54+AS60+AS67+AS72</f>
        <v>0</v>
      </c>
      <c r="AT73" s="98">
        <f t="shared" ref="AT73" si="271">AT48+AT54+AT60+AT67+AT72</f>
        <v>9</v>
      </c>
      <c r="AU73" s="99"/>
      <c r="AV73" s="100">
        <f t="shared" ref="AV73" si="272">AV48+AV54+AV60+AV67+AV72</f>
        <v>0</v>
      </c>
      <c r="AW73" s="98">
        <f t="shared" ref="AW73" si="273">AW48+AW54+AW60+AW67+AW72</f>
        <v>0</v>
      </c>
      <c r="AX73" s="98">
        <f t="shared" ref="AX73" si="274">AX48+AX54+AX60+AX67+AX72</f>
        <v>0</v>
      </c>
      <c r="AY73" s="98">
        <f t="shared" ref="AY73" si="275">AY48+AY54+AY60+AY67+AY72</f>
        <v>0</v>
      </c>
      <c r="AZ73" s="98">
        <f t="shared" ref="AZ73" si="276">AZ48+AZ54+AZ60+AZ67+AZ72</f>
        <v>0</v>
      </c>
      <c r="BA73" s="98">
        <f t="shared" ref="BA73" si="277">BA48+BA54+BA60+BA67+BA72</f>
        <v>0</v>
      </c>
      <c r="BB73" s="98">
        <f t="shared" ref="BB73" si="278">BB48+BB54+BB60+BB67+BB72</f>
        <v>0</v>
      </c>
      <c r="BC73" s="98">
        <f t="shared" ref="BC73" si="279">BC48+BC54+BC60+BC67+BC72</f>
        <v>0</v>
      </c>
      <c r="BD73" s="98">
        <f t="shared" ref="BD73" si="280">BD48+BD54+BD60+BD67+BD72</f>
        <v>0</v>
      </c>
      <c r="BE73" s="101"/>
      <c r="BF73" s="100">
        <f t="shared" ref="BF73" si="281">BF48+BF54+BF60+BF67+BF72</f>
        <v>90</v>
      </c>
      <c r="BG73" s="98">
        <f t="shared" ref="BG73" si="282">BG48+BG54+BG60+BG67+BG72</f>
        <v>0</v>
      </c>
      <c r="BH73" s="98"/>
      <c r="BI73" s="98">
        <f t="shared" ref="BI73" si="283">BI48+BI54+BI60+BI67+BI72</f>
        <v>0</v>
      </c>
      <c r="BJ73" s="98">
        <f t="shared" ref="BJ73" si="284">BJ48+BJ54+BJ60+BJ67+BJ72</f>
        <v>25</v>
      </c>
      <c r="BK73" s="98">
        <f t="shared" ref="BK73" si="285">BK48+BK54+BK60+BK67+BK72</f>
        <v>0</v>
      </c>
      <c r="BL73" s="98">
        <f t="shared" ref="BL73" si="286">BL48+BL54+BL60+BL67+BL72</f>
        <v>0</v>
      </c>
      <c r="BM73" s="98">
        <f t="shared" ref="BM73" si="287">BM48+BM54+BM60+BM67+BM72</f>
        <v>0</v>
      </c>
      <c r="BN73" s="98">
        <f t="shared" ref="BN73" si="288">BN48+BN54+BN60+BN67+BN72</f>
        <v>0</v>
      </c>
      <c r="BO73" s="98">
        <f t="shared" ref="BO73" si="289">BO48+BO54+BO60+BO67+BO72</f>
        <v>13</v>
      </c>
      <c r="BP73" s="99"/>
      <c r="BQ73" s="100">
        <f t="shared" ref="BQ73" si="290">BQ48+BQ54+BQ60+BQ67+BQ72</f>
        <v>0</v>
      </c>
      <c r="BR73" s="98">
        <f t="shared" ref="BR73" si="291">BR48+BR54+BR60+BR67+BR72</f>
        <v>90</v>
      </c>
      <c r="BS73" s="98"/>
      <c r="BT73" s="98">
        <f t="shared" ref="BT73" si="292">BT48+BT54+BT60+BT67+BT72</f>
        <v>0</v>
      </c>
      <c r="BU73" s="98">
        <f t="shared" ref="BU73" si="293">BU48+BU54+BU60+BU67+BU72</f>
        <v>25</v>
      </c>
      <c r="BV73" s="98">
        <f t="shared" ref="BV73" si="294">BV48+BV54+BV60+BV67+BV72</f>
        <v>0</v>
      </c>
      <c r="BW73" s="98">
        <f t="shared" ref="BW73" si="295">BW48+BW54+BW60+BW67+BW72</f>
        <v>0</v>
      </c>
      <c r="BX73" s="98">
        <f t="shared" ref="BX73" si="296">BX48+BX54+BX60+BX67+BX72</f>
        <v>0</v>
      </c>
      <c r="BY73" s="98">
        <f t="shared" ref="BY73" si="297">BY48+BY54+BY60+BY67+BY72</f>
        <v>0</v>
      </c>
      <c r="BZ73" s="98">
        <f t="shared" ref="BZ73" si="298">BZ48+BZ54+BZ60+BZ67+BZ72</f>
        <v>13</v>
      </c>
      <c r="CA73" s="99"/>
      <c r="CB73" s="102"/>
      <c r="CC73" s="111"/>
    </row>
    <row r="74" spans="1:81" ht="27.75" customHeight="1" thickBot="1" x14ac:dyDescent="0.3">
      <c r="A74" s="136" t="s">
        <v>156</v>
      </c>
      <c r="B74" s="136"/>
      <c r="C74" s="136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71"/>
      <c r="AK74" s="112"/>
      <c r="AL74" s="112"/>
      <c r="AM74" s="112"/>
      <c r="AN74" s="112"/>
      <c r="AO74" s="112"/>
      <c r="AP74" s="112"/>
      <c r="AQ74" s="112"/>
      <c r="AR74" s="112"/>
      <c r="AS74" s="112"/>
      <c r="AT74" s="71"/>
      <c r="AU74" s="112"/>
      <c r="AV74" s="112"/>
      <c r="AW74" s="112"/>
      <c r="AX74" s="112"/>
      <c r="AY74" s="112"/>
      <c r="AZ74" s="112"/>
      <c r="BA74" s="112"/>
      <c r="BB74" s="112"/>
      <c r="BC74" s="112"/>
      <c r="BD74" s="71"/>
      <c r="BE74" s="112"/>
      <c r="BF74" s="112"/>
      <c r="BG74" s="112"/>
      <c r="BH74" s="112"/>
      <c r="BI74" s="112"/>
      <c r="BJ74" s="112"/>
      <c r="BK74" s="112"/>
      <c r="BL74" s="112"/>
      <c r="BM74" s="112"/>
      <c r="BN74" s="112"/>
      <c r="BO74" s="71"/>
      <c r="BP74" s="112"/>
      <c r="BQ74" s="112"/>
      <c r="BR74" s="112"/>
      <c r="BS74" s="112"/>
      <c r="BT74" s="112"/>
      <c r="BU74" s="112"/>
      <c r="BV74" s="112"/>
      <c r="BW74" s="112"/>
      <c r="BX74" s="112"/>
      <c r="BY74" s="112"/>
      <c r="BZ74" s="112"/>
      <c r="CA74" s="112"/>
      <c r="CB74" s="112"/>
      <c r="CC74" s="113"/>
    </row>
    <row r="75" spans="1:81" ht="15.95" customHeight="1" x14ac:dyDescent="0.25">
      <c r="A75" s="73">
        <v>34</v>
      </c>
      <c r="B75" s="74" t="s">
        <v>202</v>
      </c>
      <c r="C75" s="109" t="s">
        <v>214</v>
      </c>
      <c r="D75" s="73" t="s">
        <v>77</v>
      </c>
      <c r="E75" s="77">
        <f t="shared" ref="E75:E84" si="299">SUM(J75:Q75)</f>
        <v>30</v>
      </c>
      <c r="F75" s="59">
        <f t="shared" ref="F75:F83" si="300">Z75+AJ75+AT75+BD75+BO75+BZ75</f>
        <v>1</v>
      </c>
      <c r="G75" s="77"/>
      <c r="H75" s="77"/>
      <c r="I75" s="78"/>
      <c r="J75" s="73"/>
      <c r="K75" s="77"/>
      <c r="L75" s="77"/>
      <c r="M75" s="77"/>
      <c r="N75" s="77">
        <f t="shared" ref="N75:N83" si="301">V75+AF75+AP75+AZ75+BK75+BV75</f>
        <v>30</v>
      </c>
      <c r="O75" s="77"/>
      <c r="P75" s="77"/>
      <c r="Q75" s="79"/>
      <c r="R75" s="81"/>
      <c r="S75" s="77"/>
      <c r="T75" s="77"/>
      <c r="U75" s="77"/>
      <c r="V75" s="77"/>
      <c r="W75" s="77"/>
      <c r="X75" s="77"/>
      <c r="Y75" s="77"/>
      <c r="Z75" s="77"/>
      <c r="AA75" s="80"/>
      <c r="AB75" s="73"/>
      <c r="AC75" s="77"/>
      <c r="AD75" s="77"/>
      <c r="AE75" s="77"/>
      <c r="AF75" s="77"/>
      <c r="AG75" s="77"/>
      <c r="AH75" s="77"/>
      <c r="AI75" s="77"/>
      <c r="AJ75" s="59"/>
      <c r="AK75" s="79"/>
      <c r="AL75" s="73"/>
      <c r="AM75" s="77"/>
      <c r="AN75" s="77"/>
      <c r="AO75" s="77"/>
      <c r="AP75" s="77"/>
      <c r="AQ75" s="77"/>
      <c r="AR75" s="77"/>
      <c r="AS75" s="77"/>
      <c r="AT75" s="59"/>
      <c r="AU75" s="79"/>
      <c r="AV75" s="73"/>
      <c r="AW75" s="77"/>
      <c r="AX75" s="77"/>
      <c r="AY75" s="77"/>
      <c r="AZ75" s="77">
        <v>30</v>
      </c>
      <c r="BA75" s="77"/>
      <c r="BB75" s="77"/>
      <c r="BC75" s="77"/>
      <c r="BD75" s="59">
        <v>1</v>
      </c>
      <c r="BE75" s="79" t="s">
        <v>77</v>
      </c>
      <c r="BF75" s="73"/>
      <c r="BG75" s="77"/>
      <c r="BH75" s="77"/>
      <c r="BI75" s="77"/>
      <c r="BJ75" s="77"/>
      <c r="BK75" s="77"/>
      <c r="BL75" s="77"/>
      <c r="BM75" s="77"/>
      <c r="BN75" s="77"/>
      <c r="BO75" s="59"/>
      <c r="BP75" s="79"/>
      <c r="BQ75" s="73"/>
      <c r="BR75" s="77"/>
      <c r="BS75" s="77"/>
      <c r="BT75" s="77"/>
      <c r="BU75" s="77"/>
      <c r="BV75" s="77"/>
      <c r="BW75" s="77"/>
      <c r="BX75" s="77"/>
      <c r="BY75" s="77"/>
      <c r="BZ75" s="77"/>
      <c r="CA75" s="79"/>
      <c r="CB75" s="81"/>
      <c r="CC75" s="82">
        <v>1</v>
      </c>
    </row>
    <row r="76" spans="1:81" ht="15.95" customHeight="1" x14ac:dyDescent="0.25">
      <c r="A76" s="83">
        <v>35</v>
      </c>
      <c r="B76" s="84" t="s">
        <v>157</v>
      </c>
      <c r="C76" s="110" t="s">
        <v>215</v>
      </c>
      <c r="D76" s="83" t="s">
        <v>77</v>
      </c>
      <c r="E76" s="86">
        <f t="shared" si="299"/>
        <v>30</v>
      </c>
      <c r="F76" s="87">
        <f t="shared" si="300"/>
        <v>1</v>
      </c>
      <c r="G76" s="86"/>
      <c r="H76" s="86"/>
      <c r="I76" s="88"/>
      <c r="J76" s="83"/>
      <c r="K76" s="86"/>
      <c r="L76" s="86"/>
      <c r="M76" s="86"/>
      <c r="N76" s="86">
        <f t="shared" si="301"/>
        <v>30</v>
      </c>
      <c r="O76" s="86"/>
      <c r="P76" s="86"/>
      <c r="Q76" s="89"/>
      <c r="R76" s="91"/>
      <c r="S76" s="86"/>
      <c r="T76" s="86"/>
      <c r="U76" s="86"/>
      <c r="V76" s="86"/>
      <c r="W76" s="86"/>
      <c r="X76" s="86"/>
      <c r="Y76" s="86"/>
      <c r="Z76" s="86"/>
      <c r="AA76" s="90"/>
      <c r="AB76" s="83"/>
      <c r="AC76" s="86"/>
      <c r="AD76" s="86"/>
      <c r="AE76" s="86"/>
      <c r="AF76" s="86"/>
      <c r="AG76" s="86"/>
      <c r="AH76" s="86"/>
      <c r="AI76" s="86"/>
      <c r="AJ76" s="87"/>
      <c r="AK76" s="89"/>
      <c r="AL76" s="83"/>
      <c r="AM76" s="86"/>
      <c r="AN76" s="86"/>
      <c r="AO76" s="86"/>
      <c r="AP76" s="86">
        <v>30</v>
      </c>
      <c r="AQ76" s="86"/>
      <c r="AR76" s="86"/>
      <c r="AS76" s="86"/>
      <c r="AT76" s="87">
        <v>1</v>
      </c>
      <c r="AU76" s="89" t="s">
        <v>77</v>
      </c>
      <c r="AV76" s="83"/>
      <c r="AW76" s="86"/>
      <c r="AX76" s="86"/>
      <c r="AY76" s="86"/>
      <c r="AZ76" s="86"/>
      <c r="BA76" s="86"/>
      <c r="BB76" s="86"/>
      <c r="BC76" s="86"/>
      <c r="BD76" s="87"/>
      <c r="BE76" s="89"/>
      <c r="BF76" s="83"/>
      <c r="BG76" s="86"/>
      <c r="BH76" s="86"/>
      <c r="BI76" s="86"/>
      <c r="BJ76" s="86"/>
      <c r="BK76" s="86"/>
      <c r="BL76" s="86"/>
      <c r="BM76" s="86"/>
      <c r="BN76" s="86"/>
      <c r="BO76" s="87"/>
      <c r="BP76" s="89"/>
      <c r="BQ76" s="83"/>
      <c r="BR76" s="86"/>
      <c r="BS76" s="86"/>
      <c r="BT76" s="86"/>
      <c r="BU76" s="86"/>
      <c r="BV76" s="86"/>
      <c r="BW76" s="86"/>
      <c r="BX76" s="86"/>
      <c r="BY76" s="86"/>
      <c r="BZ76" s="86"/>
      <c r="CA76" s="89"/>
      <c r="CB76" s="91"/>
      <c r="CC76" s="92">
        <v>1</v>
      </c>
    </row>
    <row r="77" spans="1:81" ht="15.95" customHeight="1" x14ac:dyDescent="0.25">
      <c r="A77" s="83">
        <v>36</v>
      </c>
      <c r="B77" s="84" t="s">
        <v>158</v>
      </c>
      <c r="C77" s="110" t="s">
        <v>160</v>
      </c>
      <c r="D77" s="83" t="s">
        <v>77</v>
      </c>
      <c r="E77" s="86">
        <f t="shared" si="299"/>
        <v>60</v>
      </c>
      <c r="F77" s="87">
        <f t="shared" si="300"/>
        <v>3</v>
      </c>
      <c r="G77" s="86"/>
      <c r="H77" s="86"/>
      <c r="I77" s="88"/>
      <c r="J77" s="83"/>
      <c r="K77" s="86"/>
      <c r="L77" s="86"/>
      <c r="M77" s="86"/>
      <c r="N77" s="86">
        <f t="shared" si="301"/>
        <v>60</v>
      </c>
      <c r="O77" s="86"/>
      <c r="P77" s="86"/>
      <c r="Q77" s="89"/>
      <c r="R77" s="91"/>
      <c r="S77" s="86"/>
      <c r="T77" s="86"/>
      <c r="U77" s="86"/>
      <c r="V77" s="86"/>
      <c r="W77" s="86"/>
      <c r="X77" s="86"/>
      <c r="Y77" s="86"/>
      <c r="Z77" s="86"/>
      <c r="AA77" s="90"/>
      <c r="AB77" s="83"/>
      <c r="AC77" s="86"/>
      <c r="AD77" s="86"/>
      <c r="AE77" s="86"/>
      <c r="AF77" s="86"/>
      <c r="AG77" s="86"/>
      <c r="AH77" s="86"/>
      <c r="AI77" s="86"/>
      <c r="AJ77" s="87"/>
      <c r="AK77" s="89"/>
      <c r="AL77" s="83"/>
      <c r="AM77" s="86"/>
      <c r="AN77" s="86"/>
      <c r="AO77" s="86"/>
      <c r="AP77" s="86">
        <v>60</v>
      </c>
      <c r="AQ77" s="86"/>
      <c r="AR77" s="86"/>
      <c r="AS77" s="86"/>
      <c r="AT77" s="87">
        <v>3</v>
      </c>
      <c r="AU77" s="89" t="s">
        <v>77</v>
      </c>
      <c r="AV77" s="83"/>
      <c r="AW77" s="86"/>
      <c r="AX77" s="86"/>
      <c r="AY77" s="86"/>
      <c r="AZ77" s="86"/>
      <c r="BA77" s="86"/>
      <c r="BB77" s="86"/>
      <c r="BC77" s="86"/>
      <c r="BD77" s="87"/>
      <c r="BE77" s="89"/>
      <c r="BF77" s="83"/>
      <c r="BG77" s="86"/>
      <c r="BH77" s="86"/>
      <c r="BI77" s="86"/>
      <c r="BJ77" s="86"/>
      <c r="BK77" s="86"/>
      <c r="BL77" s="86"/>
      <c r="BM77" s="86"/>
      <c r="BN77" s="86"/>
      <c r="BO77" s="87"/>
      <c r="BP77" s="89"/>
      <c r="BQ77" s="83"/>
      <c r="BR77" s="86"/>
      <c r="BS77" s="86"/>
      <c r="BT77" s="86"/>
      <c r="BU77" s="86"/>
      <c r="BV77" s="86"/>
      <c r="BW77" s="86"/>
      <c r="BX77" s="86"/>
      <c r="BY77" s="86"/>
      <c r="BZ77" s="86"/>
      <c r="CA77" s="89"/>
      <c r="CB77" s="91"/>
      <c r="CC77" s="92">
        <v>3</v>
      </c>
    </row>
    <row r="78" spans="1:81" ht="15.95" customHeight="1" x14ac:dyDescent="0.25">
      <c r="A78" s="83">
        <v>37</v>
      </c>
      <c r="B78" s="84" t="s">
        <v>159</v>
      </c>
      <c r="C78" s="110" t="s">
        <v>162</v>
      </c>
      <c r="D78" s="83" t="s">
        <v>77</v>
      </c>
      <c r="E78" s="86">
        <f t="shared" si="299"/>
        <v>60</v>
      </c>
      <c r="F78" s="87">
        <f t="shared" si="300"/>
        <v>3</v>
      </c>
      <c r="G78" s="86"/>
      <c r="H78" s="86"/>
      <c r="I78" s="88"/>
      <c r="J78" s="83"/>
      <c r="K78" s="86"/>
      <c r="L78" s="86"/>
      <c r="M78" s="86"/>
      <c r="N78" s="86">
        <f t="shared" si="301"/>
        <v>60</v>
      </c>
      <c r="O78" s="86"/>
      <c r="P78" s="86"/>
      <c r="Q78" s="89"/>
      <c r="R78" s="91"/>
      <c r="S78" s="86"/>
      <c r="T78" s="86"/>
      <c r="U78" s="86"/>
      <c r="V78" s="86"/>
      <c r="W78" s="86"/>
      <c r="X78" s="86"/>
      <c r="Y78" s="86"/>
      <c r="Z78" s="86"/>
      <c r="AA78" s="90"/>
      <c r="AB78" s="83"/>
      <c r="AC78" s="86"/>
      <c r="AD78" s="86"/>
      <c r="AE78" s="86"/>
      <c r="AF78" s="86"/>
      <c r="AG78" s="86"/>
      <c r="AH78" s="86"/>
      <c r="AI78" s="86"/>
      <c r="AJ78" s="87"/>
      <c r="AK78" s="89"/>
      <c r="AL78" s="83"/>
      <c r="AM78" s="86"/>
      <c r="AN78" s="86"/>
      <c r="AO78" s="86"/>
      <c r="AP78" s="86"/>
      <c r="AQ78" s="86"/>
      <c r="AR78" s="86"/>
      <c r="AS78" s="86"/>
      <c r="AT78" s="87"/>
      <c r="AU78" s="89"/>
      <c r="AV78" s="83"/>
      <c r="AW78" s="86"/>
      <c r="AX78" s="86"/>
      <c r="AY78" s="86"/>
      <c r="AZ78" s="86">
        <v>60</v>
      </c>
      <c r="BA78" s="86"/>
      <c r="BB78" s="86"/>
      <c r="BC78" s="86"/>
      <c r="BD78" s="87">
        <v>3</v>
      </c>
      <c r="BE78" s="89" t="s">
        <v>77</v>
      </c>
      <c r="BF78" s="83"/>
      <c r="BG78" s="86"/>
      <c r="BH78" s="86"/>
      <c r="BI78" s="86"/>
      <c r="BJ78" s="86"/>
      <c r="BK78" s="86"/>
      <c r="BL78" s="86"/>
      <c r="BM78" s="86"/>
      <c r="BN78" s="86"/>
      <c r="BO78" s="87"/>
      <c r="BP78" s="89"/>
      <c r="BQ78" s="83"/>
      <c r="BR78" s="86"/>
      <c r="BS78" s="86"/>
      <c r="BT78" s="86"/>
      <c r="BU78" s="86"/>
      <c r="BV78" s="86"/>
      <c r="BW78" s="86"/>
      <c r="BX78" s="86"/>
      <c r="BY78" s="86"/>
      <c r="BZ78" s="86"/>
      <c r="CA78" s="89"/>
      <c r="CB78" s="91"/>
      <c r="CC78" s="92">
        <v>3</v>
      </c>
    </row>
    <row r="79" spans="1:81" ht="15.95" customHeight="1" x14ac:dyDescent="0.25">
      <c r="A79" s="83">
        <v>38</v>
      </c>
      <c r="B79" s="84" t="s">
        <v>161</v>
      </c>
      <c r="C79" s="110" t="s">
        <v>164</v>
      </c>
      <c r="D79" s="83" t="s">
        <v>77</v>
      </c>
      <c r="E79" s="86">
        <f t="shared" si="299"/>
        <v>30</v>
      </c>
      <c r="F79" s="87">
        <f t="shared" si="300"/>
        <v>1</v>
      </c>
      <c r="G79" s="86"/>
      <c r="H79" s="86"/>
      <c r="I79" s="88"/>
      <c r="J79" s="83"/>
      <c r="K79" s="86"/>
      <c r="L79" s="86"/>
      <c r="M79" s="86"/>
      <c r="N79" s="86">
        <f t="shared" si="301"/>
        <v>30</v>
      </c>
      <c r="O79" s="86"/>
      <c r="P79" s="86"/>
      <c r="Q79" s="89"/>
      <c r="R79" s="91"/>
      <c r="S79" s="86"/>
      <c r="T79" s="86"/>
      <c r="U79" s="86"/>
      <c r="V79" s="86"/>
      <c r="W79" s="86"/>
      <c r="X79" s="86"/>
      <c r="Y79" s="86"/>
      <c r="Z79" s="86"/>
      <c r="AA79" s="90"/>
      <c r="AB79" s="83"/>
      <c r="AC79" s="86"/>
      <c r="AD79" s="86"/>
      <c r="AE79" s="86"/>
      <c r="AF79" s="86"/>
      <c r="AG79" s="86"/>
      <c r="AH79" s="86"/>
      <c r="AI79" s="86"/>
      <c r="AJ79" s="87"/>
      <c r="AK79" s="89"/>
      <c r="AL79" s="83"/>
      <c r="AM79" s="86"/>
      <c r="AN79" s="86"/>
      <c r="AO79" s="86"/>
      <c r="AP79" s="86"/>
      <c r="AQ79" s="86"/>
      <c r="AR79" s="86"/>
      <c r="AS79" s="86"/>
      <c r="AT79" s="87"/>
      <c r="AU79" s="89"/>
      <c r="AV79" s="83"/>
      <c r="AW79" s="86"/>
      <c r="AX79" s="86"/>
      <c r="AY79" s="86"/>
      <c r="AZ79" s="86"/>
      <c r="BA79" s="86"/>
      <c r="BB79" s="86"/>
      <c r="BC79" s="86"/>
      <c r="BD79" s="87"/>
      <c r="BE79" s="89"/>
      <c r="BF79" s="83"/>
      <c r="BG79" s="86"/>
      <c r="BH79" s="86"/>
      <c r="BI79" s="86"/>
      <c r="BJ79" s="86"/>
      <c r="BK79" s="86">
        <v>30</v>
      </c>
      <c r="BL79" s="86"/>
      <c r="BM79" s="86"/>
      <c r="BN79" s="86"/>
      <c r="BO79" s="87">
        <v>1</v>
      </c>
      <c r="BP79" s="89" t="s">
        <v>77</v>
      </c>
      <c r="BQ79" s="83"/>
      <c r="BR79" s="86"/>
      <c r="BS79" s="86"/>
      <c r="BT79" s="86"/>
      <c r="BU79" s="86"/>
      <c r="BV79" s="86"/>
      <c r="BW79" s="86"/>
      <c r="BX79" s="86"/>
      <c r="BY79" s="86"/>
      <c r="BZ79" s="86"/>
      <c r="CA79" s="89"/>
      <c r="CB79" s="91"/>
      <c r="CC79" s="92">
        <v>1</v>
      </c>
    </row>
    <row r="80" spans="1:81" ht="15.95" customHeight="1" x14ac:dyDescent="0.25">
      <c r="A80" s="83">
        <v>39</v>
      </c>
      <c r="B80" s="84" t="s">
        <v>163</v>
      </c>
      <c r="C80" s="110" t="s">
        <v>166</v>
      </c>
      <c r="D80" s="83" t="s">
        <v>77</v>
      </c>
      <c r="E80" s="86">
        <f t="shared" si="299"/>
        <v>30</v>
      </c>
      <c r="F80" s="87">
        <f t="shared" si="300"/>
        <v>1</v>
      </c>
      <c r="G80" s="86"/>
      <c r="H80" s="86"/>
      <c r="I80" s="88"/>
      <c r="J80" s="83"/>
      <c r="K80" s="86"/>
      <c r="L80" s="86"/>
      <c r="M80" s="86"/>
      <c r="N80" s="86">
        <f t="shared" si="301"/>
        <v>30</v>
      </c>
      <c r="O80" s="86"/>
      <c r="P80" s="86"/>
      <c r="Q80" s="89"/>
      <c r="R80" s="91"/>
      <c r="S80" s="86"/>
      <c r="T80" s="86"/>
      <c r="U80" s="86"/>
      <c r="V80" s="86"/>
      <c r="W80" s="86"/>
      <c r="X80" s="86"/>
      <c r="Y80" s="86"/>
      <c r="Z80" s="86"/>
      <c r="AA80" s="90"/>
      <c r="AB80" s="83"/>
      <c r="AC80" s="86"/>
      <c r="AD80" s="86"/>
      <c r="AE80" s="86"/>
      <c r="AF80" s="86"/>
      <c r="AG80" s="86"/>
      <c r="AH80" s="86"/>
      <c r="AI80" s="86"/>
      <c r="AJ80" s="87"/>
      <c r="AK80" s="89"/>
      <c r="AL80" s="83"/>
      <c r="AM80" s="86"/>
      <c r="AN80" s="86"/>
      <c r="AO80" s="86"/>
      <c r="AP80" s="86"/>
      <c r="AQ80" s="86"/>
      <c r="AR80" s="86"/>
      <c r="AS80" s="86"/>
      <c r="AT80" s="87"/>
      <c r="AU80" s="89"/>
      <c r="AV80" s="83"/>
      <c r="AW80" s="86"/>
      <c r="AX80" s="86"/>
      <c r="AY80" s="86"/>
      <c r="AZ80" s="86"/>
      <c r="BA80" s="86"/>
      <c r="BB80" s="86"/>
      <c r="BC80" s="86"/>
      <c r="BD80" s="87"/>
      <c r="BE80" s="89"/>
      <c r="BF80" s="83"/>
      <c r="BG80" s="86"/>
      <c r="BH80" s="86"/>
      <c r="BI80" s="86"/>
      <c r="BJ80" s="86"/>
      <c r="BK80" s="86">
        <v>30</v>
      </c>
      <c r="BL80" s="86"/>
      <c r="BM80" s="86"/>
      <c r="BN80" s="86"/>
      <c r="BO80" s="87">
        <v>1</v>
      </c>
      <c r="BP80" s="89" t="s">
        <v>77</v>
      </c>
      <c r="BQ80" s="83"/>
      <c r="BR80" s="86"/>
      <c r="BS80" s="86"/>
      <c r="BT80" s="86"/>
      <c r="BU80" s="86"/>
      <c r="BV80" s="86"/>
      <c r="BW80" s="86"/>
      <c r="BX80" s="86"/>
      <c r="BY80" s="86"/>
      <c r="BZ80" s="86"/>
      <c r="CA80" s="89"/>
      <c r="CB80" s="91"/>
      <c r="CC80" s="92">
        <v>1</v>
      </c>
    </row>
    <row r="81" spans="1:81" ht="15.95" customHeight="1" x14ac:dyDescent="0.25">
      <c r="A81" s="83">
        <v>40</v>
      </c>
      <c r="B81" s="84" t="s">
        <v>165</v>
      </c>
      <c r="C81" s="110" t="s">
        <v>168</v>
      </c>
      <c r="D81" s="83" t="s">
        <v>77</v>
      </c>
      <c r="E81" s="86">
        <f t="shared" si="299"/>
        <v>30</v>
      </c>
      <c r="F81" s="87">
        <f t="shared" si="300"/>
        <v>1</v>
      </c>
      <c r="G81" s="86"/>
      <c r="H81" s="86"/>
      <c r="I81" s="88"/>
      <c r="J81" s="83"/>
      <c r="K81" s="86"/>
      <c r="L81" s="86"/>
      <c r="M81" s="86"/>
      <c r="N81" s="86">
        <f t="shared" si="301"/>
        <v>30</v>
      </c>
      <c r="O81" s="86"/>
      <c r="P81" s="86"/>
      <c r="Q81" s="89"/>
      <c r="R81" s="91"/>
      <c r="S81" s="86"/>
      <c r="T81" s="86"/>
      <c r="U81" s="86"/>
      <c r="V81" s="86"/>
      <c r="W81" s="86"/>
      <c r="X81" s="86"/>
      <c r="Y81" s="86"/>
      <c r="Z81" s="86"/>
      <c r="AA81" s="90"/>
      <c r="AB81" s="83"/>
      <c r="AC81" s="86"/>
      <c r="AD81" s="86"/>
      <c r="AE81" s="86"/>
      <c r="AF81" s="86"/>
      <c r="AG81" s="86"/>
      <c r="AH81" s="86"/>
      <c r="AI81" s="86"/>
      <c r="AJ81" s="87"/>
      <c r="AK81" s="89"/>
      <c r="AL81" s="83"/>
      <c r="AM81" s="86"/>
      <c r="AN81" s="86"/>
      <c r="AO81" s="86"/>
      <c r="AP81" s="86"/>
      <c r="AQ81" s="86"/>
      <c r="AR81" s="86"/>
      <c r="AS81" s="86"/>
      <c r="AT81" s="87"/>
      <c r="AU81" s="89"/>
      <c r="AV81" s="83"/>
      <c r="AW81" s="86"/>
      <c r="AX81" s="86"/>
      <c r="AY81" s="86"/>
      <c r="AZ81" s="86"/>
      <c r="BA81" s="86"/>
      <c r="BB81" s="86"/>
      <c r="BC81" s="86"/>
      <c r="BD81" s="87"/>
      <c r="BE81" s="89"/>
      <c r="BF81" s="83"/>
      <c r="BG81" s="86"/>
      <c r="BH81" s="86"/>
      <c r="BI81" s="86"/>
      <c r="BJ81" s="86"/>
      <c r="BK81" s="86">
        <v>30</v>
      </c>
      <c r="BL81" s="86"/>
      <c r="BM81" s="86"/>
      <c r="BN81" s="86"/>
      <c r="BO81" s="87">
        <v>1</v>
      </c>
      <c r="BP81" s="89" t="s">
        <v>77</v>
      </c>
      <c r="BQ81" s="83"/>
      <c r="BR81" s="86"/>
      <c r="BS81" s="86"/>
      <c r="BT81" s="86"/>
      <c r="BU81" s="86"/>
      <c r="BV81" s="86"/>
      <c r="BW81" s="86"/>
      <c r="BX81" s="86"/>
      <c r="BY81" s="86"/>
      <c r="BZ81" s="86"/>
      <c r="CA81" s="89"/>
      <c r="CB81" s="91"/>
      <c r="CC81" s="92">
        <v>1</v>
      </c>
    </row>
    <row r="82" spans="1:81" ht="15.95" customHeight="1" x14ac:dyDescent="0.25">
      <c r="A82" s="83">
        <v>41</v>
      </c>
      <c r="B82" s="84" t="s">
        <v>167</v>
      </c>
      <c r="C82" s="110" t="s">
        <v>170</v>
      </c>
      <c r="D82" s="83" t="s">
        <v>77</v>
      </c>
      <c r="E82" s="86">
        <f t="shared" si="299"/>
        <v>30</v>
      </c>
      <c r="F82" s="87">
        <f t="shared" si="300"/>
        <v>1</v>
      </c>
      <c r="G82" s="86"/>
      <c r="H82" s="86"/>
      <c r="I82" s="88"/>
      <c r="J82" s="83"/>
      <c r="K82" s="86"/>
      <c r="L82" s="86"/>
      <c r="M82" s="86"/>
      <c r="N82" s="86">
        <f t="shared" si="301"/>
        <v>30</v>
      </c>
      <c r="O82" s="86"/>
      <c r="P82" s="86"/>
      <c r="Q82" s="89"/>
      <c r="R82" s="91"/>
      <c r="S82" s="86"/>
      <c r="T82" s="86"/>
      <c r="U82" s="86"/>
      <c r="V82" s="86"/>
      <c r="W82" s="86"/>
      <c r="X82" s="86"/>
      <c r="Y82" s="86"/>
      <c r="Z82" s="86"/>
      <c r="AA82" s="90"/>
      <c r="AB82" s="83"/>
      <c r="AC82" s="86"/>
      <c r="AD82" s="86"/>
      <c r="AE82" s="86"/>
      <c r="AF82" s="86"/>
      <c r="AG82" s="86"/>
      <c r="AH82" s="86"/>
      <c r="AI82" s="86"/>
      <c r="AJ82" s="87"/>
      <c r="AK82" s="89"/>
      <c r="AL82" s="83"/>
      <c r="AM82" s="86"/>
      <c r="AN82" s="86"/>
      <c r="AO82" s="86"/>
      <c r="AP82" s="86"/>
      <c r="AQ82" s="86"/>
      <c r="AR82" s="86"/>
      <c r="AS82" s="86"/>
      <c r="AT82" s="87"/>
      <c r="AU82" s="89"/>
      <c r="AV82" s="83"/>
      <c r="AW82" s="86"/>
      <c r="AX82" s="86"/>
      <c r="AY82" s="86"/>
      <c r="AZ82" s="86"/>
      <c r="BA82" s="86"/>
      <c r="BB82" s="86"/>
      <c r="BC82" s="86"/>
      <c r="BD82" s="87"/>
      <c r="BE82" s="89"/>
      <c r="BF82" s="83"/>
      <c r="BG82" s="86"/>
      <c r="BH82" s="86"/>
      <c r="BI82" s="86"/>
      <c r="BJ82" s="86"/>
      <c r="BK82" s="86">
        <v>30</v>
      </c>
      <c r="BL82" s="86"/>
      <c r="BM82" s="86"/>
      <c r="BN82" s="86"/>
      <c r="BO82" s="87">
        <v>1</v>
      </c>
      <c r="BP82" s="89" t="s">
        <v>77</v>
      </c>
      <c r="BQ82" s="83"/>
      <c r="BR82" s="86"/>
      <c r="BS82" s="86"/>
      <c r="BT82" s="86"/>
      <c r="BU82" s="86"/>
      <c r="BV82" s="86"/>
      <c r="BW82" s="86"/>
      <c r="BX82" s="86"/>
      <c r="BY82" s="86"/>
      <c r="BZ82" s="86"/>
      <c r="CA82" s="89"/>
      <c r="CB82" s="91"/>
      <c r="CC82" s="92">
        <v>1</v>
      </c>
    </row>
    <row r="83" spans="1:81" ht="15.95" customHeight="1" x14ac:dyDescent="0.25">
      <c r="A83" s="83">
        <v>42</v>
      </c>
      <c r="B83" s="84" t="s">
        <v>169</v>
      </c>
      <c r="C83" s="110" t="s">
        <v>172</v>
      </c>
      <c r="D83" s="83" t="s">
        <v>77</v>
      </c>
      <c r="E83" s="86">
        <f t="shared" si="299"/>
        <v>30</v>
      </c>
      <c r="F83" s="87">
        <f t="shared" si="300"/>
        <v>1</v>
      </c>
      <c r="G83" s="86"/>
      <c r="H83" s="86"/>
      <c r="I83" s="88"/>
      <c r="J83" s="83"/>
      <c r="K83" s="86"/>
      <c r="L83" s="86"/>
      <c r="M83" s="86"/>
      <c r="N83" s="86">
        <f t="shared" si="301"/>
        <v>30</v>
      </c>
      <c r="O83" s="86"/>
      <c r="P83" s="86"/>
      <c r="Q83" s="89"/>
      <c r="R83" s="91"/>
      <c r="S83" s="86"/>
      <c r="T83" s="86"/>
      <c r="U83" s="86"/>
      <c r="V83" s="86"/>
      <c r="W83" s="86"/>
      <c r="X83" s="86"/>
      <c r="Y83" s="86"/>
      <c r="Z83" s="86"/>
      <c r="AA83" s="90"/>
      <c r="AB83" s="83"/>
      <c r="AC83" s="86"/>
      <c r="AD83" s="86"/>
      <c r="AE83" s="86"/>
      <c r="AF83" s="86"/>
      <c r="AG83" s="86"/>
      <c r="AH83" s="86"/>
      <c r="AI83" s="86"/>
      <c r="AJ83" s="87"/>
      <c r="AK83" s="89"/>
      <c r="AL83" s="83"/>
      <c r="AM83" s="86"/>
      <c r="AN83" s="86"/>
      <c r="AO83" s="86"/>
      <c r="AP83" s="86"/>
      <c r="AQ83" s="86"/>
      <c r="AR83" s="86"/>
      <c r="AS83" s="86"/>
      <c r="AT83" s="87"/>
      <c r="AU83" s="89"/>
      <c r="AV83" s="83"/>
      <c r="AW83" s="86"/>
      <c r="AX83" s="86"/>
      <c r="AY83" s="86"/>
      <c r="AZ83" s="86"/>
      <c r="BA83" s="86"/>
      <c r="BB83" s="86"/>
      <c r="BC83" s="86"/>
      <c r="BD83" s="87"/>
      <c r="BE83" s="89"/>
      <c r="BF83" s="83"/>
      <c r="BG83" s="86"/>
      <c r="BH83" s="86"/>
      <c r="BI83" s="86"/>
      <c r="BJ83" s="86"/>
      <c r="BK83" s="86">
        <v>30</v>
      </c>
      <c r="BL83" s="86"/>
      <c r="BM83" s="86"/>
      <c r="BN83" s="86"/>
      <c r="BO83" s="87">
        <v>1</v>
      </c>
      <c r="BP83" s="89" t="s">
        <v>77</v>
      </c>
      <c r="BQ83" s="83"/>
      <c r="BR83" s="86"/>
      <c r="BS83" s="86"/>
      <c r="BT83" s="86"/>
      <c r="BU83" s="86"/>
      <c r="BV83" s="86"/>
      <c r="BW83" s="86"/>
      <c r="BX83" s="86"/>
      <c r="BY83" s="86"/>
      <c r="BZ83" s="86"/>
      <c r="CA83" s="89"/>
      <c r="CB83" s="91"/>
      <c r="CC83" s="92">
        <v>1</v>
      </c>
    </row>
    <row r="84" spans="1:81" ht="16.5" thickBot="1" x14ac:dyDescent="0.3">
      <c r="A84" s="100"/>
      <c r="B84" s="133" t="s">
        <v>173</v>
      </c>
      <c r="C84" s="134"/>
      <c r="D84" s="100"/>
      <c r="E84" s="98">
        <f t="shared" si="299"/>
        <v>330</v>
      </c>
      <c r="F84" s="98">
        <f>SUM(F75:F83)</f>
        <v>13</v>
      </c>
      <c r="G84" s="98"/>
      <c r="H84" s="98"/>
      <c r="I84" s="115"/>
      <c r="J84" s="100"/>
      <c r="K84" s="98"/>
      <c r="L84" s="98"/>
      <c r="M84" s="98"/>
      <c r="N84" s="98">
        <f>SUM(N75:N83)</f>
        <v>330</v>
      </c>
      <c r="O84" s="98"/>
      <c r="P84" s="98"/>
      <c r="Q84" s="99"/>
      <c r="R84" s="102"/>
      <c r="S84" s="98"/>
      <c r="T84" s="98"/>
      <c r="U84" s="98"/>
      <c r="V84" s="98">
        <f>SUM(V75:V83)</f>
        <v>0</v>
      </c>
      <c r="W84" s="98"/>
      <c r="X84" s="98"/>
      <c r="Y84" s="98"/>
      <c r="Z84" s="98"/>
      <c r="AA84" s="101"/>
      <c r="AB84" s="100"/>
      <c r="AC84" s="98"/>
      <c r="AD84" s="98"/>
      <c r="AE84" s="98">
        <f>SUM(AE75:AE83)</f>
        <v>0</v>
      </c>
      <c r="AF84" s="98"/>
      <c r="AG84" s="98"/>
      <c r="AH84" s="98"/>
      <c r="AI84" s="98"/>
      <c r="AJ84" s="61"/>
      <c r="AK84" s="99"/>
      <c r="AL84" s="100"/>
      <c r="AM84" s="98"/>
      <c r="AN84" s="98"/>
      <c r="AO84" s="98"/>
      <c r="AP84" s="98">
        <f>SUM(AP75:AP83)</f>
        <v>90</v>
      </c>
      <c r="AQ84" s="98"/>
      <c r="AR84" s="98"/>
      <c r="AS84" s="98"/>
      <c r="AT84" s="98">
        <f t="shared" ref="AT84" si="302">SUM(AT75:AT83)</f>
        <v>4</v>
      </c>
      <c r="AU84" s="99"/>
      <c r="AV84" s="100"/>
      <c r="AW84" s="98"/>
      <c r="AX84" s="98"/>
      <c r="AY84" s="98"/>
      <c r="AZ84" s="98">
        <f>SUM(AZ75:AZ83)</f>
        <v>90</v>
      </c>
      <c r="BA84" s="98"/>
      <c r="BB84" s="98"/>
      <c r="BC84" s="98"/>
      <c r="BD84" s="98">
        <f t="shared" ref="BD84" si="303">SUM(BD75:BD83)</f>
        <v>4</v>
      </c>
      <c r="BE84" s="99"/>
      <c r="BF84" s="100"/>
      <c r="BG84" s="98"/>
      <c r="BH84" s="98"/>
      <c r="BI84" s="98"/>
      <c r="BJ84" s="98"/>
      <c r="BK84" s="98">
        <f>SUM(BK79:BK83)</f>
        <v>150</v>
      </c>
      <c r="BL84" s="98"/>
      <c r="BM84" s="98"/>
      <c r="BN84" s="98"/>
      <c r="BO84" s="61">
        <f t="shared" ref="BO84" si="304">SUM(BO79:BO83)</f>
        <v>5</v>
      </c>
      <c r="BP84" s="99"/>
      <c r="BQ84" s="100"/>
      <c r="BR84" s="98"/>
      <c r="BS84" s="98"/>
      <c r="BT84" s="98"/>
      <c r="BU84" s="98"/>
      <c r="BV84" s="98"/>
      <c r="BW84" s="98"/>
      <c r="BX84" s="98"/>
      <c r="BY84" s="98"/>
      <c r="BZ84" s="98"/>
      <c r="CA84" s="99"/>
      <c r="CB84" s="102"/>
      <c r="CC84" s="111">
        <f>SUM(CC75+CC76+CC77+CC78+CC79+CC80+CC81+CC82+CC83)</f>
        <v>13</v>
      </c>
    </row>
    <row r="85" spans="1:81" ht="15.75" customHeight="1" x14ac:dyDescent="0.25">
      <c r="A85" s="136" t="s">
        <v>40</v>
      </c>
      <c r="B85" s="136"/>
      <c r="C85" s="136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</row>
    <row r="86" spans="1:81" ht="15.75" customHeight="1" thickBot="1" x14ac:dyDescent="0.3">
      <c r="A86" s="112"/>
      <c r="B86" s="136" t="s">
        <v>30</v>
      </c>
      <c r="C86" s="136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71"/>
      <c r="AK86" s="112"/>
      <c r="AL86" s="112"/>
      <c r="AM86" s="112"/>
      <c r="AN86" s="112"/>
      <c r="AO86" s="112"/>
      <c r="AP86" s="112"/>
      <c r="AQ86" s="112"/>
      <c r="AR86" s="112"/>
      <c r="AS86" s="112"/>
      <c r="AT86" s="71"/>
      <c r="AU86" s="112"/>
      <c r="AV86" s="112"/>
      <c r="AW86" s="112"/>
      <c r="AX86" s="112"/>
      <c r="AY86" s="112"/>
      <c r="AZ86" s="112"/>
      <c r="BA86" s="112"/>
      <c r="BB86" s="112"/>
      <c r="BC86" s="112"/>
      <c r="BD86" s="71"/>
      <c r="BE86" s="112"/>
      <c r="BF86" s="112"/>
      <c r="BG86" s="112"/>
      <c r="BH86" s="112"/>
      <c r="BI86" s="112"/>
      <c r="BJ86" s="112"/>
      <c r="BK86" s="112"/>
      <c r="BL86" s="112"/>
      <c r="BM86" s="112"/>
      <c r="BN86" s="112"/>
      <c r="BO86" s="71"/>
      <c r="BP86" s="112"/>
      <c r="BQ86" s="112"/>
      <c r="BR86" s="112"/>
      <c r="BS86" s="112"/>
      <c r="BT86" s="112"/>
      <c r="BU86" s="112"/>
      <c r="BV86" s="112"/>
      <c r="BW86" s="112"/>
      <c r="BX86" s="112"/>
      <c r="BY86" s="112"/>
      <c r="BZ86" s="112"/>
      <c r="CA86" s="112"/>
      <c r="CB86" s="112"/>
      <c r="CC86" s="113"/>
    </row>
    <row r="87" spans="1:81" ht="15.75" customHeight="1" x14ac:dyDescent="0.25">
      <c r="A87" s="73"/>
      <c r="B87" s="59"/>
      <c r="C87" s="120" t="s">
        <v>29</v>
      </c>
      <c r="D87" s="73"/>
      <c r="E87" s="77"/>
      <c r="F87" s="77"/>
      <c r="G87" s="77"/>
      <c r="H87" s="77"/>
      <c r="I87" s="79"/>
      <c r="J87" s="73"/>
      <c r="K87" s="77"/>
      <c r="L87" s="77"/>
      <c r="M87" s="77"/>
      <c r="N87" s="77"/>
      <c r="O87" s="77"/>
      <c r="P87" s="77"/>
      <c r="Q87" s="80"/>
      <c r="R87" s="73"/>
      <c r="S87" s="77"/>
      <c r="T87" s="77"/>
      <c r="U87" s="77"/>
      <c r="V87" s="77"/>
      <c r="W87" s="77"/>
      <c r="X87" s="77"/>
      <c r="Y87" s="77"/>
      <c r="Z87" s="77"/>
      <c r="AA87" s="79"/>
      <c r="AB87" s="73"/>
      <c r="AC87" s="77"/>
      <c r="AD87" s="77"/>
      <c r="AE87" s="77"/>
      <c r="AF87" s="77"/>
      <c r="AG87" s="77"/>
      <c r="AH87" s="77"/>
      <c r="AI87" s="77"/>
      <c r="AJ87" s="59"/>
      <c r="AK87" s="79"/>
      <c r="AL87" s="73"/>
      <c r="AM87" s="77"/>
      <c r="AN87" s="77"/>
      <c r="AO87" s="77"/>
      <c r="AP87" s="77"/>
      <c r="AQ87" s="77"/>
      <c r="AR87" s="77"/>
      <c r="AS87" s="77"/>
      <c r="AT87" s="59"/>
      <c r="AU87" s="80"/>
      <c r="AV87" s="73"/>
      <c r="AW87" s="77"/>
      <c r="AX87" s="77"/>
      <c r="AY87" s="77"/>
      <c r="AZ87" s="77"/>
      <c r="BA87" s="77"/>
      <c r="BB87" s="77"/>
      <c r="BC87" s="77"/>
      <c r="BD87" s="59"/>
      <c r="BE87" s="79"/>
      <c r="BF87" s="73"/>
      <c r="BG87" s="77"/>
      <c r="BH87" s="77"/>
      <c r="BI87" s="77"/>
      <c r="BJ87" s="77"/>
      <c r="BK87" s="77"/>
      <c r="BL87" s="77"/>
      <c r="BM87" s="77"/>
      <c r="BN87" s="77"/>
      <c r="BO87" s="59"/>
      <c r="BP87" s="79"/>
      <c r="BQ87" s="73"/>
      <c r="BR87" s="77"/>
      <c r="BS87" s="77"/>
      <c r="BT87" s="77"/>
      <c r="BU87" s="77"/>
      <c r="BV87" s="77"/>
      <c r="BW87" s="77"/>
      <c r="BX87" s="77"/>
      <c r="BY87" s="77"/>
      <c r="BZ87" s="77"/>
      <c r="CA87" s="79"/>
      <c r="CB87" s="81"/>
      <c r="CC87" s="82"/>
    </row>
    <row r="88" spans="1:81" ht="15.95" customHeight="1" x14ac:dyDescent="0.25">
      <c r="A88" s="83">
        <v>43</v>
      </c>
      <c r="B88" s="84" t="s">
        <v>171</v>
      </c>
      <c r="C88" s="110" t="s">
        <v>175</v>
      </c>
      <c r="D88" s="83" t="s">
        <v>77</v>
      </c>
      <c r="E88" s="86">
        <f t="shared" ref="E88:E98" si="305">SUM(J88:Q88)</f>
        <v>160</v>
      </c>
      <c r="F88" s="87">
        <f t="shared" ref="F88:F97" si="306">Z88+AJ88+AT88+BD88+BO88+BZ88</f>
        <v>6</v>
      </c>
      <c r="G88" s="86"/>
      <c r="H88" s="86"/>
      <c r="I88" s="88"/>
      <c r="J88" s="83"/>
      <c r="K88" s="86"/>
      <c r="L88" s="86"/>
      <c r="M88" s="86"/>
      <c r="N88" s="86"/>
      <c r="O88" s="86"/>
      <c r="P88" s="86"/>
      <c r="Q88" s="90">
        <f t="shared" ref="Q88:Q97" si="307">Y88+AI88+AS88+BC88+BN88+BY88</f>
        <v>160</v>
      </c>
      <c r="R88" s="83"/>
      <c r="S88" s="86"/>
      <c r="T88" s="86"/>
      <c r="U88" s="86"/>
      <c r="V88" s="86"/>
      <c r="W88" s="86"/>
      <c r="X88" s="86"/>
      <c r="Y88" s="86"/>
      <c r="Z88" s="86"/>
      <c r="AA88" s="89"/>
      <c r="AB88" s="83"/>
      <c r="AC88" s="86"/>
      <c r="AD88" s="86"/>
      <c r="AE88" s="86"/>
      <c r="AF88" s="86"/>
      <c r="AG88" s="86"/>
      <c r="AH88" s="86"/>
      <c r="AI88" s="86">
        <v>80</v>
      </c>
      <c r="AJ88" s="87">
        <v>3</v>
      </c>
      <c r="AK88" s="89"/>
      <c r="AL88" s="83"/>
      <c r="AM88" s="86"/>
      <c r="AN88" s="86"/>
      <c r="AO88" s="86"/>
      <c r="AP88" s="86"/>
      <c r="AQ88" s="86"/>
      <c r="AR88" s="86"/>
      <c r="AS88" s="86"/>
      <c r="AT88" s="87"/>
      <c r="AU88" s="90"/>
      <c r="AV88" s="83"/>
      <c r="AW88" s="86"/>
      <c r="AX88" s="86"/>
      <c r="AY88" s="86"/>
      <c r="AZ88" s="86"/>
      <c r="BA88" s="86"/>
      <c r="BB88" s="86"/>
      <c r="BC88" s="86"/>
      <c r="BD88" s="87"/>
      <c r="BE88" s="89"/>
      <c r="BF88" s="83"/>
      <c r="BG88" s="86"/>
      <c r="BH88" s="86"/>
      <c r="BI88" s="86"/>
      <c r="BJ88" s="86"/>
      <c r="BK88" s="86"/>
      <c r="BL88" s="86"/>
      <c r="BM88" s="86"/>
      <c r="BN88" s="86"/>
      <c r="BO88" s="87"/>
      <c r="BP88" s="89"/>
      <c r="BQ88" s="83"/>
      <c r="BR88" s="86"/>
      <c r="BS88" s="86"/>
      <c r="BT88" s="86"/>
      <c r="BU88" s="86"/>
      <c r="BV88" s="86"/>
      <c r="BW88" s="86"/>
      <c r="BX88" s="86"/>
      <c r="BY88" s="86">
        <v>80</v>
      </c>
      <c r="BZ88" s="86">
        <v>3</v>
      </c>
      <c r="CA88" s="89"/>
      <c r="CB88" s="91"/>
      <c r="CC88" s="92">
        <v>6</v>
      </c>
    </row>
    <row r="89" spans="1:81" ht="15.95" customHeight="1" x14ac:dyDescent="0.25">
      <c r="A89" s="83">
        <v>44</v>
      </c>
      <c r="B89" s="84" t="s">
        <v>174</v>
      </c>
      <c r="C89" s="110" t="s">
        <v>176</v>
      </c>
      <c r="D89" s="83" t="s">
        <v>77</v>
      </c>
      <c r="E89" s="86">
        <f t="shared" si="305"/>
        <v>30</v>
      </c>
      <c r="F89" s="87">
        <f t="shared" si="306"/>
        <v>1</v>
      </c>
      <c r="G89" s="86"/>
      <c r="H89" s="86"/>
      <c r="I89" s="88"/>
      <c r="J89" s="83"/>
      <c r="K89" s="86"/>
      <c r="L89" s="86"/>
      <c r="M89" s="86"/>
      <c r="N89" s="86"/>
      <c r="O89" s="86"/>
      <c r="P89" s="86"/>
      <c r="Q89" s="90">
        <f t="shared" si="307"/>
        <v>30</v>
      </c>
      <c r="R89" s="83"/>
      <c r="S89" s="86"/>
      <c r="T89" s="86"/>
      <c r="U89" s="86"/>
      <c r="V89" s="86"/>
      <c r="W89" s="86"/>
      <c r="X89" s="86"/>
      <c r="Y89" s="86"/>
      <c r="Z89" s="86"/>
      <c r="AA89" s="89"/>
      <c r="AB89" s="83"/>
      <c r="AC89" s="86"/>
      <c r="AD89" s="86"/>
      <c r="AE89" s="86"/>
      <c r="AF89" s="86"/>
      <c r="AG89" s="86"/>
      <c r="AH89" s="86"/>
      <c r="AI89" s="86"/>
      <c r="AJ89" s="87"/>
      <c r="AK89" s="89"/>
      <c r="AL89" s="83"/>
      <c r="AM89" s="86"/>
      <c r="AN89" s="86"/>
      <c r="AO89" s="86"/>
      <c r="AP89" s="86"/>
      <c r="AQ89" s="86"/>
      <c r="AR89" s="86"/>
      <c r="AS89" s="86"/>
      <c r="AT89" s="87"/>
      <c r="AU89" s="90"/>
      <c r="AV89" s="83"/>
      <c r="AW89" s="86"/>
      <c r="AX89" s="86"/>
      <c r="AY89" s="86"/>
      <c r="AZ89" s="86"/>
      <c r="BA89" s="86"/>
      <c r="BB89" s="86"/>
      <c r="BC89" s="86">
        <v>30</v>
      </c>
      <c r="BD89" s="87">
        <v>1</v>
      </c>
      <c r="BE89" s="89"/>
      <c r="BF89" s="83"/>
      <c r="BG89" s="86"/>
      <c r="BH89" s="86"/>
      <c r="BI89" s="86"/>
      <c r="BJ89" s="86"/>
      <c r="BK89" s="86"/>
      <c r="BL89" s="86"/>
      <c r="BM89" s="86"/>
      <c r="BN89" s="86"/>
      <c r="BO89" s="87"/>
      <c r="BP89" s="89"/>
      <c r="BQ89" s="83"/>
      <c r="BR89" s="86"/>
      <c r="BS89" s="86"/>
      <c r="BT89" s="86"/>
      <c r="BU89" s="86"/>
      <c r="BV89" s="86"/>
      <c r="BW89" s="86"/>
      <c r="BX89" s="86"/>
      <c r="BY89" s="86"/>
      <c r="BZ89" s="86"/>
      <c r="CA89" s="89"/>
      <c r="CB89" s="91"/>
      <c r="CC89" s="92">
        <v>1</v>
      </c>
    </row>
    <row r="90" spans="1:81" ht="15.95" customHeight="1" x14ac:dyDescent="0.25">
      <c r="A90" s="83">
        <v>45</v>
      </c>
      <c r="B90" s="84" t="s">
        <v>177</v>
      </c>
      <c r="C90" s="110" t="s">
        <v>178</v>
      </c>
      <c r="D90" s="83" t="s">
        <v>77</v>
      </c>
      <c r="E90" s="86">
        <f t="shared" si="305"/>
        <v>30</v>
      </c>
      <c r="F90" s="87">
        <f t="shared" si="306"/>
        <v>1</v>
      </c>
      <c r="G90" s="86"/>
      <c r="H90" s="86"/>
      <c r="I90" s="88"/>
      <c r="J90" s="83"/>
      <c r="K90" s="86"/>
      <c r="L90" s="86"/>
      <c r="M90" s="86"/>
      <c r="N90" s="86"/>
      <c r="O90" s="86"/>
      <c r="P90" s="86"/>
      <c r="Q90" s="90">
        <f t="shared" si="307"/>
        <v>30</v>
      </c>
      <c r="R90" s="83"/>
      <c r="S90" s="86"/>
      <c r="T90" s="86"/>
      <c r="U90" s="86"/>
      <c r="V90" s="86"/>
      <c r="W90" s="86"/>
      <c r="X90" s="86"/>
      <c r="Y90" s="86"/>
      <c r="Z90" s="86"/>
      <c r="AA90" s="89"/>
      <c r="AB90" s="83"/>
      <c r="AC90" s="86"/>
      <c r="AD90" s="86"/>
      <c r="AE90" s="86"/>
      <c r="AF90" s="86"/>
      <c r="AG90" s="86"/>
      <c r="AH90" s="86"/>
      <c r="AI90" s="86"/>
      <c r="AJ90" s="87"/>
      <c r="AK90" s="89"/>
      <c r="AL90" s="83"/>
      <c r="AM90" s="86"/>
      <c r="AN90" s="86"/>
      <c r="AO90" s="86"/>
      <c r="AP90" s="86"/>
      <c r="AQ90" s="86"/>
      <c r="AR90" s="86"/>
      <c r="AS90" s="86"/>
      <c r="AT90" s="87"/>
      <c r="AU90" s="90"/>
      <c r="AV90" s="83"/>
      <c r="AW90" s="86"/>
      <c r="AX90" s="86"/>
      <c r="AY90" s="86"/>
      <c r="AZ90" s="86"/>
      <c r="BA90" s="86"/>
      <c r="BB90" s="86"/>
      <c r="BC90" s="86">
        <v>30</v>
      </c>
      <c r="BD90" s="87">
        <v>1</v>
      </c>
      <c r="BE90" s="89"/>
      <c r="BF90" s="83"/>
      <c r="BG90" s="86"/>
      <c r="BH90" s="86"/>
      <c r="BI90" s="86"/>
      <c r="BJ90" s="86"/>
      <c r="BK90" s="86"/>
      <c r="BL90" s="86"/>
      <c r="BM90" s="86"/>
      <c r="BN90" s="86"/>
      <c r="BO90" s="87"/>
      <c r="BP90" s="89"/>
      <c r="BQ90" s="83"/>
      <c r="BR90" s="86"/>
      <c r="BS90" s="86"/>
      <c r="BT90" s="86"/>
      <c r="BU90" s="86"/>
      <c r="BV90" s="86"/>
      <c r="BW90" s="86"/>
      <c r="BX90" s="86"/>
      <c r="BY90" s="86"/>
      <c r="BZ90" s="86"/>
      <c r="CA90" s="89"/>
      <c r="CB90" s="91"/>
      <c r="CC90" s="92">
        <v>1</v>
      </c>
    </row>
    <row r="91" spans="1:81" ht="15.95" customHeight="1" x14ac:dyDescent="0.25">
      <c r="A91" s="121">
        <v>46</v>
      </c>
      <c r="B91" s="84" t="s">
        <v>180</v>
      </c>
      <c r="C91" s="110" t="s">
        <v>179</v>
      </c>
      <c r="D91" s="83" t="s">
        <v>77</v>
      </c>
      <c r="E91" s="86">
        <f t="shared" si="305"/>
        <v>30</v>
      </c>
      <c r="F91" s="87">
        <f t="shared" si="306"/>
        <v>1</v>
      </c>
      <c r="G91" s="86"/>
      <c r="H91" s="86"/>
      <c r="I91" s="88"/>
      <c r="J91" s="83"/>
      <c r="K91" s="86"/>
      <c r="L91" s="86"/>
      <c r="M91" s="86"/>
      <c r="N91" s="86"/>
      <c r="O91" s="86"/>
      <c r="P91" s="86"/>
      <c r="Q91" s="90">
        <f t="shared" si="307"/>
        <v>30</v>
      </c>
      <c r="R91" s="83"/>
      <c r="S91" s="86"/>
      <c r="T91" s="86"/>
      <c r="U91" s="86"/>
      <c r="V91" s="86"/>
      <c r="W91" s="86"/>
      <c r="X91" s="86"/>
      <c r="Y91" s="86"/>
      <c r="Z91" s="86"/>
      <c r="AA91" s="89"/>
      <c r="AB91" s="83"/>
      <c r="AC91" s="86"/>
      <c r="AD91" s="86"/>
      <c r="AE91" s="86"/>
      <c r="AF91" s="86"/>
      <c r="AG91" s="86"/>
      <c r="AH91" s="86"/>
      <c r="AI91" s="86"/>
      <c r="AJ91" s="87"/>
      <c r="AK91" s="89"/>
      <c r="AL91" s="83"/>
      <c r="AM91" s="86"/>
      <c r="AN91" s="86"/>
      <c r="AO91" s="86"/>
      <c r="AP91" s="86"/>
      <c r="AQ91" s="86"/>
      <c r="AR91" s="86"/>
      <c r="AS91" s="86">
        <v>30</v>
      </c>
      <c r="AT91" s="87">
        <v>1</v>
      </c>
      <c r="AU91" s="90"/>
      <c r="AV91" s="83"/>
      <c r="AW91" s="86"/>
      <c r="AX91" s="86"/>
      <c r="AY91" s="86"/>
      <c r="AZ91" s="86"/>
      <c r="BA91" s="86"/>
      <c r="BB91" s="86"/>
      <c r="BC91" s="86"/>
      <c r="BD91" s="87"/>
      <c r="BE91" s="89"/>
      <c r="BF91" s="83"/>
      <c r="BG91" s="86"/>
      <c r="BH91" s="86"/>
      <c r="BI91" s="86"/>
      <c r="BJ91" s="86"/>
      <c r="BK91" s="86"/>
      <c r="BL91" s="86"/>
      <c r="BM91" s="86"/>
      <c r="BN91" s="86"/>
      <c r="BO91" s="87"/>
      <c r="BP91" s="89"/>
      <c r="BQ91" s="83"/>
      <c r="BR91" s="86"/>
      <c r="BS91" s="86"/>
      <c r="BT91" s="86"/>
      <c r="BU91" s="86"/>
      <c r="BV91" s="86"/>
      <c r="BW91" s="86"/>
      <c r="BX91" s="86"/>
      <c r="BY91" s="86"/>
      <c r="BZ91" s="86"/>
      <c r="CA91" s="89"/>
      <c r="CB91" s="91"/>
      <c r="CC91" s="92">
        <v>1</v>
      </c>
    </row>
    <row r="92" spans="1:81" ht="15.95" customHeight="1" x14ac:dyDescent="0.25">
      <c r="A92" s="121">
        <v>47</v>
      </c>
      <c r="B92" s="84" t="s">
        <v>182</v>
      </c>
      <c r="C92" s="110" t="s">
        <v>181</v>
      </c>
      <c r="D92" s="83" t="s">
        <v>77</v>
      </c>
      <c r="E92" s="86">
        <f t="shared" si="305"/>
        <v>30</v>
      </c>
      <c r="F92" s="87">
        <f t="shared" si="306"/>
        <v>1</v>
      </c>
      <c r="G92" s="86"/>
      <c r="H92" s="86"/>
      <c r="I92" s="88"/>
      <c r="J92" s="83"/>
      <c r="K92" s="86"/>
      <c r="L92" s="86"/>
      <c r="M92" s="86"/>
      <c r="N92" s="86"/>
      <c r="O92" s="86"/>
      <c r="P92" s="86"/>
      <c r="Q92" s="90">
        <f t="shared" si="307"/>
        <v>30</v>
      </c>
      <c r="R92" s="83"/>
      <c r="S92" s="86"/>
      <c r="T92" s="86"/>
      <c r="U92" s="86"/>
      <c r="V92" s="86"/>
      <c r="W92" s="86"/>
      <c r="X92" s="86"/>
      <c r="Y92" s="86"/>
      <c r="Z92" s="86"/>
      <c r="AA92" s="89"/>
      <c r="AB92" s="83"/>
      <c r="AC92" s="86"/>
      <c r="AD92" s="86"/>
      <c r="AE92" s="86"/>
      <c r="AF92" s="86"/>
      <c r="AG92" s="86"/>
      <c r="AH92" s="86"/>
      <c r="AI92" s="86"/>
      <c r="AJ92" s="87"/>
      <c r="AK92" s="89"/>
      <c r="AL92" s="83"/>
      <c r="AM92" s="86"/>
      <c r="AN92" s="86"/>
      <c r="AO92" s="86"/>
      <c r="AP92" s="86"/>
      <c r="AQ92" s="86"/>
      <c r="AR92" s="86"/>
      <c r="AS92" s="86">
        <v>30</v>
      </c>
      <c r="AT92" s="87">
        <v>1</v>
      </c>
      <c r="AU92" s="90"/>
      <c r="AV92" s="83"/>
      <c r="AW92" s="86"/>
      <c r="AX92" s="86"/>
      <c r="AY92" s="86"/>
      <c r="AZ92" s="86"/>
      <c r="BA92" s="86"/>
      <c r="BB92" s="86"/>
      <c r="BC92" s="86"/>
      <c r="BD92" s="87"/>
      <c r="BE92" s="89"/>
      <c r="BF92" s="83"/>
      <c r="BG92" s="86"/>
      <c r="BH92" s="86"/>
      <c r="BI92" s="86"/>
      <c r="BJ92" s="86"/>
      <c r="BK92" s="86"/>
      <c r="BL92" s="86"/>
      <c r="BM92" s="86"/>
      <c r="BN92" s="86"/>
      <c r="BO92" s="87"/>
      <c r="BP92" s="89"/>
      <c r="BQ92" s="83"/>
      <c r="BR92" s="86"/>
      <c r="BS92" s="86"/>
      <c r="BT92" s="86"/>
      <c r="BU92" s="86"/>
      <c r="BV92" s="86"/>
      <c r="BW92" s="86"/>
      <c r="BX92" s="86"/>
      <c r="BY92" s="86"/>
      <c r="BZ92" s="86"/>
      <c r="CA92" s="89"/>
      <c r="CB92" s="91"/>
      <c r="CC92" s="92">
        <v>1</v>
      </c>
    </row>
    <row r="93" spans="1:81" ht="15.95" customHeight="1" x14ac:dyDescent="0.25">
      <c r="A93" s="83">
        <v>48</v>
      </c>
      <c r="B93" s="84" t="s">
        <v>183</v>
      </c>
      <c r="C93" s="110" t="s">
        <v>160</v>
      </c>
      <c r="D93" s="83" t="s">
        <v>77</v>
      </c>
      <c r="E93" s="86">
        <f t="shared" si="305"/>
        <v>160</v>
      </c>
      <c r="F93" s="87">
        <f t="shared" si="306"/>
        <v>6</v>
      </c>
      <c r="G93" s="86"/>
      <c r="H93" s="86"/>
      <c r="I93" s="88"/>
      <c r="J93" s="83"/>
      <c r="K93" s="86"/>
      <c r="L93" s="86"/>
      <c r="M93" s="86"/>
      <c r="N93" s="86"/>
      <c r="O93" s="86"/>
      <c r="P93" s="86"/>
      <c r="Q93" s="90">
        <f t="shared" si="307"/>
        <v>160</v>
      </c>
      <c r="R93" s="83"/>
      <c r="S93" s="86"/>
      <c r="T93" s="86"/>
      <c r="U93" s="86"/>
      <c r="V93" s="86"/>
      <c r="W93" s="86"/>
      <c r="X93" s="86"/>
      <c r="Y93" s="86"/>
      <c r="Z93" s="86"/>
      <c r="AA93" s="89"/>
      <c r="AB93" s="83"/>
      <c r="AC93" s="86"/>
      <c r="AD93" s="86"/>
      <c r="AE93" s="86"/>
      <c r="AF93" s="86"/>
      <c r="AG93" s="86"/>
      <c r="AH93" s="86"/>
      <c r="AI93" s="86"/>
      <c r="AJ93" s="87"/>
      <c r="AK93" s="89"/>
      <c r="AL93" s="83"/>
      <c r="AM93" s="86"/>
      <c r="AN93" s="86"/>
      <c r="AO93" s="86"/>
      <c r="AP93" s="86"/>
      <c r="AQ93" s="86"/>
      <c r="AR93" s="86"/>
      <c r="AS93" s="86"/>
      <c r="AT93" s="87"/>
      <c r="AU93" s="90"/>
      <c r="AV93" s="83"/>
      <c r="AW93" s="86"/>
      <c r="AX93" s="86"/>
      <c r="AY93" s="86"/>
      <c r="AZ93" s="86"/>
      <c r="BA93" s="86"/>
      <c r="BB93" s="86"/>
      <c r="BC93" s="86">
        <v>80</v>
      </c>
      <c r="BD93" s="87">
        <v>3</v>
      </c>
      <c r="BE93" s="89"/>
      <c r="BF93" s="83"/>
      <c r="BG93" s="86"/>
      <c r="BH93" s="86"/>
      <c r="BI93" s="86"/>
      <c r="BJ93" s="86"/>
      <c r="BK93" s="86"/>
      <c r="BL93" s="86"/>
      <c r="BM93" s="86"/>
      <c r="BN93" s="86"/>
      <c r="BO93" s="87"/>
      <c r="BP93" s="89"/>
      <c r="BQ93" s="83"/>
      <c r="BR93" s="86"/>
      <c r="BS93" s="86"/>
      <c r="BT93" s="86"/>
      <c r="BU93" s="86"/>
      <c r="BV93" s="86"/>
      <c r="BW93" s="86"/>
      <c r="BX93" s="86"/>
      <c r="BY93" s="86">
        <v>80</v>
      </c>
      <c r="BZ93" s="86">
        <v>3</v>
      </c>
      <c r="CA93" s="89"/>
      <c r="CB93" s="91"/>
      <c r="CC93" s="92">
        <v>6</v>
      </c>
    </row>
    <row r="94" spans="1:81" ht="15.95" customHeight="1" x14ac:dyDescent="0.25">
      <c r="A94" s="83">
        <v>49</v>
      </c>
      <c r="B94" s="84" t="s">
        <v>184</v>
      </c>
      <c r="C94" s="110" t="s">
        <v>162</v>
      </c>
      <c r="D94" s="83" t="s">
        <v>77</v>
      </c>
      <c r="E94" s="86">
        <f t="shared" si="305"/>
        <v>160</v>
      </c>
      <c r="F94" s="87">
        <f t="shared" si="306"/>
        <v>6</v>
      </c>
      <c r="G94" s="86"/>
      <c r="H94" s="86"/>
      <c r="I94" s="88"/>
      <c r="J94" s="83"/>
      <c r="K94" s="86"/>
      <c r="L94" s="86"/>
      <c r="M94" s="86"/>
      <c r="N94" s="86"/>
      <c r="O94" s="86"/>
      <c r="P94" s="86"/>
      <c r="Q94" s="90">
        <f t="shared" si="307"/>
        <v>160</v>
      </c>
      <c r="R94" s="83"/>
      <c r="S94" s="86"/>
      <c r="T94" s="86"/>
      <c r="U94" s="86"/>
      <c r="V94" s="86"/>
      <c r="W94" s="86"/>
      <c r="X94" s="86"/>
      <c r="Y94" s="86"/>
      <c r="Z94" s="86"/>
      <c r="AA94" s="89"/>
      <c r="AB94" s="83"/>
      <c r="AC94" s="86"/>
      <c r="AD94" s="86"/>
      <c r="AE94" s="86"/>
      <c r="AF94" s="86"/>
      <c r="AG94" s="86"/>
      <c r="AH94" s="86"/>
      <c r="AI94" s="86"/>
      <c r="AJ94" s="87"/>
      <c r="AK94" s="89"/>
      <c r="AL94" s="83"/>
      <c r="AM94" s="86"/>
      <c r="AN94" s="86"/>
      <c r="AO94" s="86"/>
      <c r="AP94" s="86"/>
      <c r="AQ94" s="86"/>
      <c r="AR94" s="86"/>
      <c r="AS94" s="86"/>
      <c r="AT94" s="87"/>
      <c r="AU94" s="90"/>
      <c r="AV94" s="83"/>
      <c r="AW94" s="86"/>
      <c r="AX94" s="86"/>
      <c r="AY94" s="86"/>
      <c r="AZ94" s="86"/>
      <c r="BA94" s="86"/>
      <c r="BB94" s="86"/>
      <c r="BC94" s="86">
        <v>80</v>
      </c>
      <c r="BD94" s="87">
        <v>3</v>
      </c>
      <c r="BE94" s="89"/>
      <c r="BF94" s="83"/>
      <c r="BG94" s="86"/>
      <c r="BH94" s="86"/>
      <c r="BI94" s="86"/>
      <c r="BJ94" s="86"/>
      <c r="BK94" s="86"/>
      <c r="BL94" s="86"/>
      <c r="BM94" s="86"/>
      <c r="BN94" s="86"/>
      <c r="BO94" s="87"/>
      <c r="BP94" s="89"/>
      <c r="BQ94" s="83"/>
      <c r="BR94" s="86"/>
      <c r="BS94" s="86"/>
      <c r="BT94" s="86"/>
      <c r="BU94" s="86"/>
      <c r="BV94" s="86"/>
      <c r="BW94" s="86"/>
      <c r="BX94" s="86"/>
      <c r="BY94" s="86">
        <v>80</v>
      </c>
      <c r="BZ94" s="86">
        <v>3</v>
      </c>
      <c r="CA94" s="89"/>
      <c r="CB94" s="91"/>
      <c r="CC94" s="92">
        <v>6</v>
      </c>
    </row>
    <row r="95" spans="1:81" ht="15.95" customHeight="1" x14ac:dyDescent="0.25">
      <c r="A95" s="83">
        <v>50</v>
      </c>
      <c r="B95" s="84" t="s">
        <v>185</v>
      </c>
      <c r="C95" s="110" t="s">
        <v>164</v>
      </c>
      <c r="D95" s="83" t="s">
        <v>77</v>
      </c>
      <c r="E95" s="86">
        <f t="shared" si="305"/>
        <v>50</v>
      </c>
      <c r="F95" s="87">
        <f t="shared" si="306"/>
        <v>2</v>
      </c>
      <c r="G95" s="86"/>
      <c r="H95" s="86"/>
      <c r="I95" s="88"/>
      <c r="J95" s="83"/>
      <c r="K95" s="86"/>
      <c r="L95" s="86"/>
      <c r="M95" s="86"/>
      <c r="N95" s="86"/>
      <c r="O95" s="86"/>
      <c r="P95" s="86"/>
      <c r="Q95" s="90">
        <f t="shared" si="307"/>
        <v>50</v>
      </c>
      <c r="R95" s="83"/>
      <c r="S95" s="86"/>
      <c r="T95" s="86"/>
      <c r="U95" s="86"/>
      <c r="V95" s="86"/>
      <c r="W95" s="86"/>
      <c r="X95" s="86"/>
      <c r="Y95" s="86"/>
      <c r="Z95" s="86"/>
      <c r="AA95" s="89"/>
      <c r="AB95" s="83"/>
      <c r="AC95" s="86"/>
      <c r="AD95" s="86"/>
      <c r="AE95" s="86"/>
      <c r="AF95" s="86"/>
      <c r="AG95" s="86"/>
      <c r="AH95" s="86"/>
      <c r="AI95" s="86"/>
      <c r="AJ95" s="87"/>
      <c r="AK95" s="89"/>
      <c r="AL95" s="83"/>
      <c r="AM95" s="86"/>
      <c r="AN95" s="86"/>
      <c r="AO95" s="86"/>
      <c r="AP95" s="86"/>
      <c r="AQ95" s="86"/>
      <c r="AR95" s="86"/>
      <c r="AS95" s="86"/>
      <c r="AT95" s="87"/>
      <c r="AU95" s="90"/>
      <c r="AV95" s="83"/>
      <c r="AW95" s="86"/>
      <c r="AX95" s="86"/>
      <c r="AY95" s="86"/>
      <c r="AZ95" s="86"/>
      <c r="BA95" s="86"/>
      <c r="BB95" s="86"/>
      <c r="BC95" s="86"/>
      <c r="BD95" s="87"/>
      <c r="BE95" s="89"/>
      <c r="BF95" s="83"/>
      <c r="BG95" s="86"/>
      <c r="BH95" s="86"/>
      <c r="BI95" s="86"/>
      <c r="BJ95" s="86"/>
      <c r="BK95" s="86"/>
      <c r="BL95" s="86"/>
      <c r="BM95" s="86"/>
      <c r="BN95" s="86"/>
      <c r="BO95" s="87"/>
      <c r="BP95" s="89"/>
      <c r="BQ95" s="83"/>
      <c r="BR95" s="86"/>
      <c r="BS95" s="86"/>
      <c r="BT95" s="86"/>
      <c r="BU95" s="86"/>
      <c r="BV95" s="86"/>
      <c r="BW95" s="86"/>
      <c r="BX95" s="86"/>
      <c r="BY95" s="86">
        <v>50</v>
      </c>
      <c r="BZ95" s="86">
        <v>2</v>
      </c>
      <c r="CA95" s="89"/>
      <c r="CB95" s="91"/>
      <c r="CC95" s="92">
        <v>2</v>
      </c>
    </row>
    <row r="96" spans="1:81" ht="15.95" customHeight="1" x14ac:dyDescent="0.25">
      <c r="A96" s="83">
        <v>51</v>
      </c>
      <c r="B96" s="84" t="s">
        <v>186</v>
      </c>
      <c r="C96" s="110" t="s">
        <v>168</v>
      </c>
      <c r="D96" s="83" t="s">
        <v>77</v>
      </c>
      <c r="E96" s="86">
        <f t="shared" si="305"/>
        <v>50</v>
      </c>
      <c r="F96" s="87">
        <f t="shared" si="306"/>
        <v>2</v>
      </c>
      <c r="G96" s="86"/>
      <c r="H96" s="86"/>
      <c r="I96" s="88"/>
      <c r="J96" s="83"/>
      <c r="K96" s="86"/>
      <c r="L96" s="86"/>
      <c r="M96" s="86"/>
      <c r="N96" s="86"/>
      <c r="O96" s="86"/>
      <c r="P96" s="86"/>
      <c r="Q96" s="90">
        <f t="shared" si="307"/>
        <v>50</v>
      </c>
      <c r="R96" s="83"/>
      <c r="S96" s="86"/>
      <c r="T96" s="86"/>
      <c r="U96" s="86"/>
      <c r="V96" s="86"/>
      <c r="W96" s="86"/>
      <c r="X96" s="86"/>
      <c r="Y96" s="86"/>
      <c r="Z96" s="86"/>
      <c r="AA96" s="89"/>
      <c r="AB96" s="83"/>
      <c r="AC96" s="86"/>
      <c r="AD96" s="86"/>
      <c r="AE96" s="86"/>
      <c r="AF96" s="86"/>
      <c r="AG96" s="86"/>
      <c r="AH96" s="86"/>
      <c r="AI96" s="86"/>
      <c r="AJ96" s="87"/>
      <c r="AK96" s="89"/>
      <c r="AL96" s="83"/>
      <c r="AM96" s="86"/>
      <c r="AN96" s="86"/>
      <c r="AO96" s="86"/>
      <c r="AP96" s="86"/>
      <c r="AQ96" s="86"/>
      <c r="AR96" s="86"/>
      <c r="AS96" s="86"/>
      <c r="AT96" s="87"/>
      <c r="AU96" s="90"/>
      <c r="AV96" s="83"/>
      <c r="AW96" s="86"/>
      <c r="AX96" s="86"/>
      <c r="AY96" s="86"/>
      <c r="AZ96" s="86"/>
      <c r="BA96" s="86"/>
      <c r="BB96" s="86"/>
      <c r="BC96" s="86"/>
      <c r="BD96" s="87"/>
      <c r="BE96" s="89"/>
      <c r="BF96" s="83"/>
      <c r="BG96" s="86"/>
      <c r="BH96" s="86"/>
      <c r="BI96" s="86"/>
      <c r="BJ96" s="86"/>
      <c r="BK96" s="86"/>
      <c r="BL96" s="86"/>
      <c r="BM96" s="86"/>
      <c r="BN96" s="86"/>
      <c r="BO96" s="87"/>
      <c r="BP96" s="89"/>
      <c r="BQ96" s="83"/>
      <c r="BR96" s="86"/>
      <c r="BS96" s="86"/>
      <c r="BT96" s="86"/>
      <c r="BU96" s="86"/>
      <c r="BV96" s="86"/>
      <c r="BW96" s="86"/>
      <c r="BX96" s="86"/>
      <c r="BY96" s="86">
        <v>50</v>
      </c>
      <c r="BZ96" s="86">
        <v>2</v>
      </c>
      <c r="CA96" s="89"/>
      <c r="CB96" s="91"/>
      <c r="CC96" s="92">
        <v>2</v>
      </c>
    </row>
    <row r="97" spans="1:81" ht="15.95" customHeight="1" thickBot="1" x14ac:dyDescent="0.3">
      <c r="A97" s="100">
        <v>52</v>
      </c>
      <c r="B97" s="122" t="s">
        <v>187</v>
      </c>
      <c r="C97" s="123" t="s">
        <v>170</v>
      </c>
      <c r="D97" s="100" t="s">
        <v>77</v>
      </c>
      <c r="E97" s="98">
        <f t="shared" si="305"/>
        <v>50</v>
      </c>
      <c r="F97" s="61">
        <f t="shared" si="306"/>
        <v>2</v>
      </c>
      <c r="G97" s="98"/>
      <c r="H97" s="98"/>
      <c r="I97" s="115"/>
      <c r="J97" s="100"/>
      <c r="K97" s="98"/>
      <c r="L97" s="98"/>
      <c r="M97" s="98"/>
      <c r="N97" s="98"/>
      <c r="O97" s="98"/>
      <c r="P97" s="98"/>
      <c r="Q97" s="101">
        <f t="shared" si="307"/>
        <v>50</v>
      </c>
      <c r="R97" s="100"/>
      <c r="S97" s="98"/>
      <c r="T97" s="98"/>
      <c r="U97" s="98"/>
      <c r="V97" s="98"/>
      <c r="W97" s="98"/>
      <c r="X97" s="98"/>
      <c r="Y97" s="98"/>
      <c r="Z97" s="98"/>
      <c r="AA97" s="99"/>
      <c r="AB97" s="100"/>
      <c r="AC97" s="98"/>
      <c r="AD97" s="98"/>
      <c r="AE97" s="98"/>
      <c r="AF97" s="98"/>
      <c r="AG97" s="98"/>
      <c r="AH97" s="98"/>
      <c r="AI97" s="98"/>
      <c r="AJ97" s="61"/>
      <c r="AK97" s="99"/>
      <c r="AL97" s="100"/>
      <c r="AM97" s="98"/>
      <c r="AN97" s="98"/>
      <c r="AO97" s="98"/>
      <c r="AP97" s="98"/>
      <c r="AQ97" s="98"/>
      <c r="AR97" s="98"/>
      <c r="AS97" s="98"/>
      <c r="AT97" s="61"/>
      <c r="AU97" s="101"/>
      <c r="AV97" s="100"/>
      <c r="AW97" s="98"/>
      <c r="AX97" s="98"/>
      <c r="AY97" s="98"/>
      <c r="AZ97" s="98"/>
      <c r="BA97" s="98"/>
      <c r="BB97" s="98"/>
      <c r="BC97" s="98"/>
      <c r="BD97" s="61"/>
      <c r="BE97" s="99"/>
      <c r="BF97" s="100"/>
      <c r="BG97" s="98"/>
      <c r="BH97" s="98"/>
      <c r="BI97" s="98"/>
      <c r="BJ97" s="98"/>
      <c r="BK97" s="98"/>
      <c r="BL97" s="98"/>
      <c r="BM97" s="98"/>
      <c r="BN97" s="98"/>
      <c r="BO97" s="61"/>
      <c r="BP97" s="99"/>
      <c r="BQ97" s="100"/>
      <c r="BR97" s="98"/>
      <c r="BS97" s="98"/>
      <c r="BT97" s="98"/>
      <c r="BU97" s="98"/>
      <c r="BV97" s="98"/>
      <c r="BW97" s="98"/>
      <c r="BX97" s="98"/>
      <c r="BY97" s="98">
        <v>50</v>
      </c>
      <c r="BZ97" s="98">
        <v>2</v>
      </c>
      <c r="CA97" s="99"/>
      <c r="CB97" s="102"/>
      <c r="CC97" s="111">
        <v>2</v>
      </c>
    </row>
    <row r="98" spans="1:81" ht="24.75" customHeight="1" x14ac:dyDescent="0.25">
      <c r="A98" s="124"/>
      <c r="B98" s="164" t="s">
        <v>188</v>
      </c>
      <c r="C98" s="164"/>
      <c r="D98" s="124"/>
      <c r="E98" s="124">
        <f t="shared" si="305"/>
        <v>750</v>
      </c>
      <c r="F98" s="124">
        <f>SUM(Z98+AJ98+AT98+BD98+BO98+BZ98)</f>
        <v>28</v>
      </c>
      <c r="G98" s="124"/>
      <c r="H98" s="124"/>
      <c r="I98" s="124"/>
      <c r="J98" s="124"/>
      <c r="K98" s="124"/>
      <c r="L98" s="124"/>
      <c r="M98" s="124"/>
      <c r="N98" s="124"/>
      <c r="O98" s="125"/>
      <c r="P98" s="124"/>
      <c r="Q98" s="125">
        <f t="shared" ref="Q98" si="308">SUM(Q88:Q97)</f>
        <v>750</v>
      </c>
      <c r="R98" s="124"/>
      <c r="S98" s="124"/>
      <c r="T98" s="124"/>
      <c r="U98" s="124"/>
      <c r="V98" s="124"/>
      <c r="W98" s="124"/>
      <c r="X98" s="124"/>
      <c r="Y98" s="125">
        <f t="shared" ref="Y98" si="309">SUM(Y88:Y97)</f>
        <v>0</v>
      </c>
      <c r="Z98" s="124"/>
      <c r="AA98" s="124"/>
      <c r="AB98" s="125"/>
      <c r="AC98" s="125"/>
      <c r="AD98" s="125"/>
      <c r="AE98" s="125"/>
      <c r="AF98" s="125"/>
      <c r="AG98" s="125"/>
      <c r="AH98" s="125"/>
      <c r="AI98" s="125">
        <f t="shared" ref="AI98:AJ98" si="310">SUM(AI88:AI97)</f>
        <v>80</v>
      </c>
      <c r="AJ98" s="125">
        <f t="shared" si="310"/>
        <v>3</v>
      </c>
      <c r="AK98" s="124"/>
      <c r="AL98" s="125"/>
      <c r="AM98" s="125"/>
      <c r="AN98" s="125"/>
      <c r="AO98" s="125"/>
      <c r="AP98" s="125"/>
      <c r="AQ98" s="125"/>
      <c r="AR98" s="125"/>
      <c r="AS98" s="125">
        <f t="shared" ref="AS98:AT98" si="311">SUM(AS88:AS97)</f>
        <v>60</v>
      </c>
      <c r="AT98" s="125">
        <f t="shared" si="311"/>
        <v>2</v>
      </c>
      <c r="AU98" s="124"/>
      <c r="AV98" s="124"/>
      <c r="AW98" s="124"/>
      <c r="AX98" s="124"/>
      <c r="AY98" s="124"/>
      <c r="AZ98" s="124"/>
      <c r="BA98" s="124"/>
      <c r="BB98" s="124"/>
      <c r="BC98" s="124">
        <f>SUM(BC88:BC97)</f>
        <v>220</v>
      </c>
      <c r="BD98" s="124">
        <f>SUM(BD88:BD97)</f>
        <v>8</v>
      </c>
      <c r="BE98" s="124"/>
      <c r="BF98" s="124"/>
      <c r="BG98" s="124"/>
      <c r="BH98" s="124"/>
      <c r="BI98" s="124"/>
      <c r="BJ98" s="124"/>
      <c r="BK98" s="124"/>
      <c r="BL98" s="124"/>
      <c r="BM98" s="124"/>
      <c r="BN98" s="125">
        <f t="shared" ref="BN98" si="312">SUM(BN88:BN97)</f>
        <v>0</v>
      </c>
      <c r="BO98" s="125">
        <f t="shared" ref="BO98" si="313">SUM(BO88:BO97)</f>
        <v>0</v>
      </c>
      <c r="BP98" s="124"/>
      <c r="BQ98" s="124"/>
      <c r="BR98" s="124"/>
      <c r="BS98" s="124"/>
      <c r="BT98" s="124"/>
      <c r="BU98" s="124"/>
      <c r="BV98" s="124"/>
      <c r="BW98" s="124"/>
      <c r="BX98" s="124"/>
      <c r="BY98" s="125">
        <f t="shared" ref="BY98" si="314">SUM(BY88:BY97)</f>
        <v>390</v>
      </c>
      <c r="BZ98" s="125">
        <f t="shared" ref="BZ98" si="315">SUM(BZ88:BZ97)</f>
        <v>15</v>
      </c>
      <c r="CA98" s="124"/>
      <c r="CB98" s="124"/>
      <c r="CC98" s="126">
        <f>SUM(CC88+CC89+CC90+CC91+CC92+CC93+CC94+CC95+CC96+CC97)</f>
        <v>28</v>
      </c>
    </row>
    <row r="99" spans="1:81" ht="18.75" customHeight="1" x14ac:dyDescent="0.25">
      <c r="A99" s="86">
        <v>53</v>
      </c>
      <c r="B99" s="84" t="s">
        <v>203</v>
      </c>
      <c r="C99" s="105" t="s">
        <v>204</v>
      </c>
      <c r="D99" s="86" t="s">
        <v>63</v>
      </c>
      <c r="E99" s="86"/>
      <c r="F99" s="86">
        <v>3</v>
      </c>
      <c r="G99" s="86"/>
      <c r="H99" s="86"/>
      <c r="I99" s="87">
        <f>Z99+AJ99+AT99+BD99+BO99+BZ99</f>
        <v>3</v>
      </c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7"/>
      <c r="AK99" s="86"/>
      <c r="AL99" s="86"/>
      <c r="AM99" s="86"/>
      <c r="AN99" s="86"/>
      <c r="AO99" s="86"/>
      <c r="AP99" s="86"/>
      <c r="AQ99" s="86"/>
      <c r="AR99" s="86"/>
      <c r="AS99" s="86"/>
      <c r="AT99" s="87"/>
      <c r="AU99" s="86"/>
      <c r="AV99" s="86"/>
      <c r="AW99" s="86"/>
      <c r="AX99" s="86"/>
      <c r="AY99" s="86"/>
      <c r="AZ99" s="86"/>
      <c r="BA99" s="86"/>
      <c r="BB99" s="86"/>
      <c r="BC99" s="86"/>
      <c r="BD99" s="87"/>
      <c r="BE99" s="86"/>
      <c r="BF99" s="86"/>
      <c r="BG99" s="86"/>
      <c r="BH99" s="86"/>
      <c r="BI99" s="86"/>
      <c r="BJ99" s="86"/>
      <c r="BK99" s="86"/>
      <c r="BL99" s="86"/>
      <c r="BM99" s="86"/>
      <c r="BN99" s="86"/>
      <c r="BO99" s="87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86">
        <v>3</v>
      </c>
      <c r="CA99" s="86"/>
      <c r="CB99" s="86"/>
      <c r="CC99" s="127"/>
    </row>
    <row r="100" spans="1:81" ht="15" customHeight="1" x14ac:dyDescent="0.25">
      <c r="A100" s="128"/>
      <c r="B100" s="128"/>
      <c r="C100" s="87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129"/>
      <c r="AK100" s="94"/>
      <c r="AL100" s="94"/>
      <c r="AM100" s="94"/>
      <c r="AN100" s="94"/>
      <c r="AO100" s="94"/>
      <c r="AP100" s="94"/>
      <c r="AQ100" s="94"/>
      <c r="AR100" s="94"/>
      <c r="AS100" s="94"/>
      <c r="AT100" s="129"/>
      <c r="AU100" s="94"/>
      <c r="AV100" s="94"/>
      <c r="AW100" s="94"/>
      <c r="AX100" s="94"/>
      <c r="AY100" s="94"/>
      <c r="AZ100" s="94"/>
      <c r="BA100" s="94"/>
      <c r="BB100" s="94"/>
      <c r="BC100" s="94"/>
      <c r="BD100" s="129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129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>
        <f xml:space="preserve"> SUM(CC10+CC13+CC20+CC25+CC30+CC33+CC37+CC264+CC72+CC84+CC98)</f>
        <v>94</v>
      </c>
    </row>
    <row r="101" spans="1:81" ht="17.25" customHeight="1" x14ac:dyDescent="0.25">
      <c r="A101" s="163" t="s">
        <v>40</v>
      </c>
      <c r="B101" s="163"/>
      <c r="C101" s="163"/>
      <c r="D101" s="94"/>
      <c r="E101" s="94">
        <f>SUM(E18+E27+E42+E73)</f>
        <v>2240</v>
      </c>
      <c r="F101" s="94">
        <f t="shared" ref="F101:BL101" si="316">SUM(F18+F27+F42+F73)</f>
        <v>136</v>
      </c>
      <c r="G101" s="94">
        <f t="shared" si="316"/>
        <v>0</v>
      </c>
      <c r="H101" s="94">
        <f t="shared" si="316"/>
        <v>0</v>
      </c>
      <c r="I101" s="94">
        <f t="shared" si="316"/>
        <v>0</v>
      </c>
      <c r="J101" s="94">
        <f t="shared" si="316"/>
        <v>980</v>
      </c>
      <c r="K101" s="94">
        <f t="shared" si="316"/>
        <v>105</v>
      </c>
      <c r="L101" s="94">
        <f t="shared" si="316"/>
        <v>925</v>
      </c>
      <c r="M101" s="94">
        <f t="shared" si="316"/>
        <v>50</v>
      </c>
      <c r="N101" s="94">
        <f t="shared" si="316"/>
        <v>0</v>
      </c>
      <c r="O101" s="94">
        <f t="shared" si="316"/>
        <v>120</v>
      </c>
      <c r="P101" s="94">
        <f t="shared" si="316"/>
        <v>60</v>
      </c>
      <c r="Q101" s="94">
        <f t="shared" si="316"/>
        <v>0</v>
      </c>
      <c r="R101" s="94">
        <f t="shared" si="316"/>
        <v>185</v>
      </c>
      <c r="S101" s="94">
        <f t="shared" si="316"/>
        <v>0</v>
      </c>
      <c r="T101" s="94">
        <f t="shared" si="316"/>
        <v>190</v>
      </c>
      <c r="U101" s="94">
        <f t="shared" si="316"/>
        <v>0</v>
      </c>
      <c r="V101" s="94">
        <f t="shared" si="316"/>
        <v>0</v>
      </c>
      <c r="W101" s="94">
        <f t="shared" si="316"/>
        <v>30</v>
      </c>
      <c r="X101" s="94">
        <f t="shared" si="316"/>
        <v>30</v>
      </c>
      <c r="Y101" s="94">
        <f t="shared" si="316"/>
        <v>0</v>
      </c>
      <c r="Z101" s="94">
        <f t="shared" si="316"/>
        <v>23</v>
      </c>
      <c r="AA101" s="94">
        <f t="shared" si="316"/>
        <v>0</v>
      </c>
      <c r="AB101" s="94">
        <f t="shared" si="316"/>
        <v>310</v>
      </c>
      <c r="AC101" s="94">
        <f t="shared" si="316"/>
        <v>0</v>
      </c>
      <c r="AD101" s="94">
        <f t="shared" si="316"/>
        <v>215</v>
      </c>
      <c r="AE101" s="94">
        <f t="shared" si="316"/>
        <v>0</v>
      </c>
      <c r="AF101" s="94">
        <f t="shared" si="316"/>
        <v>0</v>
      </c>
      <c r="AG101" s="94">
        <f t="shared" si="316"/>
        <v>30</v>
      </c>
      <c r="AH101" s="94">
        <f t="shared" si="316"/>
        <v>30</v>
      </c>
      <c r="AI101" s="94">
        <f t="shared" si="316"/>
        <v>0</v>
      </c>
      <c r="AJ101" s="94">
        <f t="shared" si="316"/>
        <v>34</v>
      </c>
      <c r="AK101" s="94">
        <f t="shared" si="316"/>
        <v>0</v>
      </c>
      <c r="AL101" s="94">
        <f t="shared" si="316"/>
        <v>195</v>
      </c>
      <c r="AM101" s="94">
        <f t="shared" si="316"/>
        <v>0</v>
      </c>
      <c r="AN101" s="94">
        <f t="shared" si="316"/>
        <v>170</v>
      </c>
      <c r="AO101" s="94">
        <f t="shared" si="316"/>
        <v>0</v>
      </c>
      <c r="AP101" s="94">
        <f t="shared" si="316"/>
        <v>0</v>
      </c>
      <c r="AQ101" s="94">
        <f t="shared" si="316"/>
        <v>30</v>
      </c>
      <c r="AR101" s="94">
        <f t="shared" si="316"/>
        <v>0</v>
      </c>
      <c r="AS101" s="94">
        <f t="shared" si="316"/>
        <v>0</v>
      </c>
      <c r="AT101" s="94">
        <f t="shared" si="316"/>
        <v>23</v>
      </c>
      <c r="AU101" s="94">
        <f t="shared" si="316"/>
        <v>0</v>
      </c>
      <c r="AV101" s="94">
        <f t="shared" si="316"/>
        <v>130</v>
      </c>
      <c r="AW101" s="94">
        <f t="shared" si="316"/>
        <v>15</v>
      </c>
      <c r="AX101" s="94">
        <f t="shared" si="316"/>
        <v>170</v>
      </c>
      <c r="AY101" s="94">
        <f t="shared" si="316"/>
        <v>0</v>
      </c>
      <c r="AZ101" s="94">
        <f t="shared" si="316"/>
        <v>0</v>
      </c>
      <c r="BA101" s="94">
        <f t="shared" si="316"/>
        <v>30</v>
      </c>
      <c r="BB101" s="94">
        <f t="shared" si="316"/>
        <v>0</v>
      </c>
      <c r="BC101" s="94">
        <f t="shared" si="316"/>
        <v>0</v>
      </c>
      <c r="BD101" s="94">
        <f t="shared" si="316"/>
        <v>19</v>
      </c>
      <c r="BE101" s="94">
        <f t="shared" si="316"/>
        <v>0</v>
      </c>
      <c r="BF101" s="94">
        <f t="shared" si="316"/>
        <v>160</v>
      </c>
      <c r="BG101" s="94">
        <f t="shared" si="316"/>
        <v>0</v>
      </c>
      <c r="BH101" s="94">
        <f t="shared" si="316"/>
        <v>0</v>
      </c>
      <c r="BI101" s="94">
        <f t="shared" si="316"/>
        <v>110</v>
      </c>
      <c r="BJ101" s="94">
        <f t="shared" si="316"/>
        <v>25</v>
      </c>
      <c r="BK101" s="94">
        <f t="shared" si="316"/>
        <v>0</v>
      </c>
      <c r="BL101" s="94">
        <f t="shared" si="316"/>
        <v>0</v>
      </c>
      <c r="BM101" s="94">
        <f t="shared" ref="BM101:CC101" si="317">SUM(BM18+BM27+BM42+BM73)</f>
        <v>0</v>
      </c>
      <c r="BN101" s="94">
        <f t="shared" si="317"/>
        <v>0</v>
      </c>
      <c r="BO101" s="94">
        <f t="shared" si="317"/>
        <v>21</v>
      </c>
      <c r="BP101" s="94">
        <f t="shared" si="317"/>
        <v>0</v>
      </c>
      <c r="BQ101" s="94">
        <f t="shared" si="317"/>
        <v>0</v>
      </c>
      <c r="BR101" s="94">
        <f t="shared" si="317"/>
        <v>90</v>
      </c>
      <c r="BS101" s="94">
        <f t="shared" si="317"/>
        <v>0</v>
      </c>
      <c r="BT101" s="94">
        <f t="shared" si="317"/>
        <v>70</v>
      </c>
      <c r="BU101" s="94">
        <f t="shared" si="317"/>
        <v>25</v>
      </c>
      <c r="BV101" s="94">
        <f t="shared" si="317"/>
        <v>0</v>
      </c>
      <c r="BW101" s="94">
        <f t="shared" si="317"/>
        <v>0</v>
      </c>
      <c r="BX101" s="94">
        <f t="shared" si="317"/>
        <v>0</v>
      </c>
      <c r="BY101" s="94">
        <f t="shared" si="317"/>
        <v>0</v>
      </c>
      <c r="BZ101" s="94">
        <f t="shared" si="317"/>
        <v>16</v>
      </c>
      <c r="CA101" s="94">
        <f t="shared" si="317"/>
        <v>0</v>
      </c>
      <c r="CB101" s="94">
        <f t="shared" si="317"/>
        <v>0</v>
      </c>
      <c r="CC101" s="94">
        <f t="shared" si="317"/>
        <v>39</v>
      </c>
    </row>
    <row r="102" spans="1:81" ht="16.5" customHeight="1" x14ac:dyDescent="0.25">
      <c r="A102" s="163" t="s">
        <v>30</v>
      </c>
      <c r="B102" s="163"/>
      <c r="C102" s="163"/>
      <c r="D102" s="94"/>
      <c r="E102" s="94">
        <f>SUM(E18+E27+E42+E73+E84+E98)</f>
        <v>3320</v>
      </c>
      <c r="F102" s="94">
        <f t="shared" ref="F102:BL102" si="318">SUM(F18+F27+F42+F73+F84+F98)</f>
        <v>177</v>
      </c>
      <c r="G102" s="94">
        <f t="shared" si="318"/>
        <v>0</v>
      </c>
      <c r="H102" s="94">
        <f t="shared" si="318"/>
        <v>0</v>
      </c>
      <c r="I102" s="94">
        <f t="shared" si="318"/>
        <v>0</v>
      </c>
      <c r="J102" s="94">
        <f t="shared" si="318"/>
        <v>980</v>
      </c>
      <c r="K102" s="94">
        <f t="shared" si="318"/>
        <v>105</v>
      </c>
      <c r="L102" s="94">
        <f t="shared" si="318"/>
        <v>925</v>
      </c>
      <c r="M102" s="94">
        <f t="shared" si="318"/>
        <v>50</v>
      </c>
      <c r="N102" s="94">
        <f t="shared" si="318"/>
        <v>330</v>
      </c>
      <c r="O102" s="94">
        <f t="shared" si="318"/>
        <v>120</v>
      </c>
      <c r="P102" s="94">
        <f t="shared" si="318"/>
        <v>60</v>
      </c>
      <c r="Q102" s="94">
        <f t="shared" si="318"/>
        <v>750</v>
      </c>
      <c r="R102" s="94">
        <f t="shared" si="318"/>
        <v>185</v>
      </c>
      <c r="S102" s="94">
        <f t="shared" si="318"/>
        <v>0</v>
      </c>
      <c r="T102" s="94">
        <f t="shared" si="318"/>
        <v>190</v>
      </c>
      <c r="U102" s="94">
        <f t="shared" si="318"/>
        <v>0</v>
      </c>
      <c r="V102" s="94">
        <f t="shared" si="318"/>
        <v>0</v>
      </c>
      <c r="W102" s="94">
        <f t="shared" si="318"/>
        <v>30</v>
      </c>
      <c r="X102" s="94">
        <f t="shared" si="318"/>
        <v>30</v>
      </c>
      <c r="Y102" s="94">
        <f t="shared" si="318"/>
        <v>0</v>
      </c>
      <c r="Z102" s="94">
        <f t="shared" si="318"/>
        <v>23</v>
      </c>
      <c r="AA102" s="94">
        <f t="shared" si="318"/>
        <v>0</v>
      </c>
      <c r="AB102" s="94">
        <f t="shared" si="318"/>
        <v>310</v>
      </c>
      <c r="AC102" s="94">
        <f t="shared" si="318"/>
        <v>0</v>
      </c>
      <c r="AD102" s="94">
        <f t="shared" si="318"/>
        <v>215</v>
      </c>
      <c r="AE102" s="94">
        <f t="shared" si="318"/>
        <v>0</v>
      </c>
      <c r="AF102" s="94">
        <f t="shared" si="318"/>
        <v>0</v>
      </c>
      <c r="AG102" s="94">
        <f t="shared" si="318"/>
        <v>30</v>
      </c>
      <c r="AH102" s="94">
        <f t="shared" si="318"/>
        <v>30</v>
      </c>
      <c r="AI102" s="94">
        <f t="shared" si="318"/>
        <v>80</v>
      </c>
      <c r="AJ102" s="94">
        <f t="shared" si="318"/>
        <v>37</v>
      </c>
      <c r="AK102" s="94">
        <f t="shared" si="318"/>
        <v>0</v>
      </c>
      <c r="AL102" s="94">
        <f t="shared" si="318"/>
        <v>195</v>
      </c>
      <c r="AM102" s="94">
        <f t="shared" si="318"/>
        <v>0</v>
      </c>
      <c r="AN102" s="94">
        <f t="shared" si="318"/>
        <v>170</v>
      </c>
      <c r="AO102" s="94">
        <f t="shared" si="318"/>
        <v>0</v>
      </c>
      <c r="AP102" s="94">
        <f t="shared" si="318"/>
        <v>90</v>
      </c>
      <c r="AQ102" s="94">
        <f t="shared" si="318"/>
        <v>30</v>
      </c>
      <c r="AR102" s="94">
        <f t="shared" si="318"/>
        <v>0</v>
      </c>
      <c r="AS102" s="94">
        <f t="shared" si="318"/>
        <v>60</v>
      </c>
      <c r="AT102" s="94">
        <f t="shared" si="318"/>
        <v>29</v>
      </c>
      <c r="AU102" s="94">
        <f t="shared" si="318"/>
        <v>0</v>
      </c>
      <c r="AV102" s="94">
        <f t="shared" si="318"/>
        <v>130</v>
      </c>
      <c r="AW102" s="94">
        <f t="shared" si="318"/>
        <v>15</v>
      </c>
      <c r="AX102" s="94">
        <f t="shared" si="318"/>
        <v>170</v>
      </c>
      <c r="AY102" s="94">
        <f t="shared" si="318"/>
        <v>0</v>
      </c>
      <c r="AZ102" s="94">
        <f t="shared" si="318"/>
        <v>90</v>
      </c>
      <c r="BA102" s="94">
        <f t="shared" si="318"/>
        <v>30</v>
      </c>
      <c r="BB102" s="94">
        <f t="shared" si="318"/>
        <v>0</v>
      </c>
      <c r="BC102" s="94">
        <f t="shared" si="318"/>
        <v>220</v>
      </c>
      <c r="BD102" s="94">
        <f t="shared" si="318"/>
        <v>31</v>
      </c>
      <c r="BE102" s="94">
        <f t="shared" si="318"/>
        <v>0</v>
      </c>
      <c r="BF102" s="94">
        <f t="shared" si="318"/>
        <v>160</v>
      </c>
      <c r="BG102" s="94">
        <f t="shared" si="318"/>
        <v>0</v>
      </c>
      <c r="BH102" s="94">
        <f t="shared" si="318"/>
        <v>0</v>
      </c>
      <c r="BI102" s="94">
        <f t="shared" si="318"/>
        <v>110</v>
      </c>
      <c r="BJ102" s="94">
        <f t="shared" si="318"/>
        <v>25</v>
      </c>
      <c r="BK102" s="94">
        <f t="shared" si="318"/>
        <v>150</v>
      </c>
      <c r="BL102" s="94">
        <f t="shared" si="318"/>
        <v>0</v>
      </c>
      <c r="BM102" s="94">
        <f t="shared" ref="BM102:CC102" si="319">SUM(BM18+BM27+BM42+BM73+BM84+BM98)</f>
        <v>0</v>
      </c>
      <c r="BN102" s="94">
        <f t="shared" si="319"/>
        <v>0</v>
      </c>
      <c r="BO102" s="94">
        <f t="shared" si="319"/>
        <v>26</v>
      </c>
      <c r="BP102" s="94">
        <f t="shared" si="319"/>
        <v>0</v>
      </c>
      <c r="BQ102" s="94">
        <f t="shared" si="319"/>
        <v>0</v>
      </c>
      <c r="BR102" s="94">
        <f t="shared" si="319"/>
        <v>90</v>
      </c>
      <c r="BS102" s="94">
        <f t="shared" si="319"/>
        <v>0</v>
      </c>
      <c r="BT102" s="94">
        <f t="shared" si="319"/>
        <v>70</v>
      </c>
      <c r="BU102" s="94">
        <f t="shared" si="319"/>
        <v>25</v>
      </c>
      <c r="BV102" s="94">
        <f t="shared" si="319"/>
        <v>0</v>
      </c>
      <c r="BW102" s="94">
        <f t="shared" si="319"/>
        <v>0</v>
      </c>
      <c r="BX102" s="94">
        <f t="shared" si="319"/>
        <v>0</v>
      </c>
      <c r="BY102" s="94">
        <f t="shared" si="319"/>
        <v>390</v>
      </c>
      <c r="BZ102" s="94">
        <f t="shared" si="319"/>
        <v>31</v>
      </c>
      <c r="CA102" s="94">
        <f t="shared" si="319"/>
        <v>0</v>
      </c>
      <c r="CB102" s="94">
        <f t="shared" si="319"/>
        <v>0</v>
      </c>
      <c r="CC102" s="94">
        <f t="shared" si="319"/>
        <v>80</v>
      </c>
    </row>
    <row r="103" spans="1:81" ht="53.25" customHeight="1" x14ac:dyDescent="0.25">
      <c r="CC103" s="30"/>
    </row>
    <row r="104" spans="1:81" ht="18.75" x14ac:dyDescent="0.25">
      <c r="A104" s="130" t="s">
        <v>206</v>
      </c>
      <c r="CC104" s="30"/>
    </row>
    <row r="105" spans="1:81" x14ac:dyDescent="0.25">
      <c r="CC105" s="30"/>
    </row>
    <row r="106" spans="1:81" x14ac:dyDescent="0.25">
      <c r="CC106" s="30"/>
    </row>
    <row r="107" spans="1:81" ht="101.25" customHeight="1" x14ac:dyDescent="0.25">
      <c r="B107" s="130" t="s">
        <v>218</v>
      </c>
      <c r="CC107" s="30"/>
    </row>
    <row r="108" spans="1:81" ht="18.75" x14ac:dyDescent="0.25">
      <c r="A108" s="130"/>
      <c r="B108" s="130"/>
      <c r="C108" s="130"/>
      <c r="CC108" s="30"/>
    </row>
    <row r="109" spans="1:81" ht="18.75" x14ac:dyDescent="0.25">
      <c r="B109" s="130"/>
      <c r="C109" s="130"/>
      <c r="CC109" s="30"/>
    </row>
    <row r="110" spans="1:81" ht="18.75" x14ac:dyDescent="0.25">
      <c r="A110" s="130"/>
      <c r="B110" s="130"/>
      <c r="C110" s="130"/>
      <c r="CC110" s="30"/>
    </row>
    <row r="111" spans="1:81" ht="18.75" x14ac:dyDescent="0.25">
      <c r="A111" s="130"/>
      <c r="C111" s="130"/>
      <c r="CC111" s="30"/>
    </row>
    <row r="112" spans="1:81" ht="18.75" x14ac:dyDescent="0.25">
      <c r="A112" s="130"/>
      <c r="B112" s="130"/>
      <c r="C112" s="130"/>
      <c r="CC112" s="30"/>
    </row>
    <row r="113" spans="1:81" ht="18.75" x14ac:dyDescent="0.25">
      <c r="A113" s="130"/>
      <c r="B113" s="132" t="s">
        <v>216</v>
      </c>
      <c r="C113" s="132"/>
      <c r="D113" s="132"/>
      <c r="E113" s="132"/>
      <c r="CC113" s="30"/>
    </row>
    <row r="114" spans="1:81" ht="18.75" x14ac:dyDescent="0.25">
      <c r="A114" s="131"/>
      <c r="B114" s="131"/>
      <c r="C114" s="130"/>
    </row>
    <row r="115" spans="1:81" ht="18.75" x14ac:dyDescent="0.25">
      <c r="A115" s="131"/>
      <c r="B115" s="131"/>
      <c r="C115" s="130"/>
    </row>
    <row r="116" spans="1:81" ht="18.75" x14ac:dyDescent="0.25">
      <c r="A116" s="131"/>
      <c r="B116" s="131"/>
      <c r="C116" s="130"/>
    </row>
    <row r="117" spans="1:81" ht="18.75" x14ac:dyDescent="0.25">
      <c r="A117" s="131"/>
      <c r="B117" s="131"/>
      <c r="C117" s="130"/>
    </row>
    <row r="119" spans="1:81" x14ac:dyDescent="0.25">
      <c r="B119" s="29"/>
      <c r="C119" s="30"/>
    </row>
    <row r="120" spans="1:81" x14ac:dyDescent="0.25">
      <c r="B120" s="29"/>
      <c r="C120" s="30"/>
    </row>
  </sheetData>
  <mergeCells count="43">
    <mergeCell ref="A101:C101"/>
    <mergeCell ref="A102:C102"/>
    <mergeCell ref="B98:C98"/>
    <mergeCell ref="A85:C85"/>
    <mergeCell ref="B86:C86"/>
    <mergeCell ref="A74:C74"/>
    <mergeCell ref="A73:C73"/>
    <mergeCell ref="B84:C84"/>
    <mergeCell ref="A49:C49"/>
    <mergeCell ref="B54:C54"/>
    <mergeCell ref="A55:C55"/>
    <mergeCell ref="B60:C60"/>
    <mergeCell ref="A61:C61"/>
    <mergeCell ref="B67:C67"/>
    <mergeCell ref="A68:C68"/>
    <mergeCell ref="B72:C72"/>
    <mergeCell ref="CC4:CC8"/>
    <mergeCell ref="R4:AK5"/>
    <mergeCell ref="CB4:CB8"/>
    <mergeCell ref="AL6:AU7"/>
    <mergeCell ref="AL4:BE5"/>
    <mergeCell ref="AV6:BE7"/>
    <mergeCell ref="BF4:CA5"/>
    <mergeCell ref="BF6:BP7"/>
    <mergeCell ref="BQ6:CA7"/>
    <mergeCell ref="R6:AA7"/>
    <mergeCell ref="AB6:AK7"/>
    <mergeCell ref="B113:E113"/>
    <mergeCell ref="B48:C48"/>
    <mergeCell ref="A9:C9"/>
    <mergeCell ref="A19:C19"/>
    <mergeCell ref="A4:A8"/>
    <mergeCell ref="C4:C8"/>
    <mergeCell ref="B4:B8"/>
    <mergeCell ref="A27:C27"/>
    <mergeCell ref="A42:C42"/>
    <mergeCell ref="A18:C18"/>
    <mergeCell ref="A28:C28"/>
    <mergeCell ref="A43:C43"/>
    <mergeCell ref="D4:Q5"/>
    <mergeCell ref="G6:I7"/>
    <mergeCell ref="J6:Q7"/>
    <mergeCell ref="D6:F7"/>
  </mergeCells>
  <phoneticPr fontId="7" type="noConversion"/>
  <conditionalFormatting sqref="E10:E18">
    <cfRule type="cellIs" dxfId="12" priority="14" operator="greaterThan">
      <formula>0</formula>
    </cfRule>
  </conditionalFormatting>
  <conditionalFormatting sqref="E29:E42">
    <cfRule type="cellIs" dxfId="11" priority="12" operator="greaterThan">
      <formula>0</formula>
    </cfRule>
  </conditionalFormatting>
  <conditionalFormatting sqref="E44:E48">
    <cfRule type="cellIs" dxfId="10" priority="11" operator="greaterThan">
      <formula>0</formula>
    </cfRule>
  </conditionalFormatting>
  <conditionalFormatting sqref="E50:E54">
    <cfRule type="cellIs" dxfId="9" priority="10" operator="greaterThan">
      <formula>0</formula>
    </cfRule>
  </conditionalFormatting>
  <conditionalFormatting sqref="E56:E60">
    <cfRule type="cellIs" dxfId="8" priority="9" operator="greaterThan">
      <formula>0</formula>
    </cfRule>
  </conditionalFormatting>
  <conditionalFormatting sqref="E62:E67">
    <cfRule type="cellIs" dxfId="7" priority="8" operator="greaterThan">
      <formula>0</formula>
    </cfRule>
  </conditionalFormatting>
  <conditionalFormatting sqref="E69:E73">
    <cfRule type="cellIs" dxfId="6" priority="5" operator="greaterThan">
      <formula>0</formula>
    </cfRule>
  </conditionalFormatting>
  <conditionalFormatting sqref="E75:E84">
    <cfRule type="cellIs" dxfId="5" priority="4" operator="greaterThan">
      <formula>0</formula>
    </cfRule>
  </conditionalFormatting>
  <conditionalFormatting sqref="E88:E98 F98">
    <cfRule type="cellIs" dxfId="4" priority="3" operator="greaterThan">
      <formula>0</formula>
    </cfRule>
  </conditionalFormatting>
  <conditionalFormatting sqref="H48:I48">
    <cfRule type="cellIs" dxfId="3" priority="1" operator="greaterThan">
      <formula>0</formula>
    </cfRule>
  </conditionalFormatting>
  <conditionalFormatting sqref="H54:I54">
    <cfRule type="cellIs" dxfId="2" priority="2" operator="greaterThan">
      <formula>0</formula>
    </cfRule>
  </conditionalFormatting>
  <conditionalFormatting sqref="J10:Q17 F18:CC18 J20:Q26 E20:E27 F27:CC27 J29:Q41 F42:CC42 J44:Q47 J50:Q53 J56:Q59 J62:Q66 J69:Q71 J75:Q83 J88:Q88">
    <cfRule type="cellIs" dxfId="1" priority="13" operator="greaterThan">
      <formula>0</formula>
    </cfRule>
  </conditionalFormatting>
  <conditionalFormatting sqref="Q89:Q97">
    <cfRule type="cellIs" dxfId="0" priority="15" operator="greaterThan">
      <formula>0</formula>
    </cfRule>
  </conditionalFormatting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8" scale="40" pageOrder="overThenDown" orientation="landscape" r:id="rId1"/>
  <rowBreaks count="1" manualBreakCount="1">
    <brk id="102" max="8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R37"/>
  <sheetViews>
    <sheetView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DT7" sqref="DT7:ED8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25.140625" style="28" customWidth="1"/>
    <col min="4" max="4" width="4.5703125" style="2" customWidth="1"/>
    <col min="5" max="145" width="3.140625" style="2" customWidth="1"/>
    <col min="146" max="146" width="7.28515625" style="2" customWidth="1"/>
    <col min="147" max="147" width="7.28515625" style="9" customWidth="1"/>
    <col min="148" max="16384" width="9.140625" style="2"/>
  </cols>
  <sheetData>
    <row r="1" spans="1:148" ht="13.5" thickTop="1" x14ac:dyDescent="0.25">
      <c r="A1" s="36" t="s">
        <v>24</v>
      </c>
      <c r="B1" s="31"/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3"/>
      <c r="ER1" s="27"/>
    </row>
    <row r="2" spans="1:148" ht="15" x14ac:dyDescent="0.25">
      <c r="A2" s="37" t="s">
        <v>43</v>
      </c>
      <c r="B2" s="34"/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47"/>
      <c r="AI2" s="33"/>
      <c r="AJ2" s="33"/>
      <c r="AK2" s="33"/>
      <c r="AL2" s="33"/>
      <c r="AM2" s="47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27"/>
    </row>
    <row r="3" spans="1:148" x14ac:dyDescent="0.25">
      <c r="A3" s="37" t="s">
        <v>25</v>
      </c>
      <c r="B3" s="34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27"/>
    </row>
    <row r="4" spans="1:148" ht="13.5" thickBot="1" x14ac:dyDescent="0.3">
      <c r="A4" s="48" t="s">
        <v>50</v>
      </c>
      <c r="B4" s="35"/>
      <c r="C4" s="35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3"/>
      <c r="ER4" s="27"/>
    </row>
    <row r="5" spans="1:148" s="1" customFormat="1" ht="15.75" customHeight="1" x14ac:dyDescent="0.25">
      <c r="A5" s="181" t="s">
        <v>16</v>
      </c>
      <c r="B5" s="183" t="s">
        <v>0</v>
      </c>
      <c r="C5" s="186" t="s">
        <v>1</v>
      </c>
      <c r="D5" s="181" t="s">
        <v>15</v>
      </c>
      <c r="E5" s="188"/>
      <c r="F5" s="188"/>
      <c r="G5" s="188"/>
      <c r="H5" s="188"/>
      <c r="I5" s="188"/>
      <c r="J5" s="188"/>
      <c r="K5" s="188"/>
      <c r="L5" s="188"/>
      <c r="M5" s="186"/>
      <c r="N5" s="181" t="s">
        <v>2</v>
      </c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6"/>
      <c r="AJ5" s="181" t="s">
        <v>7</v>
      </c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6"/>
      <c r="BF5" s="181" t="s">
        <v>10</v>
      </c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6"/>
      <c r="CB5" s="181" t="s">
        <v>18</v>
      </c>
      <c r="CC5" s="188"/>
      <c r="CD5" s="188"/>
      <c r="CE5" s="188"/>
      <c r="CF5" s="188"/>
      <c r="CG5" s="188"/>
      <c r="CH5" s="188"/>
      <c r="CI5" s="188"/>
      <c r="CJ5" s="188"/>
      <c r="CK5" s="188"/>
      <c r="CL5" s="188"/>
      <c r="CM5" s="188"/>
      <c r="CN5" s="188"/>
      <c r="CO5" s="188"/>
      <c r="CP5" s="188"/>
      <c r="CQ5" s="188"/>
      <c r="CR5" s="188"/>
      <c r="CS5" s="188"/>
      <c r="CT5" s="188"/>
      <c r="CU5" s="188"/>
      <c r="CV5" s="188"/>
      <c r="CW5" s="186"/>
      <c r="CX5" s="181" t="s">
        <v>19</v>
      </c>
      <c r="CY5" s="188"/>
      <c r="CZ5" s="188"/>
      <c r="DA5" s="188"/>
      <c r="DB5" s="188"/>
      <c r="DC5" s="188"/>
      <c r="DD5" s="188"/>
      <c r="DE5" s="188"/>
      <c r="DF5" s="188"/>
      <c r="DG5" s="188"/>
      <c r="DH5" s="188"/>
      <c r="DI5" s="188"/>
      <c r="DJ5" s="188"/>
      <c r="DK5" s="188"/>
      <c r="DL5" s="188"/>
      <c r="DM5" s="188"/>
      <c r="DN5" s="188"/>
      <c r="DO5" s="188"/>
      <c r="DP5" s="188"/>
      <c r="DQ5" s="188"/>
      <c r="DR5" s="188"/>
      <c r="DS5" s="186"/>
      <c r="DT5" s="181" t="s">
        <v>51</v>
      </c>
      <c r="DU5" s="188"/>
      <c r="DV5" s="188"/>
      <c r="DW5" s="188"/>
      <c r="DX5" s="188"/>
      <c r="DY5" s="188"/>
      <c r="DZ5" s="188"/>
      <c r="EA5" s="188"/>
      <c r="EB5" s="188"/>
      <c r="EC5" s="188"/>
      <c r="ED5" s="188"/>
      <c r="EE5" s="188"/>
      <c r="EF5" s="188"/>
      <c r="EG5" s="188"/>
      <c r="EH5" s="188"/>
      <c r="EI5" s="188"/>
      <c r="EJ5" s="188"/>
      <c r="EK5" s="188"/>
      <c r="EL5" s="188"/>
      <c r="EM5" s="188"/>
      <c r="EN5" s="188"/>
      <c r="EO5" s="186"/>
      <c r="EP5" s="170" t="s">
        <v>48</v>
      </c>
      <c r="EQ5" s="173" t="s">
        <v>44</v>
      </c>
    </row>
    <row r="6" spans="1:148" s="1" customFormat="1" ht="8.25" customHeight="1" x14ac:dyDescent="0.25">
      <c r="A6" s="176"/>
      <c r="B6" s="184"/>
      <c r="C6" s="178"/>
      <c r="D6" s="176"/>
      <c r="E6" s="177"/>
      <c r="F6" s="177"/>
      <c r="G6" s="177"/>
      <c r="H6" s="177"/>
      <c r="I6" s="177"/>
      <c r="J6" s="177"/>
      <c r="K6" s="177"/>
      <c r="L6" s="177"/>
      <c r="M6" s="178"/>
      <c r="N6" s="176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8"/>
      <c r="AJ6" s="176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8"/>
      <c r="BF6" s="176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8"/>
      <c r="CB6" s="176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8"/>
      <c r="CX6" s="176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8"/>
      <c r="DT6" s="176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8"/>
      <c r="EP6" s="171"/>
      <c r="EQ6" s="174"/>
    </row>
    <row r="7" spans="1:148" s="1" customFormat="1" ht="15.75" customHeight="1" x14ac:dyDescent="0.25">
      <c r="A7" s="176"/>
      <c r="B7" s="184"/>
      <c r="C7" s="178"/>
      <c r="D7" s="176"/>
      <c r="E7" s="177"/>
      <c r="F7" s="177"/>
      <c r="G7" s="177"/>
      <c r="H7" s="177"/>
      <c r="I7" s="177"/>
      <c r="J7" s="177"/>
      <c r="K7" s="177"/>
      <c r="L7" s="177"/>
      <c r="M7" s="178"/>
      <c r="N7" s="176" t="s">
        <v>4</v>
      </c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 t="s">
        <v>6</v>
      </c>
      <c r="Z7" s="177"/>
      <c r="AA7" s="177"/>
      <c r="AB7" s="177"/>
      <c r="AC7" s="177"/>
      <c r="AD7" s="177"/>
      <c r="AE7" s="177"/>
      <c r="AF7" s="177"/>
      <c r="AG7" s="177"/>
      <c r="AH7" s="177"/>
      <c r="AI7" s="178"/>
      <c r="AJ7" s="176" t="s">
        <v>8</v>
      </c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 t="s">
        <v>9</v>
      </c>
      <c r="AV7" s="177"/>
      <c r="AW7" s="177"/>
      <c r="AX7" s="177"/>
      <c r="AY7" s="177"/>
      <c r="AZ7" s="177"/>
      <c r="BA7" s="177"/>
      <c r="BB7" s="177"/>
      <c r="BC7" s="177"/>
      <c r="BD7" s="177"/>
      <c r="BE7" s="178"/>
      <c r="BF7" s="176" t="s">
        <v>11</v>
      </c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 t="s">
        <v>12</v>
      </c>
      <c r="BR7" s="177"/>
      <c r="BS7" s="177"/>
      <c r="BT7" s="177"/>
      <c r="BU7" s="177"/>
      <c r="BV7" s="177"/>
      <c r="BW7" s="177"/>
      <c r="BX7" s="177"/>
      <c r="BY7" s="177"/>
      <c r="BZ7" s="177"/>
      <c r="CA7" s="178"/>
      <c r="CB7" s="176" t="s">
        <v>20</v>
      </c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 t="s">
        <v>21</v>
      </c>
      <c r="CN7" s="177"/>
      <c r="CO7" s="177"/>
      <c r="CP7" s="177"/>
      <c r="CQ7" s="177"/>
      <c r="CR7" s="177"/>
      <c r="CS7" s="177"/>
      <c r="CT7" s="177"/>
      <c r="CU7" s="177"/>
      <c r="CV7" s="177"/>
      <c r="CW7" s="178"/>
      <c r="CX7" s="176" t="s">
        <v>22</v>
      </c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 t="s">
        <v>23</v>
      </c>
      <c r="DJ7" s="177"/>
      <c r="DK7" s="177"/>
      <c r="DL7" s="177"/>
      <c r="DM7" s="177"/>
      <c r="DN7" s="177"/>
      <c r="DO7" s="177"/>
      <c r="DP7" s="177"/>
      <c r="DQ7" s="177"/>
      <c r="DR7" s="177"/>
      <c r="DS7" s="178"/>
      <c r="DT7" s="176" t="s">
        <v>39</v>
      </c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 t="s">
        <v>38</v>
      </c>
      <c r="EF7" s="177"/>
      <c r="EG7" s="177"/>
      <c r="EH7" s="177"/>
      <c r="EI7" s="177"/>
      <c r="EJ7" s="177"/>
      <c r="EK7" s="177"/>
      <c r="EL7" s="177"/>
      <c r="EM7" s="177"/>
      <c r="EN7" s="177"/>
      <c r="EO7" s="178"/>
      <c r="EP7" s="171"/>
      <c r="EQ7" s="174"/>
    </row>
    <row r="8" spans="1:148" s="1" customFormat="1" ht="9" customHeight="1" x14ac:dyDescent="0.25">
      <c r="A8" s="176"/>
      <c r="B8" s="184"/>
      <c r="C8" s="178"/>
      <c r="D8" s="176"/>
      <c r="E8" s="177"/>
      <c r="F8" s="177"/>
      <c r="G8" s="177"/>
      <c r="H8" s="177"/>
      <c r="I8" s="177"/>
      <c r="J8" s="177"/>
      <c r="K8" s="177"/>
      <c r="L8" s="177"/>
      <c r="M8" s="178"/>
      <c r="N8" s="176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8"/>
      <c r="AJ8" s="176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8"/>
      <c r="BF8" s="176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8"/>
      <c r="CB8" s="176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8"/>
      <c r="CX8" s="176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8"/>
      <c r="DT8" s="176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8"/>
      <c r="EP8" s="171"/>
      <c r="EQ8" s="174"/>
    </row>
    <row r="9" spans="1:148" s="1" customFormat="1" ht="93" customHeight="1" thickBot="1" x14ac:dyDescent="0.3">
      <c r="A9" s="182"/>
      <c r="B9" s="185"/>
      <c r="C9" s="187"/>
      <c r="D9" s="43" t="s">
        <v>3</v>
      </c>
      <c r="E9" s="44" t="s">
        <v>41</v>
      </c>
      <c r="F9" s="45" t="s">
        <v>42</v>
      </c>
      <c r="G9" s="45" t="s">
        <v>42</v>
      </c>
      <c r="H9" s="45" t="s">
        <v>42</v>
      </c>
      <c r="I9" s="45" t="s">
        <v>42</v>
      </c>
      <c r="J9" s="45" t="s">
        <v>42</v>
      </c>
      <c r="K9" s="45" t="s">
        <v>42</v>
      </c>
      <c r="L9" s="45" t="s">
        <v>42</v>
      </c>
      <c r="M9" s="46" t="s">
        <v>45</v>
      </c>
      <c r="N9" s="44" t="s">
        <v>41</v>
      </c>
      <c r="O9" s="45" t="s">
        <v>42</v>
      </c>
      <c r="P9" s="45" t="s">
        <v>46</v>
      </c>
      <c r="Q9" s="45"/>
      <c r="R9" s="45"/>
      <c r="S9" s="45"/>
      <c r="T9" s="45"/>
      <c r="U9" s="45"/>
      <c r="V9" s="45"/>
      <c r="W9" s="45" t="s">
        <v>5</v>
      </c>
      <c r="X9" s="45" t="s">
        <v>47</v>
      </c>
      <c r="Y9" s="44" t="s">
        <v>41</v>
      </c>
      <c r="Z9" s="45"/>
      <c r="AA9" s="45"/>
      <c r="AB9" s="45"/>
      <c r="AC9" s="45"/>
      <c r="AD9" s="45"/>
      <c r="AE9" s="45"/>
      <c r="AF9" s="45"/>
      <c r="AG9" s="45"/>
      <c r="AH9" s="45" t="s">
        <v>5</v>
      </c>
      <c r="AI9" s="45" t="s">
        <v>47</v>
      </c>
      <c r="AJ9" s="44" t="s">
        <v>41</v>
      </c>
      <c r="AK9" s="45"/>
      <c r="AL9" s="45"/>
      <c r="AM9" s="45"/>
      <c r="AN9" s="45"/>
      <c r="AO9" s="45"/>
      <c r="AP9" s="45"/>
      <c r="AQ9" s="45"/>
      <c r="AR9" s="45"/>
      <c r="AS9" s="45" t="s">
        <v>5</v>
      </c>
      <c r="AT9" s="45" t="s">
        <v>47</v>
      </c>
      <c r="AU9" s="44" t="s">
        <v>41</v>
      </c>
      <c r="AV9" s="45"/>
      <c r="AW9" s="45"/>
      <c r="AX9" s="45"/>
      <c r="AY9" s="45"/>
      <c r="AZ9" s="45"/>
      <c r="BA9" s="45"/>
      <c r="BB9" s="45"/>
      <c r="BC9" s="45"/>
      <c r="BD9" s="45" t="s">
        <v>5</v>
      </c>
      <c r="BE9" s="45" t="s">
        <v>47</v>
      </c>
      <c r="BF9" s="44" t="s">
        <v>41</v>
      </c>
      <c r="BG9" s="45"/>
      <c r="BH9" s="45"/>
      <c r="BI9" s="45"/>
      <c r="BJ9" s="45"/>
      <c r="BK9" s="45"/>
      <c r="BL9" s="45"/>
      <c r="BM9" s="45"/>
      <c r="BN9" s="45"/>
      <c r="BO9" s="45" t="s">
        <v>5</v>
      </c>
      <c r="BP9" s="45" t="s">
        <v>47</v>
      </c>
      <c r="BQ9" s="44" t="s">
        <v>41</v>
      </c>
      <c r="BR9" s="45"/>
      <c r="BS9" s="45"/>
      <c r="BT9" s="45"/>
      <c r="BU9" s="45"/>
      <c r="BV9" s="45"/>
      <c r="BW9" s="45"/>
      <c r="BX9" s="45"/>
      <c r="BY9" s="45"/>
      <c r="BZ9" s="45" t="s">
        <v>5</v>
      </c>
      <c r="CA9" s="45" t="s">
        <v>47</v>
      </c>
      <c r="CB9" s="44" t="s">
        <v>41</v>
      </c>
      <c r="CC9" s="45"/>
      <c r="CD9" s="45"/>
      <c r="CE9" s="45"/>
      <c r="CF9" s="45"/>
      <c r="CG9" s="45"/>
      <c r="CH9" s="45"/>
      <c r="CI9" s="45"/>
      <c r="CJ9" s="45"/>
      <c r="CK9" s="45" t="s">
        <v>5</v>
      </c>
      <c r="CL9" s="45" t="s">
        <v>47</v>
      </c>
      <c r="CM9" s="44" t="s">
        <v>41</v>
      </c>
      <c r="CN9" s="45"/>
      <c r="CO9" s="45"/>
      <c r="CP9" s="45"/>
      <c r="CQ9" s="45"/>
      <c r="CR9" s="45"/>
      <c r="CS9" s="45"/>
      <c r="CT9" s="45"/>
      <c r="CU9" s="45"/>
      <c r="CV9" s="45" t="s">
        <v>5</v>
      </c>
      <c r="CW9" s="45" t="s">
        <v>47</v>
      </c>
      <c r="CX9" s="44" t="s">
        <v>41</v>
      </c>
      <c r="CY9" s="45"/>
      <c r="CZ9" s="45"/>
      <c r="DA9" s="45"/>
      <c r="DB9" s="45"/>
      <c r="DC9" s="45"/>
      <c r="DD9" s="45"/>
      <c r="DE9" s="45"/>
      <c r="DF9" s="45"/>
      <c r="DG9" s="45" t="s">
        <v>5</v>
      </c>
      <c r="DH9" s="45" t="s">
        <v>47</v>
      </c>
      <c r="DI9" s="44" t="s">
        <v>41</v>
      </c>
      <c r="DJ9" s="45"/>
      <c r="DK9" s="45"/>
      <c r="DL9" s="45"/>
      <c r="DM9" s="45"/>
      <c r="DN9" s="45"/>
      <c r="DO9" s="45"/>
      <c r="DP9" s="45"/>
      <c r="DQ9" s="45"/>
      <c r="DR9" s="45" t="s">
        <v>5</v>
      </c>
      <c r="DS9" s="45" t="s">
        <v>47</v>
      </c>
      <c r="DT9" s="44" t="s">
        <v>41</v>
      </c>
      <c r="DU9" s="45"/>
      <c r="DV9" s="45"/>
      <c r="DW9" s="45"/>
      <c r="DX9" s="45"/>
      <c r="DY9" s="45"/>
      <c r="DZ9" s="45"/>
      <c r="EA9" s="45"/>
      <c r="EB9" s="45"/>
      <c r="EC9" s="45" t="s">
        <v>5</v>
      </c>
      <c r="ED9" s="45" t="s">
        <v>47</v>
      </c>
      <c r="EE9" s="44" t="s">
        <v>41</v>
      </c>
      <c r="EF9" s="45"/>
      <c r="EG9" s="45"/>
      <c r="EH9" s="45"/>
      <c r="EI9" s="45"/>
      <c r="EJ9" s="45"/>
      <c r="EK9" s="45"/>
      <c r="EL9" s="45"/>
      <c r="EM9" s="45"/>
      <c r="EN9" s="45" t="s">
        <v>5</v>
      </c>
      <c r="EO9" s="45" t="s">
        <v>47</v>
      </c>
      <c r="EP9" s="172"/>
      <c r="EQ9" s="175"/>
    </row>
    <row r="10" spans="1:148" ht="18" customHeight="1" thickBot="1" x14ac:dyDescent="0.3">
      <c r="A10" s="179" t="s">
        <v>28</v>
      </c>
      <c r="B10" s="180"/>
      <c r="C10" s="18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38"/>
    </row>
    <row r="11" spans="1:148" ht="15.75" customHeight="1" x14ac:dyDescent="0.25">
      <c r="A11" s="17">
        <v>1</v>
      </c>
      <c r="B11" s="3"/>
      <c r="C11" s="39"/>
      <c r="D11" s="11"/>
      <c r="E11" s="14"/>
      <c r="F11" s="15"/>
      <c r="G11" s="15"/>
      <c r="H11" s="15"/>
      <c r="I11" s="15"/>
      <c r="J11" s="15"/>
      <c r="K11" s="15"/>
      <c r="L11" s="15"/>
      <c r="M11" s="16"/>
      <c r="N11" s="14"/>
      <c r="O11" s="15"/>
      <c r="P11" s="15"/>
      <c r="Q11" s="15"/>
      <c r="R11" s="15"/>
      <c r="S11" s="15"/>
      <c r="T11" s="15"/>
      <c r="U11" s="15"/>
      <c r="V11" s="15"/>
      <c r="W11" s="15"/>
      <c r="X11" s="16"/>
      <c r="Y11" s="14"/>
      <c r="Z11" s="15"/>
      <c r="AA11" s="15"/>
      <c r="AB11" s="15"/>
      <c r="AC11" s="15"/>
      <c r="AD11" s="15"/>
      <c r="AE11" s="15"/>
      <c r="AF11" s="15"/>
      <c r="AG11" s="15"/>
      <c r="AH11" s="15"/>
      <c r="AI11" s="16"/>
      <c r="AJ11" s="14"/>
      <c r="AK11" s="15"/>
      <c r="AL11" s="15"/>
      <c r="AM11" s="15"/>
      <c r="AN11" s="15"/>
      <c r="AO11" s="15"/>
      <c r="AP11" s="15"/>
      <c r="AQ11" s="15"/>
      <c r="AR11" s="15"/>
      <c r="AS11" s="15"/>
      <c r="AT11" s="16"/>
      <c r="AU11" s="14"/>
      <c r="AV11" s="15"/>
      <c r="AW11" s="15"/>
      <c r="AX11" s="15"/>
      <c r="AY11" s="15"/>
      <c r="AZ11" s="15"/>
      <c r="BA11" s="15"/>
      <c r="BB11" s="15"/>
      <c r="BC11" s="15"/>
      <c r="BD11" s="15"/>
      <c r="BE11" s="16"/>
      <c r="BF11" s="14"/>
      <c r="BG11" s="15"/>
      <c r="BH11" s="15"/>
      <c r="BI11" s="15"/>
      <c r="BJ11" s="15"/>
      <c r="BK11" s="15"/>
      <c r="BL11" s="15"/>
      <c r="BM11" s="15"/>
      <c r="BN11" s="15"/>
      <c r="BO11" s="15"/>
      <c r="BP11" s="16"/>
      <c r="BQ11" s="14"/>
      <c r="BR11" s="15"/>
      <c r="BS11" s="15"/>
      <c r="BT11" s="15"/>
      <c r="BU11" s="15"/>
      <c r="BV11" s="15"/>
      <c r="BW11" s="15"/>
      <c r="BX11" s="15"/>
      <c r="BY11" s="15"/>
      <c r="BZ11" s="15"/>
      <c r="CA11" s="16"/>
      <c r="CB11" s="14"/>
      <c r="CC11" s="15"/>
      <c r="CD11" s="15"/>
      <c r="CE11" s="15"/>
      <c r="CF11" s="15"/>
      <c r="CG11" s="15"/>
      <c r="CH11" s="15"/>
      <c r="CI11" s="15"/>
      <c r="CJ11" s="15"/>
      <c r="CK11" s="15"/>
      <c r="CL11" s="16"/>
      <c r="CM11" s="14"/>
      <c r="CN11" s="15"/>
      <c r="CO11" s="15"/>
      <c r="CP11" s="15"/>
      <c r="CQ11" s="15"/>
      <c r="CR11" s="15"/>
      <c r="CS11" s="15"/>
      <c r="CT11" s="15"/>
      <c r="CU11" s="15"/>
      <c r="CV11" s="15"/>
      <c r="CW11" s="16"/>
      <c r="CX11" s="14"/>
      <c r="CY11" s="15"/>
      <c r="CZ11" s="15"/>
      <c r="DA11" s="15"/>
      <c r="DB11" s="15"/>
      <c r="DC11" s="15"/>
      <c r="DD11" s="15"/>
      <c r="DE11" s="15"/>
      <c r="DF11" s="15"/>
      <c r="DG11" s="15"/>
      <c r="DH11" s="16"/>
      <c r="DI11" s="14"/>
      <c r="DJ11" s="15"/>
      <c r="DK11" s="15"/>
      <c r="DL11" s="15"/>
      <c r="DM11" s="15"/>
      <c r="DN11" s="15"/>
      <c r="DO11" s="15"/>
      <c r="DP11" s="15"/>
      <c r="DQ11" s="15"/>
      <c r="DR11" s="15"/>
      <c r="DS11" s="16"/>
      <c r="DT11" s="14"/>
      <c r="DU11" s="15"/>
      <c r="DV11" s="15"/>
      <c r="DW11" s="15"/>
      <c r="DX11" s="15"/>
      <c r="DY11" s="15"/>
      <c r="DZ11" s="15"/>
      <c r="EA11" s="15"/>
      <c r="EB11" s="15"/>
      <c r="EC11" s="15"/>
      <c r="ED11" s="16"/>
      <c r="EE11" s="14"/>
      <c r="EF11" s="15"/>
      <c r="EG11" s="15"/>
      <c r="EH11" s="15"/>
      <c r="EI11" s="15"/>
      <c r="EJ11" s="15"/>
      <c r="EK11" s="15"/>
      <c r="EL11" s="15"/>
      <c r="EM11" s="15"/>
      <c r="EN11" s="15"/>
      <c r="EO11" s="16"/>
      <c r="EP11" s="11"/>
      <c r="EQ11" s="23"/>
    </row>
    <row r="12" spans="1:148" ht="15.75" customHeight="1" x14ac:dyDescent="0.25">
      <c r="A12" s="17">
        <v>2</v>
      </c>
      <c r="B12" s="3"/>
      <c r="C12" s="39"/>
      <c r="D12" s="12"/>
      <c r="E12" s="17"/>
      <c r="F12" s="3"/>
      <c r="G12" s="3"/>
      <c r="H12" s="3"/>
      <c r="I12" s="3"/>
      <c r="J12" s="3"/>
      <c r="K12" s="3"/>
      <c r="L12" s="3"/>
      <c r="M12" s="18"/>
      <c r="N12" s="17"/>
      <c r="O12" s="3"/>
      <c r="P12" s="3"/>
      <c r="Q12" s="3"/>
      <c r="R12" s="3"/>
      <c r="S12" s="3"/>
      <c r="T12" s="3"/>
      <c r="U12" s="3"/>
      <c r="V12" s="3"/>
      <c r="W12" s="3"/>
      <c r="X12" s="18"/>
      <c r="Y12" s="17"/>
      <c r="Z12" s="3"/>
      <c r="AA12" s="3"/>
      <c r="AB12" s="3"/>
      <c r="AC12" s="3"/>
      <c r="AD12" s="3"/>
      <c r="AE12" s="3"/>
      <c r="AF12" s="3"/>
      <c r="AG12" s="3"/>
      <c r="AH12" s="3"/>
      <c r="AI12" s="18"/>
      <c r="AJ12" s="17"/>
      <c r="AK12" s="3"/>
      <c r="AL12" s="3"/>
      <c r="AM12" s="3"/>
      <c r="AN12" s="3"/>
      <c r="AO12" s="3"/>
      <c r="AP12" s="3"/>
      <c r="AQ12" s="3"/>
      <c r="AR12" s="3"/>
      <c r="AS12" s="3"/>
      <c r="AT12" s="18"/>
      <c r="AU12" s="17"/>
      <c r="AV12" s="3"/>
      <c r="AW12" s="3"/>
      <c r="AX12" s="3"/>
      <c r="AY12" s="3"/>
      <c r="AZ12" s="3"/>
      <c r="BA12" s="3"/>
      <c r="BB12" s="3"/>
      <c r="BC12" s="3"/>
      <c r="BD12" s="3"/>
      <c r="BE12" s="18"/>
      <c r="BF12" s="17"/>
      <c r="BG12" s="3"/>
      <c r="BH12" s="3"/>
      <c r="BI12" s="3"/>
      <c r="BJ12" s="3"/>
      <c r="BK12" s="3"/>
      <c r="BL12" s="3"/>
      <c r="BM12" s="3"/>
      <c r="BN12" s="3"/>
      <c r="BO12" s="3"/>
      <c r="BP12" s="18"/>
      <c r="BQ12" s="17"/>
      <c r="BR12" s="3"/>
      <c r="BS12" s="3"/>
      <c r="BT12" s="3"/>
      <c r="BU12" s="3"/>
      <c r="BV12" s="3"/>
      <c r="BW12" s="3"/>
      <c r="BX12" s="3"/>
      <c r="BY12" s="3"/>
      <c r="BZ12" s="3"/>
      <c r="CA12" s="18"/>
      <c r="CB12" s="17"/>
      <c r="CC12" s="3"/>
      <c r="CD12" s="3"/>
      <c r="CE12" s="3"/>
      <c r="CF12" s="3"/>
      <c r="CG12" s="3"/>
      <c r="CH12" s="3"/>
      <c r="CI12" s="3"/>
      <c r="CJ12" s="3"/>
      <c r="CK12" s="3"/>
      <c r="CL12" s="18"/>
      <c r="CM12" s="17"/>
      <c r="CN12" s="3"/>
      <c r="CO12" s="3"/>
      <c r="CP12" s="3"/>
      <c r="CQ12" s="3"/>
      <c r="CR12" s="3"/>
      <c r="CS12" s="3"/>
      <c r="CT12" s="3"/>
      <c r="CU12" s="3"/>
      <c r="CV12" s="3"/>
      <c r="CW12" s="18"/>
      <c r="CX12" s="17"/>
      <c r="CY12" s="3"/>
      <c r="CZ12" s="3"/>
      <c r="DA12" s="3"/>
      <c r="DB12" s="3"/>
      <c r="DC12" s="3"/>
      <c r="DD12" s="3"/>
      <c r="DE12" s="3"/>
      <c r="DF12" s="3"/>
      <c r="DG12" s="3"/>
      <c r="DH12" s="18"/>
      <c r="DI12" s="17"/>
      <c r="DJ12" s="3"/>
      <c r="DK12" s="3"/>
      <c r="DL12" s="3"/>
      <c r="DM12" s="3"/>
      <c r="DN12" s="3"/>
      <c r="DO12" s="3"/>
      <c r="DP12" s="3"/>
      <c r="DQ12" s="3"/>
      <c r="DR12" s="3"/>
      <c r="DS12" s="18"/>
      <c r="DT12" s="17"/>
      <c r="DU12" s="3"/>
      <c r="DV12" s="3"/>
      <c r="DW12" s="3"/>
      <c r="DX12" s="3"/>
      <c r="DY12" s="3"/>
      <c r="DZ12" s="3"/>
      <c r="EA12" s="3"/>
      <c r="EB12" s="3"/>
      <c r="EC12" s="3"/>
      <c r="ED12" s="18"/>
      <c r="EE12" s="17"/>
      <c r="EF12" s="3"/>
      <c r="EG12" s="3"/>
      <c r="EH12" s="3"/>
      <c r="EI12" s="3"/>
      <c r="EJ12" s="3"/>
      <c r="EK12" s="3"/>
      <c r="EL12" s="3"/>
      <c r="EM12" s="3"/>
      <c r="EN12" s="3"/>
      <c r="EO12" s="18"/>
      <c r="EP12" s="12"/>
      <c r="EQ12" s="24"/>
    </row>
    <row r="13" spans="1:148" ht="15.75" customHeight="1" x14ac:dyDescent="0.25">
      <c r="A13" s="17">
        <v>3</v>
      </c>
      <c r="B13" s="3"/>
      <c r="C13" s="39"/>
      <c r="D13" s="12"/>
      <c r="E13" s="17"/>
      <c r="F13" s="3"/>
      <c r="G13" s="3"/>
      <c r="H13" s="3"/>
      <c r="I13" s="3"/>
      <c r="J13" s="3"/>
      <c r="K13" s="3"/>
      <c r="L13" s="3"/>
      <c r="M13" s="18"/>
      <c r="N13" s="17"/>
      <c r="O13" s="3"/>
      <c r="P13" s="3"/>
      <c r="Q13" s="3"/>
      <c r="R13" s="3"/>
      <c r="S13" s="3"/>
      <c r="T13" s="3"/>
      <c r="U13" s="3"/>
      <c r="V13" s="3"/>
      <c r="W13" s="3"/>
      <c r="X13" s="18"/>
      <c r="Y13" s="17"/>
      <c r="Z13" s="3"/>
      <c r="AA13" s="3"/>
      <c r="AB13" s="3"/>
      <c r="AC13" s="3"/>
      <c r="AD13" s="3"/>
      <c r="AE13" s="3"/>
      <c r="AF13" s="3"/>
      <c r="AG13" s="3"/>
      <c r="AH13" s="3"/>
      <c r="AI13" s="18"/>
      <c r="AJ13" s="17"/>
      <c r="AK13" s="3"/>
      <c r="AL13" s="3"/>
      <c r="AM13" s="3"/>
      <c r="AN13" s="3"/>
      <c r="AO13" s="3"/>
      <c r="AP13" s="3"/>
      <c r="AQ13" s="3"/>
      <c r="AR13" s="3"/>
      <c r="AS13" s="3"/>
      <c r="AT13" s="18"/>
      <c r="AU13" s="17"/>
      <c r="AV13" s="3"/>
      <c r="AW13" s="3"/>
      <c r="AX13" s="3"/>
      <c r="AY13" s="3"/>
      <c r="AZ13" s="3"/>
      <c r="BA13" s="3"/>
      <c r="BB13" s="3"/>
      <c r="BC13" s="3"/>
      <c r="BD13" s="3"/>
      <c r="BE13" s="18"/>
      <c r="BF13" s="17"/>
      <c r="BG13" s="3"/>
      <c r="BH13" s="3"/>
      <c r="BI13" s="3"/>
      <c r="BJ13" s="3"/>
      <c r="BK13" s="3"/>
      <c r="BL13" s="3"/>
      <c r="BM13" s="3"/>
      <c r="BN13" s="3"/>
      <c r="BO13" s="3"/>
      <c r="BP13" s="18"/>
      <c r="BQ13" s="17"/>
      <c r="BR13" s="3"/>
      <c r="BS13" s="3"/>
      <c r="BT13" s="3"/>
      <c r="BU13" s="3"/>
      <c r="BV13" s="3"/>
      <c r="BW13" s="3"/>
      <c r="BX13" s="3"/>
      <c r="BY13" s="3"/>
      <c r="BZ13" s="3"/>
      <c r="CA13" s="18"/>
      <c r="CB13" s="17"/>
      <c r="CC13" s="3"/>
      <c r="CD13" s="3"/>
      <c r="CE13" s="3"/>
      <c r="CF13" s="3"/>
      <c r="CG13" s="3"/>
      <c r="CH13" s="3"/>
      <c r="CI13" s="3"/>
      <c r="CJ13" s="3"/>
      <c r="CK13" s="3"/>
      <c r="CL13" s="18"/>
      <c r="CM13" s="17"/>
      <c r="CN13" s="3"/>
      <c r="CO13" s="3"/>
      <c r="CP13" s="3"/>
      <c r="CQ13" s="3"/>
      <c r="CR13" s="3"/>
      <c r="CS13" s="3"/>
      <c r="CT13" s="3"/>
      <c r="CU13" s="3"/>
      <c r="CV13" s="3"/>
      <c r="CW13" s="18"/>
      <c r="CX13" s="17"/>
      <c r="CY13" s="3"/>
      <c r="CZ13" s="3"/>
      <c r="DA13" s="3"/>
      <c r="DB13" s="3"/>
      <c r="DC13" s="3"/>
      <c r="DD13" s="3"/>
      <c r="DE13" s="3"/>
      <c r="DF13" s="3"/>
      <c r="DG13" s="3"/>
      <c r="DH13" s="18"/>
      <c r="DI13" s="17"/>
      <c r="DJ13" s="3"/>
      <c r="DK13" s="3"/>
      <c r="DL13" s="3"/>
      <c r="DM13" s="3"/>
      <c r="DN13" s="3"/>
      <c r="DO13" s="3"/>
      <c r="DP13" s="3"/>
      <c r="DQ13" s="3"/>
      <c r="DR13" s="3"/>
      <c r="DS13" s="18"/>
      <c r="DT13" s="17"/>
      <c r="DU13" s="3"/>
      <c r="DV13" s="3"/>
      <c r="DW13" s="3"/>
      <c r="DX13" s="3"/>
      <c r="DY13" s="3"/>
      <c r="DZ13" s="3"/>
      <c r="EA13" s="3"/>
      <c r="EB13" s="3"/>
      <c r="EC13" s="3"/>
      <c r="ED13" s="18"/>
      <c r="EE13" s="17"/>
      <c r="EF13" s="3"/>
      <c r="EG13" s="3"/>
      <c r="EH13" s="3"/>
      <c r="EI13" s="3"/>
      <c r="EJ13" s="3"/>
      <c r="EK13" s="3"/>
      <c r="EL13" s="3"/>
      <c r="EM13" s="3"/>
      <c r="EN13" s="3"/>
      <c r="EO13" s="18"/>
      <c r="EP13" s="12"/>
      <c r="EQ13" s="24"/>
    </row>
    <row r="14" spans="1:148" ht="15.75" customHeight="1" x14ac:dyDescent="0.25">
      <c r="A14" s="17">
        <v>4</v>
      </c>
      <c r="B14" s="3"/>
      <c r="C14" s="39"/>
      <c r="D14" s="12"/>
      <c r="E14" s="17"/>
      <c r="F14" s="3"/>
      <c r="G14" s="3"/>
      <c r="H14" s="3"/>
      <c r="I14" s="3"/>
      <c r="J14" s="3"/>
      <c r="K14" s="3"/>
      <c r="L14" s="3"/>
      <c r="M14" s="18"/>
      <c r="N14" s="17"/>
      <c r="O14" s="3"/>
      <c r="P14" s="3"/>
      <c r="Q14" s="3"/>
      <c r="R14" s="3"/>
      <c r="S14" s="3"/>
      <c r="T14" s="3"/>
      <c r="U14" s="3"/>
      <c r="V14" s="3"/>
      <c r="W14" s="3"/>
      <c r="X14" s="18"/>
      <c r="Y14" s="17"/>
      <c r="Z14" s="3"/>
      <c r="AA14" s="3"/>
      <c r="AB14" s="3"/>
      <c r="AC14" s="3"/>
      <c r="AD14" s="3"/>
      <c r="AE14" s="3"/>
      <c r="AF14" s="3"/>
      <c r="AG14" s="3"/>
      <c r="AH14" s="3"/>
      <c r="AI14" s="18"/>
      <c r="AJ14" s="17"/>
      <c r="AK14" s="3"/>
      <c r="AL14" s="3"/>
      <c r="AM14" s="3"/>
      <c r="AN14" s="3"/>
      <c r="AO14" s="3"/>
      <c r="AP14" s="3"/>
      <c r="AQ14" s="3"/>
      <c r="AR14" s="3"/>
      <c r="AS14" s="3"/>
      <c r="AT14" s="18"/>
      <c r="AU14" s="17"/>
      <c r="AV14" s="3"/>
      <c r="AW14" s="3"/>
      <c r="AX14" s="3"/>
      <c r="AY14" s="3"/>
      <c r="AZ14" s="3"/>
      <c r="BA14" s="3"/>
      <c r="BB14" s="3"/>
      <c r="BC14" s="3"/>
      <c r="BD14" s="3"/>
      <c r="BE14" s="18"/>
      <c r="BF14" s="17"/>
      <c r="BG14" s="3"/>
      <c r="BH14" s="3"/>
      <c r="BI14" s="3"/>
      <c r="BJ14" s="3"/>
      <c r="BK14" s="3"/>
      <c r="BL14" s="3"/>
      <c r="BM14" s="3"/>
      <c r="BN14" s="3"/>
      <c r="BO14" s="3"/>
      <c r="BP14" s="18"/>
      <c r="BQ14" s="17"/>
      <c r="BR14" s="3"/>
      <c r="BS14" s="3"/>
      <c r="BT14" s="3"/>
      <c r="BU14" s="3"/>
      <c r="BV14" s="3"/>
      <c r="BW14" s="3"/>
      <c r="BX14" s="3"/>
      <c r="BY14" s="3"/>
      <c r="BZ14" s="3"/>
      <c r="CA14" s="18"/>
      <c r="CB14" s="17"/>
      <c r="CC14" s="3"/>
      <c r="CD14" s="3"/>
      <c r="CE14" s="3"/>
      <c r="CF14" s="3"/>
      <c r="CG14" s="3"/>
      <c r="CH14" s="3"/>
      <c r="CI14" s="3"/>
      <c r="CJ14" s="3"/>
      <c r="CK14" s="3"/>
      <c r="CL14" s="18"/>
      <c r="CM14" s="17"/>
      <c r="CN14" s="3"/>
      <c r="CO14" s="3"/>
      <c r="CP14" s="3"/>
      <c r="CQ14" s="3"/>
      <c r="CR14" s="3"/>
      <c r="CS14" s="3"/>
      <c r="CT14" s="3"/>
      <c r="CU14" s="3"/>
      <c r="CV14" s="3"/>
      <c r="CW14" s="18"/>
      <c r="CX14" s="17"/>
      <c r="CY14" s="3"/>
      <c r="CZ14" s="3"/>
      <c r="DA14" s="3"/>
      <c r="DB14" s="3"/>
      <c r="DC14" s="3"/>
      <c r="DD14" s="3"/>
      <c r="DE14" s="3"/>
      <c r="DF14" s="3"/>
      <c r="DG14" s="3"/>
      <c r="DH14" s="18"/>
      <c r="DI14" s="17"/>
      <c r="DJ14" s="3"/>
      <c r="DK14" s="3"/>
      <c r="DL14" s="3"/>
      <c r="DM14" s="3"/>
      <c r="DN14" s="3"/>
      <c r="DO14" s="3"/>
      <c r="DP14" s="3"/>
      <c r="DQ14" s="3"/>
      <c r="DR14" s="3"/>
      <c r="DS14" s="18"/>
      <c r="DT14" s="17"/>
      <c r="DU14" s="3"/>
      <c r="DV14" s="3"/>
      <c r="DW14" s="3"/>
      <c r="DX14" s="3"/>
      <c r="DY14" s="3"/>
      <c r="DZ14" s="3"/>
      <c r="EA14" s="3"/>
      <c r="EB14" s="3"/>
      <c r="EC14" s="3"/>
      <c r="ED14" s="18"/>
      <c r="EE14" s="17"/>
      <c r="EF14" s="3"/>
      <c r="EG14" s="3"/>
      <c r="EH14" s="3"/>
      <c r="EI14" s="3"/>
      <c r="EJ14" s="3"/>
      <c r="EK14" s="3"/>
      <c r="EL14" s="3"/>
      <c r="EM14" s="3"/>
      <c r="EN14" s="3"/>
      <c r="EO14" s="18"/>
      <c r="EP14" s="12"/>
      <c r="EQ14" s="24"/>
    </row>
    <row r="15" spans="1:148" ht="15.75" customHeight="1" thickBot="1" x14ac:dyDescent="0.3">
      <c r="A15" s="17">
        <v>5</v>
      </c>
      <c r="B15" s="3"/>
      <c r="C15" s="39"/>
      <c r="D15" s="13"/>
      <c r="E15" s="19"/>
      <c r="F15" s="20"/>
      <c r="G15" s="20"/>
      <c r="H15" s="20"/>
      <c r="I15" s="20"/>
      <c r="J15" s="20"/>
      <c r="K15" s="20"/>
      <c r="L15" s="20"/>
      <c r="M15" s="21"/>
      <c r="N15" s="19"/>
      <c r="O15" s="20"/>
      <c r="P15" s="20"/>
      <c r="Q15" s="20"/>
      <c r="R15" s="20"/>
      <c r="S15" s="20"/>
      <c r="T15" s="20"/>
      <c r="U15" s="20"/>
      <c r="V15" s="20"/>
      <c r="W15" s="20"/>
      <c r="X15" s="21"/>
      <c r="Y15" s="19"/>
      <c r="Z15" s="20"/>
      <c r="AA15" s="20"/>
      <c r="AB15" s="20"/>
      <c r="AC15" s="20"/>
      <c r="AD15" s="20"/>
      <c r="AE15" s="20"/>
      <c r="AF15" s="20"/>
      <c r="AG15" s="20"/>
      <c r="AH15" s="20"/>
      <c r="AI15" s="21"/>
      <c r="AJ15" s="19"/>
      <c r="AK15" s="20"/>
      <c r="AL15" s="20"/>
      <c r="AM15" s="20"/>
      <c r="AN15" s="20"/>
      <c r="AO15" s="20"/>
      <c r="AP15" s="20"/>
      <c r="AQ15" s="20"/>
      <c r="AR15" s="20"/>
      <c r="AS15" s="20"/>
      <c r="AT15" s="21"/>
      <c r="AU15" s="19"/>
      <c r="AV15" s="20"/>
      <c r="AW15" s="20"/>
      <c r="AX15" s="20"/>
      <c r="AY15" s="20"/>
      <c r="AZ15" s="20"/>
      <c r="BA15" s="20"/>
      <c r="BB15" s="20"/>
      <c r="BC15" s="20"/>
      <c r="BD15" s="20"/>
      <c r="BE15" s="21"/>
      <c r="BF15" s="19"/>
      <c r="BG15" s="20"/>
      <c r="BH15" s="20"/>
      <c r="BI15" s="20"/>
      <c r="BJ15" s="20"/>
      <c r="BK15" s="20"/>
      <c r="BL15" s="20"/>
      <c r="BM15" s="20"/>
      <c r="BN15" s="20"/>
      <c r="BO15" s="20"/>
      <c r="BP15" s="21"/>
      <c r="BQ15" s="19"/>
      <c r="BR15" s="20"/>
      <c r="BS15" s="20"/>
      <c r="BT15" s="20"/>
      <c r="BU15" s="20"/>
      <c r="BV15" s="20"/>
      <c r="BW15" s="20"/>
      <c r="BX15" s="20"/>
      <c r="BY15" s="20"/>
      <c r="BZ15" s="20"/>
      <c r="CA15" s="21"/>
      <c r="CB15" s="19"/>
      <c r="CC15" s="20"/>
      <c r="CD15" s="20"/>
      <c r="CE15" s="20"/>
      <c r="CF15" s="20"/>
      <c r="CG15" s="20"/>
      <c r="CH15" s="20"/>
      <c r="CI15" s="20"/>
      <c r="CJ15" s="20"/>
      <c r="CK15" s="20"/>
      <c r="CL15" s="21"/>
      <c r="CM15" s="19"/>
      <c r="CN15" s="20"/>
      <c r="CO15" s="20"/>
      <c r="CP15" s="20"/>
      <c r="CQ15" s="20"/>
      <c r="CR15" s="20"/>
      <c r="CS15" s="20"/>
      <c r="CT15" s="20"/>
      <c r="CU15" s="20"/>
      <c r="CV15" s="20"/>
      <c r="CW15" s="21"/>
      <c r="CX15" s="19"/>
      <c r="CY15" s="20"/>
      <c r="CZ15" s="20"/>
      <c r="DA15" s="20"/>
      <c r="DB15" s="20"/>
      <c r="DC15" s="20"/>
      <c r="DD15" s="20"/>
      <c r="DE15" s="20"/>
      <c r="DF15" s="20"/>
      <c r="DG15" s="20"/>
      <c r="DH15" s="21"/>
      <c r="DI15" s="19"/>
      <c r="DJ15" s="20"/>
      <c r="DK15" s="20"/>
      <c r="DL15" s="20"/>
      <c r="DM15" s="20"/>
      <c r="DN15" s="20"/>
      <c r="DO15" s="20"/>
      <c r="DP15" s="20"/>
      <c r="DQ15" s="20"/>
      <c r="DR15" s="20"/>
      <c r="DS15" s="21"/>
      <c r="DT15" s="19"/>
      <c r="DU15" s="20"/>
      <c r="DV15" s="20"/>
      <c r="DW15" s="20"/>
      <c r="DX15" s="20"/>
      <c r="DY15" s="20"/>
      <c r="DZ15" s="20"/>
      <c r="EA15" s="20"/>
      <c r="EB15" s="20"/>
      <c r="EC15" s="20"/>
      <c r="ED15" s="21"/>
      <c r="EE15" s="19"/>
      <c r="EF15" s="20"/>
      <c r="EG15" s="20"/>
      <c r="EH15" s="20"/>
      <c r="EI15" s="20"/>
      <c r="EJ15" s="20"/>
      <c r="EK15" s="20"/>
      <c r="EL15" s="20"/>
      <c r="EM15" s="20"/>
      <c r="EN15" s="20"/>
      <c r="EO15" s="21"/>
      <c r="EP15" s="13"/>
      <c r="EQ15" s="25"/>
    </row>
    <row r="16" spans="1:148" ht="15.75" customHeight="1" thickBot="1" x14ac:dyDescent="0.3">
      <c r="A16" s="165" t="s">
        <v>31</v>
      </c>
      <c r="B16" s="166"/>
      <c r="C16" s="166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40"/>
    </row>
    <row r="17" spans="1:147" ht="15.75" customHeight="1" x14ac:dyDescent="0.25">
      <c r="A17" s="17">
        <v>6</v>
      </c>
      <c r="B17" s="3"/>
      <c r="C17" s="39"/>
      <c r="D17" s="11"/>
      <c r="E17" s="14"/>
      <c r="F17" s="15"/>
      <c r="G17" s="15"/>
      <c r="H17" s="15"/>
      <c r="I17" s="15"/>
      <c r="J17" s="15"/>
      <c r="K17" s="15"/>
      <c r="L17" s="15"/>
      <c r="M17" s="16"/>
      <c r="N17" s="14"/>
      <c r="O17" s="15"/>
      <c r="P17" s="15"/>
      <c r="Q17" s="15"/>
      <c r="R17" s="15"/>
      <c r="S17" s="15"/>
      <c r="T17" s="15"/>
      <c r="U17" s="15"/>
      <c r="V17" s="15"/>
      <c r="W17" s="15"/>
      <c r="X17" s="16"/>
      <c r="Y17" s="14"/>
      <c r="Z17" s="15"/>
      <c r="AA17" s="15"/>
      <c r="AB17" s="15"/>
      <c r="AC17" s="15"/>
      <c r="AD17" s="15"/>
      <c r="AE17" s="15"/>
      <c r="AF17" s="15"/>
      <c r="AG17" s="15"/>
      <c r="AH17" s="15"/>
      <c r="AI17" s="16"/>
      <c r="AJ17" s="14"/>
      <c r="AK17" s="15"/>
      <c r="AL17" s="15"/>
      <c r="AM17" s="15"/>
      <c r="AN17" s="15"/>
      <c r="AO17" s="15"/>
      <c r="AP17" s="15"/>
      <c r="AQ17" s="15"/>
      <c r="AR17" s="15"/>
      <c r="AS17" s="15"/>
      <c r="AT17" s="16"/>
      <c r="AU17" s="14"/>
      <c r="AV17" s="15"/>
      <c r="AW17" s="15"/>
      <c r="AX17" s="15"/>
      <c r="AY17" s="15"/>
      <c r="AZ17" s="15"/>
      <c r="BA17" s="15"/>
      <c r="BB17" s="15"/>
      <c r="BC17" s="15"/>
      <c r="BD17" s="15"/>
      <c r="BE17" s="16"/>
      <c r="BF17" s="14"/>
      <c r="BG17" s="15"/>
      <c r="BH17" s="15"/>
      <c r="BI17" s="15"/>
      <c r="BJ17" s="15"/>
      <c r="BK17" s="15"/>
      <c r="BL17" s="15"/>
      <c r="BM17" s="15"/>
      <c r="BN17" s="15"/>
      <c r="BO17" s="15"/>
      <c r="BP17" s="16"/>
      <c r="BQ17" s="14"/>
      <c r="BR17" s="15"/>
      <c r="BS17" s="15"/>
      <c r="BT17" s="15"/>
      <c r="BU17" s="15"/>
      <c r="BV17" s="15"/>
      <c r="BW17" s="15"/>
      <c r="BX17" s="15"/>
      <c r="BY17" s="15"/>
      <c r="BZ17" s="15"/>
      <c r="CA17" s="16"/>
      <c r="CB17" s="14"/>
      <c r="CC17" s="15"/>
      <c r="CD17" s="15"/>
      <c r="CE17" s="15"/>
      <c r="CF17" s="15"/>
      <c r="CG17" s="15"/>
      <c r="CH17" s="15"/>
      <c r="CI17" s="15"/>
      <c r="CJ17" s="15"/>
      <c r="CK17" s="15"/>
      <c r="CL17" s="16"/>
      <c r="CM17" s="14"/>
      <c r="CN17" s="15"/>
      <c r="CO17" s="15"/>
      <c r="CP17" s="15"/>
      <c r="CQ17" s="15"/>
      <c r="CR17" s="15"/>
      <c r="CS17" s="15"/>
      <c r="CT17" s="15"/>
      <c r="CU17" s="15"/>
      <c r="CV17" s="15"/>
      <c r="CW17" s="16"/>
      <c r="CX17" s="14"/>
      <c r="CY17" s="15"/>
      <c r="CZ17" s="15"/>
      <c r="DA17" s="15"/>
      <c r="DB17" s="15"/>
      <c r="DC17" s="15"/>
      <c r="DD17" s="15"/>
      <c r="DE17" s="15"/>
      <c r="DF17" s="15"/>
      <c r="DG17" s="15"/>
      <c r="DH17" s="16"/>
      <c r="DI17" s="14"/>
      <c r="DJ17" s="15"/>
      <c r="DK17" s="15"/>
      <c r="DL17" s="15"/>
      <c r="DM17" s="15"/>
      <c r="DN17" s="15"/>
      <c r="DO17" s="15"/>
      <c r="DP17" s="15"/>
      <c r="DQ17" s="15"/>
      <c r="DR17" s="15"/>
      <c r="DS17" s="16"/>
      <c r="DT17" s="14"/>
      <c r="DU17" s="15"/>
      <c r="DV17" s="15"/>
      <c r="DW17" s="15"/>
      <c r="DX17" s="15"/>
      <c r="DY17" s="15"/>
      <c r="DZ17" s="15"/>
      <c r="EA17" s="15"/>
      <c r="EB17" s="15"/>
      <c r="EC17" s="15"/>
      <c r="ED17" s="16"/>
      <c r="EE17" s="14"/>
      <c r="EF17" s="15"/>
      <c r="EG17" s="15"/>
      <c r="EH17" s="15"/>
      <c r="EI17" s="15"/>
      <c r="EJ17" s="15"/>
      <c r="EK17" s="15"/>
      <c r="EL17" s="15"/>
      <c r="EM17" s="15"/>
      <c r="EN17" s="15"/>
      <c r="EO17" s="16"/>
      <c r="EP17" s="11"/>
      <c r="EQ17" s="23"/>
    </row>
    <row r="18" spans="1:147" ht="15.75" customHeight="1" x14ac:dyDescent="0.25">
      <c r="A18" s="17">
        <v>7</v>
      </c>
      <c r="B18" s="3"/>
      <c r="C18" s="39"/>
      <c r="D18" s="12"/>
      <c r="E18" s="17"/>
      <c r="F18" s="3"/>
      <c r="G18" s="3"/>
      <c r="H18" s="3"/>
      <c r="I18" s="3"/>
      <c r="J18" s="3"/>
      <c r="K18" s="3"/>
      <c r="L18" s="3"/>
      <c r="M18" s="18"/>
      <c r="N18" s="17"/>
      <c r="O18" s="3"/>
      <c r="P18" s="3"/>
      <c r="Q18" s="3"/>
      <c r="R18" s="3"/>
      <c r="S18" s="3"/>
      <c r="T18" s="3"/>
      <c r="U18" s="3"/>
      <c r="V18" s="3"/>
      <c r="W18" s="3"/>
      <c r="X18" s="18"/>
      <c r="Y18" s="17"/>
      <c r="Z18" s="3"/>
      <c r="AA18" s="3"/>
      <c r="AB18" s="3"/>
      <c r="AC18" s="3"/>
      <c r="AD18" s="3"/>
      <c r="AE18" s="3"/>
      <c r="AF18" s="3"/>
      <c r="AG18" s="3"/>
      <c r="AH18" s="3"/>
      <c r="AI18" s="18"/>
      <c r="AJ18" s="17"/>
      <c r="AK18" s="3"/>
      <c r="AL18" s="3"/>
      <c r="AM18" s="3"/>
      <c r="AN18" s="3"/>
      <c r="AO18" s="3"/>
      <c r="AP18" s="3"/>
      <c r="AQ18" s="3"/>
      <c r="AR18" s="3"/>
      <c r="AS18" s="3"/>
      <c r="AT18" s="18"/>
      <c r="AU18" s="17"/>
      <c r="AV18" s="3"/>
      <c r="AW18" s="3"/>
      <c r="AX18" s="3"/>
      <c r="AY18" s="3"/>
      <c r="AZ18" s="3"/>
      <c r="BA18" s="3"/>
      <c r="BB18" s="3"/>
      <c r="BC18" s="3"/>
      <c r="BD18" s="3"/>
      <c r="BE18" s="18"/>
      <c r="BF18" s="17"/>
      <c r="BG18" s="3"/>
      <c r="BH18" s="3"/>
      <c r="BI18" s="3"/>
      <c r="BJ18" s="3"/>
      <c r="BK18" s="3"/>
      <c r="BL18" s="3"/>
      <c r="BM18" s="3"/>
      <c r="BN18" s="3"/>
      <c r="BO18" s="3"/>
      <c r="BP18" s="18"/>
      <c r="BQ18" s="17"/>
      <c r="BR18" s="3"/>
      <c r="BS18" s="3"/>
      <c r="BT18" s="3"/>
      <c r="BU18" s="3"/>
      <c r="BV18" s="3"/>
      <c r="BW18" s="3"/>
      <c r="BX18" s="3"/>
      <c r="BY18" s="3"/>
      <c r="BZ18" s="3"/>
      <c r="CA18" s="18"/>
      <c r="CB18" s="17"/>
      <c r="CC18" s="3"/>
      <c r="CD18" s="3"/>
      <c r="CE18" s="3"/>
      <c r="CF18" s="3"/>
      <c r="CG18" s="3"/>
      <c r="CH18" s="3"/>
      <c r="CI18" s="3"/>
      <c r="CJ18" s="3"/>
      <c r="CK18" s="3"/>
      <c r="CL18" s="18"/>
      <c r="CM18" s="17"/>
      <c r="CN18" s="3"/>
      <c r="CO18" s="3"/>
      <c r="CP18" s="3"/>
      <c r="CQ18" s="3"/>
      <c r="CR18" s="3"/>
      <c r="CS18" s="3"/>
      <c r="CT18" s="3"/>
      <c r="CU18" s="3"/>
      <c r="CV18" s="3"/>
      <c r="CW18" s="18"/>
      <c r="CX18" s="17"/>
      <c r="CY18" s="3"/>
      <c r="CZ18" s="3"/>
      <c r="DA18" s="3"/>
      <c r="DB18" s="3"/>
      <c r="DC18" s="3"/>
      <c r="DD18" s="3"/>
      <c r="DE18" s="3"/>
      <c r="DF18" s="3"/>
      <c r="DG18" s="3"/>
      <c r="DH18" s="18"/>
      <c r="DI18" s="17"/>
      <c r="DJ18" s="3"/>
      <c r="DK18" s="3"/>
      <c r="DL18" s="3"/>
      <c r="DM18" s="3"/>
      <c r="DN18" s="3"/>
      <c r="DO18" s="3"/>
      <c r="DP18" s="3"/>
      <c r="DQ18" s="3"/>
      <c r="DR18" s="3"/>
      <c r="DS18" s="18"/>
      <c r="DT18" s="17"/>
      <c r="DU18" s="3"/>
      <c r="DV18" s="3"/>
      <c r="DW18" s="3"/>
      <c r="DX18" s="3"/>
      <c r="DY18" s="3"/>
      <c r="DZ18" s="3"/>
      <c r="EA18" s="3"/>
      <c r="EB18" s="3"/>
      <c r="EC18" s="3"/>
      <c r="ED18" s="18"/>
      <c r="EE18" s="17"/>
      <c r="EF18" s="3"/>
      <c r="EG18" s="3"/>
      <c r="EH18" s="3"/>
      <c r="EI18" s="3"/>
      <c r="EJ18" s="3"/>
      <c r="EK18" s="3"/>
      <c r="EL18" s="3"/>
      <c r="EM18" s="3"/>
      <c r="EN18" s="3"/>
      <c r="EO18" s="18"/>
      <c r="EP18" s="12"/>
      <c r="EQ18" s="24"/>
    </row>
    <row r="19" spans="1:147" ht="15.75" customHeight="1" x14ac:dyDescent="0.25">
      <c r="A19" s="17">
        <v>8</v>
      </c>
      <c r="B19" s="3"/>
      <c r="C19" s="39"/>
      <c r="D19" s="12"/>
      <c r="E19" s="17"/>
      <c r="F19" s="3"/>
      <c r="G19" s="3"/>
      <c r="H19" s="3"/>
      <c r="I19" s="3"/>
      <c r="J19" s="3"/>
      <c r="K19" s="3"/>
      <c r="L19" s="3"/>
      <c r="M19" s="18"/>
      <c r="N19" s="17"/>
      <c r="O19" s="3"/>
      <c r="P19" s="3"/>
      <c r="Q19" s="3"/>
      <c r="R19" s="3"/>
      <c r="S19" s="3"/>
      <c r="T19" s="3"/>
      <c r="U19" s="3"/>
      <c r="V19" s="3"/>
      <c r="W19" s="3"/>
      <c r="X19" s="18"/>
      <c r="Y19" s="17"/>
      <c r="Z19" s="3"/>
      <c r="AA19" s="3"/>
      <c r="AB19" s="3"/>
      <c r="AC19" s="3"/>
      <c r="AD19" s="3"/>
      <c r="AE19" s="3"/>
      <c r="AF19" s="3"/>
      <c r="AG19" s="3"/>
      <c r="AH19" s="3"/>
      <c r="AI19" s="18"/>
      <c r="AJ19" s="17"/>
      <c r="AK19" s="3"/>
      <c r="AL19" s="3"/>
      <c r="AM19" s="3"/>
      <c r="AN19" s="3"/>
      <c r="AO19" s="3"/>
      <c r="AP19" s="3"/>
      <c r="AQ19" s="3"/>
      <c r="AR19" s="3"/>
      <c r="AS19" s="3"/>
      <c r="AT19" s="18"/>
      <c r="AU19" s="17"/>
      <c r="AV19" s="3"/>
      <c r="AW19" s="3"/>
      <c r="AX19" s="3"/>
      <c r="AY19" s="3"/>
      <c r="AZ19" s="3"/>
      <c r="BA19" s="3"/>
      <c r="BB19" s="3"/>
      <c r="BC19" s="3"/>
      <c r="BD19" s="3"/>
      <c r="BE19" s="18"/>
      <c r="BF19" s="17"/>
      <c r="BG19" s="3"/>
      <c r="BH19" s="3"/>
      <c r="BI19" s="3"/>
      <c r="BJ19" s="3"/>
      <c r="BK19" s="3"/>
      <c r="BL19" s="3"/>
      <c r="BM19" s="3"/>
      <c r="BN19" s="3"/>
      <c r="BO19" s="3"/>
      <c r="BP19" s="18"/>
      <c r="BQ19" s="17"/>
      <c r="BR19" s="3"/>
      <c r="BS19" s="3"/>
      <c r="BT19" s="3"/>
      <c r="BU19" s="3"/>
      <c r="BV19" s="3"/>
      <c r="BW19" s="3"/>
      <c r="BX19" s="3"/>
      <c r="BY19" s="3"/>
      <c r="BZ19" s="3"/>
      <c r="CA19" s="18"/>
      <c r="CB19" s="17"/>
      <c r="CC19" s="3"/>
      <c r="CD19" s="3"/>
      <c r="CE19" s="3"/>
      <c r="CF19" s="3"/>
      <c r="CG19" s="3"/>
      <c r="CH19" s="3"/>
      <c r="CI19" s="3"/>
      <c r="CJ19" s="3"/>
      <c r="CK19" s="3"/>
      <c r="CL19" s="18"/>
      <c r="CM19" s="17"/>
      <c r="CN19" s="3"/>
      <c r="CO19" s="3"/>
      <c r="CP19" s="3"/>
      <c r="CQ19" s="3"/>
      <c r="CR19" s="3"/>
      <c r="CS19" s="3"/>
      <c r="CT19" s="3"/>
      <c r="CU19" s="3"/>
      <c r="CV19" s="3"/>
      <c r="CW19" s="18"/>
      <c r="CX19" s="17"/>
      <c r="CY19" s="3"/>
      <c r="CZ19" s="3"/>
      <c r="DA19" s="3"/>
      <c r="DB19" s="3"/>
      <c r="DC19" s="3"/>
      <c r="DD19" s="3"/>
      <c r="DE19" s="3"/>
      <c r="DF19" s="3"/>
      <c r="DG19" s="3"/>
      <c r="DH19" s="18"/>
      <c r="DI19" s="17"/>
      <c r="DJ19" s="3"/>
      <c r="DK19" s="3"/>
      <c r="DL19" s="3"/>
      <c r="DM19" s="3"/>
      <c r="DN19" s="3"/>
      <c r="DO19" s="3"/>
      <c r="DP19" s="3"/>
      <c r="DQ19" s="3"/>
      <c r="DR19" s="3"/>
      <c r="DS19" s="18"/>
      <c r="DT19" s="17"/>
      <c r="DU19" s="3"/>
      <c r="DV19" s="3"/>
      <c r="DW19" s="3"/>
      <c r="DX19" s="3"/>
      <c r="DY19" s="3"/>
      <c r="DZ19" s="3"/>
      <c r="EA19" s="3"/>
      <c r="EB19" s="3"/>
      <c r="EC19" s="3"/>
      <c r="ED19" s="18"/>
      <c r="EE19" s="17"/>
      <c r="EF19" s="3"/>
      <c r="EG19" s="3"/>
      <c r="EH19" s="3"/>
      <c r="EI19" s="3"/>
      <c r="EJ19" s="3"/>
      <c r="EK19" s="3"/>
      <c r="EL19" s="3"/>
      <c r="EM19" s="3"/>
      <c r="EN19" s="3"/>
      <c r="EO19" s="18"/>
      <c r="EP19" s="12"/>
      <c r="EQ19" s="24"/>
    </row>
    <row r="20" spans="1:147" ht="15.75" customHeight="1" x14ac:dyDescent="0.25">
      <c r="A20" s="17">
        <v>9</v>
      </c>
      <c r="B20" s="3"/>
      <c r="C20" s="39"/>
      <c r="D20" s="12"/>
      <c r="E20" s="17"/>
      <c r="F20" s="3"/>
      <c r="G20" s="3"/>
      <c r="H20" s="3"/>
      <c r="I20" s="3"/>
      <c r="J20" s="3"/>
      <c r="K20" s="3"/>
      <c r="L20" s="3"/>
      <c r="M20" s="18"/>
      <c r="N20" s="17"/>
      <c r="O20" s="3"/>
      <c r="P20" s="3"/>
      <c r="Q20" s="3"/>
      <c r="R20" s="3"/>
      <c r="S20" s="3"/>
      <c r="T20" s="3"/>
      <c r="U20" s="3"/>
      <c r="V20" s="3"/>
      <c r="W20" s="3"/>
      <c r="X20" s="18"/>
      <c r="Y20" s="17"/>
      <c r="Z20" s="3"/>
      <c r="AA20" s="3"/>
      <c r="AB20" s="3"/>
      <c r="AC20" s="3"/>
      <c r="AD20" s="3"/>
      <c r="AE20" s="3"/>
      <c r="AF20" s="3"/>
      <c r="AG20" s="3"/>
      <c r="AH20" s="3"/>
      <c r="AI20" s="18"/>
      <c r="AJ20" s="17"/>
      <c r="AK20" s="3"/>
      <c r="AL20" s="3"/>
      <c r="AM20" s="3"/>
      <c r="AN20" s="3"/>
      <c r="AO20" s="3"/>
      <c r="AP20" s="3"/>
      <c r="AQ20" s="3"/>
      <c r="AR20" s="3"/>
      <c r="AS20" s="3"/>
      <c r="AT20" s="18"/>
      <c r="AU20" s="17"/>
      <c r="AV20" s="3"/>
      <c r="AW20" s="3"/>
      <c r="AX20" s="3"/>
      <c r="AY20" s="3"/>
      <c r="AZ20" s="3"/>
      <c r="BA20" s="3"/>
      <c r="BB20" s="3"/>
      <c r="BC20" s="3"/>
      <c r="BD20" s="3"/>
      <c r="BE20" s="18"/>
      <c r="BF20" s="17"/>
      <c r="BG20" s="3"/>
      <c r="BH20" s="3"/>
      <c r="BI20" s="3"/>
      <c r="BJ20" s="3"/>
      <c r="BK20" s="3"/>
      <c r="BL20" s="3"/>
      <c r="BM20" s="3"/>
      <c r="BN20" s="3"/>
      <c r="BO20" s="3"/>
      <c r="BP20" s="18"/>
      <c r="BQ20" s="17"/>
      <c r="BR20" s="3"/>
      <c r="BS20" s="3"/>
      <c r="BT20" s="3"/>
      <c r="BU20" s="3"/>
      <c r="BV20" s="3"/>
      <c r="BW20" s="3"/>
      <c r="BX20" s="3"/>
      <c r="BY20" s="3"/>
      <c r="BZ20" s="3"/>
      <c r="CA20" s="18"/>
      <c r="CB20" s="17"/>
      <c r="CC20" s="3"/>
      <c r="CD20" s="3"/>
      <c r="CE20" s="3"/>
      <c r="CF20" s="3"/>
      <c r="CG20" s="3"/>
      <c r="CH20" s="3"/>
      <c r="CI20" s="3"/>
      <c r="CJ20" s="3"/>
      <c r="CK20" s="3"/>
      <c r="CL20" s="18"/>
      <c r="CM20" s="17"/>
      <c r="CN20" s="3"/>
      <c r="CO20" s="3"/>
      <c r="CP20" s="3"/>
      <c r="CQ20" s="3"/>
      <c r="CR20" s="3"/>
      <c r="CS20" s="3"/>
      <c r="CT20" s="3"/>
      <c r="CU20" s="3"/>
      <c r="CV20" s="3"/>
      <c r="CW20" s="18"/>
      <c r="CX20" s="17"/>
      <c r="CY20" s="3"/>
      <c r="CZ20" s="3"/>
      <c r="DA20" s="3"/>
      <c r="DB20" s="3"/>
      <c r="DC20" s="3"/>
      <c r="DD20" s="3"/>
      <c r="DE20" s="3"/>
      <c r="DF20" s="3"/>
      <c r="DG20" s="3"/>
      <c r="DH20" s="18"/>
      <c r="DI20" s="17"/>
      <c r="DJ20" s="3"/>
      <c r="DK20" s="3"/>
      <c r="DL20" s="3"/>
      <c r="DM20" s="3"/>
      <c r="DN20" s="3"/>
      <c r="DO20" s="3"/>
      <c r="DP20" s="3"/>
      <c r="DQ20" s="3"/>
      <c r="DR20" s="3"/>
      <c r="DS20" s="18"/>
      <c r="DT20" s="17"/>
      <c r="DU20" s="3"/>
      <c r="DV20" s="3"/>
      <c r="DW20" s="3"/>
      <c r="DX20" s="3"/>
      <c r="DY20" s="3"/>
      <c r="DZ20" s="3"/>
      <c r="EA20" s="3"/>
      <c r="EB20" s="3"/>
      <c r="EC20" s="3"/>
      <c r="ED20" s="18"/>
      <c r="EE20" s="17"/>
      <c r="EF20" s="3"/>
      <c r="EG20" s="3"/>
      <c r="EH20" s="3"/>
      <c r="EI20" s="3"/>
      <c r="EJ20" s="3"/>
      <c r="EK20" s="3"/>
      <c r="EL20" s="3"/>
      <c r="EM20" s="3"/>
      <c r="EN20" s="3"/>
      <c r="EO20" s="18"/>
      <c r="EP20" s="12"/>
      <c r="EQ20" s="24"/>
    </row>
    <row r="21" spans="1:147" ht="15.75" customHeight="1" thickBot="1" x14ac:dyDescent="0.3">
      <c r="A21" s="17">
        <v>10</v>
      </c>
      <c r="B21" s="3"/>
      <c r="C21" s="39"/>
      <c r="D21" s="13"/>
      <c r="E21" s="19"/>
      <c r="F21" s="20"/>
      <c r="G21" s="20"/>
      <c r="H21" s="20"/>
      <c r="I21" s="20"/>
      <c r="J21" s="20"/>
      <c r="K21" s="20"/>
      <c r="L21" s="20"/>
      <c r="M21" s="21"/>
      <c r="N21" s="19"/>
      <c r="O21" s="20"/>
      <c r="P21" s="20"/>
      <c r="Q21" s="20"/>
      <c r="R21" s="20"/>
      <c r="S21" s="20"/>
      <c r="T21" s="20"/>
      <c r="U21" s="20"/>
      <c r="V21" s="20"/>
      <c r="W21" s="20"/>
      <c r="X21" s="21"/>
      <c r="Y21" s="19"/>
      <c r="Z21" s="20"/>
      <c r="AA21" s="20"/>
      <c r="AB21" s="20"/>
      <c r="AC21" s="20"/>
      <c r="AD21" s="20"/>
      <c r="AE21" s="20"/>
      <c r="AF21" s="20"/>
      <c r="AG21" s="20"/>
      <c r="AH21" s="20"/>
      <c r="AI21" s="21"/>
      <c r="AJ21" s="19"/>
      <c r="AK21" s="20"/>
      <c r="AL21" s="20"/>
      <c r="AM21" s="20"/>
      <c r="AN21" s="20"/>
      <c r="AO21" s="20"/>
      <c r="AP21" s="20"/>
      <c r="AQ21" s="20"/>
      <c r="AR21" s="20"/>
      <c r="AS21" s="20"/>
      <c r="AT21" s="21"/>
      <c r="AU21" s="19"/>
      <c r="AV21" s="20"/>
      <c r="AW21" s="20"/>
      <c r="AX21" s="20"/>
      <c r="AY21" s="20"/>
      <c r="AZ21" s="20"/>
      <c r="BA21" s="20"/>
      <c r="BB21" s="20"/>
      <c r="BC21" s="20"/>
      <c r="BD21" s="20"/>
      <c r="BE21" s="21"/>
      <c r="BF21" s="19"/>
      <c r="BG21" s="20"/>
      <c r="BH21" s="20"/>
      <c r="BI21" s="20"/>
      <c r="BJ21" s="20"/>
      <c r="BK21" s="20"/>
      <c r="BL21" s="20"/>
      <c r="BM21" s="20"/>
      <c r="BN21" s="20"/>
      <c r="BO21" s="20"/>
      <c r="BP21" s="21"/>
      <c r="BQ21" s="19"/>
      <c r="BR21" s="20"/>
      <c r="BS21" s="20"/>
      <c r="BT21" s="20"/>
      <c r="BU21" s="20"/>
      <c r="BV21" s="20"/>
      <c r="BW21" s="20"/>
      <c r="BX21" s="20"/>
      <c r="BY21" s="20"/>
      <c r="BZ21" s="20"/>
      <c r="CA21" s="21"/>
      <c r="CB21" s="19"/>
      <c r="CC21" s="20"/>
      <c r="CD21" s="20"/>
      <c r="CE21" s="20"/>
      <c r="CF21" s="20"/>
      <c r="CG21" s="20"/>
      <c r="CH21" s="20"/>
      <c r="CI21" s="20"/>
      <c r="CJ21" s="20"/>
      <c r="CK21" s="20"/>
      <c r="CL21" s="21"/>
      <c r="CM21" s="19"/>
      <c r="CN21" s="20"/>
      <c r="CO21" s="20"/>
      <c r="CP21" s="20"/>
      <c r="CQ21" s="20"/>
      <c r="CR21" s="20"/>
      <c r="CS21" s="20"/>
      <c r="CT21" s="20"/>
      <c r="CU21" s="20"/>
      <c r="CV21" s="20"/>
      <c r="CW21" s="21"/>
      <c r="CX21" s="19"/>
      <c r="CY21" s="20"/>
      <c r="CZ21" s="20"/>
      <c r="DA21" s="20"/>
      <c r="DB21" s="20"/>
      <c r="DC21" s="20"/>
      <c r="DD21" s="20"/>
      <c r="DE21" s="20"/>
      <c r="DF21" s="20"/>
      <c r="DG21" s="20"/>
      <c r="DH21" s="21"/>
      <c r="DI21" s="19"/>
      <c r="DJ21" s="20"/>
      <c r="DK21" s="20"/>
      <c r="DL21" s="20"/>
      <c r="DM21" s="20"/>
      <c r="DN21" s="20"/>
      <c r="DO21" s="20"/>
      <c r="DP21" s="20"/>
      <c r="DQ21" s="20"/>
      <c r="DR21" s="20"/>
      <c r="DS21" s="21"/>
      <c r="DT21" s="19"/>
      <c r="DU21" s="20"/>
      <c r="DV21" s="20"/>
      <c r="DW21" s="20"/>
      <c r="DX21" s="20"/>
      <c r="DY21" s="20"/>
      <c r="DZ21" s="20"/>
      <c r="EA21" s="20"/>
      <c r="EB21" s="20"/>
      <c r="EC21" s="20"/>
      <c r="ED21" s="21"/>
      <c r="EE21" s="19"/>
      <c r="EF21" s="20"/>
      <c r="EG21" s="20"/>
      <c r="EH21" s="20"/>
      <c r="EI21" s="20"/>
      <c r="EJ21" s="20"/>
      <c r="EK21" s="20"/>
      <c r="EL21" s="20"/>
      <c r="EM21" s="20"/>
      <c r="EN21" s="20"/>
      <c r="EO21" s="21"/>
      <c r="EP21" s="13"/>
      <c r="EQ21" s="25"/>
    </row>
    <row r="22" spans="1:147" ht="15.75" customHeight="1" thickBot="1" x14ac:dyDescent="0.3">
      <c r="A22" s="167" t="s">
        <v>40</v>
      </c>
      <c r="B22" s="168"/>
      <c r="C22" s="16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5"/>
    </row>
    <row r="23" spans="1:147" ht="15.75" customHeight="1" thickBot="1" x14ac:dyDescent="0.3">
      <c r="A23" s="26">
        <v>21</v>
      </c>
      <c r="B23" s="6"/>
      <c r="C23" s="41" t="s">
        <v>29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42"/>
    </row>
    <row r="24" spans="1:147" ht="15.75" customHeight="1" thickBot="1" x14ac:dyDescent="0.3">
      <c r="A24" s="167" t="s">
        <v>30</v>
      </c>
      <c r="B24" s="169"/>
      <c r="C24" s="169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8"/>
    </row>
    <row r="25" spans="1:147" x14ac:dyDescent="0.25">
      <c r="A25" s="29"/>
      <c r="B25" s="29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</row>
    <row r="26" spans="1:147" x14ac:dyDescent="0.25">
      <c r="A26" s="29"/>
      <c r="B26" s="29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</row>
    <row r="27" spans="1:147" x14ac:dyDescent="0.25">
      <c r="A27" s="29"/>
      <c r="B27" s="29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</row>
    <row r="28" spans="1:147" x14ac:dyDescent="0.25">
      <c r="A28" s="29"/>
      <c r="B28" s="29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</row>
    <row r="29" spans="1:147" x14ac:dyDescent="0.25">
      <c r="A29" s="29"/>
      <c r="B29" s="29" t="s">
        <v>32</v>
      </c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</row>
    <row r="30" spans="1:147" x14ac:dyDescent="0.25">
      <c r="A30" s="29"/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</row>
    <row r="31" spans="1:147" x14ac:dyDescent="0.25">
      <c r="A31" s="29"/>
      <c r="B31" s="29"/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</row>
    <row r="32" spans="1:147" x14ac:dyDescent="0.25">
      <c r="A32" s="29"/>
      <c r="B32" s="29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</row>
    <row r="33" spans="1:147" x14ac:dyDescent="0.25">
      <c r="A33" s="29"/>
      <c r="B33" s="29" t="s">
        <v>33</v>
      </c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 t="s">
        <v>35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</row>
    <row r="34" spans="1:147" x14ac:dyDescent="0.25">
      <c r="A34" s="29"/>
      <c r="B34" s="29" t="s">
        <v>34</v>
      </c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 t="s">
        <v>36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</row>
    <row r="35" spans="1:147" x14ac:dyDescent="0.25">
      <c r="A35" s="29"/>
      <c r="B35" s="29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 t="s">
        <v>37</v>
      </c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</row>
    <row r="36" spans="1:147" x14ac:dyDescent="0.25">
      <c r="A36" s="29"/>
      <c r="B36" s="29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</row>
    <row r="37" spans="1:147" x14ac:dyDescent="0.25">
      <c r="A37" s="29"/>
      <c r="B37" s="29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</row>
  </sheetData>
  <mergeCells count="28">
    <mergeCell ref="A10:C10"/>
    <mergeCell ref="EE7:EO8"/>
    <mergeCell ref="A5:A9"/>
    <mergeCell ref="B5:B9"/>
    <mergeCell ref="C5:C9"/>
    <mergeCell ref="D5:M8"/>
    <mergeCell ref="N5:AI6"/>
    <mergeCell ref="AJ5:BE6"/>
    <mergeCell ref="BF5:CA6"/>
    <mergeCell ref="CB5:CW6"/>
    <mergeCell ref="CX5:DS6"/>
    <mergeCell ref="DT5:EO6"/>
    <mergeCell ref="A16:C16"/>
    <mergeCell ref="A22:C22"/>
    <mergeCell ref="A24:C24"/>
    <mergeCell ref="EP5:EP9"/>
    <mergeCell ref="EQ5:EQ9"/>
    <mergeCell ref="N7:X8"/>
    <mergeCell ref="Y7:AI8"/>
    <mergeCell ref="AJ7:AT8"/>
    <mergeCell ref="AU7:BE8"/>
    <mergeCell ref="BF7:BP8"/>
    <mergeCell ref="BQ7:CA8"/>
    <mergeCell ref="CB7:CL8"/>
    <mergeCell ref="CM7:CW8"/>
    <mergeCell ref="CX7:DH8"/>
    <mergeCell ref="DI7:DS8"/>
    <mergeCell ref="DT7:E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Harmonogram studiów - wzór</vt:lpstr>
      <vt:lpstr>Harmonogram specjalnośc - wzór</vt:lpstr>
      <vt:lpstr>'Harmonogram studiów - wzór'!Obszar_wydruku</vt:lpstr>
      <vt:lpstr>'Harmonogram studiów - wzór'!Tytuły_wydruku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2025-09-23T08:49:03Z</dcterms:modified>
</cp:coreProperties>
</file>