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5D85A2D6-253B-4D31-ABF8-8F0FE75E603C}" xr6:coauthVersionLast="47" xr6:coauthVersionMax="47" xr10:uidLastSave="{00000000-0000-0000-0000-000000000000}"/>
  <bookViews>
    <workbookView xWindow="-98" yWindow="-98" windowWidth="28996" windowHeight="15675" xr2:uid="{00000000-000D-0000-FFFF-FFFF00000000}"/>
  </bookViews>
  <sheets>
    <sheet name="Plan studiów - wzór" sheetId="1" r:id="rId1"/>
    <sheet name="Arkusz1" sheetId="5" r:id="rId2"/>
    <sheet name="Specjalność" sheetId="4" r:id="rId3"/>
  </sheets>
  <definedNames>
    <definedName name="_xlnm.Print_Area" localSheetId="0">'Plan studiów - wzór'!$A$2:$CO$145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" l="1"/>
  <c r="J14" i="1"/>
  <c r="K14" i="1"/>
  <c r="S14" i="1"/>
  <c r="A15" i="1"/>
  <c r="F15" i="1"/>
  <c r="J15" i="1"/>
  <c r="K15" i="1"/>
  <c r="S15" i="1"/>
  <c r="CN15" i="1"/>
  <c r="A16" i="1"/>
  <c r="A17" i="1" s="1"/>
  <c r="A18" i="1" s="1"/>
  <c r="A19" i="1" s="1"/>
  <c r="A20" i="1" s="1"/>
  <c r="A21" i="1" s="1"/>
  <c r="F16" i="1"/>
  <c r="CN16" i="1" s="1"/>
  <c r="J16" i="1"/>
  <c r="K16" i="1"/>
  <c r="S16" i="1"/>
  <c r="F17" i="1"/>
  <c r="CN17" i="1" s="1"/>
  <c r="J17" i="1"/>
  <c r="K17" i="1"/>
  <c r="S17" i="1"/>
  <c r="F18" i="1"/>
  <c r="CN18" i="1" s="1"/>
  <c r="J18" i="1"/>
  <c r="K18" i="1"/>
  <c r="S18" i="1"/>
  <c r="F19" i="1"/>
  <c r="CN19" i="1" s="1"/>
  <c r="J19" i="1"/>
  <c r="K19" i="1"/>
  <c r="S19" i="1"/>
  <c r="F20" i="1"/>
  <c r="CN20" i="1" s="1"/>
  <c r="J20" i="1"/>
  <c r="K20" i="1"/>
  <c r="S20" i="1"/>
  <c r="F21" i="1"/>
  <c r="J21" i="1"/>
  <c r="K21" i="1"/>
  <c r="S21" i="1"/>
  <c r="CN21" i="1"/>
  <c r="G22" i="1"/>
  <c r="H22" i="1"/>
  <c r="I22" i="1"/>
  <c r="L22" i="1"/>
  <c r="M22" i="1"/>
  <c r="N22" i="1"/>
  <c r="O22" i="1"/>
  <c r="P22" i="1"/>
  <c r="Q22" i="1"/>
  <c r="R22" i="1"/>
  <c r="T22" i="1"/>
  <c r="U22" i="1"/>
  <c r="V22" i="1"/>
  <c r="W22" i="1"/>
  <c r="X22" i="1"/>
  <c r="Y22" i="1"/>
  <c r="Z22" i="1"/>
  <c r="AA22" i="1"/>
  <c r="AB22" i="1"/>
  <c r="AC22" i="1"/>
  <c r="AD22" i="1"/>
  <c r="AE22" i="1"/>
  <c r="AF22" i="1"/>
  <c r="AG22" i="1"/>
  <c r="AH22" i="1"/>
  <c r="AI22" i="1"/>
  <c r="AJ22" i="1"/>
  <c r="AK22" i="1"/>
  <c r="AL22" i="1"/>
  <c r="AM22" i="1"/>
  <c r="AN22" i="1"/>
  <c r="AO22" i="1"/>
  <c r="AP22" i="1"/>
  <c r="AQ22" i="1"/>
  <c r="AR22" i="1"/>
  <c r="AS22" i="1"/>
  <c r="AU22" i="1"/>
  <c r="AX22" i="1"/>
  <c r="AY22" i="1"/>
  <c r="AZ22" i="1"/>
  <c r="BA22" i="1"/>
  <c r="BB22" i="1"/>
  <c r="BC22" i="1"/>
  <c r="BD22" i="1"/>
  <c r="BE22" i="1"/>
  <c r="BG22" i="1"/>
  <c r="BJ22" i="1"/>
  <c r="BK22" i="1"/>
  <c r="BL22" i="1"/>
  <c r="BM22" i="1"/>
  <c r="BN22" i="1"/>
  <c r="BO22" i="1"/>
  <c r="BP22" i="1"/>
  <c r="BQ22" i="1"/>
  <c r="BV22" i="1"/>
  <c r="BW22" i="1"/>
  <c r="BX22" i="1"/>
  <c r="BY22" i="1"/>
  <c r="BZ22" i="1"/>
  <c r="CA22" i="1"/>
  <c r="CB22" i="1"/>
  <c r="CC22" i="1"/>
  <c r="CD22" i="1"/>
  <c r="CE22" i="1"/>
  <c r="CF22" i="1"/>
  <c r="CG22" i="1"/>
  <c r="CH22" i="1"/>
  <c r="CI22" i="1"/>
  <c r="CJ22" i="1"/>
  <c r="CK22" i="1"/>
  <c r="CL22" i="1"/>
  <c r="CM22" i="1"/>
  <c r="CO22" i="1"/>
  <c r="F24" i="1"/>
  <c r="CN24" i="1" s="1"/>
  <c r="J24" i="1"/>
  <c r="S24" i="1"/>
  <c r="A25" i="1"/>
  <c r="A26" i="1" s="1"/>
  <c r="A27" i="1" s="1"/>
  <c r="A28" i="1" s="1"/>
  <c r="A29" i="1" s="1"/>
  <c r="A30" i="1" s="1"/>
  <c r="A31" i="1" s="1"/>
  <c r="F25" i="1"/>
  <c r="CN25" i="1" s="1"/>
  <c r="J25" i="1"/>
  <c r="K25" i="1"/>
  <c r="S25" i="1"/>
  <c r="J26" i="1"/>
  <c r="K26" i="1"/>
  <c r="S26" i="1"/>
  <c r="CN26" i="1"/>
  <c r="F27" i="1"/>
  <c r="CN27" i="1" s="1"/>
  <c r="J27" i="1"/>
  <c r="K27" i="1"/>
  <c r="S27" i="1"/>
  <c r="J28" i="1"/>
  <c r="K28" i="1"/>
  <c r="S28" i="1"/>
  <c r="CN28" i="1"/>
  <c r="J29" i="1"/>
  <c r="S29" i="1"/>
  <c r="CN29" i="1"/>
  <c r="J30" i="1"/>
  <c r="S30" i="1"/>
  <c r="CN30" i="1"/>
  <c r="F31" i="1"/>
  <c r="CN31" i="1" s="1"/>
  <c r="K31" i="1"/>
  <c r="M31" i="1"/>
  <c r="M32" i="1" s="1"/>
  <c r="S31" i="1"/>
  <c r="G32" i="1"/>
  <c r="H32" i="1"/>
  <c r="I32" i="1"/>
  <c r="L32" i="1"/>
  <c r="N32" i="1"/>
  <c r="O32" i="1"/>
  <c r="P32" i="1"/>
  <c r="Q32" i="1"/>
  <c r="R32" i="1"/>
  <c r="T32" i="1"/>
  <c r="U32" i="1"/>
  <c r="W32" i="1"/>
  <c r="X32" i="1"/>
  <c r="Y32" i="1"/>
  <c r="Z32" i="1"/>
  <c r="AA32" i="1"/>
  <c r="AB32" i="1"/>
  <c r="AC32" i="1"/>
  <c r="AD32" i="1"/>
  <c r="AE32" i="1"/>
  <c r="AF32" i="1"/>
  <c r="AG32" i="1"/>
  <c r="AH32" i="1"/>
  <c r="AI32" i="1"/>
  <c r="AJ32" i="1"/>
  <c r="AK32" i="1"/>
  <c r="AL32" i="1"/>
  <c r="AM32" i="1"/>
  <c r="AN32" i="1"/>
  <c r="AO32" i="1"/>
  <c r="AP32" i="1"/>
  <c r="AQ32" i="1"/>
  <c r="AR32" i="1"/>
  <c r="AS32" i="1"/>
  <c r="AU32" i="1"/>
  <c r="AX32" i="1"/>
  <c r="AY32" i="1"/>
  <c r="AZ32" i="1"/>
  <c r="BA32" i="1"/>
  <c r="BB32" i="1"/>
  <c r="BC32" i="1"/>
  <c r="BD32" i="1"/>
  <c r="BE32" i="1"/>
  <c r="BF32" i="1"/>
  <c r="BG32" i="1"/>
  <c r="BH32" i="1"/>
  <c r="BI32" i="1"/>
  <c r="BJ32" i="1"/>
  <c r="BK32" i="1"/>
  <c r="BL32" i="1"/>
  <c r="BM32" i="1"/>
  <c r="BN32" i="1"/>
  <c r="BO32" i="1"/>
  <c r="BP32" i="1"/>
  <c r="BQ32" i="1"/>
  <c r="BR32" i="1"/>
  <c r="BS32" i="1"/>
  <c r="BT32" i="1"/>
  <c r="BU32" i="1"/>
  <c r="BV32" i="1"/>
  <c r="BW32" i="1"/>
  <c r="BX32" i="1"/>
  <c r="BY32" i="1"/>
  <c r="BZ32" i="1"/>
  <c r="CA32" i="1"/>
  <c r="CB32" i="1"/>
  <c r="CC32" i="1"/>
  <c r="CH32" i="1"/>
  <c r="CI32" i="1"/>
  <c r="CJ32" i="1"/>
  <c r="CK32" i="1"/>
  <c r="CL32" i="1"/>
  <c r="CM32" i="1"/>
  <c r="CO32" i="1"/>
  <c r="CN33" i="1"/>
  <c r="J34" i="1"/>
  <c r="K34" i="1"/>
  <c r="P34" i="1"/>
  <c r="S34" i="1"/>
  <c r="CN34" i="1"/>
  <c r="K35" i="1"/>
  <c r="R35" i="1"/>
  <c r="S35" i="1"/>
  <c r="CN35" i="1"/>
  <c r="F36" i="1"/>
  <c r="CN36" i="1" s="1"/>
  <c r="K36" i="1"/>
  <c r="R36" i="1"/>
  <c r="S36" i="1"/>
  <c r="A37" i="1"/>
  <c r="F37" i="1"/>
  <c r="CN37" i="1" s="1"/>
  <c r="R37" i="1"/>
  <c r="S37" i="1"/>
  <c r="F38" i="1"/>
  <c r="CN38" i="1" s="1"/>
  <c r="K38" i="1"/>
  <c r="R38" i="1"/>
  <c r="S38" i="1"/>
  <c r="J39" i="1"/>
  <c r="K39" i="1"/>
  <c r="S39" i="1"/>
  <c r="F40" i="1"/>
  <c r="CN40" i="1" s="1"/>
  <c r="K40" i="1"/>
  <c r="Q40" i="1"/>
  <c r="S40" i="1"/>
  <c r="K41" i="1"/>
  <c r="Q41" i="1"/>
  <c r="S41" i="1"/>
  <c r="CN41" i="1"/>
  <c r="J42" i="1"/>
  <c r="K42" i="1"/>
  <c r="S42" i="1"/>
  <c r="CN42" i="1"/>
  <c r="J43" i="1"/>
  <c r="K43" i="1"/>
  <c r="S43" i="1"/>
  <c r="CN43" i="1"/>
  <c r="F44" i="1"/>
  <c r="CN44" i="1" s="1"/>
  <c r="J44" i="1"/>
  <c r="K44" i="1"/>
  <c r="P44" i="1"/>
  <c r="S44" i="1"/>
  <c r="J45" i="1"/>
  <c r="K45" i="1"/>
  <c r="S45" i="1"/>
  <c r="CN45" i="1"/>
  <c r="F46" i="1"/>
  <c r="CN46" i="1" s="1"/>
  <c r="J46" i="1"/>
  <c r="K46" i="1"/>
  <c r="S46" i="1"/>
  <c r="K47" i="1"/>
  <c r="S47" i="1"/>
  <c r="CN47" i="1"/>
  <c r="F48" i="1"/>
  <c r="CN48" i="1" s="1"/>
  <c r="J48" i="1"/>
  <c r="K48" i="1"/>
  <c r="G50" i="1"/>
  <c r="H50" i="1"/>
  <c r="I50" i="1"/>
  <c r="L50" i="1"/>
  <c r="M50" i="1"/>
  <c r="N50" i="1"/>
  <c r="O50" i="1"/>
  <c r="T50" i="1"/>
  <c r="U50" i="1"/>
  <c r="V50" i="1"/>
  <c r="W50" i="1"/>
  <c r="X50" i="1"/>
  <c r="Y50" i="1"/>
  <c r="Z50" i="1"/>
  <c r="AA50" i="1"/>
  <c r="AB50" i="1"/>
  <c r="AC50" i="1"/>
  <c r="AD50" i="1"/>
  <c r="AE50" i="1"/>
  <c r="AF50" i="1"/>
  <c r="AG50" i="1"/>
  <c r="AH50" i="1"/>
  <c r="AI50" i="1"/>
  <c r="AJ50" i="1"/>
  <c r="AK50" i="1"/>
  <c r="AL50" i="1"/>
  <c r="AM50" i="1"/>
  <c r="AN50" i="1"/>
  <c r="AO50" i="1"/>
  <c r="AP50" i="1"/>
  <c r="AQ50" i="1"/>
  <c r="AR50" i="1"/>
  <c r="AS50" i="1"/>
  <c r="AT50" i="1"/>
  <c r="AU50" i="1"/>
  <c r="AV50" i="1"/>
  <c r="AW50" i="1"/>
  <c r="AX50" i="1"/>
  <c r="AY50" i="1"/>
  <c r="AZ50" i="1"/>
  <c r="BA50" i="1"/>
  <c r="BB50" i="1"/>
  <c r="BC50" i="1"/>
  <c r="BD50" i="1"/>
  <c r="BE50" i="1"/>
  <c r="BF50" i="1"/>
  <c r="BG50" i="1"/>
  <c r="BH50" i="1"/>
  <c r="BI50" i="1"/>
  <c r="BJ50" i="1"/>
  <c r="BK50" i="1"/>
  <c r="BL50" i="1"/>
  <c r="BM50" i="1"/>
  <c r="BN50" i="1"/>
  <c r="BO50" i="1"/>
  <c r="BP50" i="1"/>
  <c r="BQ50" i="1"/>
  <c r="BR50" i="1"/>
  <c r="BS50" i="1"/>
  <c r="BT50" i="1"/>
  <c r="BU50" i="1"/>
  <c r="BV50" i="1"/>
  <c r="BW50" i="1"/>
  <c r="BX50" i="1"/>
  <c r="BY50" i="1"/>
  <c r="BZ50" i="1"/>
  <c r="CA50" i="1"/>
  <c r="CB50" i="1"/>
  <c r="CC50" i="1"/>
  <c r="CH50" i="1"/>
  <c r="CI50" i="1"/>
  <c r="CJ50" i="1"/>
  <c r="CK50" i="1"/>
  <c r="CL50" i="1"/>
  <c r="CM50" i="1"/>
  <c r="CO50" i="1"/>
  <c r="CN51" i="1"/>
  <c r="J52" i="1"/>
  <c r="P52" i="1"/>
  <c r="S52" i="1"/>
  <c r="CN52" i="1"/>
  <c r="Q53" i="1"/>
  <c r="S53" i="1"/>
  <c r="Q54" i="1"/>
  <c r="S54" i="1"/>
  <c r="CN54" i="1"/>
  <c r="S55" i="1"/>
  <c r="CN55" i="1"/>
  <c r="F56" i="1"/>
  <c r="CN56" i="1" s="1"/>
  <c r="J56" i="1"/>
  <c r="K56" i="1"/>
  <c r="S56" i="1"/>
  <c r="J57" i="1"/>
  <c r="K57" i="1"/>
  <c r="S57" i="1"/>
  <c r="CN57" i="1"/>
  <c r="F58" i="1"/>
  <c r="CN58" i="1" s="1"/>
  <c r="K58" i="1"/>
  <c r="R58" i="1"/>
  <c r="S58" i="1"/>
  <c r="F59" i="1"/>
  <c r="CN59" i="1" s="1"/>
  <c r="K59" i="1"/>
  <c r="R59" i="1"/>
  <c r="S59" i="1"/>
  <c r="K60" i="1"/>
  <c r="R60" i="1"/>
  <c r="S60" i="1"/>
  <c r="CN60" i="1"/>
  <c r="J61" i="1"/>
  <c r="K61" i="1"/>
  <c r="R61" i="1"/>
  <c r="S61" i="1"/>
  <c r="CN61" i="1"/>
  <c r="J62" i="1"/>
  <c r="K62" i="1"/>
  <c r="R62" i="1"/>
  <c r="S62" i="1"/>
  <c r="CN62" i="1"/>
  <c r="F63" i="1"/>
  <c r="CN63" i="1" s="1"/>
  <c r="K63" i="1"/>
  <c r="R63" i="1"/>
  <c r="S63" i="1"/>
  <c r="F64" i="1"/>
  <c r="CN64" i="1" s="1"/>
  <c r="K64" i="1"/>
  <c r="R64" i="1"/>
  <c r="S64" i="1"/>
  <c r="K65" i="1"/>
  <c r="R65" i="1"/>
  <c r="S65" i="1"/>
  <c r="CN65" i="1"/>
  <c r="F66" i="1"/>
  <c r="CN66" i="1" s="1"/>
  <c r="J66" i="1"/>
  <c r="K66" i="1"/>
  <c r="R66" i="1"/>
  <c r="S66" i="1"/>
  <c r="J67" i="1"/>
  <c r="K67" i="1"/>
  <c r="R67" i="1"/>
  <c r="S67" i="1"/>
  <c r="CN67" i="1"/>
  <c r="F68" i="1"/>
  <c r="CN68" i="1" s="1"/>
  <c r="K68" i="1"/>
  <c r="Q68" i="1"/>
  <c r="R68" i="1"/>
  <c r="S68" i="1"/>
  <c r="F69" i="1"/>
  <c r="CN69" i="1" s="1"/>
  <c r="K69" i="1"/>
  <c r="Q69" i="1"/>
  <c r="R69" i="1"/>
  <c r="S69" i="1"/>
  <c r="K70" i="1"/>
  <c r="Q70" i="1"/>
  <c r="R70" i="1"/>
  <c r="S70" i="1"/>
  <c r="CN70" i="1"/>
  <c r="F71" i="1"/>
  <c r="CN71" i="1" s="1"/>
  <c r="J71" i="1"/>
  <c r="K71" i="1"/>
  <c r="Q71" i="1"/>
  <c r="R71" i="1"/>
  <c r="S71" i="1"/>
  <c r="J72" i="1"/>
  <c r="K72" i="1"/>
  <c r="Q72" i="1"/>
  <c r="R72" i="1"/>
  <c r="S72" i="1"/>
  <c r="CN72" i="1"/>
  <c r="F73" i="1"/>
  <c r="CN73" i="1" s="1"/>
  <c r="K73" i="1"/>
  <c r="Q73" i="1"/>
  <c r="R73" i="1"/>
  <c r="S73" i="1"/>
  <c r="F74" i="1"/>
  <c r="CN74" i="1" s="1"/>
  <c r="K74" i="1"/>
  <c r="Q74" i="1"/>
  <c r="R74" i="1"/>
  <c r="S74" i="1"/>
  <c r="K75" i="1"/>
  <c r="Q75" i="1"/>
  <c r="R75" i="1"/>
  <c r="S75" i="1"/>
  <c r="CN75" i="1"/>
  <c r="F76" i="1"/>
  <c r="CN76" i="1" s="1"/>
  <c r="J76" i="1"/>
  <c r="K76" i="1"/>
  <c r="Q76" i="1"/>
  <c r="R76" i="1"/>
  <c r="S76" i="1"/>
  <c r="F77" i="1"/>
  <c r="CN77" i="1" s="1"/>
  <c r="J77" i="1"/>
  <c r="K77" i="1"/>
  <c r="Q77" i="1"/>
  <c r="R77" i="1"/>
  <c r="S77" i="1"/>
  <c r="F78" i="1"/>
  <c r="CN78" i="1" s="1"/>
  <c r="K78" i="1"/>
  <c r="Q78" i="1"/>
  <c r="R78" i="1"/>
  <c r="S78" i="1"/>
  <c r="F79" i="1"/>
  <c r="CN79" i="1" s="1"/>
  <c r="K79" i="1"/>
  <c r="Q79" i="1"/>
  <c r="R79" i="1"/>
  <c r="S79" i="1"/>
  <c r="K80" i="1"/>
  <c r="Q80" i="1"/>
  <c r="R80" i="1"/>
  <c r="S80" i="1"/>
  <c r="CN80" i="1"/>
  <c r="F81" i="1"/>
  <c r="CN81" i="1" s="1"/>
  <c r="J81" i="1"/>
  <c r="K81" i="1"/>
  <c r="Q81" i="1"/>
  <c r="R81" i="1"/>
  <c r="S81" i="1"/>
  <c r="F82" i="1"/>
  <c r="CN82" i="1" s="1"/>
  <c r="J82" i="1"/>
  <c r="K82" i="1"/>
  <c r="Q82" i="1"/>
  <c r="R82" i="1"/>
  <c r="S82" i="1"/>
  <c r="F83" i="1"/>
  <c r="CN83" i="1" s="1"/>
  <c r="K83" i="1"/>
  <c r="Q83" i="1"/>
  <c r="R83" i="1"/>
  <c r="S83" i="1"/>
  <c r="F84" i="1"/>
  <c r="CN84" i="1" s="1"/>
  <c r="K84" i="1"/>
  <c r="Q84" i="1"/>
  <c r="R84" i="1"/>
  <c r="S84" i="1"/>
  <c r="F85" i="1"/>
  <c r="CN85" i="1" s="1"/>
  <c r="K85" i="1"/>
  <c r="Q85" i="1"/>
  <c r="R85" i="1"/>
  <c r="S85" i="1"/>
  <c r="J86" i="1"/>
  <c r="K86" i="1"/>
  <c r="Q86" i="1"/>
  <c r="R86" i="1"/>
  <c r="S86" i="1"/>
  <c r="CN86" i="1"/>
  <c r="J87" i="1"/>
  <c r="K87" i="1"/>
  <c r="Q87" i="1"/>
  <c r="R87" i="1"/>
  <c r="S87" i="1"/>
  <c r="CN87" i="1"/>
  <c r="F88" i="1"/>
  <c r="CN88" i="1" s="1"/>
  <c r="K88" i="1"/>
  <c r="Q88" i="1"/>
  <c r="R88" i="1"/>
  <c r="S88" i="1"/>
  <c r="F89" i="1"/>
  <c r="CN89" i="1" s="1"/>
  <c r="K89" i="1"/>
  <c r="Q89" i="1"/>
  <c r="R89" i="1"/>
  <c r="S89" i="1"/>
  <c r="K90" i="1"/>
  <c r="Q90" i="1"/>
  <c r="R90" i="1"/>
  <c r="S90" i="1"/>
  <c r="CN90" i="1"/>
  <c r="J91" i="1"/>
  <c r="K91" i="1"/>
  <c r="Q91" i="1"/>
  <c r="R91" i="1"/>
  <c r="S91" i="1"/>
  <c r="CN91" i="1"/>
  <c r="J92" i="1"/>
  <c r="K92" i="1"/>
  <c r="Q92" i="1"/>
  <c r="R92" i="1"/>
  <c r="S92" i="1"/>
  <c r="CN92" i="1"/>
  <c r="F93" i="1"/>
  <c r="CN93" i="1" s="1"/>
  <c r="K93" i="1"/>
  <c r="Q93" i="1"/>
  <c r="R93" i="1"/>
  <c r="S93" i="1"/>
  <c r="F94" i="1"/>
  <c r="CN94" i="1" s="1"/>
  <c r="K94" i="1"/>
  <c r="Q94" i="1"/>
  <c r="R94" i="1"/>
  <c r="S94" i="1"/>
  <c r="J95" i="1"/>
  <c r="K95" i="1"/>
  <c r="Q95" i="1"/>
  <c r="R95" i="1"/>
  <c r="S95" i="1"/>
  <c r="CN95" i="1"/>
  <c r="F96" i="1"/>
  <c r="CN96" i="1" s="1"/>
  <c r="K96" i="1"/>
  <c r="Q96" i="1"/>
  <c r="R96" i="1"/>
  <c r="S96" i="1"/>
  <c r="F97" i="1"/>
  <c r="CN97" i="1" s="1"/>
  <c r="J97" i="1"/>
  <c r="K97" i="1"/>
  <c r="P97" i="1"/>
  <c r="Q97" i="1"/>
  <c r="S97" i="1"/>
  <c r="F98" i="1"/>
  <c r="CN98" i="1" s="1"/>
  <c r="J98" i="1"/>
  <c r="K98" i="1"/>
  <c r="Q98" i="1"/>
  <c r="S98" i="1"/>
  <c r="Q99" i="1"/>
  <c r="CN99" i="1"/>
  <c r="G100" i="1"/>
  <c r="H100" i="1"/>
  <c r="I100" i="1"/>
  <c r="L100" i="1"/>
  <c r="M100" i="1"/>
  <c r="N100" i="1"/>
  <c r="O100" i="1"/>
  <c r="T100" i="1"/>
  <c r="U100" i="1"/>
  <c r="W100" i="1"/>
  <c r="X100" i="1"/>
  <c r="Z100" i="1"/>
  <c r="AA100" i="1"/>
  <c r="AB100" i="1"/>
  <c r="AC100" i="1"/>
  <c r="AD100" i="1"/>
  <c r="AE100" i="1"/>
  <c r="AF100" i="1"/>
  <c r="AG100" i="1"/>
  <c r="AH100" i="1"/>
  <c r="AI100" i="1"/>
  <c r="AJ100" i="1"/>
  <c r="AK100" i="1"/>
  <c r="AL100" i="1"/>
  <c r="AM100" i="1"/>
  <c r="AN100" i="1"/>
  <c r="AO100" i="1"/>
  <c r="AP100" i="1"/>
  <c r="AQ100" i="1"/>
  <c r="AR100" i="1"/>
  <c r="AS100" i="1"/>
  <c r="AT100" i="1"/>
  <c r="AU100" i="1"/>
  <c r="AV100" i="1"/>
  <c r="AW100" i="1"/>
  <c r="AX100" i="1"/>
  <c r="AY100" i="1"/>
  <c r="AZ100" i="1"/>
  <c r="BA100" i="1"/>
  <c r="BB100" i="1"/>
  <c r="BC100" i="1"/>
  <c r="BD100" i="1"/>
  <c r="BE100" i="1"/>
  <c r="BF100" i="1"/>
  <c r="BG100" i="1"/>
  <c r="BH100" i="1"/>
  <c r="BI100" i="1"/>
  <c r="BJ100" i="1"/>
  <c r="BK100" i="1"/>
  <c r="BL100" i="1"/>
  <c r="BM100" i="1"/>
  <c r="BN100" i="1"/>
  <c r="BO100" i="1"/>
  <c r="BP100" i="1"/>
  <c r="BQ100" i="1"/>
  <c r="BR100" i="1"/>
  <c r="BS100" i="1"/>
  <c r="BT100" i="1"/>
  <c r="BU100" i="1"/>
  <c r="BV100" i="1"/>
  <c r="BW100" i="1"/>
  <c r="BX100" i="1"/>
  <c r="BY100" i="1"/>
  <c r="BZ100" i="1"/>
  <c r="CA100" i="1"/>
  <c r="CB100" i="1"/>
  <c r="CC100" i="1"/>
  <c r="CD100" i="1"/>
  <c r="CD101" i="1" s="1"/>
  <c r="CD103" i="1" s="1"/>
  <c r="CE100" i="1"/>
  <c r="CE101" i="1" s="1"/>
  <c r="CE103" i="1" s="1"/>
  <c r="CF100" i="1"/>
  <c r="CG100" i="1"/>
  <c r="CH100" i="1"/>
  <c r="CI100" i="1"/>
  <c r="CJ100" i="1"/>
  <c r="CK100" i="1"/>
  <c r="CL100" i="1"/>
  <c r="CM100" i="1"/>
  <c r="CO100" i="1"/>
  <c r="F102" i="1"/>
  <c r="CN102" i="1" s="1"/>
  <c r="I101" i="1" l="1"/>
  <c r="I103" i="1" s="1"/>
  <c r="BR101" i="1"/>
  <c r="BR103" i="1" s="1"/>
  <c r="E37" i="1"/>
  <c r="BS101" i="1"/>
  <c r="BS103" i="1" s="1"/>
  <c r="BF101" i="1"/>
  <c r="BF103" i="1" s="1"/>
  <c r="Z101" i="1"/>
  <c r="Z103" i="1" s="1"/>
  <c r="E48" i="1"/>
  <c r="E66" i="1"/>
  <c r="AE101" i="1"/>
  <c r="AE103" i="1" s="1"/>
  <c r="BE101" i="1"/>
  <c r="BE103" i="1" s="1"/>
  <c r="E83" i="1"/>
  <c r="E73" i="1"/>
  <c r="AR101" i="1"/>
  <c r="AR103" i="1" s="1"/>
  <c r="X101" i="1"/>
  <c r="X103" i="1" s="1"/>
  <c r="E58" i="1"/>
  <c r="V101" i="1"/>
  <c r="V103" i="1" s="1"/>
  <c r="BK101" i="1"/>
  <c r="BK103" i="1" s="1"/>
  <c r="R50" i="1"/>
  <c r="W101" i="1"/>
  <c r="W103" i="1" s="1"/>
  <c r="E53" i="1"/>
  <c r="E52" i="1"/>
  <c r="BN101" i="1"/>
  <c r="BN103" i="1" s="1"/>
  <c r="BB101" i="1"/>
  <c r="BB103" i="1" s="1"/>
  <c r="E77" i="1"/>
  <c r="AT101" i="1"/>
  <c r="AT103" i="1" s="1"/>
  <c r="E46" i="1"/>
  <c r="CK101" i="1"/>
  <c r="CK103" i="1" s="1"/>
  <c r="E61" i="1"/>
  <c r="E29" i="1"/>
  <c r="CJ101" i="1"/>
  <c r="CJ103" i="1" s="1"/>
  <c r="E25" i="1"/>
  <c r="P100" i="1"/>
  <c r="E45" i="1"/>
  <c r="S50" i="1"/>
  <c r="CB101" i="1"/>
  <c r="CB103" i="1" s="1"/>
  <c r="AL101" i="1"/>
  <c r="AL103" i="1" s="1"/>
  <c r="BX101" i="1"/>
  <c r="BX103" i="1" s="1"/>
  <c r="BW101" i="1"/>
  <c r="BW103" i="1" s="1"/>
  <c r="E74" i="1"/>
  <c r="AC101" i="1"/>
  <c r="AC103" i="1" s="1"/>
  <c r="E38" i="1"/>
  <c r="AJ101" i="1"/>
  <c r="AJ103" i="1" s="1"/>
  <c r="CA101" i="1"/>
  <c r="CA103" i="1" s="1"/>
  <c r="E41" i="1"/>
  <c r="E27" i="1"/>
  <c r="AF101" i="1"/>
  <c r="AF103" i="1" s="1"/>
  <c r="E82" i="1"/>
  <c r="E89" i="1"/>
  <c r="E79" i="1"/>
  <c r="E72" i="1"/>
  <c r="CI101" i="1"/>
  <c r="CI103" i="1" s="1"/>
  <c r="BV101" i="1"/>
  <c r="BV103" i="1" s="1"/>
  <c r="E35" i="1"/>
  <c r="D108" i="1"/>
  <c r="AW101" i="1"/>
  <c r="AW103" i="1" s="1"/>
  <c r="E62" i="1"/>
  <c r="AV101" i="1"/>
  <c r="AV103" i="1" s="1"/>
  <c r="Q50" i="1"/>
  <c r="AX101" i="1"/>
  <c r="AX103" i="1" s="1"/>
  <c r="E87" i="1"/>
  <c r="E28" i="1"/>
  <c r="G101" i="1"/>
  <c r="G103" i="1" s="1"/>
  <c r="S100" i="1"/>
  <c r="E31" i="1"/>
  <c r="BO101" i="1"/>
  <c r="BO103" i="1" s="1"/>
  <c r="AI101" i="1"/>
  <c r="AI103" i="1" s="1"/>
  <c r="U101" i="1"/>
  <c r="U103" i="1" s="1"/>
  <c r="BI101" i="1"/>
  <c r="BI103" i="1" s="1"/>
  <c r="CN32" i="1"/>
  <c r="T101" i="1"/>
  <c r="T103" i="1" s="1"/>
  <c r="E59" i="1"/>
  <c r="E34" i="1"/>
  <c r="E39" i="1"/>
  <c r="CF101" i="1"/>
  <c r="CF103" i="1" s="1"/>
  <c r="AY101" i="1"/>
  <c r="AY103" i="1" s="1"/>
  <c r="E86" i="1"/>
  <c r="E69" i="1"/>
  <c r="E64" i="1"/>
  <c r="E88" i="1"/>
  <c r="E42" i="1"/>
  <c r="F50" i="1"/>
  <c r="E84" i="1"/>
  <c r="H101" i="1"/>
  <c r="H103" i="1" s="1"/>
  <c r="AK101" i="1"/>
  <c r="AK103" i="1" s="1"/>
  <c r="K50" i="1"/>
  <c r="E78" i="1"/>
  <c r="CC101" i="1"/>
  <c r="CC103" i="1" s="1"/>
  <c r="AS101" i="1"/>
  <c r="AS103" i="1" s="1"/>
  <c r="AU101" i="1"/>
  <c r="AU103" i="1" s="1"/>
  <c r="AH101" i="1"/>
  <c r="AH103" i="1" s="1"/>
  <c r="F32" i="1"/>
  <c r="BL101" i="1"/>
  <c r="BL103" i="1" s="1"/>
  <c r="E40" i="1"/>
  <c r="Y101" i="1"/>
  <c r="Y103" i="1" s="1"/>
  <c r="BM101" i="1"/>
  <c r="BM103" i="1" s="1"/>
  <c r="S22" i="1"/>
  <c r="AG101" i="1"/>
  <c r="AG103" i="1" s="1"/>
  <c r="E63" i="1"/>
  <c r="BD101" i="1"/>
  <c r="BD103" i="1" s="1"/>
  <c r="AQ101" i="1"/>
  <c r="AQ103" i="1" s="1"/>
  <c r="AD101" i="1"/>
  <c r="AD103" i="1" s="1"/>
  <c r="S32" i="1"/>
  <c r="K32" i="1"/>
  <c r="CO101" i="1"/>
  <c r="CO103" i="1" s="1"/>
  <c r="E20" i="1"/>
  <c r="E68" i="1"/>
  <c r="K100" i="1"/>
  <c r="R100" i="1"/>
  <c r="BC101" i="1"/>
  <c r="BC103" i="1" s="1"/>
  <c r="AP101" i="1"/>
  <c r="AP103" i="1" s="1"/>
  <c r="BQ101" i="1"/>
  <c r="BQ103" i="1" s="1"/>
  <c r="AN101" i="1"/>
  <c r="AN103" i="1" s="1"/>
  <c r="J32" i="1"/>
  <c r="BJ101" i="1"/>
  <c r="BJ103" i="1" s="1"/>
  <c r="E97" i="1"/>
  <c r="E71" i="1"/>
  <c r="E57" i="1"/>
  <c r="CN50" i="1"/>
  <c r="BP101" i="1"/>
  <c r="BP103" i="1" s="1"/>
  <c r="AM101" i="1"/>
  <c r="AM103" i="1" s="1"/>
  <c r="F22" i="1"/>
  <c r="CN100" i="1"/>
  <c r="E96" i="1"/>
  <c r="E76" i="1"/>
  <c r="E16" i="1"/>
  <c r="E98" i="1"/>
  <c r="E91" i="1"/>
  <c r="E93" i="1"/>
  <c r="E67" i="1"/>
  <c r="E36" i="1"/>
  <c r="E56" i="1"/>
  <c r="BU101" i="1"/>
  <c r="BU103" i="1" s="1"/>
  <c r="BH101" i="1"/>
  <c r="BH103" i="1" s="1"/>
  <c r="E26" i="1"/>
  <c r="E21" i="1"/>
  <c r="E18" i="1"/>
  <c r="BT101" i="1"/>
  <c r="BT103" i="1" s="1"/>
  <c r="CM101" i="1"/>
  <c r="CM103" i="1" s="1"/>
  <c r="BZ101" i="1"/>
  <c r="BZ103" i="1" s="1"/>
  <c r="J50" i="1"/>
  <c r="E44" i="1"/>
  <c r="CL101" i="1"/>
  <c r="CL103" i="1" s="1"/>
  <c r="BG101" i="1"/>
  <c r="BG103" i="1" s="1"/>
  <c r="AB101" i="1"/>
  <c r="AB103" i="1" s="1"/>
  <c r="O101" i="1"/>
  <c r="O103" i="1" s="1"/>
  <c r="E15" i="1"/>
  <c r="E95" i="1"/>
  <c r="J100" i="1"/>
  <c r="AO101" i="1"/>
  <c r="AO103" i="1" s="1"/>
  <c r="BY101" i="1"/>
  <c r="BY103" i="1" s="1"/>
  <c r="AA101" i="1"/>
  <c r="AA103" i="1" s="1"/>
  <c r="N101" i="1"/>
  <c r="N103" i="1" s="1"/>
  <c r="E19" i="1"/>
  <c r="M101" i="1"/>
  <c r="M103" i="1" s="1"/>
  <c r="F100" i="1"/>
  <c r="E81" i="1"/>
  <c r="E54" i="1"/>
  <c r="L101" i="1"/>
  <c r="L103" i="1" s="1"/>
  <c r="E92" i="1"/>
  <c r="J22" i="1"/>
  <c r="E17" i="1"/>
  <c r="K22" i="1"/>
  <c r="Q100" i="1"/>
  <c r="E43" i="1"/>
  <c r="P50" i="1"/>
  <c r="E30" i="1"/>
  <c r="CH101" i="1"/>
  <c r="CH103" i="1" s="1"/>
  <c r="BA101" i="1"/>
  <c r="BA103" i="1" s="1"/>
  <c r="E14" i="1"/>
  <c r="E94" i="1"/>
  <c r="CG101" i="1"/>
  <c r="CG103" i="1" s="1"/>
  <c r="AZ101" i="1"/>
  <c r="AZ103" i="1" s="1"/>
  <c r="CN14" i="1"/>
  <c r="CN22" i="1" s="1"/>
  <c r="R101" i="1" l="1"/>
  <c r="R103" i="1" s="1"/>
  <c r="S101" i="1"/>
  <c r="P101" i="1"/>
  <c r="P103" i="1" s="1"/>
  <c r="Q101" i="1"/>
  <c r="Q103" i="1" s="1"/>
  <c r="K101" i="1"/>
  <c r="K103" i="1" s="1"/>
  <c r="E50" i="1"/>
  <c r="E22" i="1"/>
  <c r="F101" i="1"/>
  <c r="E100" i="1"/>
  <c r="CN101" i="1"/>
  <c r="CN103" i="1" s="1"/>
  <c r="D110" i="1"/>
  <c r="F103" i="1"/>
  <c r="S103" i="1"/>
  <c r="D109" i="1"/>
  <c r="J101" i="1"/>
  <c r="E32" i="1"/>
  <c r="E101" i="1" l="1"/>
  <c r="D105" i="1"/>
  <c r="E103" i="1"/>
  <c r="J103" i="1"/>
  <c r="D106" i="1"/>
</calcChain>
</file>

<file path=xl/sharedStrings.xml><?xml version="1.0" encoding="utf-8"?>
<sst xmlns="http://schemas.openxmlformats.org/spreadsheetml/2006/main" count="492" uniqueCount="229">
  <si>
    <t>Harmonogram studiów stacjonarnych I Stopnia</t>
  </si>
  <si>
    <t>realizacja od roku akademickiego 2026/2027</t>
  </si>
  <si>
    <t>L.p.</t>
  </si>
  <si>
    <t>Kod przedmiotu</t>
  </si>
  <si>
    <t>Przedmiot</t>
  </si>
  <si>
    <t>Forma zaliczenia</t>
  </si>
  <si>
    <t>Forma zajęć</t>
  </si>
  <si>
    <t>I ROK</t>
  </si>
  <si>
    <t>II ROK</t>
  </si>
  <si>
    <t>III ROK</t>
  </si>
  <si>
    <t>Łączna liczba punktów ECTS</t>
  </si>
  <si>
    <t>Punkty ECTS powiązane z  kształtowaniem umiejętności praktycznych</t>
  </si>
  <si>
    <t>Kształcenie on-line</t>
  </si>
  <si>
    <t>1 semestr</t>
  </si>
  <si>
    <t>2 semestr</t>
  </si>
  <si>
    <t>3 semestr</t>
  </si>
  <si>
    <t>4 semestr</t>
  </si>
  <si>
    <t>5 semestr</t>
  </si>
  <si>
    <t>6 semestr</t>
  </si>
  <si>
    <t>Razem</t>
  </si>
  <si>
    <t>ECTS</t>
  </si>
  <si>
    <t>Forma</t>
  </si>
  <si>
    <t>liczba godzin</t>
  </si>
  <si>
    <t>Wykład</t>
  </si>
  <si>
    <t>Ćwiczenia</t>
  </si>
  <si>
    <t>Laboratoria</t>
  </si>
  <si>
    <t>Lektorat j. obcego</t>
  </si>
  <si>
    <t>Zajęcia z wych. fiz.</t>
  </si>
  <si>
    <t>ZP/ PZ  gr 3-4 os *</t>
  </si>
  <si>
    <t>ZP/PZ gr 4-8 os *</t>
  </si>
  <si>
    <t>Samokształcenie</t>
  </si>
  <si>
    <t>Samokształecenie</t>
  </si>
  <si>
    <t>forma zaliczenia</t>
  </si>
  <si>
    <t>Seminarium</t>
  </si>
  <si>
    <t>A. Nauki przedkliniczne</t>
  </si>
  <si>
    <t>Poł/I/A-A</t>
  </si>
  <si>
    <t>Anatomia</t>
  </si>
  <si>
    <t>E</t>
  </si>
  <si>
    <t>Poł/I/A-FJ</t>
  </si>
  <si>
    <t>Fizjologia</t>
  </si>
  <si>
    <t>ZO/E</t>
  </si>
  <si>
    <t>ZO</t>
  </si>
  <si>
    <t>Poł/I/A-PT</t>
  </si>
  <si>
    <t>Patologia</t>
  </si>
  <si>
    <t>Poł/I/A-EIG</t>
  </si>
  <si>
    <t>Embriologia i genetyka</t>
  </si>
  <si>
    <t>Poł/I/A-BchBf</t>
  </si>
  <si>
    <t>Biochemia i biofizyka</t>
  </si>
  <si>
    <t>Poł/I/A-MIP</t>
  </si>
  <si>
    <t>Mikrobiologia i parazytologia</t>
  </si>
  <si>
    <t>Poł/I/A-FR</t>
  </si>
  <si>
    <t>Farmakologia</t>
  </si>
  <si>
    <t>Poł/I/A-R</t>
  </si>
  <si>
    <t>Radiologia</t>
  </si>
  <si>
    <t xml:space="preserve">Razem </t>
  </si>
  <si>
    <t>B. Nauki społeczne i humanizm w położnictwie</t>
  </si>
  <si>
    <t>Poł/I/B-PS</t>
  </si>
  <si>
    <t>Psychologia</t>
  </si>
  <si>
    <t>Poł/I/B-S</t>
  </si>
  <si>
    <t>Socjologia</t>
  </si>
  <si>
    <t>Poł/I/B-PED</t>
  </si>
  <si>
    <t>Pedagogika</t>
  </si>
  <si>
    <t>Poł/I/B-PM</t>
  </si>
  <si>
    <t>Prawo medyczne</t>
  </si>
  <si>
    <t>Poł/I/B-ZP</t>
  </si>
  <si>
    <t>Zdrowie publiczne</t>
  </si>
  <si>
    <t>Poł/I/B-EZP</t>
  </si>
  <si>
    <t>Etyka zawodu położnej</t>
  </si>
  <si>
    <t>Poł/I/B-WKZI</t>
  </si>
  <si>
    <t>Współpraca i komunikacja w zespole interprofesjonalnym</t>
  </si>
  <si>
    <t>Poł/I/B-JA</t>
  </si>
  <si>
    <t>Język angielski</t>
  </si>
  <si>
    <t>ZO/ZO/ZO/E</t>
  </si>
  <si>
    <t>C. Nauki w zakresie Podstaw Opieki Położniczej</t>
  </si>
  <si>
    <t>Poł/I/C-PPZP</t>
  </si>
  <si>
    <t>Podstawy praktyki zawodowej położnej</t>
  </si>
  <si>
    <t>Podstawy praktyki zawodowej położnej  ZP</t>
  </si>
  <si>
    <t xml:space="preserve">ZO </t>
  </si>
  <si>
    <t>Podstawy praktyki zawodowej położnej PZ</t>
  </si>
  <si>
    <t>Poł/I/C-PZ</t>
  </si>
  <si>
    <t>Promocja zdrowia</t>
  </si>
  <si>
    <t>Promocja zdrowia ZP</t>
  </si>
  <si>
    <t>Poł/I/C-OPPOZ</t>
  </si>
  <si>
    <t xml:space="preserve">Opieka położnej w podstawowej opiece zdrowotnej </t>
  </si>
  <si>
    <t>Opieka położnej w podstawowej opiece zdrowotnej  ZP</t>
  </si>
  <si>
    <t>Opieka położnej w podstawowej opiece zdrowotnej  PZ</t>
  </si>
  <si>
    <t>Poł/I/C-D</t>
  </si>
  <si>
    <t>Dietetyka</t>
  </si>
  <si>
    <t>Poł/I/C-OPP</t>
  </si>
  <si>
    <t>Organizacja pracy położnej</t>
  </si>
  <si>
    <t>Poł/I/C-BDF</t>
  </si>
  <si>
    <t>Badanie fizykalne w praktyce zawodowej położnej</t>
  </si>
  <si>
    <t>Poł/I/C-ZS</t>
  </si>
  <si>
    <t>Zakażenia szpitalne</t>
  </si>
  <si>
    <t>Poł/I/C-SIWOZ</t>
  </si>
  <si>
    <t>Zasoby i system informacji w ochronie zdrowia</t>
  </si>
  <si>
    <t>Zajęcia fakultatywne z Nauk w zakresie podstaw opieki położniczej:</t>
  </si>
  <si>
    <t xml:space="preserve">Poł/I/C-JM </t>
  </si>
  <si>
    <t>Język migowy</t>
  </si>
  <si>
    <t>Poł/I/C-WZOZ</t>
  </si>
  <si>
    <t xml:space="preserve">Telemedycyna i e-zdrowie </t>
  </si>
  <si>
    <t xml:space="preserve">Razem  </t>
  </si>
  <si>
    <t>D. Nauki w zakresie opieki specjalistycznej</t>
  </si>
  <si>
    <t>Poł/I/D-TP</t>
  </si>
  <si>
    <t>Techniki położnicze i prowadzenie porodu</t>
  </si>
  <si>
    <t>ZO/ZO/E</t>
  </si>
  <si>
    <t>Techniki położnicze i prowadzenie porodu ZP</t>
  </si>
  <si>
    <t>Techniki położnicze i prowadzenie porodu PZ</t>
  </si>
  <si>
    <t>Poł/I/D-PIOP</t>
  </si>
  <si>
    <t>Położnictwo i opieka położnicza</t>
  </si>
  <si>
    <t>Położnictwo^</t>
  </si>
  <si>
    <t>Opieka położnicza^^</t>
  </si>
  <si>
    <t>Położnictwo i opieka położnicza ZP</t>
  </si>
  <si>
    <t>Położnictwo i opieka położnicza PZ</t>
  </si>
  <si>
    <t>Poł/I/D-GIOG</t>
  </si>
  <si>
    <t>Ginekologia i opieka ginekologiczna</t>
  </si>
  <si>
    <t xml:space="preserve">Ginekologia^ </t>
  </si>
  <si>
    <t xml:space="preserve">Opieka ginekologiczna^^ </t>
  </si>
  <si>
    <t>Ginekologia i opieka ginekologiczna ZP</t>
  </si>
  <si>
    <t>Ginekologia i opieka ginekologiczna PZ</t>
  </si>
  <si>
    <t>Poł/I/D-NION</t>
  </si>
  <si>
    <t>Neonatologia i opieka neonatologiczna</t>
  </si>
  <si>
    <t>Neonatologia^</t>
  </si>
  <si>
    <t>Opieka neonatologiczna</t>
  </si>
  <si>
    <t>Neonatologia i opieka neonatologiczna ZP</t>
  </si>
  <si>
    <t>Neonatologia i opieka neonatologiczna PZ</t>
  </si>
  <si>
    <t>Poł/I/D-P</t>
  </si>
  <si>
    <t>Pediatria i pielęgniarstwo pediatryczne</t>
  </si>
  <si>
    <t>Pediatria^</t>
  </si>
  <si>
    <t>Pielęgniarstwo pediatryczne^^</t>
  </si>
  <si>
    <t>Pediatria i pielęgniarstwo pediatryczne ZP</t>
  </si>
  <si>
    <t>Pediatria i pielęgniarstwo pediatryczne PZ</t>
  </si>
  <si>
    <t>Poł/I/D-CHW</t>
  </si>
  <si>
    <t>Choroby wewnętrzne</t>
  </si>
  <si>
    <t xml:space="preserve">Choroby wewnętrzne^ </t>
  </si>
  <si>
    <t>Pielęgniarstwo internistyczne^^</t>
  </si>
  <si>
    <t>Choroby wewnętrzne ZP</t>
  </si>
  <si>
    <t>Choroby wewnętrzne PZ</t>
  </si>
  <si>
    <t>Poł/I/D-CH</t>
  </si>
  <si>
    <t>Chirurgia</t>
  </si>
  <si>
    <t>Chirurgia^</t>
  </si>
  <si>
    <t>Pielęgniarstwo chirurgiczne^^</t>
  </si>
  <si>
    <t>Chirurgia ZP</t>
  </si>
  <si>
    <t>Chirurgia PZ</t>
  </si>
  <si>
    <t>Poł/I/D-PSCH</t>
  </si>
  <si>
    <t>Psychiatria</t>
  </si>
  <si>
    <t>Psychiatria^</t>
  </si>
  <si>
    <t>Pielęgniarstwo psychiatryczne^^</t>
  </si>
  <si>
    <t>Psychiatria ZP</t>
  </si>
  <si>
    <t>Psychiatria PZ</t>
  </si>
  <si>
    <t>Poł/I/D-AISZŻ</t>
  </si>
  <si>
    <t>Anestezjologia i stany zagrożenia życia</t>
  </si>
  <si>
    <t>Anestezjologia i stany zagrożenia życia^</t>
  </si>
  <si>
    <t>Pielęgniarstwo anestezjologiczne i
 w stanach zagrożenia życia^^</t>
  </si>
  <si>
    <t>Anestezjologia i stany zagrożenia życia ZP</t>
  </si>
  <si>
    <t>Anestezjologia i stany zagrożenia życia PZ</t>
  </si>
  <si>
    <t>Poł/I/D-REH</t>
  </si>
  <si>
    <t>Rehabilitacja w położnictwie, 
neonatologii i ginekologii</t>
  </si>
  <si>
    <t>Rehabilitacja w położnictwie,
 neonatologii i ginekologii ZP</t>
  </si>
  <si>
    <t>Poł/I/D-PRM</t>
  </si>
  <si>
    <t>Podstawy Ratownictwa Medycznego</t>
  </si>
  <si>
    <t>Poł/I/D-BNP</t>
  </si>
  <si>
    <t>Badania naukowe w położnictwie</t>
  </si>
  <si>
    <t xml:space="preserve">Egzamin dyplomowy </t>
  </si>
  <si>
    <t>Poł/I/WF</t>
  </si>
  <si>
    <t>Wychowanie fizyczne</t>
  </si>
  <si>
    <t>Ogółem liczba godzin</t>
  </si>
  <si>
    <t>zajęcia teoretyczne</t>
  </si>
  <si>
    <t>zajęcia praktyczne</t>
  </si>
  <si>
    <t>praktyka zawodowa</t>
  </si>
  <si>
    <t>samokształcenie</t>
  </si>
  <si>
    <t>punkty ECTS</t>
  </si>
  <si>
    <t>Legenda</t>
  </si>
  <si>
    <t>* Uchwała KRASZPiP nr 24/V/2021 w sprawie określenia szczegółowych zaleceń dotyczących liczebności grup studenckich na kierunku pielęgniarstwo i położnictwo oraz Uchwała nr 66/VI/2024 w sprawie określenia  szczegółowych zaleceń dotyczących liczeności grup na kierunku położnictwo</t>
  </si>
  <si>
    <t xml:space="preserve"># Uchwała KRASZPiP nr 32/VI/2025 Rekomendacji w zakresie kształtowania oraz oceny umiejetności praktycznych i kompetencji społecznych w warunkach symulowanych. Kształcenie symulacyjne prowadzone w ramach zajęć interprofesjonalnych z kierunkiem: Psychologia. </t>
  </si>
  <si>
    <t>ZP - zajęcia praktyczne</t>
  </si>
  <si>
    <t>PZ - praktyka zawodowa</t>
  </si>
  <si>
    <t>^ tzw. część kliniczna, do realizacji przez nauczyciela z prawem wykonywania zawodu lekarza</t>
  </si>
  <si>
    <t>^^ tzw część pielęgniarska/ położnicza, do realizacji przez nauczyciela z prawem wykonywania zawodu położnej lub odpowiednio pielęgniarki</t>
  </si>
  <si>
    <t>Wychowanie fizyczne nie jest wliczane do ogólnej puli godzin w harmonogramie studiów .</t>
  </si>
  <si>
    <r>
      <t xml:space="preserve">Student zobowiązany jest do odbycia obowiązkowego </t>
    </r>
    <r>
      <rPr>
        <b/>
        <sz val="18"/>
        <color theme="1"/>
        <rFont val="Corbel"/>
        <family val="2"/>
        <charset val="238"/>
      </rPr>
      <t xml:space="preserve">szkolenia w zakresie BHP </t>
    </r>
    <r>
      <rPr>
        <sz val="18"/>
        <color theme="1"/>
        <rFont val="Corbel"/>
        <family val="2"/>
        <charset val="238"/>
      </rPr>
      <t>w wymiarze 4 godz., zgodnie z §3.1. Rozporządzenia Ministra Nauki i Szkolnictwa Wyższego z dnia 30 października 2018 r. w sprawie sposobu zapewniania w uczelni bezpiecznych i higienicznych warunków pracy i kształcenia / Dz.U. 2018 poz. 2090</t>
    </r>
    <r>
      <rPr>
        <i/>
        <sz val="18"/>
        <color theme="1"/>
        <rFont val="Corbel"/>
        <family val="2"/>
        <charset val="238"/>
      </rPr>
      <t xml:space="preserve">/ </t>
    </r>
    <r>
      <rPr>
        <b/>
        <sz val="18"/>
        <color theme="1"/>
        <rFont val="Corbel"/>
        <family val="2"/>
        <charset val="238"/>
      </rPr>
      <t>oraz szkolenia bibliotecznego na zasadach określonych w Uczelni</t>
    </r>
    <r>
      <rPr>
        <sz val="18"/>
        <color theme="1"/>
        <rFont val="Corbel"/>
        <family val="2"/>
        <charset val="238"/>
      </rPr>
      <t>.</t>
    </r>
  </si>
  <si>
    <t>Lp</t>
  </si>
  <si>
    <t>Zajecia realizowane w warunkach symuowanych</t>
  </si>
  <si>
    <t>Ogólna liczba godzin  ćwiczeń</t>
  </si>
  <si>
    <t xml:space="preserve"> ćwiczenia realizowane w CSM ze scenariuszami NW, PW i WW</t>
  </si>
  <si>
    <t xml:space="preserve">1. </t>
  </si>
  <si>
    <t>5#</t>
  </si>
  <si>
    <t>2.</t>
  </si>
  <si>
    <t>3.</t>
  </si>
  <si>
    <t>4.</t>
  </si>
  <si>
    <t>5.</t>
  </si>
  <si>
    <t xml:space="preserve">D. Nauki w zakresie opieki specjalistycznej </t>
  </si>
  <si>
    <t>7.</t>
  </si>
  <si>
    <t>9.</t>
  </si>
  <si>
    <t xml:space="preserve">12. </t>
  </si>
  <si>
    <t>ćwiczeń</t>
  </si>
  <si>
    <t>Plan studiów stacjonarnych/niestacjonarnych …….. Stopnia</t>
  </si>
  <si>
    <t>Kierunek…………..</t>
  </si>
  <si>
    <t>Profil………..</t>
  </si>
  <si>
    <t>realizacja od roku akademickiego …../…..</t>
  </si>
  <si>
    <t>Specjalność: ………………….</t>
  </si>
  <si>
    <t>Ćw. Audytoryjne</t>
  </si>
  <si>
    <t>Ćw. Warsztatowe</t>
  </si>
  <si>
    <t>Inne</t>
  </si>
  <si>
    <t>Ćw./Konw./ Lab.</t>
  </si>
  <si>
    <t>Grupa treści specjalnościowych</t>
  </si>
  <si>
    <t>Razem przedmioty specjalnościowe</t>
  </si>
  <si>
    <t>Grupa treści specjalnościowych do wyboru</t>
  </si>
  <si>
    <t>Razem przedmioty specjalnościowe do wyboru</t>
  </si>
  <si>
    <t>Razem przedmioty specjalnościowe i specjalnościowe do wyboru</t>
  </si>
  <si>
    <t>Liczba godzin ogółem</t>
  </si>
  <si>
    <t>Studia kończą się uzyskaniem tytułu ……….</t>
  </si>
  <si>
    <t>w specjalności ………………………………………….</t>
  </si>
  <si>
    <t>Student zobowiązany jest do odbycia szkolenia BHP w wymiarze …….. oraz szkolenia bibliotecznego.</t>
  </si>
  <si>
    <t>Praktyka……….</t>
  </si>
  <si>
    <t>Laboratoria CSM*</t>
  </si>
  <si>
    <t>Laboratoria*</t>
  </si>
  <si>
    <t>Cykl kształcenia 2026-2029</t>
  </si>
  <si>
    <t>Ustalono na posiedzeniu Rady Wydziału w dniu ……........................…..</t>
  </si>
  <si>
    <t>Dziekan Wydziału</t>
  </si>
  <si>
    <t>Stwierdza się zgodnośc z programem studiów</t>
  </si>
  <si>
    <t>…………………………………..............………………………</t>
  </si>
  <si>
    <t>…………………..........…………………….</t>
  </si>
  <si>
    <t>Laboratoria *</t>
  </si>
  <si>
    <t>Konwersatoria</t>
  </si>
  <si>
    <t>konwersatoria</t>
  </si>
  <si>
    <t xml:space="preserve">Harmonogram studiów stacjonarnych I stopnia </t>
  </si>
  <si>
    <t>Kierunek POŁOŻNICTWO</t>
  </si>
  <si>
    <t>Profil PRAKTYCZNY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</si>
</sst>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\ @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8"/>
      <color theme="1"/>
      <name val="Corbel"/>
      <family val="2"/>
      <charset val="238"/>
    </font>
    <font>
      <b/>
      <sz val="17"/>
      <name val="Corbel"/>
      <family val="2"/>
      <charset val="238"/>
    </font>
    <font>
      <b/>
      <sz val="17"/>
      <color theme="1"/>
      <name val="Corbel"/>
      <family val="2"/>
      <charset val="238"/>
    </font>
    <font>
      <b/>
      <i/>
      <sz val="17"/>
      <name val="Corbel"/>
      <family val="2"/>
      <charset val="238"/>
    </font>
    <font>
      <b/>
      <sz val="17"/>
      <color rgb="FFC00000"/>
      <name val="Corbel"/>
      <family val="2"/>
      <charset val="238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charset val="238"/>
      <scheme val="minor"/>
    </font>
    <font>
      <sz val="18"/>
      <color theme="1"/>
      <name val="Corbel"/>
      <family val="2"/>
      <charset val="238"/>
    </font>
    <font>
      <i/>
      <sz val="18"/>
      <color theme="1"/>
      <name val="Corbel"/>
      <family val="2"/>
      <charset val="238"/>
    </font>
    <font>
      <b/>
      <sz val="18"/>
      <color rgb="FF000000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8"/>
      <name val="Corbe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b/>
      <sz val="17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1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2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27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ck">
        <color indexed="64"/>
      </bottom>
      <diagonal/>
    </border>
    <border>
      <left/>
      <right style="double">
        <color indexed="64"/>
      </right>
      <top style="thick">
        <color indexed="64"/>
      </top>
      <bottom style="thick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double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double">
        <color indexed="64"/>
      </right>
      <top/>
      <bottom style="thick">
        <color indexed="64"/>
      </bottom>
      <diagonal/>
    </border>
    <border>
      <left style="thick">
        <color indexed="64"/>
      </left>
      <right style="double">
        <color indexed="64"/>
      </right>
      <top style="thick">
        <color indexed="64"/>
      </top>
      <bottom/>
      <diagonal/>
    </border>
    <border>
      <left style="double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thick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theme="0" tint="-0.14996795556505021"/>
      </left>
      <right style="hair">
        <color theme="0" tint="-0.14996795556505021"/>
      </right>
      <top style="hair">
        <color theme="0" tint="-0.14996795556505021"/>
      </top>
      <bottom style="hair">
        <color theme="0" tint="-0.14996795556505021"/>
      </bottom>
      <diagonal/>
    </border>
    <border>
      <left style="hair">
        <color theme="0" tint="-0.14996795556505021"/>
      </left>
      <right style="hair">
        <color theme="0" tint="-0.14996795556505021"/>
      </right>
      <top/>
      <bottom style="hair">
        <color theme="0" tint="-0.14996795556505021"/>
      </bottom>
      <diagonal/>
    </border>
    <border>
      <left style="hair">
        <color theme="0" tint="-0.14996795556505021"/>
      </left>
      <right style="hair">
        <color theme="0" tint="-0.14996795556505021"/>
      </right>
      <top/>
      <bottom/>
      <diagonal/>
    </border>
    <border>
      <left/>
      <right style="hair">
        <color theme="0" tint="-0.14996795556505021"/>
      </right>
      <top/>
      <bottom style="hair">
        <color theme="0" tint="-0.14996795556505021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theme="0" tint="-0.14996795556505021"/>
      </right>
      <top style="hair">
        <color theme="0" tint="-0.14996795556505021"/>
      </top>
      <bottom style="hair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 tint="4.9989318521683403E-2"/>
      </left>
      <right style="medium">
        <color theme="1" tint="4.9989318521683403E-2"/>
      </right>
      <top style="medium">
        <color theme="1" tint="4.9989318521683403E-2"/>
      </top>
      <bottom style="medium">
        <color theme="1" tint="4.9989318521683403E-2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 style="medium">
        <color theme="1" tint="4.9989318521683403E-2"/>
      </left>
      <right style="medium">
        <color theme="1" tint="4.9989318521683403E-2"/>
      </right>
      <top style="medium">
        <color theme="1" tint="4.9989318521683403E-2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14993743705557422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/>
      <diagonal/>
    </border>
    <border>
      <left style="thin">
        <color indexed="64"/>
      </left>
      <right style="medium">
        <color theme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theme="1" tint="4.9989318521683403E-2"/>
      </bottom>
      <diagonal/>
    </border>
    <border>
      <left style="medium">
        <color theme="1" tint="4.9989318521683403E-2"/>
      </left>
      <right style="thin">
        <color auto="1"/>
      </right>
      <top style="thin">
        <color indexed="64"/>
      </top>
      <bottom/>
      <diagonal/>
    </border>
    <border>
      <left style="medium">
        <color theme="1" tint="4.9989318521683403E-2"/>
      </left>
      <right style="thin">
        <color auto="1"/>
      </right>
      <top/>
      <bottom style="thin">
        <color indexed="64"/>
      </bottom>
      <diagonal/>
    </border>
    <border>
      <left style="medium">
        <color theme="1" tint="4.9989318521683403E-2"/>
      </left>
      <right style="medium">
        <color theme="1" tint="4.9989318521683403E-2"/>
      </right>
      <top/>
      <bottom style="medium">
        <color theme="1" tint="4.9989318521683403E-2"/>
      </bottom>
      <diagonal/>
    </border>
    <border>
      <left style="thin">
        <color indexed="64"/>
      </left>
      <right style="medium">
        <color theme="1" tint="4.9989318521683403E-2"/>
      </right>
      <top style="thin">
        <color indexed="64"/>
      </top>
      <bottom/>
      <diagonal/>
    </border>
    <border>
      <left style="thin">
        <color indexed="64"/>
      </left>
      <right style="medium">
        <color theme="1" tint="4.9989318521683403E-2"/>
      </right>
      <top/>
      <bottom style="medium">
        <color theme="1" tint="4.9989318521683403E-2"/>
      </bottom>
      <diagonal/>
    </border>
    <border>
      <left style="medium">
        <color indexed="64"/>
      </left>
      <right style="thin">
        <color indexed="64"/>
      </right>
      <top/>
      <bottom style="medium">
        <color theme="1" tint="4.9989318521683403E-2"/>
      </bottom>
      <diagonal/>
    </border>
    <border>
      <left style="thin">
        <color indexed="64"/>
      </left>
      <right style="medium">
        <color indexed="64"/>
      </right>
      <top/>
      <bottom style="medium">
        <color theme="1" tint="4.9989318521683403E-2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/>
      <diagonal/>
    </border>
    <border>
      <left style="medium">
        <color theme="1"/>
      </left>
      <right style="thin">
        <color indexed="64"/>
      </right>
      <top/>
      <bottom style="medium">
        <color theme="1" tint="4.9989318521683403E-2"/>
      </bottom>
      <diagonal/>
    </border>
    <border>
      <left style="medium">
        <color theme="1"/>
      </left>
      <right style="medium">
        <color theme="1"/>
      </right>
      <top/>
      <bottom style="medium">
        <color theme="1" tint="4.9989318521683403E-2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theme="1" tint="4.9989318521683403E-2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0" applyNumberFormat="0" applyBorder="0" applyAlignment="0" applyProtection="0"/>
    <xf numFmtId="0" fontId="10" fillId="8" borderId="62" applyNumberFormat="0" applyAlignment="0" applyProtection="0"/>
    <xf numFmtId="0" fontId="4" fillId="10" borderId="0" applyNumberFormat="0" applyBorder="0" applyAlignment="0" applyProtection="0"/>
  </cellStyleXfs>
  <cellXfs count="533">
    <xf numFmtId="0" fontId="0" fillId="0" borderId="0" xfId="0"/>
    <xf numFmtId="0" fontId="0" fillId="0" borderId="1" xfId="0" applyBorder="1" applyAlignment="1">
      <alignment horizontal="center" vertical="center" textRotation="90"/>
    </xf>
    <xf numFmtId="0" fontId="0" fillId="0" borderId="1" xfId="0" applyBorder="1"/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2" xfId="0" applyBorder="1" applyAlignment="1">
      <alignment horizontal="center" vertical="center" textRotation="90"/>
    </xf>
    <xf numFmtId="0" fontId="0" fillId="0" borderId="14" xfId="0" applyBorder="1" applyAlignment="1">
      <alignment horizontal="center"/>
    </xf>
    <xf numFmtId="0" fontId="0" fillId="0" borderId="4" xfId="0" applyBorder="1" applyAlignment="1">
      <alignment horizontal="center" vertical="center" textRotation="90"/>
    </xf>
    <xf numFmtId="0" fontId="0" fillId="0" borderId="13" xfId="0" applyBorder="1" applyAlignment="1">
      <alignment horizontal="center" vertical="center" textRotation="90"/>
    </xf>
    <xf numFmtId="0" fontId="0" fillId="0" borderId="12" xfId="0" applyBorder="1" applyAlignment="1">
      <alignment horizontal="center" vertical="center" textRotation="90"/>
    </xf>
    <xf numFmtId="0" fontId="0" fillId="0" borderId="1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5" xfId="0" applyBorder="1"/>
    <xf numFmtId="0" fontId="0" fillId="0" borderId="2" xfId="0" applyBorder="1"/>
    <xf numFmtId="0" fontId="0" fillId="0" borderId="14" xfId="0" applyBorder="1"/>
    <xf numFmtId="0" fontId="0" fillId="0" borderId="4" xfId="0" applyBorder="1"/>
    <xf numFmtId="0" fontId="0" fillId="0" borderId="12" xfId="0" applyBorder="1"/>
    <xf numFmtId="0" fontId="0" fillId="0" borderId="13" xfId="0" applyBorder="1"/>
    <xf numFmtId="0" fontId="0" fillId="0" borderId="11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0" xfId="0" applyBorder="1"/>
    <xf numFmtId="0" fontId="0" fillId="0" borderId="24" xfId="0" applyBorder="1"/>
    <xf numFmtId="0" fontId="0" fillId="0" borderId="25" xfId="0" applyBorder="1"/>
    <xf numFmtId="0" fontId="0" fillId="0" borderId="27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11" xfId="0" applyBorder="1" applyAlignment="1">
      <alignment wrapText="1"/>
    </xf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0" fillId="0" borderId="43" xfId="0" applyBorder="1"/>
    <xf numFmtId="0" fontId="0" fillId="0" borderId="44" xfId="0" applyBorder="1"/>
    <xf numFmtId="0" fontId="0" fillId="0" borderId="45" xfId="0" applyBorder="1"/>
    <xf numFmtId="0" fontId="0" fillId="0" borderId="47" xfId="0" applyBorder="1"/>
    <xf numFmtId="0" fontId="0" fillId="0" borderId="48" xfId="0" applyBorder="1"/>
    <xf numFmtId="0" fontId="0" fillId="0" borderId="49" xfId="0" applyBorder="1"/>
    <xf numFmtId="0" fontId="0" fillId="0" borderId="50" xfId="0" applyBorder="1"/>
    <xf numFmtId="0" fontId="0" fillId="0" borderId="51" xfId="0" applyBorder="1"/>
    <xf numFmtId="0" fontId="0" fillId="0" borderId="52" xfId="0" applyBorder="1"/>
    <xf numFmtId="0" fontId="0" fillId="0" borderId="46" xfId="0" applyBorder="1"/>
    <xf numFmtId="0" fontId="0" fillId="0" borderId="47" xfId="0" applyBorder="1" applyAlignment="1">
      <alignment horizontal="center" vertical="center" textRotation="90"/>
    </xf>
    <xf numFmtId="0" fontId="0" fillId="0" borderId="53" xfId="0" applyBorder="1" applyAlignment="1">
      <alignment horizontal="center"/>
    </xf>
    <xf numFmtId="0" fontId="0" fillId="0" borderId="53" xfId="0" applyBorder="1" applyAlignment="1">
      <alignment horizontal="center" vertical="center" textRotation="90"/>
    </xf>
    <xf numFmtId="0" fontId="0" fillId="0" borderId="54" xfId="0" applyBorder="1" applyAlignment="1">
      <alignment horizontal="center"/>
    </xf>
    <xf numFmtId="0" fontId="0" fillId="0" borderId="55" xfId="0" applyBorder="1"/>
    <xf numFmtId="0" fontId="0" fillId="0" borderId="53" xfId="0" applyBorder="1"/>
    <xf numFmtId="0" fontId="0" fillId="0" borderId="54" xfId="0" applyBorder="1"/>
    <xf numFmtId="0" fontId="0" fillId="0" borderId="56" xfId="0" applyBorder="1"/>
    <xf numFmtId="0" fontId="0" fillId="0" borderId="57" xfId="0" applyBorder="1"/>
    <xf numFmtId="0" fontId="0" fillId="0" borderId="58" xfId="0" applyBorder="1"/>
    <xf numFmtId="0" fontId="0" fillId="0" borderId="59" xfId="0" applyBorder="1"/>
    <xf numFmtId="0" fontId="0" fillId="0" borderId="60" xfId="0" applyBorder="1"/>
    <xf numFmtId="0" fontId="0" fillId="0" borderId="2" xfId="0" applyBorder="1" applyAlignment="1">
      <alignment horizontal="center"/>
    </xf>
    <xf numFmtId="0" fontId="5" fillId="0" borderId="0" xfId="0" applyFont="1"/>
    <xf numFmtId="0" fontId="11" fillId="0" borderId="0" xfId="0" applyFont="1"/>
    <xf numFmtId="0" fontId="11" fillId="9" borderId="0" xfId="0" applyFont="1" applyFill="1"/>
    <xf numFmtId="0" fontId="0" fillId="0" borderId="0" xfId="0" applyAlignment="1">
      <alignment vertical="center"/>
    </xf>
    <xf numFmtId="0" fontId="6" fillId="10" borderId="0" xfId="5" applyFont="1"/>
    <xf numFmtId="0" fontId="12" fillId="0" borderId="0" xfId="0" applyFont="1"/>
    <xf numFmtId="0" fontId="0" fillId="11" borderId="0" xfId="0" applyFill="1"/>
    <xf numFmtId="0" fontId="5" fillId="11" borderId="0" xfId="0" applyFont="1" applyFill="1"/>
    <xf numFmtId="0" fontId="0" fillId="9" borderId="0" xfId="0" applyFill="1"/>
    <xf numFmtId="0" fontId="8" fillId="13" borderId="0" xfId="2" applyFill="1"/>
    <xf numFmtId="0" fontId="10" fillId="14" borderId="62" xfId="4" applyFill="1"/>
    <xf numFmtId="0" fontId="0" fillId="0" borderId="64" xfId="0" applyBorder="1"/>
    <xf numFmtId="0" fontId="0" fillId="0" borderId="65" xfId="0" applyBorder="1"/>
    <xf numFmtId="0" fontId="0" fillId="0" borderId="63" xfId="0" applyBorder="1"/>
    <xf numFmtId="0" fontId="0" fillId="9" borderId="66" xfId="0" applyFill="1" applyBorder="1"/>
    <xf numFmtId="0" fontId="3" fillId="11" borderId="0" xfId="0" applyFont="1" applyFill="1"/>
    <xf numFmtId="0" fontId="0" fillId="9" borderId="66" xfId="0" applyFill="1" applyBorder="1" applyAlignment="1">
      <alignment horizontal="center" vertical="center"/>
    </xf>
    <xf numFmtId="0" fontId="0" fillId="0" borderId="67" xfId="0" applyBorder="1"/>
    <xf numFmtId="0" fontId="11" fillId="16" borderId="0" xfId="0" applyFont="1" applyFill="1"/>
    <xf numFmtId="0" fontId="11" fillId="15" borderId="0" xfId="0" applyFont="1" applyFill="1"/>
    <xf numFmtId="0" fontId="13" fillId="15" borderId="0" xfId="0" applyFont="1" applyFill="1"/>
    <xf numFmtId="0" fontId="0" fillId="0" borderId="70" xfId="0" applyBorder="1"/>
    <xf numFmtId="0" fontId="5" fillId="0" borderId="70" xfId="0" applyFont="1" applyBorder="1"/>
    <xf numFmtId="0" fontId="0" fillId="0" borderId="70" xfId="0" applyBorder="1" applyAlignment="1">
      <alignment vertical="center"/>
    </xf>
    <xf numFmtId="0" fontId="8" fillId="0" borderId="70" xfId="2" applyFill="1" applyBorder="1"/>
    <xf numFmtId="0" fontId="8" fillId="0" borderId="0" xfId="2" applyFill="1" applyBorder="1"/>
    <xf numFmtId="0" fontId="11" fillId="0" borderId="70" xfId="0" applyFont="1" applyBorder="1"/>
    <xf numFmtId="0" fontId="10" fillId="0" borderId="70" xfId="4" applyFill="1" applyBorder="1"/>
    <xf numFmtId="0" fontId="10" fillId="0" borderId="0" xfId="4" applyFill="1" applyBorder="1"/>
    <xf numFmtId="0" fontId="13" fillId="0" borderId="70" xfId="0" applyFont="1" applyBorder="1"/>
    <xf numFmtId="0" fontId="13" fillId="0" borderId="0" xfId="0" applyFont="1"/>
    <xf numFmtId="0" fontId="6" fillId="0" borderId="70" xfId="5" applyFont="1" applyFill="1" applyBorder="1"/>
    <xf numFmtId="0" fontId="6" fillId="0" borderId="0" xfId="5" applyFont="1" applyFill="1" applyBorder="1"/>
    <xf numFmtId="0" fontId="0" fillId="0" borderId="0" xfId="0" applyAlignment="1">
      <alignment horizontal="center"/>
    </xf>
    <xf numFmtId="0" fontId="0" fillId="9" borderId="0" xfId="0" applyFill="1" applyAlignment="1">
      <alignment horizontal="center"/>
    </xf>
    <xf numFmtId="0" fontId="6" fillId="9" borderId="13" xfId="0" applyFont="1" applyFill="1" applyBorder="1"/>
    <xf numFmtId="0" fontId="5" fillId="9" borderId="0" xfId="0" applyFont="1" applyFill="1"/>
    <xf numFmtId="0" fontId="0" fillId="9" borderId="0" xfId="0" applyFill="1" applyAlignment="1">
      <alignment vertical="center"/>
    </xf>
    <xf numFmtId="0" fontId="8" fillId="9" borderId="0" xfId="2" applyFill="1"/>
    <xf numFmtId="0" fontId="10" fillId="9" borderId="68" xfId="4" applyFill="1" applyBorder="1"/>
    <xf numFmtId="0" fontId="13" fillId="9" borderId="0" xfId="0" applyFont="1" applyFill="1"/>
    <xf numFmtId="0" fontId="0" fillId="9" borderId="67" xfId="0" applyFill="1" applyBorder="1"/>
    <xf numFmtId="0" fontId="0" fillId="9" borderId="72" xfId="0" applyFill="1" applyBorder="1"/>
    <xf numFmtId="0" fontId="6" fillId="9" borderId="4" xfId="0" applyFont="1" applyFill="1" applyBorder="1"/>
    <xf numFmtId="0" fontId="10" fillId="9" borderId="62" xfId="4" applyFill="1"/>
    <xf numFmtId="0" fontId="0" fillId="9" borderId="65" xfId="0" applyFill="1" applyBorder="1"/>
    <xf numFmtId="0" fontId="0" fillId="9" borderId="64" xfId="0" applyFill="1" applyBorder="1"/>
    <xf numFmtId="0" fontId="6" fillId="9" borderId="0" xfId="0" applyFont="1" applyFill="1"/>
    <xf numFmtId="0" fontId="6" fillId="9" borderId="70" xfId="0" applyFont="1" applyFill="1" applyBorder="1"/>
    <xf numFmtId="0" fontId="0" fillId="9" borderId="70" xfId="0" applyFill="1" applyBorder="1"/>
    <xf numFmtId="0" fontId="5" fillId="9" borderId="70" xfId="0" applyFont="1" applyFill="1" applyBorder="1"/>
    <xf numFmtId="0" fontId="14" fillId="0" borderId="70" xfId="1" applyFont="1" applyFill="1" applyBorder="1"/>
    <xf numFmtId="0" fontId="14" fillId="0" borderId="0" xfId="1" applyFont="1" applyFill="1" applyBorder="1"/>
    <xf numFmtId="0" fontId="14" fillId="9" borderId="0" xfId="1" applyFont="1" applyFill="1"/>
    <xf numFmtId="0" fontId="14" fillId="3" borderId="0" xfId="1" applyFont="1" applyFill="1"/>
    <xf numFmtId="0" fontId="6" fillId="0" borderId="70" xfId="3" applyFont="1" applyFill="1" applyBorder="1"/>
    <xf numFmtId="0" fontId="6" fillId="0" borderId="0" xfId="3" applyFont="1" applyFill="1" applyBorder="1"/>
    <xf numFmtId="0" fontId="6" fillId="9" borderId="0" xfId="3" applyFont="1" applyFill="1"/>
    <xf numFmtId="0" fontId="6" fillId="12" borderId="0" xfId="3" applyFont="1" applyFill="1"/>
    <xf numFmtId="0" fontId="11" fillId="9" borderId="70" xfId="0" applyFont="1" applyFill="1" applyBorder="1"/>
    <xf numFmtId="0" fontId="16" fillId="0" borderId="70" xfId="0" applyFont="1" applyBorder="1"/>
    <xf numFmtId="0" fontId="16" fillId="0" borderId="0" xfId="0" applyFont="1"/>
    <xf numFmtId="0" fontId="16" fillId="9" borderId="0" xfId="0" applyFont="1" applyFill="1"/>
    <xf numFmtId="0" fontId="16" fillId="3" borderId="0" xfId="0" applyFont="1" applyFill="1"/>
    <xf numFmtId="0" fontId="16" fillId="12" borderId="0" xfId="0" applyFont="1" applyFill="1"/>
    <xf numFmtId="0" fontId="16" fillId="13" borderId="0" xfId="0" applyFont="1" applyFill="1"/>
    <xf numFmtId="0" fontId="15" fillId="0" borderId="70" xfId="0" applyFont="1" applyBorder="1"/>
    <xf numFmtId="0" fontId="15" fillId="0" borderId="0" xfId="0" applyFont="1"/>
    <xf numFmtId="0" fontId="15" fillId="9" borderId="0" xfId="0" applyFont="1" applyFill="1"/>
    <xf numFmtId="0" fontId="15" fillId="14" borderId="0" xfId="0" applyFont="1" applyFill="1"/>
    <xf numFmtId="0" fontId="6" fillId="9" borderId="0" xfId="5" applyFont="1" applyFill="1" applyBorder="1"/>
    <xf numFmtId="0" fontId="0" fillId="0" borderId="69" xfId="0" applyBorder="1"/>
    <xf numFmtId="0" fontId="0" fillId="0" borderId="72" xfId="0" applyBorder="1"/>
    <xf numFmtId="0" fontId="2" fillId="0" borderId="70" xfId="0" applyFont="1" applyBorder="1"/>
    <xf numFmtId="0" fontId="2" fillId="0" borderId="0" xfId="0" applyFont="1"/>
    <xf numFmtId="0" fontId="2" fillId="9" borderId="0" xfId="0" applyFont="1" applyFill="1"/>
    <xf numFmtId="0" fontId="18" fillId="0" borderId="20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 textRotation="90"/>
    </xf>
    <xf numFmtId="0" fontId="19" fillId="0" borderId="20" xfId="0" applyFont="1" applyBorder="1" applyAlignment="1">
      <alignment horizontal="center" vertical="center"/>
    </xf>
    <xf numFmtId="0" fontId="19" fillId="9" borderId="79" xfId="0" applyFont="1" applyFill="1" applyBorder="1" applyAlignment="1">
      <alignment vertical="center"/>
    </xf>
    <xf numFmtId="0" fontId="19" fillId="9" borderId="33" xfId="0" applyFont="1" applyFill="1" applyBorder="1" applyAlignment="1">
      <alignment vertical="center"/>
    </xf>
    <xf numFmtId="0" fontId="19" fillId="9" borderId="20" xfId="0" applyFont="1" applyFill="1" applyBorder="1" applyAlignment="1">
      <alignment vertical="center"/>
    </xf>
    <xf numFmtId="0" fontId="19" fillId="9" borderId="20" xfId="0" applyFont="1" applyFill="1" applyBorder="1" applyAlignment="1">
      <alignment horizontal="center" vertical="center"/>
    </xf>
    <xf numFmtId="0" fontId="19" fillId="0" borderId="20" xfId="0" applyFont="1" applyBorder="1" applyAlignment="1">
      <alignment vertical="center"/>
    </xf>
    <xf numFmtId="0" fontId="19" fillId="0" borderId="74" xfId="0" applyFont="1" applyBorder="1"/>
    <xf numFmtId="0" fontId="19" fillId="0" borderId="20" xfId="0" applyFont="1" applyBorder="1" applyAlignment="1">
      <alignment horizontal="center"/>
    </xf>
    <xf numFmtId="0" fontId="19" fillId="0" borderId="20" xfId="0" applyFont="1" applyBorder="1"/>
    <xf numFmtId="0" fontId="19" fillId="9" borderId="20" xfId="0" applyFont="1" applyFill="1" applyBorder="1"/>
    <xf numFmtId="0" fontId="19" fillId="0" borderId="75" xfId="0" applyFont="1" applyBorder="1"/>
    <xf numFmtId="0" fontId="19" fillId="0" borderId="22" xfId="0" applyFont="1" applyBorder="1"/>
    <xf numFmtId="0" fontId="18" fillId="0" borderId="74" xfId="0" applyFont="1" applyBorder="1"/>
    <xf numFmtId="0" fontId="18" fillId="0" borderId="20" xfId="0" applyFont="1" applyBorder="1"/>
    <xf numFmtId="0" fontId="18" fillId="0" borderId="20" xfId="0" applyFont="1" applyBorder="1" applyAlignment="1">
      <alignment vertical="center"/>
    </xf>
    <xf numFmtId="0" fontId="18" fillId="9" borderId="20" xfId="0" applyFont="1" applyFill="1" applyBorder="1"/>
    <xf numFmtId="0" fontId="18" fillId="0" borderId="75" xfId="0" applyFont="1" applyBorder="1"/>
    <xf numFmtId="0" fontId="18" fillId="0" borderId="22" xfId="0" applyFont="1" applyBorder="1"/>
    <xf numFmtId="0" fontId="19" fillId="9" borderId="80" xfId="0" applyFont="1" applyFill="1" applyBorder="1" applyAlignment="1">
      <alignment horizontal="center" vertical="center" textRotation="90"/>
    </xf>
    <xf numFmtId="0" fontId="19" fillId="9" borderId="22" xfId="0" applyFont="1" applyFill="1" applyBorder="1" applyAlignment="1">
      <alignment horizontal="center" vertical="center" textRotation="90"/>
    </xf>
    <xf numFmtId="0" fontId="19" fillId="9" borderId="20" xfId="0" applyFont="1" applyFill="1" applyBorder="1" applyAlignment="1">
      <alignment horizontal="center" vertical="center" textRotation="90"/>
    </xf>
    <xf numFmtId="0" fontId="19" fillId="0" borderId="20" xfId="0" applyFont="1" applyBorder="1" applyAlignment="1">
      <alignment horizontal="center" vertical="center" textRotation="90"/>
    </xf>
    <xf numFmtId="0" fontId="19" fillId="0" borderId="75" xfId="0" applyFont="1" applyBorder="1" applyAlignment="1">
      <alignment horizontal="center" vertical="center" textRotation="90"/>
    </xf>
    <xf numFmtId="0" fontId="19" fillId="0" borderId="74" xfId="0" applyFont="1" applyBorder="1" applyAlignment="1">
      <alignment horizontal="center" vertical="center" textRotation="90"/>
    </xf>
    <xf numFmtId="0" fontId="19" fillId="0" borderId="22" xfId="0" applyFont="1" applyBorder="1" applyAlignment="1">
      <alignment horizontal="center" vertical="center" textRotation="90"/>
    </xf>
    <xf numFmtId="0" fontId="18" fillId="9" borderId="20" xfId="0" applyFont="1" applyFill="1" applyBorder="1" applyAlignment="1">
      <alignment horizontal="center" vertical="center" textRotation="90"/>
    </xf>
    <xf numFmtId="0" fontId="18" fillId="0" borderId="75" xfId="0" applyFont="1" applyBorder="1" applyAlignment="1">
      <alignment horizontal="center" vertical="center" textRotation="90"/>
    </xf>
    <xf numFmtId="0" fontId="18" fillId="0" borderId="22" xfId="0" applyFont="1" applyBorder="1" applyAlignment="1">
      <alignment horizontal="center" vertical="center" textRotation="90"/>
    </xf>
    <xf numFmtId="0" fontId="18" fillId="0" borderId="74" xfId="0" applyFont="1" applyBorder="1" applyAlignment="1">
      <alignment horizontal="center" vertical="center" textRotation="90"/>
    </xf>
    <xf numFmtId="0" fontId="18" fillId="9" borderId="20" xfId="0" applyFont="1" applyFill="1" applyBorder="1" applyAlignment="1">
      <alignment horizontal="center" vertical="center"/>
    </xf>
    <xf numFmtId="0" fontId="18" fillId="9" borderId="20" xfId="0" applyFont="1" applyFill="1" applyBorder="1" applyAlignment="1">
      <alignment horizontal="center"/>
    </xf>
    <xf numFmtId="0" fontId="19" fillId="9" borderId="71" xfId="0" applyFont="1" applyFill="1" applyBorder="1" applyAlignment="1">
      <alignment horizontal="center"/>
    </xf>
    <xf numFmtId="0" fontId="19" fillId="9" borderId="80" xfId="0" applyFont="1" applyFill="1" applyBorder="1" applyAlignment="1">
      <alignment horizontal="center"/>
    </xf>
    <xf numFmtId="0" fontId="19" fillId="9" borderId="22" xfId="0" applyFont="1" applyFill="1" applyBorder="1" applyAlignment="1">
      <alignment horizontal="center"/>
    </xf>
    <xf numFmtId="0" fontId="19" fillId="9" borderId="20" xfId="0" applyFont="1" applyFill="1" applyBorder="1" applyAlignment="1">
      <alignment horizontal="center"/>
    </xf>
    <xf numFmtId="0" fontId="19" fillId="9" borderId="75" xfId="0" applyFont="1" applyFill="1" applyBorder="1" applyAlignment="1">
      <alignment horizontal="center"/>
    </xf>
    <xf numFmtId="0" fontId="19" fillId="9" borderId="74" xfId="0" applyFont="1" applyFill="1" applyBorder="1" applyAlignment="1">
      <alignment horizontal="center"/>
    </xf>
    <xf numFmtId="0" fontId="18" fillId="9" borderId="74" xfId="0" applyFont="1" applyFill="1" applyBorder="1" applyAlignment="1">
      <alignment horizontal="center"/>
    </xf>
    <xf numFmtId="0" fontId="18" fillId="9" borderId="75" xfId="0" applyFont="1" applyFill="1" applyBorder="1" applyAlignment="1">
      <alignment horizontal="center"/>
    </xf>
    <xf numFmtId="0" fontId="18" fillId="9" borderId="22" xfId="0" applyFont="1" applyFill="1" applyBorder="1" applyAlignment="1">
      <alignment horizontal="center"/>
    </xf>
    <xf numFmtId="0" fontId="19" fillId="15" borderId="20" xfId="1" applyFont="1" applyFill="1" applyBorder="1" applyAlignment="1">
      <alignment horizontal="center" vertical="center"/>
    </xf>
    <xf numFmtId="0" fontId="19" fillId="15" borderId="20" xfId="1" applyFont="1" applyFill="1" applyBorder="1"/>
    <xf numFmtId="0" fontId="19" fillId="15" borderId="71" xfId="1" applyFont="1" applyFill="1" applyBorder="1"/>
    <xf numFmtId="0" fontId="19" fillId="15" borderId="80" xfId="1" applyFont="1" applyFill="1" applyBorder="1"/>
    <xf numFmtId="0" fontId="19" fillId="15" borderId="22" xfId="1" applyFont="1" applyFill="1" applyBorder="1"/>
    <xf numFmtId="0" fontId="19" fillId="15" borderId="20" xfId="1" applyFont="1" applyFill="1" applyBorder="1" applyAlignment="1">
      <alignment horizontal="center"/>
    </xf>
    <xf numFmtId="0" fontId="19" fillId="15" borderId="75" xfId="1" applyFont="1" applyFill="1" applyBorder="1"/>
    <xf numFmtId="0" fontId="19" fillId="15" borderId="74" xfId="1" applyFont="1" applyFill="1" applyBorder="1"/>
    <xf numFmtId="0" fontId="19" fillId="15" borderId="81" xfId="1" applyFont="1" applyFill="1" applyBorder="1"/>
    <xf numFmtId="0" fontId="19" fillId="15" borderId="21" xfId="1" applyFont="1" applyFill="1" applyBorder="1"/>
    <xf numFmtId="0" fontId="19" fillId="0" borderId="71" xfId="0" applyFont="1" applyBorder="1"/>
    <xf numFmtId="0" fontId="19" fillId="0" borderId="22" xfId="0" applyFont="1" applyBorder="1" applyAlignment="1">
      <alignment horizontal="center"/>
    </xf>
    <xf numFmtId="164" fontId="19" fillId="0" borderId="20" xfId="0" applyNumberFormat="1" applyFont="1" applyBorder="1" applyAlignment="1">
      <alignment horizontal="center"/>
    </xf>
    <xf numFmtId="0" fontId="19" fillId="0" borderId="75" xfId="0" applyFont="1" applyBorder="1" applyAlignment="1">
      <alignment horizontal="center"/>
    </xf>
    <xf numFmtId="0" fontId="19" fillId="0" borderId="74" xfId="0" applyFont="1" applyBorder="1" applyAlignment="1">
      <alignment horizontal="center"/>
    </xf>
    <xf numFmtId="0" fontId="19" fillId="0" borderId="71" xfId="0" applyFont="1" applyBorder="1" applyAlignment="1">
      <alignment horizontal="center"/>
    </xf>
    <xf numFmtId="0" fontId="19" fillId="9" borderId="81" xfId="0" applyFont="1" applyFill="1" applyBorder="1" applyAlignment="1">
      <alignment horizontal="center"/>
    </xf>
    <xf numFmtId="0" fontId="19" fillId="0" borderId="21" xfId="0" applyFont="1" applyBorder="1" applyAlignment="1">
      <alignment horizontal="right" textRotation="255" wrapText="1"/>
    </xf>
    <xf numFmtId="0" fontId="19" fillId="0" borderId="21" xfId="0" applyFont="1" applyBorder="1" applyAlignment="1">
      <alignment horizontal="right" textRotation="255"/>
    </xf>
    <xf numFmtId="0" fontId="19" fillId="9" borderId="71" xfId="0" applyFont="1" applyFill="1" applyBorder="1"/>
    <xf numFmtId="0" fontId="19" fillId="9" borderId="21" xfId="0" applyFont="1" applyFill="1" applyBorder="1" applyAlignment="1">
      <alignment horizontal="right"/>
    </xf>
    <xf numFmtId="0" fontId="18" fillId="9" borderId="71" xfId="0" applyFont="1" applyFill="1" applyBorder="1"/>
    <xf numFmtId="0" fontId="19" fillId="9" borderId="82" xfId="0" applyFont="1" applyFill="1" applyBorder="1" applyAlignment="1">
      <alignment horizontal="center"/>
    </xf>
    <xf numFmtId="0" fontId="19" fillId="9" borderId="27" xfId="0" applyFont="1" applyFill="1" applyBorder="1" applyAlignment="1">
      <alignment horizontal="center"/>
    </xf>
    <xf numFmtId="164" fontId="19" fillId="0" borderId="33" xfId="0" applyNumberFormat="1" applyFont="1" applyBorder="1" applyAlignment="1">
      <alignment horizontal="center"/>
    </xf>
    <xf numFmtId="0" fontId="19" fillId="9" borderId="33" xfId="0" applyFont="1" applyFill="1" applyBorder="1" applyAlignment="1">
      <alignment horizontal="center"/>
    </xf>
    <xf numFmtId="0" fontId="19" fillId="0" borderId="33" xfId="0" applyFont="1" applyBorder="1" applyAlignment="1">
      <alignment horizontal="center"/>
    </xf>
    <xf numFmtId="0" fontId="19" fillId="9" borderId="76" xfId="0" applyFont="1" applyFill="1" applyBorder="1" applyAlignment="1">
      <alignment horizontal="center"/>
    </xf>
    <xf numFmtId="0" fontId="19" fillId="9" borderId="79" xfId="0" applyFont="1" applyFill="1" applyBorder="1" applyAlignment="1">
      <alignment horizontal="center"/>
    </xf>
    <xf numFmtId="0" fontId="19" fillId="9" borderId="83" xfId="0" applyFont="1" applyFill="1" applyBorder="1" applyAlignment="1">
      <alignment horizontal="center"/>
    </xf>
    <xf numFmtId="0" fontId="19" fillId="9" borderId="21" xfId="0" applyFont="1" applyFill="1" applyBorder="1" applyAlignment="1">
      <alignment horizontal="right" textRotation="255"/>
    </xf>
    <xf numFmtId="0" fontId="18" fillId="18" borderId="20" xfId="0" applyFont="1" applyFill="1" applyBorder="1" applyAlignment="1">
      <alignment horizontal="center" vertical="center"/>
    </xf>
    <xf numFmtId="0" fontId="18" fillId="18" borderId="20" xfId="0" applyFont="1" applyFill="1" applyBorder="1"/>
    <xf numFmtId="0" fontId="18" fillId="18" borderId="20" xfId="0" applyFont="1" applyFill="1" applyBorder="1" applyAlignment="1">
      <alignment horizontal="right"/>
    </xf>
    <xf numFmtId="0" fontId="18" fillId="18" borderId="71" xfId="0" applyFont="1" applyFill="1" applyBorder="1"/>
    <xf numFmtId="164" fontId="19" fillId="18" borderId="81" xfId="0" applyNumberFormat="1" applyFont="1" applyFill="1" applyBorder="1" applyAlignment="1">
      <alignment horizontal="center"/>
    </xf>
    <xf numFmtId="164" fontId="19" fillId="2" borderId="21" xfId="0" applyNumberFormat="1" applyFont="1" applyFill="1" applyBorder="1" applyAlignment="1">
      <alignment horizontal="right"/>
    </xf>
    <xf numFmtId="0" fontId="19" fillId="15" borderId="20" xfId="3" applyFont="1" applyFill="1" applyBorder="1" applyAlignment="1">
      <alignment horizontal="center" vertical="center"/>
    </xf>
    <xf numFmtId="0" fontId="19" fillId="15" borderId="20" xfId="3" applyFont="1" applyFill="1" applyBorder="1"/>
    <xf numFmtId="0" fontId="19" fillId="15" borderId="71" xfId="3" applyFont="1" applyFill="1" applyBorder="1"/>
    <xf numFmtId="0" fontId="19" fillId="15" borderId="84" xfId="3" applyFont="1" applyFill="1" applyBorder="1" applyAlignment="1">
      <alignment horizontal="center"/>
    </xf>
    <xf numFmtId="0" fontId="19" fillId="15" borderId="84" xfId="0" applyFont="1" applyFill="1" applyBorder="1" applyAlignment="1">
      <alignment horizontal="center"/>
    </xf>
    <xf numFmtId="0" fontId="19" fillId="15" borderId="78" xfId="3" applyFont="1" applyFill="1" applyBorder="1" applyAlignment="1">
      <alignment horizontal="center"/>
    </xf>
    <xf numFmtId="0" fontId="19" fillId="15" borderId="73" xfId="3" applyFont="1" applyFill="1" applyBorder="1" applyAlignment="1">
      <alignment horizontal="center"/>
    </xf>
    <xf numFmtId="0" fontId="19" fillId="15" borderId="77" xfId="3" applyFont="1" applyFill="1" applyBorder="1" applyAlignment="1">
      <alignment horizontal="center"/>
    </xf>
    <xf numFmtId="0" fontId="19" fillId="15" borderId="85" xfId="3" applyFont="1" applyFill="1" applyBorder="1" applyAlignment="1">
      <alignment horizontal="center"/>
    </xf>
    <xf numFmtId="0" fontId="19" fillId="15" borderId="86" xfId="3" applyFont="1" applyFill="1" applyBorder="1" applyAlignment="1">
      <alignment horizontal="center"/>
    </xf>
    <xf numFmtId="0" fontId="19" fillId="15" borderId="81" xfId="0" applyFont="1" applyFill="1" applyBorder="1" applyAlignment="1">
      <alignment horizontal="center"/>
    </xf>
    <xf numFmtId="0" fontId="19" fillId="15" borderId="21" xfId="3" applyFont="1" applyFill="1" applyBorder="1" applyAlignment="1">
      <alignment horizontal="right"/>
    </xf>
    <xf numFmtId="164" fontId="19" fillId="9" borderId="20" xfId="0" applyNumberFormat="1" applyFont="1" applyFill="1" applyBorder="1" applyAlignment="1">
      <alignment horizontal="center"/>
    </xf>
    <xf numFmtId="0" fontId="18" fillId="9" borderId="20" xfId="0" applyFont="1" applyFill="1" applyBorder="1" applyAlignment="1">
      <alignment vertical="center"/>
    </xf>
    <xf numFmtId="0" fontId="18" fillId="9" borderId="71" xfId="0" applyFont="1" applyFill="1" applyBorder="1" applyAlignment="1">
      <alignment vertical="center" wrapText="1"/>
    </xf>
    <xf numFmtId="0" fontId="19" fillId="9" borderId="80" xfId="0" applyFont="1" applyFill="1" applyBorder="1" applyAlignment="1">
      <alignment horizontal="center" vertical="center"/>
    </xf>
    <xf numFmtId="0" fontId="19" fillId="9" borderId="27" xfId="0" applyFont="1" applyFill="1" applyBorder="1" applyAlignment="1">
      <alignment horizontal="center" vertical="center"/>
    </xf>
    <xf numFmtId="164" fontId="19" fillId="9" borderId="33" xfId="0" applyNumberFormat="1" applyFont="1" applyFill="1" applyBorder="1" applyAlignment="1">
      <alignment horizontal="center"/>
    </xf>
    <xf numFmtId="0" fontId="19" fillId="9" borderId="33" xfId="0" applyFont="1" applyFill="1" applyBorder="1" applyAlignment="1">
      <alignment horizontal="center" vertical="center"/>
    </xf>
    <xf numFmtId="0" fontId="19" fillId="0" borderId="33" xfId="0" applyFont="1" applyBorder="1" applyAlignment="1">
      <alignment horizontal="center" vertical="center"/>
    </xf>
    <xf numFmtId="0" fontId="19" fillId="9" borderId="76" xfId="0" applyFont="1" applyFill="1" applyBorder="1" applyAlignment="1">
      <alignment horizontal="center" vertical="center"/>
    </xf>
    <xf numFmtId="0" fontId="19" fillId="9" borderId="79" xfId="0" applyFont="1" applyFill="1" applyBorder="1" applyAlignment="1">
      <alignment horizontal="center" vertical="center"/>
    </xf>
    <xf numFmtId="0" fontId="19" fillId="9" borderId="83" xfId="0" applyFont="1" applyFill="1" applyBorder="1" applyAlignment="1">
      <alignment horizontal="center" vertical="center"/>
    </xf>
    <xf numFmtId="164" fontId="19" fillId="18" borderId="80" xfId="0" applyNumberFormat="1" applyFont="1" applyFill="1" applyBorder="1" applyAlignment="1">
      <alignment horizontal="center"/>
    </xf>
    <xf numFmtId="164" fontId="19" fillId="18" borderId="87" xfId="0" applyNumberFormat="1" applyFont="1" applyFill="1" applyBorder="1" applyAlignment="1">
      <alignment horizontal="center"/>
    </xf>
    <xf numFmtId="0" fontId="18" fillId="15" borderId="20" xfId="2" applyFont="1" applyFill="1" applyBorder="1" applyAlignment="1">
      <alignment horizontal="center" vertical="center"/>
    </xf>
    <xf numFmtId="0" fontId="18" fillId="15" borderId="20" xfId="2" applyFont="1" applyFill="1" applyBorder="1"/>
    <xf numFmtId="0" fontId="18" fillId="15" borderId="71" xfId="2" applyFont="1" applyFill="1" applyBorder="1"/>
    <xf numFmtId="0" fontId="19" fillId="15" borderId="80" xfId="2" applyFont="1" applyFill="1" applyBorder="1" applyAlignment="1">
      <alignment horizontal="center"/>
    </xf>
    <xf numFmtId="0" fontId="19" fillId="15" borderId="80" xfId="0" applyFont="1" applyFill="1" applyBorder="1" applyAlignment="1">
      <alignment horizontal="center"/>
    </xf>
    <xf numFmtId="0" fontId="19" fillId="15" borderId="78" xfId="2" applyFont="1" applyFill="1" applyBorder="1" applyAlignment="1">
      <alignment horizontal="center"/>
    </xf>
    <xf numFmtId="164" fontId="19" fillId="15" borderId="73" xfId="2" applyNumberFormat="1" applyFont="1" applyFill="1" applyBorder="1" applyAlignment="1">
      <alignment horizontal="center"/>
    </xf>
    <xf numFmtId="0" fontId="19" fillId="15" borderId="73" xfId="2" applyFont="1" applyFill="1" applyBorder="1" applyAlignment="1">
      <alignment horizontal="center"/>
    </xf>
    <xf numFmtId="0" fontId="19" fillId="15" borderId="77" xfId="2" applyFont="1" applyFill="1" applyBorder="1" applyAlignment="1">
      <alignment horizontal="center"/>
    </xf>
    <xf numFmtId="0" fontId="19" fillId="15" borderId="85" xfId="2" applyFont="1" applyFill="1" applyBorder="1" applyAlignment="1">
      <alignment horizontal="center"/>
    </xf>
    <xf numFmtId="0" fontId="19" fillId="15" borderId="86" xfId="2" applyFont="1" applyFill="1" applyBorder="1" applyAlignment="1">
      <alignment horizontal="center"/>
    </xf>
    <xf numFmtId="0" fontId="19" fillId="15" borderId="21" xfId="2" applyFont="1" applyFill="1" applyBorder="1" applyAlignment="1">
      <alignment horizontal="right"/>
    </xf>
    <xf numFmtId="0" fontId="19" fillId="18" borderId="81" xfId="0" applyFont="1" applyFill="1" applyBorder="1" applyAlignment="1">
      <alignment horizontal="center"/>
    </xf>
    <xf numFmtId="164" fontId="19" fillId="13" borderId="21" xfId="0" applyNumberFormat="1" applyFont="1" applyFill="1" applyBorder="1" applyAlignment="1">
      <alignment horizontal="right"/>
    </xf>
    <xf numFmtId="0" fontId="18" fillId="15" borderId="20" xfId="4" applyFont="1" applyFill="1" applyBorder="1" applyAlignment="1">
      <alignment horizontal="center" vertical="center"/>
    </xf>
    <xf numFmtId="0" fontId="18" fillId="15" borderId="20" xfId="4" applyFont="1" applyFill="1" applyBorder="1"/>
    <xf numFmtId="0" fontId="18" fillId="15" borderId="71" xfId="4" applyFont="1" applyFill="1" applyBorder="1"/>
    <xf numFmtId="0" fontId="19" fillId="15" borderId="84" xfId="4" applyFont="1" applyFill="1" applyBorder="1" applyAlignment="1">
      <alignment horizontal="center"/>
    </xf>
    <xf numFmtId="0" fontId="19" fillId="15" borderId="78" xfId="4" applyFont="1" applyFill="1" applyBorder="1" applyAlignment="1">
      <alignment horizontal="center"/>
    </xf>
    <xf numFmtId="164" fontId="19" fillId="15" borderId="73" xfId="4" applyNumberFormat="1" applyFont="1" applyFill="1" applyBorder="1" applyAlignment="1">
      <alignment horizontal="center"/>
    </xf>
    <xf numFmtId="0" fontId="19" fillId="15" borderId="73" xfId="4" applyFont="1" applyFill="1" applyBorder="1" applyAlignment="1">
      <alignment horizontal="center"/>
    </xf>
    <xf numFmtId="0" fontId="19" fillId="15" borderId="77" xfId="4" applyFont="1" applyFill="1" applyBorder="1" applyAlignment="1">
      <alignment horizontal="center"/>
    </xf>
    <xf numFmtId="0" fontId="19" fillId="15" borderId="85" xfId="4" applyFont="1" applyFill="1" applyBorder="1" applyAlignment="1">
      <alignment horizontal="center"/>
    </xf>
    <xf numFmtId="0" fontId="19" fillId="15" borderId="86" xfId="4" applyFont="1" applyFill="1" applyBorder="1" applyAlignment="1">
      <alignment horizontal="center"/>
    </xf>
    <xf numFmtId="0" fontId="19" fillId="14" borderId="21" xfId="4" applyFont="1" applyFill="1" applyBorder="1" applyAlignment="1">
      <alignment horizontal="right"/>
    </xf>
    <xf numFmtId="0" fontId="18" fillId="9" borderId="20" xfId="0" applyFont="1" applyFill="1" applyBorder="1" applyAlignment="1">
      <alignment horizontal="center" vertical="center" wrapText="1"/>
    </xf>
    <xf numFmtId="0" fontId="18" fillId="15" borderId="20" xfId="0" applyFont="1" applyFill="1" applyBorder="1"/>
    <xf numFmtId="0" fontId="18" fillId="15" borderId="71" xfId="0" applyFont="1" applyFill="1" applyBorder="1"/>
    <xf numFmtId="0" fontId="19" fillId="15" borderId="22" xfId="0" applyFont="1" applyFill="1" applyBorder="1" applyAlignment="1">
      <alignment horizontal="center"/>
    </xf>
    <xf numFmtId="164" fontId="19" fillId="15" borderId="20" xfId="0" applyNumberFormat="1" applyFont="1" applyFill="1" applyBorder="1" applyAlignment="1">
      <alignment horizontal="center"/>
    </xf>
    <xf numFmtId="0" fontId="19" fillId="15" borderId="20" xfId="0" applyFont="1" applyFill="1" applyBorder="1" applyAlignment="1">
      <alignment horizontal="center"/>
    </xf>
    <xf numFmtId="0" fontId="19" fillId="15" borderId="75" xfId="0" applyFont="1" applyFill="1" applyBorder="1" applyAlignment="1">
      <alignment horizontal="center"/>
    </xf>
    <xf numFmtId="0" fontId="19" fillId="15" borderId="74" xfId="0" applyFont="1" applyFill="1" applyBorder="1" applyAlignment="1">
      <alignment horizontal="center"/>
    </xf>
    <xf numFmtId="0" fontId="19" fillId="15" borderId="71" xfId="0" applyFont="1" applyFill="1" applyBorder="1" applyAlignment="1">
      <alignment horizontal="center"/>
    </xf>
    <xf numFmtId="0" fontId="19" fillId="15" borderId="21" xfId="0" applyFont="1" applyFill="1" applyBorder="1" applyAlignment="1">
      <alignment horizontal="right"/>
    </xf>
    <xf numFmtId="0" fontId="20" fillId="9" borderId="20" xfId="0" applyFont="1" applyFill="1" applyBorder="1"/>
    <xf numFmtId="0" fontId="19" fillId="0" borderId="79" xfId="0" applyFont="1" applyBorder="1" applyAlignment="1">
      <alignment horizontal="center"/>
    </xf>
    <xf numFmtId="0" fontId="19" fillId="0" borderId="76" xfId="0" applyFont="1" applyBorder="1" applyAlignment="1">
      <alignment horizontal="center"/>
    </xf>
    <xf numFmtId="0" fontId="19" fillId="0" borderId="27" xfId="0" applyFont="1" applyBorder="1" applyAlignment="1">
      <alignment horizontal="center"/>
    </xf>
    <xf numFmtId="0" fontId="19" fillId="0" borderId="83" xfId="0" applyFont="1" applyBorder="1" applyAlignment="1">
      <alignment horizontal="center"/>
    </xf>
    <xf numFmtId="0" fontId="19" fillId="9" borderId="88" xfId="0" applyFont="1" applyFill="1" applyBorder="1" applyAlignment="1">
      <alignment horizontal="center"/>
    </xf>
    <xf numFmtId="0" fontId="18" fillId="0" borderId="21" xfId="0" applyFont="1" applyBorder="1" applyAlignment="1">
      <alignment horizontal="right"/>
    </xf>
    <xf numFmtId="0" fontId="18" fillId="18" borderId="33" xfId="0" applyFont="1" applyFill="1" applyBorder="1" applyAlignment="1">
      <alignment horizontal="center" vertical="center"/>
    </xf>
    <xf numFmtId="0" fontId="18" fillId="18" borderId="33" xfId="0" applyFont="1" applyFill="1" applyBorder="1"/>
    <xf numFmtId="0" fontId="18" fillId="18" borderId="83" xfId="0" applyFont="1" applyFill="1" applyBorder="1"/>
    <xf numFmtId="164" fontId="19" fillId="18" borderId="82" xfId="0" applyNumberFormat="1" applyFont="1" applyFill="1" applyBorder="1" applyAlignment="1">
      <alignment horizontal="center"/>
    </xf>
    <xf numFmtId="164" fontId="19" fillId="18" borderId="89" xfId="0" applyNumberFormat="1" applyFont="1" applyFill="1" applyBorder="1" applyAlignment="1">
      <alignment horizontal="center"/>
    </xf>
    <xf numFmtId="164" fontId="19" fillId="18" borderId="88" xfId="0" applyNumberFormat="1" applyFont="1" applyFill="1" applyBorder="1" applyAlignment="1">
      <alignment horizontal="center"/>
    </xf>
    <xf numFmtId="0" fontId="20" fillId="9" borderId="20" xfId="0" applyFont="1" applyFill="1" applyBorder="1" applyAlignment="1">
      <alignment wrapText="1"/>
    </xf>
    <xf numFmtId="0" fontId="18" fillId="9" borderId="20" xfId="0" applyFont="1" applyFill="1" applyBorder="1" applyAlignment="1">
      <alignment wrapText="1"/>
    </xf>
    <xf numFmtId="164" fontId="22" fillId="9" borderId="20" xfId="0" applyNumberFormat="1" applyFont="1" applyFill="1" applyBorder="1"/>
    <xf numFmtId="164" fontId="22" fillId="0" borderId="20" xfId="0" applyNumberFormat="1" applyFont="1" applyBorder="1"/>
    <xf numFmtId="0" fontId="22" fillId="0" borderId="65" xfId="0" applyFont="1" applyBorder="1"/>
    <xf numFmtId="0" fontId="22" fillId="0" borderId="0" xfId="0" applyFont="1" applyAlignment="1">
      <alignment horizontal="center" vertical="center"/>
    </xf>
    <xf numFmtId="0" fontId="22" fillId="0" borderId="0" xfId="0" applyFont="1"/>
    <xf numFmtId="0" fontId="23" fillId="0" borderId="0" xfId="0" applyFont="1"/>
    <xf numFmtId="0" fontId="22" fillId="9" borderId="0" xfId="0" applyFont="1" applyFill="1"/>
    <xf numFmtId="0" fontId="22" fillId="9" borderId="0" xfId="0" applyFont="1" applyFill="1" applyAlignment="1">
      <alignment horizontal="center"/>
    </xf>
    <xf numFmtId="0" fontId="22" fillId="0" borderId="0" xfId="0" applyFont="1" applyAlignment="1">
      <alignment horizontal="center"/>
    </xf>
    <xf numFmtId="0" fontId="23" fillId="9" borderId="0" xfId="0" applyFont="1" applyFill="1"/>
    <xf numFmtId="0" fontId="23" fillId="9" borderId="0" xfId="0" applyFont="1" applyFill="1" applyAlignment="1">
      <alignment horizontal="center"/>
    </xf>
    <xf numFmtId="0" fontId="24" fillId="0" borderId="0" xfId="0" applyFont="1"/>
    <xf numFmtId="0" fontId="26" fillId="0" borderId="0" xfId="0" applyFont="1" applyAlignment="1">
      <alignment horizontal="center" vertical="center"/>
    </xf>
    <xf numFmtId="0" fontId="23" fillId="0" borderId="0" xfId="0" applyFont="1" applyAlignment="1">
      <alignment horizontal="center"/>
    </xf>
    <xf numFmtId="0" fontId="27" fillId="9" borderId="0" xfId="0" applyFont="1" applyFill="1" applyAlignment="1">
      <alignment vertical="top"/>
    </xf>
    <xf numFmtId="0" fontId="23" fillId="9" borderId="20" xfId="0" applyFont="1" applyFill="1" applyBorder="1"/>
    <xf numFmtId="0" fontId="23" fillId="0" borderId="20" xfId="0" applyFont="1" applyBorder="1"/>
    <xf numFmtId="0" fontId="19" fillId="9" borderId="24" xfId="0" applyFont="1" applyFill="1" applyBorder="1" applyAlignment="1">
      <alignment horizontal="center" vertical="center"/>
    </xf>
    <xf numFmtId="0" fontId="19" fillId="9" borderId="24" xfId="0" applyFont="1" applyFill="1" applyBorder="1" applyAlignment="1">
      <alignment horizontal="center"/>
    </xf>
    <xf numFmtId="0" fontId="28" fillId="0" borderId="0" xfId="0" applyFont="1"/>
    <xf numFmtId="0" fontId="28" fillId="9" borderId="0" xfId="0" applyFont="1" applyFill="1"/>
    <xf numFmtId="0" fontId="5" fillId="9" borderId="0" xfId="0" applyFont="1" applyFill="1" applyAlignment="1">
      <alignment horizontal="center"/>
    </xf>
    <xf numFmtId="0" fontId="18" fillId="0" borderId="20" xfId="0" applyFont="1" applyBorder="1" applyAlignment="1">
      <alignment horizontal="center"/>
    </xf>
    <xf numFmtId="0" fontId="18" fillId="9" borderId="27" xfId="0" applyFont="1" applyFill="1" applyBorder="1" applyAlignment="1">
      <alignment horizontal="center" vertical="center"/>
    </xf>
    <xf numFmtId="0" fontId="18" fillId="9" borderId="33" xfId="0" applyFont="1" applyFill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9" borderId="76" xfId="0" applyFont="1" applyFill="1" applyBorder="1" applyAlignment="1">
      <alignment horizontal="center" vertical="center"/>
    </xf>
    <xf numFmtId="0" fontId="18" fillId="9" borderId="79" xfId="0" applyFont="1" applyFill="1" applyBorder="1" applyAlignment="1">
      <alignment horizontal="center" vertical="center"/>
    </xf>
    <xf numFmtId="0" fontId="29" fillId="0" borderId="90" xfId="0" applyFont="1" applyBorder="1"/>
    <xf numFmtId="0" fontId="29" fillId="0" borderId="91" xfId="0" applyFont="1" applyBorder="1" applyAlignment="1">
      <alignment horizontal="center"/>
    </xf>
    <xf numFmtId="0" fontId="29" fillId="0" borderId="91" xfId="0" applyFont="1" applyBorder="1" applyAlignment="1">
      <alignment horizontal="center" wrapText="1"/>
    </xf>
    <xf numFmtId="0" fontId="29" fillId="0" borderId="92" xfId="0" applyFont="1" applyBorder="1"/>
    <xf numFmtId="0" fontId="30" fillId="9" borderId="20" xfId="0" applyFont="1" applyFill="1" applyBorder="1"/>
    <xf numFmtId="0" fontId="29" fillId="0" borderId="20" xfId="0" applyFont="1" applyBorder="1" applyAlignment="1">
      <alignment horizontal="center"/>
    </xf>
    <xf numFmtId="0" fontId="30" fillId="15" borderId="74" xfId="2" applyFont="1" applyFill="1" applyBorder="1"/>
    <xf numFmtId="0" fontId="30" fillId="15" borderId="20" xfId="2" applyFont="1" applyFill="1" applyBorder="1"/>
    <xf numFmtId="0" fontId="29" fillId="15" borderId="0" xfId="0" applyFont="1" applyFill="1"/>
    <xf numFmtId="0" fontId="29" fillId="15" borderId="93" xfId="0" applyFont="1" applyFill="1" applyBorder="1"/>
    <xf numFmtId="0" fontId="30" fillId="0" borderId="20" xfId="0" applyFont="1" applyBorder="1"/>
    <xf numFmtId="0" fontId="30" fillId="9" borderId="33" xfId="0" applyFont="1" applyFill="1" applyBorder="1"/>
    <xf numFmtId="0" fontId="29" fillId="0" borderId="95" xfId="0" applyFont="1" applyBorder="1"/>
    <xf numFmtId="0" fontId="18" fillId="9" borderId="96" xfId="0" applyFont="1" applyFill="1" applyBorder="1"/>
    <xf numFmtId="0" fontId="29" fillId="0" borderId="96" xfId="0" applyFont="1" applyBorder="1" applyAlignment="1">
      <alignment horizontal="center"/>
    </xf>
    <xf numFmtId="0" fontId="18" fillId="9" borderId="99" xfId="0" applyFont="1" applyFill="1" applyBorder="1" applyAlignment="1">
      <alignment horizontal="left"/>
    </xf>
    <xf numFmtId="0" fontId="27" fillId="0" borderId="100" xfId="0" applyFont="1" applyBorder="1" applyAlignment="1">
      <alignment horizontal="left"/>
    </xf>
    <xf numFmtId="0" fontId="27" fillId="0" borderId="101" xfId="0" applyFont="1" applyBorder="1" applyAlignment="1">
      <alignment horizontal="left"/>
    </xf>
    <xf numFmtId="0" fontId="27" fillId="9" borderId="101" xfId="0" applyFont="1" applyFill="1" applyBorder="1"/>
    <xf numFmtId="0" fontId="27" fillId="9" borderId="69" xfId="0" applyFont="1" applyFill="1" applyBorder="1"/>
    <xf numFmtId="0" fontId="27" fillId="0" borderId="0" xfId="0" applyFont="1"/>
    <xf numFmtId="164" fontId="18" fillId="0" borderId="20" xfId="0" applyNumberFormat="1" applyFont="1" applyBorder="1" applyAlignment="1">
      <alignment horizontal="center"/>
    </xf>
    <xf numFmtId="164" fontId="18" fillId="9" borderId="33" xfId="0" applyNumberFormat="1" applyFont="1" applyFill="1" applyBorder="1" applyAlignment="1">
      <alignment horizontal="center"/>
    </xf>
    <xf numFmtId="164" fontId="18" fillId="0" borderId="33" xfId="0" applyNumberFormat="1" applyFont="1" applyBorder="1" applyAlignment="1">
      <alignment horizontal="center"/>
    </xf>
    <xf numFmtId="0" fontId="31" fillId="9" borderId="3" xfId="0" applyFont="1" applyFill="1" applyBorder="1" applyAlignment="1">
      <alignment wrapText="1"/>
    </xf>
    <xf numFmtId="0" fontId="32" fillId="9" borderId="0" xfId="0" applyFont="1" applyFill="1" applyAlignment="1">
      <alignment horizontal="left" vertical="center"/>
    </xf>
    <xf numFmtId="0" fontId="33" fillId="9" borderId="0" xfId="0" applyFont="1" applyFill="1" applyAlignment="1">
      <alignment wrapText="1"/>
    </xf>
    <xf numFmtId="0" fontId="23" fillId="9" borderId="0" xfId="0" applyFont="1" applyFill="1" applyAlignment="1">
      <alignment wrapText="1"/>
    </xf>
    <xf numFmtId="0" fontId="32" fillId="9" borderId="0" xfId="0" applyFont="1" applyFill="1" applyAlignment="1">
      <alignment wrapText="1"/>
    </xf>
    <xf numFmtId="0" fontId="31" fillId="9" borderId="0" xfId="0" applyFont="1" applyFill="1"/>
    <xf numFmtId="0" fontId="34" fillId="9" borderId="0" xfId="0" applyFont="1" applyFill="1"/>
    <xf numFmtId="0" fontId="31" fillId="0" borderId="0" xfId="0" applyFont="1"/>
    <xf numFmtId="0" fontId="35" fillId="9" borderId="0" xfId="0" applyFont="1" applyFill="1"/>
    <xf numFmtId="0" fontId="31" fillId="9" borderId="0" xfId="0" applyFont="1" applyFill="1" applyAlignment="1">
      <alignment horizontal="left" vertical="center"/>
    </xf>
    <xf numFmtId="0" fontId="33" fillId="9" borderId="0" xfId="0" applyFont="1" applyFill="1" applyAlignment="1">
      <alignment horizontal="left" vertical="center"/>
    </xf>
    <xf numFmtId="0" fontId="23" fillId="9" borderId="0" xfId="0" applyFont="1" applyFill="1" applyAlignment="1">
      <alignment horizontal="center" vertical="center"/>
    </xf>
    <xf numFmtId="0" fontId="3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wrapText="1"/>
    </xf>
    <xf numFmtId="0" fontId="1" fillId="9" borderId="0" xfId="0" applyFont="1" applyFill="1"/>
    <xf numFmtId="0" fontId="36" fillId="9" borderId="0" xfId="0" applyFont="1" applyFill="1" applyAlignment="1">
      <alignment horizontal="center"/>
    </xf>
    <xf numFmtId="0" fontId="37" fillId="9" borderId="0" xfId="0" applyFont="1" applyFill="1" applyAlignment="1">
      <alignment horizontal="center"/>
    </xf>
    <xf numFmtId="0" fontId="36" fillId="0" borderId="0" xfId="0" applyFont="1" applyAlignment="1">
      <alignment horizontal="center"/>
    </xf>
    <xf numFmtId="0" fontId="22" fillId="9" borderId="0" xfId="0" applyFont="1" applyFill="1" applyAlignment="1">
      <alignment vertical="center"/>
    </xf>
    <xf numFmtId="0" fontId="22" fillId="9" borderId="19" xfId="0" applyFont="1" applyFill="1" applyBorder="1" applyAlignment="1">
      <alignment vertical="center"/>
    </xf>
    <xf numFmtId="0" fontId="32" fillId="9" borderId="0" xfId="0" applyFont="1" applyFill="1" applyAlignment="1">
      <alignment vertical="center"/>
    </xf>
    <xf numFmtId="164" fontId="18" fillId="18" borderId="103" xfId="0" applyNumberFormat="1" applyFont="1" applyFill="1" applyBorder="1" applyAlignment="1">
      <alignment horizontal="right"/>
    </xf>
    <xf numFmtId="0" fontId="18" fillId="17" borderId="20" xfId="5" applyFont="1" applyFill="1" applyBorder="1" applyAlignment="1">
      <alignment horizontal="center" vertical="center"/>
    </xf>
    <xf numFmtId="164" fontId="19" fillId="17" borderId="20" xfId="5" applyNumberFormat="1" applyFont="1" applyFill="1" applyBorder="1" applyAlignment="1">
      <alignment horizontal="center"/>
    </xf>
    <xf numFmtId="164" fontId="18" fillId="17" borderId="20" xfId="5" applyNumberFormat="1" applyFont="1" applyFill="1" applyBorder="1" applyAlignment="1">
      <alignment horizontal="right"/>
    </xf>
    <xf numFmtId="164" fontId="21" fillId="9" borderId="20" xfId="0" applyNumberFormat="1" applyFont="1" applyFill="1" applyBorder="1" applyAlignment="1">
      <alignment horizontal="right"/>
    </xf>
    <xf numFmtId="164" fontId="19" fillId="9" borderId="20" xfId="0" applyNumberFormat="1" applyFont="1" applyFill="1" applyBorder="1" applyAlignment="1">
      <alignment horizontal="right"/>
    </xf>
    <xf numFmtId="164" fontId="18" fillId="9" borderId="20" xfId="0" applyNumberFormat="1" applyFont="1" applyFill="1" applyBorder="1" applyAlignment="1">
      <alignment horizontal="center"/>
    </xf>
    <xf numFmtId="164" fontId="18" fillId="9" borderId="80" xfId="0" applyNumberFormat="1" applyFont="1" applyFill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19" xfId="0" applyFont="1" applyBorder="1" applyAlignment="1">
      <alignment horizontal="center"/>
    </xf>
    <xf numFmtId="0" fontId="27" fillId="15" borderId="92" xfId="0" applyFont="1" applyFill="1" applyBorder="1" applyAlignment="1">
      <alignment horizontal="left"/>
    </xf>
    <xf numFmtId="0" fontId="27" fillId="15" borderId="93" xfId="0" applyFont="1" applyFill="1" applyBorder="1" applyAlignment="1">
      <alignment horizontal="left"/>
    </xf>
    <xf numFmtId="0" fontId="29" fillId="9" borderId="71" xfId="0" applyFont="1" applyFill="1" applyBorder="1" applyAlignment="1">
      <alignment horizontal="center"/>
    </xf>
    <xf numFmtId="0" fontId="29" fillId="9" borderId="94" xfId="0" applyFont="1" applyFill="1" applyBorder="1" applyAlignment="1">
      <alignment horizontal="center"/>
    </xf>
    <xf numFmtId="0" fontId="29" fillId="9" borderId="97" xfId="0" applyFont="1" applyFill="1" applyBorder="1" applyAlignment="1">
      <alignment horizontal="center"/>
    </xf>
    <xf numFmtId="0" fontId="29" fillId="9" borderId="98" xfId="0" applyFont="1" applyFill="1" applyBorder="1" applyAlignment="1">
      <alignment horizontal="center"/>
    </xf>
    <xf numFmtId="0" fontId="19" fillId="0" borderId="33" xfId="0" applyFont="1" applyBorder="1" applyAlignment="1">
      <alignment horizontal="center"/>
    </xf>
    <xf numFmtId="0" fontId="19" fillId="0" borderId="110" xfId="0" applyFont="1" applyBorder="1" applyAlignment="1">
      <alignment horizontal="center"/>
    </xf>
    <xf numFmtId="0" fontId="18" fillId="9" borderId="33" xfId="0" applyFont="1" applyFill="1" applyBorder="1" applyAlignment="1">
      <alignment horizontal="center" vertical="center"/>
    </xf>
    <xf numFmtId="0" fontId="18" fillId="9" borderId="73" xfId="0" applyFont="1" applyFill="1" applyBorder="1" applyAlignment="1">
      <alignment horizontal="center" vertical="center"/>
    </xf>
    <xf numFmtId="0" fontId="18" fillId="9" borderId="33" xfId="0" applyFont="1" applyFill="1" applyBorder="1" applyAlignment="1">
      <alignment horizontal="center" vertical="center" wrapText="1"/>
    </xf>
    <xf numFmtId="0" fontId="18" fillId="9" borderId="24" xfId="0" applyFont="1" applyFill="1" applyBorder="1" applyAlignment="1">
      <alignment horizontal="center" vertical="center" wrapText="1"/>
    </xf>
    <xf numFmtId="0" fontId="18" fillId="9" borderId="73" xfId="0" applyFont="1" applyFill="1" applyBorder="1" applyAlignment="1">
      <alignment horizontal="center" vertical="center" wrapText="1"/>
    </xf>
    <xf numFmtId="0" fontId="18" fillId="9" borderId="24" xfId="0" applyFont="1" applyFill="1" applyBorder="1" applyAlignment="1">
      <alignment horizontal="center" vertical="center"/>
    </xf>
    <xf numFmtId="0" fontId="27" fillId="9" borderId="101" xfId="0" applyFont="1" applyFill="1" applyBorder="1" applyAlignment="1">
      <alignment horizontal="center"/>
    </xf>
    <xf numFmtId="0" fontId="27" fillId="9" borderId="69" xfId="0" applyFont="1" applyFill="1" applyBorder="1" applyAlignment="1">
      <alignment horizontal="center"/>
    </xf>
    <xf numFmtId="0" fontId="29" fillId="9" borderId="106" xfId="0" applyFont="1" applyFill="1" applyBorder="1" applyAlignment="1">
      <alignment horizontal="center" wrapText="1"/>
    </xf>
    <xf numFmtId="0" fontId="29" fillId="9" borderId="107" xfId="0" applyFont="1" applyFill="1" applyBorder="1" applyAlignment="1">
      <alignment horizontal="center" wrapText="1"/>
    </xf>
    <xf numFmtId="0" fontId="27" fillId="15" borderId="104" xfId="0" applyFont="1" applyFill="1" applyBorder="1"/>
    <xf numFmtId="0" fontId="27" fillId="15" borderId="103" xfId="0" applyFont="1" applyFill="1" applyBorder="1"/>
    <xf numFmtId="0" fontId="27" fillId="15" borderId="105" xfId="0" applyFont="1" applyFill="1" applyBorder="1"/>
    <xf numFmtId="0" fontId="18" fillId="9" borderId="108" xfId="0" applyFont="1" applyFill="1" applyBorder="1" applyAlignment="1">
      <alignment horizontal="left" vertical="center"/>
    </xf>
    <xf numFmtId="0" fontId="18" fillId="9" borderId="109" xfId="0" applyFont="1" applyFill="1" applyBorder="1" applyAlignment="1">
      <alignment horizontal="left" vertical="center"/>
    </xf>
    <xf numFmtId="0" fontId="19" fillId="9" borderId="33" xfId="0" applyFont="1" applyFill="1" applyBorder="1" applyAlignment="1">
      <alignment horizontal="center" vertical="center"/>
    </xf>
    <xf numFmtId="0" fontId="19" fillId="9" borderId="110" xfId="0" applyFont="1" applyFill="1" applyBorder="1" applyAlignment="1">
      <alignment horizontal="center" vertical="center"/>
    </xf>
    <xf numFmtId="0" fontId="19" fillId="0" borderId="33" xfId="0" applyFont="1" applyBorder="1" applyAlignment="1">
      <alignment horizontal="center" vertical="center"/>
    </xf>
    <xf numFmtId="0" fontId="19" fillId="0" borderId="110" xfId="0" applyFont="1" applyBorder="1" applyAlignment="1">
      <alignment horizontal="center" vertical="center"/>
    </xf>
    <xf numFmtId="0" fontId="19" fillId="9" borderId="33" xfId="0" applyFont="1" applyFill="1" applyBorder="1" applyAlignment="1">
      <alignment horizontal="center"/>
    </xf>
    <xf numFmtId="0" fontId="19" fillId="9" borderId="110" xfId="0" applyFont="1" applyFill="1" applyBorder="1" applyAlignment="1">
      <alignment horizontal="center"/>
    </xf>
    <xf numFmtId="0" fontId="18" fillId="17" borderId="71" xfId="5" applyFont="1" applyFill="1" applyBorder="1" applyAlignment="1">
      <alignment horizontal="center"/>
    </xf>
    <xf numFmtId="0" fontId="18" fillId="17" borderId="21" xfId="5" applyFont="1" applyFill="1" applyBorder="1" applyAlignment="1">
      <alignment horizontal="center"/>
    </xf>
    <xf numFmtId="0" fontId="18" fillId="17" borderId="22" xfId="5" applyFont="1" applyFill="1" applyBorder="1" applyAlignment="1">
      <alignment horizontal="center"/>
    </xf>
    <xf numFmtId="0" fontId="19" fillId="9" borderId="79" xfId="0" applyFont="1" applyFill="1" applyBorder="1" applyAlignment="1">
      <alignment horizontal="center"/>
    </xf>
    <xf numFmtId="0" fontId="19" fillId="9" borderId="116" xfId="0" applyFont="1" applyFill="1" applyBorder="1" applyAlignment="1">
      <alignment horizontal="center"/>
    </xf>
    <xf numFmtId="0" fontId="18" fillId="9" borderId="108" xfId="0" applyFont="1" applyFill="1" applyBorder="1" applyAlignment="1">
      <alignment horizontal="center" vertical="center"/>
    </xf>
    <xf numFmtId="0" fontId="18" fillId="9" borderId="109" xfId="0" applyFont="1" applyFill="1" applyBorder="1" applyAlignment="1">
      <alignment horizontal="center" vertical="center"/>
    </xf>
    <xf numFmtId="0" fontId="19" fillId="9" borderId="82" xfId="0" applyFont="1" applyFill="1" applyBorder="1" applyAlignment="1">
      <alignment horizontal="center" vertical="center"/>
    </xf>
    <xf numFmtId="0" fontId="19" fillId="9" borderId="120" xfId="0" applyFont="1" applyFill="1" applyBorder="1" applyAlignment="1">
      <alignment horizontal="center" vertical="center"/>
    </xf>
    <xf numFmtId="0" fontId="19" fillId="9" borderId="76" xfId="0" applyFont="1" applyFill="1" applyBorder="1" applyAlignment="1">
      <alignment horizontal="center"/>
    </xf>
    <xf numFmtId="0" fontId="19" fillId="9" borderId="117" xfId="0" applyFont="1" applyFill="1" applyBorder="1" applyAlignment="1">
      <alignment horizontal="center"/>
    </xf>
    <xf numFmtId="0" fontId="19" fillId="9" borderId="33" xfId="0" applyFont="1" applyFill="1" applyBorder="1" applyAlignment="1">
      <alignment horizontal="center" vertical="center" wrapText="1"/>
    </xf>
    <xf numFmtId="0" fontId="19" fillId="9" borderId="73" xfId="0" applyFont="1" applyFill="1" applyBorder="1" applyAlignment="1">
      <alignment horizontal="center" vertical="center" wrapText="1"/>
    </xf>
    <xf numFmtId="0" fontId="19" fillId="9" borderId="24" xfId="0" applyFont="1" applyFill="1" applyBorder="1" applyAlignment="1">
      <alignment horizontal="center" vertical="center" wrapText="1"/>
    </xf>
    <xf numFmtId="0" fontId="19" fillId="9" borderId="76" xfId="0" applyFont="1" applyFill="1" applyBorder="1" applyAlignment="1">
      <alignment horizontal="center" vertical="center"/>
    </xf>
    <xf numFmtId="0" fontId="19" fillId="9" borderId="117" xfId="0" applyFont="1" applyFill="1" applyBorder="1" applyAlignment="1">
      <alignment horizontal="center" vertical="center"/>
    </xf>
    <xf numFmtId="0" fontId="19" fillId="9" borderId="118" xfId="0" applyFont="1" applyFill="1" applyBorder="1" applyAlignment="1">
      <alignment horizontal="center" vertical="center"/>
    </xf>
    <xf numFmtId="0" fontId="19" fillId="9" borderId="119" xfId="0" applyFont="1" applyFill="1" applyBorder="1" applyAlignment="1">
      <alignment horizontal="center" vertical="center"/>
    </xf>
    <xf numFmtId="164" fontId="19" fillId="9" borderId="33" xfId="0" applyNumberFormat="1" applyFont="1" applyFill="1" applyBorder="1" applyAlignment="1">
      <alignment horizontal="center"/>
    </xf>
    <xf numFmtId="164" fontId="19" fillId="9" borderId="110" xfId="0" applyNumberFormat="1" applyFont="1" applyFill="1" applyBorder="1" applyAlignment="1">
      <alignment horizontal="center"/>
    </xf>
    <xf numFmtId="0" fontId="18" fillId="0" borderId="3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73" xfId="0" applyFont="1" applyBorder="1" applyAlignment="1">
      <alignment horizontal="center" vertical="center"/>
    </xf>
    <xf numFmtId="0" fontId="19" fillId="0" borderId="83" xfId="0" applyFont="1" applyBorder="1" applyAlignment="1">
      <alignment horizontal="center" vertical="center" textRotation="90" wrapText="1"/>
    </xf>
    <xf numFmtId="0" fontId="19" fillId="0" borderId="70" xfId="0" applyFont="1" applyBorder="1" applyAlignment="1">
      <alignment horizontal="center" vertical="center" textRotation="90" wrapText="1"/>
    </xf>
    <xf numFmtId="0" fontId="19" fillId="0" borderId="86" xfId="0" applyFont="1" applyBorder="1" applyAlignment="1">
      <alignment horizontal="center" vertical="center" textRotation="90" wrapText="1"/>
    </xf>
    <xf numFmtId="0" fontId="18" fillId="0" borderId="33" xfId="0" applyFont="1" applyBorder="1" applyAlignment="1">
      <alignment horizontal="center" vertical="center" textRotation="90"/>
    </xf>
    <xf numFmtId="0" fontId="18" fillId="0" borderId="24" xfId="0" applyFont="1" applyBorder="1" applyAlignment="1">
      <alignment horizontal="center" vertical="center" textRotation="90"/>
    </xf>
    <xf numFmtId="0" fontId="18" fillId="0" borderId="73" xfId="0" applyFont="1" applyBorder="1" applyAlignment="1">
      <alignment horizontal="center" vertical="center" textRotation="90"/>
    </xf>
    <xf numFmtId="0" fontId="19" fillId="15" borderId="104" xfId="0" applyFont="1" applyFill="1" applyBorder="1" applyAlignment="1">
      <alignment horizontal="center" vertical="center"/>
    </xf>
    <xf numFmtId="0" fontId="19" fillId="15" borderId="103" xfId="0" applyFont="1" applyFill="1" applyBorder="1" applyAlignment="1">
      <alignment horizontal="center" vertical="center"/>
    </xf>
    <xf numFmtId="0" fontId="19" fillId="15" borderId="123" xfId="0" applyFont="1" applyFill="1" applyBorder="1" applyAlignment="1">
      <alignment horizontal="center" vertical="center"/>
    </xf>
    <xf numFmtId="0" fontId="19" fillId="15" borderId="124" xfId="0" applyFont="1" applyFill="1" applyBorder="1" applyAlignment="1">
      <alignment horizontal="center" vertical="center"/>
    </xf>
    <xf numFmtId="0" fontId="19" fillId="9" borderId="71" xfId="0" applyFont="1" applyFill="1" applyBorder="1" applyAlignment="1">
      <alignment horizontal="center" vertical="center" wrapText="1"/>
    </xf>
    <xf numFmtId="0" fontId="19" fillId="9" borderId="21" xfId="0" applyFont="1" applyFill="1" applyBorder="1" applyAlignment="1">
      <alignment horizontal="center" vertical="center" wrapText="1"/>
    </xf>
    <xf numFmtId="0" fontId="19" fillId="9" borderId="22" xfId="0" applyFont="1" applyFill="1" applyBorder="1" applyAlignment="1">
      <alignment horizontal="center" vertical="center" wrapText="1"/>
    </xf>
    <xf numFmtId="0" fontId="19" fillId="0" borderId="121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19" fillId="0" borderId="71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9" fillId="0" borderId="94" xfId="0" applyFont="1" applyBorder="1" applyAlignment="1">
      <alignment horizontal="center" vertical="center"/>
    </xf>
    <xf numFmtId="0" fontId="18" fillId="9" borderId="27" xfId="0" applyFont="1" applyFill="1" applyBorder="1" applyAlignment="1">
      <alignment horizontal="center" vertical="center" textRotation="90"/>
    </xf>
    <xf numFmtId="0" fontId="18" fillId="9" borderId="19" xfId="0" applyFont="1" applyFill="1" applyBorder="1" applyAlignment="1">
      <alignment horizontal="center" vertical="center" textRotation="90"/>
    </xf>
    <xf numFmtId="0" fontId="18" fillId="9" borderId="122" xfId="0" applyFont="1" applyFill="1" applyBorder="1" applyAlignment="1">
      <alignment horizontal="center" vertical="center" textRotation="90"/>
    </xf>
    <xf numFmtId="0" fontId="19" fillId="4" borderId="104" xfId="0" applyFont="1" applyFill="1" applyBorder="1" applyAlignment="1">
      <alignment horizontal="center" vertical="center"/>
    </xf>
    <xf numFmtId="0" fontId="19" fillId="4" borderId="103" xfId="0" applyFont="1" applyFill="1" applyBorder="1" applyAlignment="1">
      <alignment horizontal="center" vertical="center"/>
    </xf>
    <xf numFmtId="0" fontId="19" fillId="4" borderId="105" xfId="0" applyFont="1" applyFill="1" applyBorder="1" applyAlignment="1">
      <alignment horizontal="center" vertical="center"/>
    </xf>
    <xf numFmtId="0" fontId="19" fillId="4" borderId="123" xfId="0" applyFont="1" applyFill="1" applyBorder="1" applyAlignment="1">
      <alignment horizontal="center" vertical="center"/>
    </xf>
    <xf numFmtId="0" fontId="19" fillId="4" borderId="124" xfId="0" applyFont="1" applyFill="1" applyBorder="1" applyAlignment="1">
      <alignment horizontal="center" vertical="center"/>
    </xf>
    <xf numFmtId="0" fontId="19" fillId="4" borderId="125" xfId="0" applyFont="1" applyFill="1" applyBorder="1" applyAlignment="1">
      <alignment horizontal="center" vertical="center"/>
    </xf>
    <xf numFmtId="0" fontId="18" fillId="0" borderId="126" xfId="0" applyFont="1" applyBorder="1" applyAlignment="1">
      <alignment horizontal="center"/>
    </xf>
    <xf numFmtId="0" fontId="18" fillId="0" borderId="124" xfId="0" applyFont="1" applyBorder="1" applyAlignment="1">
      <alignment horizontal="center"/>
    </xf>
    <xf numFmtId="0" fontId="18" fillId="0" borderId="78" xfId="0" applyFont="1" applyBorder="1" applyAlignment="1">
      <alignment horizontal="center"/>
    </xf>
    <xf numFmtId="0" fontId="18" fillId="3" borderId="104" xfId="0" applyFont="1" applyFill="1" applyBorder="1" applyAlignment="1">
      <alignment horizontal="center" vertical="center"/>
    </xf>
    <xf numFmtId="0" fontId="18" fillId="3" borderId="103" xfId="0" applyFont="1" applyFill="1" applyBorder="1" applyAlignment="1">
      <alignment horizontal="center" vertical="center"/>
    </xf>
    <xf numFmtId="0" fontId="18" fillId="3" borderId="105" xfId="0" applyFont="1" applyFill="1" applyBorder="1" applyAlignment="1">
      <alignment horizontal="center" vertical="center"/>
    </xf>
    <xf numFmtId="0" fontId="18" fillId="3" borderId="123" xfId="0" applyFont="1" applyFill="1" applyBorder="1" applyAlignment="1">
      <alignment horizontal="center" vertical="center"/>
    </xf>
    <xf numFmtId="0" fontId="18" fillId="3" borderId="124" xfId="0" applyFont="1" applyFill="1" applyBorder="1" applyAlignment="1">
      <alignment horizontal="center" vertical="center"/>
    </xf>
    <xf numFmtId="0" fontId="18" fillId="3" borderId="125" xfId="0" applyFont="1" applyFill="1" applyBorder="1" applyAlignment="1">
      <alignment horizontal="center" vertical="center"/>
    </xf>
    <xf numFmtId="0" fontId="18" fillId="0" borderId="12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94" xfId="0" applyFont="1" applyBorder="1" applyAlignment="1">
      <alignment horizontal="center" vertical="center"/>
    </xf>
    <xf numFmtId="0" fontId="18" fillId="19" borderId="104" xfId="0" applyFont="1" applyFill="1" applyBorder="1" applyAlignment="1">
      <alignment horizontal="center" vertical="center"/>
    </xf>
    <xf numFmtId="0" fontId="18" fillId="19" borderId="103" xfId="0" applyFont="1" applyFill="1" applyBorder="1" applyAlignment="1">
      <alignment horizontal="center" vertical="center"/>
    </xf>
    <xf numFmtId="0" fontId="18" fillId="19" borderId="105" xfId="0" applyFont="1" applyFill="1" applyBorder="1" applyAlignment="1">
      <alignment horizontal="center" vertical="center"/>
    </xf>
    <xf numFmtId="0" fontId="18" fillId="19" borderId="123" xfId="0" applyFont="1" applyFill="1" applyBorder="1" applyAlignment="1">
      <alignment horizontal="center" vertical="center"/>
    </xf>
    <xf numFmtId="0" fontId="18" fillId="19" borderId="124" xfId="0" applyFont="1" applyFill="1" applyBorder="1" applyAlignment="1">
      <alignment horizontal="center" vertical="center"/>
    </xf>
    <xf numFmtId="0" fontId="18" fillId="19" borderId="125" xfId="0" applyFont="1" applyFill="1" applyBorder="1" applyAlignment="1">
      <alignment horizontal="center" vertical="center"/>
    </xf>
    <xf numFmtId="0" fontId="18" fillId="0" borderId="33" xfId="0" applyFont="1" applyBorder="1" applyAlignment="1">
      <alignment horizontal="center" textRotation="90" wrapText="1"/>
    </xf>
    <xf numFmtId="0" fontId="18" fillId="0" borderId="24" xfId="0" applyFont="1" applyBorder="1" applyAlignment="1">
      <alignment horizontal="center" textRotation="90" wrapText="1"/>
    </xf>
    <xf numFmtId="0" fontId="18" fillId="0" borderId="73" xfId="0" applyFont="1" applyBorder="1" applyAlignment="1">
      <alignment horizontal="center" textRotation="90" wrapText="1"/>
    </xf>
    <xf numFmtId="0" fontId="19" fillId="9" borderId="79" xfId="0" applyFont="1" applyFill="1" applyBorder="1" applyAlignment="1">
      <alignment horizontal="center" vertical="center"/>
    </xf>
    <xf numFmtId="0" fontId="19" fillId="9" borderId="116" xfId="0" applyFont="1" applyFill="1" applyBorder="1" applyAlignment="1">
      <alignment horizontal="center" vertical="center"/>
    </xf>
    <xf numFmtId="0" fontId="22" fillId="9" borderId="102" xfId="0" applyFont="1" applyFill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0" fillId="9" borderId="103" xfId="0" applyFill="1" applyBorder="1" applyAlignment="1">
      <alignment horizontal="center"/>
    </xf>
    <xf numFmtId="0" fontId="0" fillId="9" borderId="27" xfId="0" applyFill="1" applyBorder="1" applyAlignment="1">
      <alignment horizontal="center"/>
    </xf>
    <xf numFmtId="0" fontId="0" fillId="9" borderId="19" xfId="0" applyFill="1" applyBorder="1" applyAlignment="1">
      <alignment horizontal="center"/>
    </xf>
    <xf numFmtId="0" fontId="19" fillId="9" borderId="114" xfId="0" applyFont="1" applyFill="1" applyBorder="1" applyAlignment="1">
      <alignment horizontal="center"/>
    </xf>
    <xf numFmtId="0" fontId="19" fillId="9" borderId="115" xfId="0" applyFont="1" applyFill="1" applyBorder="1" applyAlignment="1">
      <alignment horizontal="center"/>
    </xf>
    <xf numFmtId="0" fontId="19" fillId="9" borderId="88" xfId="0" applyFont="1" applyFill="1" applyBorder="1" applyAlignment="1">
      <alignment horizontal="center" vertical="center"/>
    </xf>
    <xf numFmtId="0" fontId="19" fillId="9" borderId="113" xfId="0" applyFont="1" applyFill="1" applyBorder="1" applyAlignment="1">
      <alignment horizontal="center" vertical="center"/>
    </xf>
    <xf numFmtId="0" fontId="19" fillId="9" borderId="111" xfId="0" applyFont="1" applyFill="1" applyBorder="1" applyAlignment="1">
      <alignment horizontal="right" vertical="center"/>
    </xf>
    <xf numFmtId="0" fontId="19" fillId="9" borderId="112" xfId="0" applyFont="1" applyFill="1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6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 vertical="center" textRotation="90"/>
    </xf>
    <xf numFmtId="0" fontId="0" fillId="0" borderId="2" xfId="0" applyBorder="1" applyAlignment="1">
      <alignment horizontal="center" vertical="center" textRotation="90"/>
    </xf>
    <xf numFmtId="0" fontId="0" fillId="0" borderId="14" xfId="0" applyBorder="1" applyAlignment="1">
      <alignment horizontal="center" vertical="center" textRotation="90"/>
    </xf>
    <xf numFmtId="0" fontId="0" fillId="0" borderId="1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7" fillId="15" borderId="0" xfId="0" applyFont="1" applyFill="1" applyBorder="1" applyAlignment="1">
      <alignment horizontal="left"/>
    </xf>
    <xf numFmtId="0" fontId="22" fillId="9" borderId="0" xfId="0" applyFont="1" applyFill="1" applyBorder="1" applyAlignment="1">
      <alignment horizontal="center" vertical="center"/>
    </xf>
    <xf numFmtId="0" fontId="0" fillId="9" borderId="0" xfId="0" applyFill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8" fillId="0" borderId="0" xfId="0" applyFont="1" applyBorder="1" applyAlignment="1">
      <alignment horizontal="center" vertical="center"/>
    </xf>
  </cellXfs>
  <cellStyles count="6">
    <cellStyle name="20% — akcent 5" xfId="5" builtinId="46"/>
    <cellStyle name="Dane wejściowe" xfId="4" builtinId="20"/>
    <cellStyle name="Dobry" xfId="1" builtinId="26"/>
    <cellStyle name="Neutralny" xfId="3" builtinId="28"/>
    <cellStyle name="Normalny" xfId="0" builtinId="0"/>
    <cellStyle name="Zły" xfId="2" builtinId="27"/>
  </cellStyles>
  <dxfs count="0"/>
  <tableStyles count="0" defaultTableStyle="TableStyleMedium2" defaultPivotStyle="PivotStyleMedium9"/>
  <colors>
    <mruColors>
      <color rgb="FF43E9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D153"/>
  <sheetViews>
    <sheetView showGridLines="0" tabSelected="1" view="pageBreakPreview" zoomScale="55" zoomScaleNormal="40" zoomScaleSheetLayoutView="55" workbookViewId="0">
      <pane xSplit="6" ySplit="10" topLeftCell="G11" activePane="bottomRight" state="frozen"/>
      <selection pane="topRight" activeCell="G1" sqref="G1"/>
      <selection pane="bottomLeft" activeCell="A10" sqref="A10"/>
      <selection pane="bottomRight" activeCell="A12" sqref="A12:CM12"/>
    </sheetView>
  </sheetViews>
  <sheetFormatPr defaultColWidth="8.86328125" defaultRowHeight="14.25" x14ac:dyDescent="0.45"/>
  <cols>
    <col min="2" max="2" width="21.1328125" customWidth="1"/>
    <col min="3" max="3" width="82.86328125" customWidth="1"/>
    <col min="4" max="4" width="20.3984375" customWidth="1"/>
    <col min="5" max="5" width="8.73046875" style="83" customWidth="1"/>
    <col min="6" max="6" width="7.1328125" style="83" customWidth="1"/>
    <col min="7" max="9" width="8.265625" customWidth="1"/>
    <col min="10" max="10" width="8.265625" style="109" customWidth="1"/>
    <col min="11" max="11" width="9.796875" style="108" customWidth="1"/>
    <col min="12" max="12" width="8.265625" style="108" customWidth="1"/>
    <col min="13" max="18" width="8.265625" customWidth="1"/>
    <col min="19" max="19" width="8.265625" style="108" customWidth="1"/>
    <col min="20" max="20" width="8.3984375" customWidth="1"/>
    <col min="21" max="22" width="8.3984375" style="108" customWidth="1"/>
    <col min="23" max="29" width="8.3984375" customWidth="1"/>
    <col min="30" max="30" width="8.3984375" style="83" customWidth="1"/>
    <col min="31" max="41" width="8.3984375" customWidth="1"/>
    <col min="42" max="42" width="8.3984375" style="83" customWidth="1"/>
    <col min="43" max="53" width="8.3984375" customWidth="1"/>
    <col min="54" max="54" width="8.3984375" style="83" customWidth="1"/>
    <col min="55" max="65" width="8.3984375" customWidth="1"/>
    <col min="66" max="66" width="8.3984375" style="83" customWidth="1"/>
    <col min="67" max="77" width="8.3984375" customWidth="1"/>
    <col min="78" max="78" width="8.3984375" style="83" customWidth="1"/>
    <col min="79" max="89" width="8.3984375" customWidth="1"/>
    <col min="90" max="90" width="8.3984375" style="83" customWidth="1"/>
    <col min="91" max="91" width="8.3984375" customWidth="1"/>
    <col min="92" max="92" width="8.86328125" style="83" customWidth="1"/>
    <col min="93" max="93" width="17" style="80" customWidth="1"/>
    <col min="94" max="94" width="8.86328125" style="96"/>
    <col min="96" max="96" width="8.86328125" customWidth="1"/>
    <col min="105" max="105" width="8.86328125" style="83" customWidth="1"/>
    <col min="106" max="185" width="8.86328125" style="83"/>
  </cols>
  <sheetData>
    <row r="1" spans="1:185" ht="22.5" hidden="1" customHeight="1" x14ac:dyDescent="0.45">
      <c r="A1" s="438" t="s">
        <v>0</v>
      </c>
      <c r="B1" s="532"/>
      <c r="C1" s="532"/>
      <c r="D1" s="532"/>
      <c r="E1" s="532"/>
      <c r="F1" s="532"/>
      <c r="G1" s="532"/>
      <c r="H1" s="532"/>
      <c r="I1" s="532"/>
      <c r="J1" s="532"/>
      <c r="K1" s="532"/>
      <c r="L1" s="532"/>
      <c r="M1" s="532"/>
      <c r="N1" s="532"/>
      <c r="O1" s="532"/>
      <c r="P1" s="532"/>
      <c r="Q1" s="532"/>
      <c r="R1" s="532"/>
      <c r="S1" s="532"/>
      <c r="T1" s="532"/>
      <c r="U1" s="532"/>
      <c r="V1" s="532"/>
      <c r="W1" s="532"/>
      <c r="X1" s="532"/>
      <c r="Y1" s="532"/>
      <c r="Z1" s="532"/>
      <c r="AA1" s="532"/>
      <c r="AB1" s="532"/>
      <c r="AC1" s="532"/>
      <c r="AD1" s="532"/>
      <c r="AE1" s="532"/>
      <c r="AF1" s="532"/>
      <c r="AG1" s="532"/>
      <c r="AH1" s="532"/>
      <c r="AI1" s="532"/>
      <c r="AJ1" s="532"/>
      <c r="AK1" s="532"/>
      <c r="AL1" s="532"/>
      <c r="AM1" s="532"/>
      <c r="AN1" s="532"/>
      <c r="AO1" s="532"/>
      <c r="AP1" s="532"/>
      <c r="AQ1" s="532"/>
      <c r="AR1" s="532"/>
      <c r="AS1" s="532"/>
      <c r="AT1" s="532"/>
      <c r="AU1" s="532"/>
      <c r="AV1" s="532"/>
      <c r="AW1" s="532"/>
      <c r="AX1" s="532"/>
      <c r="AY1" s="532"/>
      <c r="AZ1" s="532"/>
      <c r="BA1" s="532"/>
      <c r="BB1" s="532"/>
      <c r="BC1" s="532"/>
      <c r="BD1" s="532"/>
      <c r="BE1" s="532"/>
      <c r="BF1" s="532"/>
      <c r="BG1" s="532"/>
      <c r="BH1" s="532"/>
      <c r="BI1" s="532"/>
      <c r="BJ1" s="532"/>
      <c r="BK1" s="532"/>
      <c r="BL1" s="532"/>
      <c r="BM1" s="532"/>
      <c r="BN1" s="532"/>
      <c r="BO1" s="532"/>
      <c r="BP1" s="532"/>
      <c r="BQ1" s="532"/>
      <c r="BR1" s="532"/>
      <c r="BS1" s="532"/>
      <c r="BT1" s="532"/>
      <c r="BU1" s="532"/>
      <c r="BV1" s="532"/>
      <c r="BW1" s="532"/>
      <c r="BX1" s="532"/>
      <c r="BY1" s="532"/>
      <c r="BZ1" s="532"/>
      <c r="CA1" s="532"/>
      <c r="CB1" s="532"/>
      <c r="CC1" s="532"/>
      <c r="CD1" s="532"/>
      <c r="CE1" s="532"/>
      <c r="CF1" s="532"/>
      <c r="CG1" s="532"/>
      <c r="CH1" s="532"/>
      <c r="CI1" s="532"/>
      <c r="CJ1" s="532"/>
      <c r="CK1" s="532"/>
      <c r="CL1" s="532"/>
      <c r="CM1" s="532"/>
      <c r="CN1" s="532"/>
      <c r="CO1" s="439"/>
    </row>
    <row r="2" spans="1:185" ht="21.75" x14ac:dyDescent="0.65">
      <c r="A2" s="387" t="s">
        <v>226</v>
      </c>
      <c r="B2" s="531"/>
      <c r="C2" s="531"/>
      <c r="D2" s="531"/>
      <c r="E2" s="531"/>
      <c r="F2" s="531"/>
      <c r="G2" s="531"/>
      <c r="H2" s="531"/>
      <c r="I2" s="531"/>
      <c r="J2" s="531"/>
      <c r="K2" s="531"/>
      <c r="L2" s="531"/>
      <c r="M2" s="531"/>
      <c r="N2" s="531"/>
      <c r="O2" s="531"/>
      <c r="P2" s="531"/>
      <c r="Q2" s="531"/>
      <c r="R2" s="531"/>
      <c r="S2" s="531"/>
      <c r="T2" s="531"/>
      <c r="U2" s="531"/>
      <c r="V2" s="531"/>
      <c r="W2" s="531"/>
      <c r="X2" s="531"/>
      <c r="Y2" s="531"/>
      <c r="Z2" s="531"/>
      <c r="AA2" s="531"/>
      <c r="AB2" s="531"/>
      <c r="AC2" s="531"/>
      <c r="AD2" s="531"/>
      <c r="AE2" s="531"/>
      <c r="AF2" s="531"/>
      <c r="AG2" s="531"/>
      <c r="AH2" s="531"/>
      <c r="AI2" s="531"/>
      <c r="AJ2" s="531"/>
      <c r="AK2" s="531"/>
      <c r="AL2" s="531"/>
      <c r="AM2" s="531"/>
      <c r="AN2" s="531"/>
      <c r="AO2" s="531"/>
      <c r="AP2" s="531"/>
      <c r="AQ2" s="531"/>
      <c r="AR2" s="531"/>
      <c r="AS2" s="531"/>
      <c r="AT2" s="531"/>
      <c r="AU2" s="531"/>
      <c r="AV2" s="531"/>
      <c r="AW2" s="531"/>
      <c r="AX2" s="531"/>
      <c r="AY2" s="531"/>
      <c r="AZ2" s="531"/>
      <c r="BA2" s="531"/>
      <c r="BB2" s="531"/>
      <c r="BC2" s="531"/>
      <c r="BD2" s="531"/>
      <c r="BE2" s="531"/>
      <c r="BF2" s="531"/>
      <c r="BG2" s="531"/>
      <c r="BH2" s="531"/>
      <c r="BI2" s="531"/>
      <c r="BJ2" s="531"/>
      <c r="BK2" s="531"/>
      <c r="BL2" s="531"/>
      <c r="BM2" s="531"/>
      <c r="BN2" s="531"/>
      <c r="BO2" s="531"/>
      <c r="BP2" s="531"/>
      <c r="BQ2" s="531"/>
      <c r="BR2" s="531"/>
      <c r="BS2" s="531"/>
      <c r="BT2" s="531"/>
      <c r="BU2" s="531"/>
      <c r="BV2" s="531"/>
      <c r="BW2" s="531"/>
      <c r="BX2" s="531"/>
      <c r="BY2" s="531"/>
      <c r="BZ2" s="531"/>
      <c r="CA2" s="531"/>
      <c r="CB2" s="531"/>
      <c r="CC2" s="531"/>
      <c r="CD2" s="531"/>
      <c r="CE2" s="531"/>
      <c r="CF2" s="531"/>
      <c r="CG2" s="531"/>
      <c r="CH2" s="531"/>
      <c r="CI2" s="531"/>
      <c r="CJ2" s="531"/>
      <c r="CK2" s="531"/>
      <c r="CL2" s="531"/>
      <c r="CM2" s="531"/>
      <c r="CN2" s="531"/>
      <c r="CO2" s="388"/>
    </row>
    <row r="3" spans="1:185" ht="21.75" x14ac:dyDescent="0.65">
      <c r="A3" s="387" t="s">
        <v>227</v>
      </c>
      <c r="B3" s="531"/>
      <c r="C3" s="531"/>
      <c r="D3" s="531"/>
      <c r="E3" s="531"/>
      <c r="F3" s="531"/>
      <c r="G3" s="531"/>
      <c r="H3" s="531"/>
      <c r="I3" s="531"/>
      <c r="J3" s="531"/>
      <c r="K3" s="531"/>
      <c r="L3" s="531"/>
      <c r="M3" s="531"/>
      <c r="N3" s="531"/>
      <c r="O3" s="531"/>
      <c r="P3" s="531"/>
      <c r="Q3" s="531"/>
      <c r="R3" s="531"/>
      <c r="S3" s="531"/>
      <c r="T3" s="531"/>
      <c r="U3" s="531"/>
      <c r="V3" s="531"/>
      <c r="W3" s="531"/>
      <c r="X3" s="531"/>
      <c r="Y3" s="531"/>
      <c r="Z3" s="531"/>
      <c r="AA3" s="531"/>
      <c r="AB3" s="531"/>
      <c r="AC3" s="531"/>
      <c r="AD3" s="531"/>
      <c r="AE3" s="531"/>
      <c r="AF3" s="531"/>
      <c r="AG3" s="531"/>
      <c r="AH3" s="531"/>
      <c r="AI3" s="531"/>
      <c r="AJ3" s="531"/>
      <c r="AK3" s="531"/>
      <c r="AL3" s="531"/>
      <c r="AM3" s="531"/>
      <c r="AN3" s="531"/>
      <c r="AO3" s="531"/>
      <c r="AP3" s="531"/>
      <c r="AQ3" s="531"/>
      <c r="AR3" s="531"/>
      <c r="AS3" s="531"/>
      <c r="AT3" s="531"/>
      <c r="AU3" s="531"/>
      <c r="AV3" s="531"/>
      <c r="AW3" s="531"/>
      <c r="AX3" s="531"/>
      <c r="AY3" s="531"/>
      <c r="AZ3" s="531"/>
      <c r="BA3" s="531"/>
      <c r="BB3" s="531"/>
      <c r="BC3" s="531"/>
      <c r="BD3" s="531"/>
      <c r="BE3" s="531"/>
      <c r="BF3" s="531"/>
      <c r="BG3" s="531"/>
      <c r="BH3" s="531"/>
      <c r="BI3" s="531"/>
      <c r="BJ3" s="531"/>
      <c r="BK3" s="531"/>
      <c r="BL3" s="531"/>
      <c r="BM3" s="531"/>
      <c r="BN3" s="531"/>
      <c r="BO3" s="531"/>
      <c r="BP3" s="531"/>
      <c r="BQ3" s="531"/>
      <c r="BR3" s="531"/>
      <c r="BS3" s="531"/>
      <c r="BT3" s="531"/>
      <c r="BU3" s="531"/>
      <c r="BV3" s="531"/>
      <c r="BW3" s="531"/>
      <c r="BX3" s="531"/>
      <c r="BY3" s="531"/>
      <c r="BZ3" s="531"/>
      <c r="CA3" s="531"/>
      <c r="CB3" s="531"/>
      <c r="CC3" s="531"/>
      <c r="CD3" s="531"/>
      <c r="CE3" s="531"/>
      <c r="CF3" s="531"/>
      <c r="CG3" s="531"/>
      <c r="CH3" s="531"/>
      <c r="CI3" s="531"/>
      <c r="CJ3" s="531"/>
      <c r="CK3" s="531"/>
      <c r="CL3" s="531"/>
      <c r="CM3" s="531"/>
      <c r="CN3" s="531"/>
      <c r="CO3" s="388"/>
    </row>
    <row r="4" spans="1:185" ht="21.75" x14ac:dyDescent="0.65">
      <c r="A4" s="387" t="s">
        <v>228</v>
      </c>
      <c r="B4" s="531"/>
      <c r="C4" s="531"/>
      <c r="D4" s="531"/>
      <c r="E4" s="531"/>
      <c r="F4" s="531"/>
      <c r="G4" s="531"/>
      <c r="H4" s="531"/>
      <c r="I4" s="531"/>
      <c r="J4" s="531"/>
      <c r="K4" s="531"/>
      <c r="L4" s="531"/>
      <c r="M4" s="531"/>
      <c r="N4" s="531"/>
      <c r="O4" s="531"/>
      <c r="P4" s="531"/>
      <c r="Q4" s="531"/>
      <c r="R4" s="531"/>
      <c r="S4" s="531"/>
      <c r="T4" s="531"/>
      <c r="U4" s="531"/>
      <c r="V4" s="531"/>
      <c r="W4" s="531"/>
      <c r="X4" s="531"/>
      <c r="Y4" s="531"/>
      <c r="Z4" s="531"/>
      <c r="AA4" s="531"/>
      <c r="AB4" s="531"/>
      <c r="AC4" s="531"/>
      <c r="AD4" s="531"/>
      <c r="AE4" s="531"/>
      <c r="AF4" s="531"/>
      <c r="AG4" s="531"/>
      <c r="AH4" s="531"/>
      <c r="AI4" s="531"/>
      <c r="AJ4" s="531"/>
      <c r="AK4" s="531"/>
      <c r="AL4" s="531"/>
      <c r="AM4" s="531"/>
      <c r="AN4" s="531"/>
      <c r="AO4" s="531"/>
      <c r="AP4" s="531"/>
      <c r="AQ4" s="531"/>
      <c r="AR4" s="531"/>
      <c r="AS4" s="531"/>
      <c r="AT4" s="531"/>
      <c r="AU4" s="531"/>
      <c r="AV4" s="531"/>
      <c r="AW4" s="531"/>
      <c r="AX4" s="531"/>
      <c r="AY4" s="531"/>
      <c r="AZ4" s="531"/>
      <c r="BA4" s="531"/>
      <c r="BB4" s="531"/>
      <c r="BC4" s="531"/>
      <c r="BD4" s="531"/>
      <c r="BE4" s="531"/>
      <c r="BF4" s="531"/>
      <c r="BG4" s="531"/>
      <c r="BH4" s="531"/>
      <c r="BI4" s="531"/>
      <c r="BJ4" s="531"/>
      <c r="BK4" s="531"/>
      <c r="BL4" s="531"/>
      <c r="BM4" s="531"/>
      <c r="BN4" s="531"/>
      <c r="BO4" s="531"/>
      <c r="BP4" s="531"/>
      <c r="BQ4" s="531"/>
      <c r="BR4" s="531"/>
      <c r="BS4" s="531"/>
      <c r="BT4" s="531"/>
      <c r="BU4" s="531"/>
      <c r="BV4" s="531"/>
      <c r="BW4" s="531"/>
      <c r="BX4" s="531"/>
      <c r="BY4" s="531"/>
      <c r="BZ4" s="531"/>
      <c r="CA4" s="531"/>
      <c r="CB4" s="531"/>
      <c r="CC4" s="531"/>
      <c r="CD4" s="531"/>
      <c r="CE4" s="531"/>
      <c r="CF4" s="531"/>
      <c r="CG4" s="531"/>
      <c r="CH4" s="531"/>
      <c r="CI4" s="531"/>
      <c r="CJ4" s="531"/>
      <c r="CK4" s="531"/>
      <c r="CL4" s="531"/>
      <c r="CM4" s="531"/>
      <c r="CN4" s="531"/>
      <c r="CO4" s="388"/>
    </row>
    <row r="5" spans="1:185" ht="21.75" x14ac:dyDescent="0.45">
      <c r="A5" s="438" t="s">
        <v>1</v>
      </c>
      <c r="B5" s="532"/>
      <c r="C5" s="532"/>
      <c r="D5" s="532"/>
      <c r="E5" s="532"/>
      <c r="F5" s="532"/>
      <c r="G5" s="532"/>
      <c r="H5" s="532"/>
      <c r="I5" s="532"/>
      <c r="J5" s="532"/>
      <c r="K5" s="532"/>
      <c r="L5" s="532"/>
      <c r="M5" s="532"/>
      <c r="N5" s="532"/>
      <c r="O5" s="532"/>
      <c r="P5" s="532"/>
      <c r="Q5" s="532"/>
      <c r="R5" s="532"/>
      <c r="S5" s="532"/>
      <c r="T5" s="532"/>
      <c r="U5" s="532"/>
      <c r="V5" s="532"/>
      <c r="W5" s="532"/>
      <c r="X5" s="532"/>
      <c r="Y5" s="532"/>
      <c r="Z5" s="532"/>
      <c r="AA5" s="532"/>
      <c r="AB5" s="532"/>
      <c r="AC5" s="532"/>
      <c r="AD5" s="532"/>
      <c r="AE5" s="532"/>
      <c r="AF5" s="532"/>
      <c r="AG5" s="532"/>
      <c r="AH5" s="532"/>
      <c r="AI5" s="532"/>
      <c r="AJ5" s="532"/>
      <c r="AK5" s="532"/>
      <c r="AL5" s="532"/>
      <c r="AM5" s="532"/>
      <c r="AN5" s="532"/>
      <c r="AO5" s="532"/>
      <c r="AP5" s="532"/>
      <c r="AQ5" s="532"/>
      <c r="AR5" s="532"/>
      <c r="AS5" s="532"/>
      <c r="AT5" s="532"/>
      <c r="AU5" s="532"/>
      <c r="AV5" s="532"/>
      <c r="AW5" s="532"/>
      <c r="AX5" s="532"/>
      <c r="AY5" s="532"/>
      <c r="AZ5" s="532"/>
      <c r="BA5" s="532"/>
      <c r="BB5" s="532"/>
      <c r="BC5" s="532"/>
      <c r="BD5" s="532"/>
      <c r="BE5" s="532"/>
      <c r="BF5" s="532"/>
      <c r="BG5" s="532"/>
      <c r="BH5" s="532"/>
      <c r="BI5" s="532"/>
      <c r="BJ5" s="532"/>
      <c r="BK5" s="532"/>
      <c r="BL5" s="532"/>
      <c r="BM5" s="532"/>
      <c r="BN5" s="532"/>
      <c r="BO5" s="532"/>
      <c r="BP5" s="532"/>
      <c r="BQ5" s="532"/>
      <c r="BR5" s="532"/>
      <c r="BS5" s="532"/>
      <c r="BT5" s="532"/>
      <c r="BU5" s="532"/>
      <c r="BV5" s="532"/>
      <c r="BW5" s="532"/>
      <c r="BX5" s="532"/>
      <c r="BY5" s="532"/>
      <c r="BZ5" s="532"/>
      <c r="CA5" s="532"/>
      <c r="CB5" s="532"/>
      <c r="CC5" s="532"/>
      <c r="CD5" s="532"/>
      <c r="CE5" s="532"/>
      <c r="CF5" s="532"/>
      <c r="CG5" s="532"/>
      <c r="CH5" s="532"/>
      <c r="CI5" s="532"/>
      <c r="CJ5" s="532"/>
      <c r="CK5" s="532"/>
      <c r="CL5" s="532"/>
      <c r="CM5" s="532"/>
      <c r="CN5" s="532"/>
      <c r="CO5" s="439"/>
    </row>
    <row r="6" spans="1:185" ht="21.75" x14ac:dyDescent="0.65">
      <c r="A6" s="470" t="s">
        <v>217</v>
      </c>
      <c r="B6" s="471"/>
      <c r="C6" s="471"/>
      <c r="D6" s="471"/>
      <c r="E6" s="471"/>
      <c r="F6" s="471"/>
      <c r="G6" s="471"/>
      <c r="H6" s="471"/>
      <c r="I6" s="471"/>
      <c r="J6" s="471"/>
      <c r="K6" s="471"/>
      <c r="L6" s="471"/>
      <c r="M6" s="471"/>
      <c r="N6" s="471"/>
      <c r="O6" s="471"/>
      <c r="P6" s="471"/>
      <c r="Q6" s="471"/>
      <c r="R6" s="471"/>
      <c r="S6" s="471"/>
      <c r="T6" s="471"/>
      <c r="U6" s="471"/>
      <c r="V6" s="471"/>
      <c r="W6" s="471"/>
      <c r="X6" s="471"/>
      <c r="Y6" s="471"/>
      <c r="Z6" s="471"/>
      <c r="AA6" s="471"/>
      <c r="AB6" s="471"/>
      <c r="AC6" s="471"/>
      <c r="AD6" s="471"/>
      <c r="AE6" s="471"/>
      <c r="AF6" s="471"/>
      <c r="AG6" s="471"/>
      <c r="AH6" s="471"/>
      <c r="AI6" s="471"/>
      <c r="AJ6" s="471"/>
      <c r="AK6" s="471"/>
      <c r="AL6" s="471"/>
      <c r="AM6" s="471"/>
      <c r="AN6" s="471"/>
      <c r="AO6" s="471"/>
      <c r="AP6" s="471"/>
      <c r="AQ6" s="471"/>
      <c r="AR6" s="471"/>
      <c r="AS6" s="471"/>
      <c r="AT6" s="471"/>
      <c r="AU6" s="471"/>
      <c r="AV6" s="471"/>
      <c r="AW6" s="471"/>
      <c r="AX6" s="471"/>
      <c r="AY6" s="471"/>
      <c r="AZ6" s="471"/>
      <c r="BA6" s="471"/>
      <c r="BB6" s="471"/>
      <c r="BC6" s="471"/>
      <c r="BD6" s="471"/>
      <c r="BE6" s="471"/>
      <c r="BF6" s="471"/>
      <c r="BG6" s="471"/>
      <c r="BH6" s="471"/>
      <c r="BI6" s="471"/>
      <c r="BJ6" s="471"/>
      <c r="BK6" s="471"/>
      <c r="BL6" s="471"/>
      <c r="BM6" s="471"/>
      <c r="BN6" s="471"/>
      <c r="BO6" s="471"/>
      <c r="BP6" s="471"/>
      <c r="BQ6" s="471"/>
      <c r="BR6" s="471"/>
      <c r="BS6" s="471"/>
      <c r="BT6" s="471"/>
      <c r="BU6" s="471"/>
      <c r="BV6" s="471"/>
      <c r="BW6" s="471"/>
      <c r="BX6" s="471"/>
      <c r="BY6" s="471"/>
      <c r="BZ6" s="471"/>
      <c r="CA6" s="471"/>
      <c r="CB6" s="471"/>
      <c r="CC6" s="471"/>
      <c r="CD6" s="471"/>
      <c r="CE6" s="471"/>
      <c r="CF6" s="471"/>
      <c r="CG6" s="471"/>
      <c r="CH6" s="471"/>
      <c r="CI6" s="471"/>
      <c r="CJ6" s="471"/>
      <c r="CK6" s="471"/>
      <c r="CL6" s="471"/>
      <c r="CM6" s="471"/>
      <c r="CN6" s="471"/>
      <c r="CO6" s="472"/>
    </row>
    <row r="7" spans="1:185" ht="15.75" customHeight="1" x14ac:dyDescent="0.45">
      <c r="A7" s="440" t="s">
        <v>2</v>
      </c>
      <c r="B7" s="446" t="s">
        <v>3</v>
      </c>
      <c r="C7" s="440" t="s">
        <v>4</v>
      </c>
      <c r="D7" s="443" t="s">
        <v>5</v>
      </c>
      <c r="E7" s="449" t="s">
        <v>6</v>
      </c>
      <c r="F7" s="450"/>
      <c r="G7" s="450"/>
      <c r="H7" s="450"/>
      <c r="I7" s="450"/>
      <c r="J7" s="450"/>
      <c r="K7" s="450"/>
      <c r="L7" s="450"/>
      <c r="M7" s="450"/>
      <c r="N7" s="450"/>
      <c r="O7" s="450"/>
      <c r="P7" s="450"/>
      <c r="Q7" s="450"/>
      <c r="R7" s="450"/>
      <c r="S7" s="450"/>
      <c r="T7" s="464" t="s">
        <v>7</v>
      </c>
      <c r="U7" s="465"/>
      <c r="V7" s="465"/>
      <c r="W7" s="465"/>
      <c r="X7" s="465"/>
      <c r="Y7" s="465"/>
      <c r="Z7" s="465"/>
      <c r="AA7" s="465"/>
      <c r="AB7" s="465"/>
      <c r="AC7" s="465"/>
      <c r="AD7" s="465"/>
      <c r="AE7" s="465"/>
      <c r="AF7" s="465"/>
      <c r="AG7" s="465"/>
      <c r="AH7" s="465"/>
      <c r="AI7" s="465"/>
      <c r="AJ7" s="465"/>
      <c r="AK7" s="465"/>
      <c r="AL7" s="465"/>
      <c r="AM7" s="465"/>
      <c r="AN7" s="465"/>
      <c r="AO7" s="465"/>
      <c r="AP7" s="465"/>
      <c r="AQ7" s="466"/>
      <c r="AR7" s="473" t="s">
        <v>8</v>
      </c>
      <c r="AS7" s="474"/>
      <c r="AT7" s="474"/>
      <c r="AU7" s="474"/>
      <c r="AV7" s="474"/>
      <c r="AW7" s="474"/>
      <c r="AX7" s="474"/>
      <c r="AY7" s="474"/>
      <c r="AZ7" s="474"/>
      <c r="BA7" s="474"/>
      <c r="BB7" s="474"/>
      <c r="BC7" s="474"/>
      <c r="BD7" s="474"/>
      <c r="BE7" s="474"/>
      <c r="BF7" s="474"/>
      <c r="BG7" s="474"/>
      <c r="BH7" s="474"/>
      <c r="BI7" s="474"/>
      <c r="BJ7" s="474"/>
      <c r="BK7" s="474"/>
      <c r="BL7" s="474"/>
      <c r="BM7" s="474"/>
      <c r="BN7" s="474"/>
      <c r="BO7" s="475"/>
      <c r="BP7" s="482" t="s">
        <v>9</v>
      </c>
      <c r="BQ7" s="483"/>
      <c r="BR7" s="483"/>
      <c r="BS7" s="483"/>
      <c r="BT7" s="483"/>
      <c r="BU7" s="483"/>
      <c r="BV7" s="483"/>
      <c r="BW7" s="483"/>
      <c r="BX7" s="483"/>
      <c r="BY7" s="483"/>
      <c r="BZ7" s="483"/>
      <c r="CA7" s="483"/>
      <c r="CB7" s="483"/>
      <c r="CC7" s="483"/>
      <c r="CD7" s="483"/>
      <c r="CE7" s="483"/>
      <c r="CF7" s="483"/>
      <c r="CG7" s="483"/>
      <c r="CH7" s="483"/>
      <c r="CI7" s="483"/>
      <c r="CJ7" s="483"/>
      <c r="CK7" s="483"/>
      <c r="CL7" s="483"/>
      <c r="CM7" s="484"/>
      <c r="CN7" s="461" t="s">
        <v>10</v>
      </c>
      <c r="CO7" s="488" t="s">
        <v>11</v>
      </c>
    </row>
    <row r="8" spans="1:185" ht="15.75" customHeight="1" x14ac:dyDescent="0.45">
      <c r="A8" s="441"/>
      <c r="B8" s="447"/>
      <c r="C8" s="441"/>
      <c r="D8" s="444"/>
      <c r="E8" s="451"/>
      <c r="F8" s="452"/>
      <c r="G8" s="452"/>
      <c r="H8" s="452"/>
      <c r="I8" s="452"/>
      <c r="J8" s="452"/>
      <c r="K8" s="452"/>
      <c r="L8" s="452"/>
      <c r="M8" s="452"/>
      <c r="N8" s="452"/>
      <c r="O8" s="452"/>
      <c r="P8" s="452"/>
      <c r="Q8" s="452"/>
      <c r="R8" s="452"/>
      <c r="S8" s="452"/>
      <c r="T8" s="467"/>
      <c r="U8" s="468"/>
      <c r="V8" s="468"/>
      <c r="W8" s="468"/>
      <c r="X8" s="468"/>
      <c r="Y8" s="468"/>
      <c r="Z8" s="468"/>
      <c r="AA8" s="468"/>
      <c r="AB8" s="468"/>
      <c r="AC8" s="468"/>
      <c r="AD8" s="468"/>
      <c r="AE8" s="468"/>
      <c r="AF8" s="468"/>
      <c r="AG8" s="468"/>
      <c r="AH8" s="468"/>
      <c r="AI8" s="468"/>
      <c r="AJ8" s="468"/>
      <c r="AK8" s="468"/>
      <c r="AL8" s="468"/>
      <c r="AM8" s="468"/>
      <c r="AN8" s="468"/>
      <c r="AO8" s="468"/>
      <c r="AP8" s="468"/>
      <c r="AQ8" s="469"/>
      <c r="AR8" s="476"/>
      <c r="AS8" s="477"/>
      <c r="AT8" s="477"/>
      <c r="AU8" s="477"/>
      <c r="AV8" s="477"/>
      <c r="AW8" s="477"/>
      <c r="AX8" s="477"/>
      <c r="AY8" s="477"/>
      <c r="AZ8" s="477"/>
      <c r="BA8" s="477"/>
      <c r="BB8" s="477"/>
      <c r="BC8" s="477"/>
      <c r="BD8" s="477"/>
      <c r="BE8" s="477"/>
      <c r="BF8" s="477"/>
      <c r="BG8" s="477"/>
      <c r="BH8" s="477"/>
      <c r="BI8" s="477"/>
      <c r="BJ8" s="477"/>
      <c r="BK8" s="477"/>
      <c r="BL8" s="477"/>
      <c r="BM8" s="477"/>
      <c r="BN8" s="477"/>
      <c r="BO8" s="478"/>
      <c r="BP8" s="485"/>
      <c r="BQ8" s="486"/>
      <c r="BR8" s="486"/>
      <c r="BS8" s="486"/>
      <c r="BT8" s="486"/>
      <c r="BU8" s="486"/>
      <c r="BV8" s="486"/>
      <c r="BW8" s="486"/>
      <c r="BX8" s="486"/>
      <c r="BY8" s="486"/>
      <c r="BZ8" s="486"/>
      <c r="CA8" s="486"/>
      <c r="CB8" s="486"/>
      <c r="CC8" s="486"/>
      <c r="CD8" s="486"/>
      <c r="CE8" s="486"/>
      <c r="CF8" s="486"/>
      <c r="CG8" s="486"/>
      <c r="CH8" s="486"/>
      <c r="CI8" s="486"/>
      <c r="CJ8" s="486"/>
      <c r="CK8" s="486"/>
      <c r="CL8" s="486"/>
      <c r="CM8" s="487"/>
      <c r="CN8" s="462"/>
      <c r="CO8" s="489"/>
    </row>
    <row r="9" spans="1:185" ht="63" customHeight="1" x14ac:dyDescent="0.45">
      <c r="A9" s="441"/>
      <c r="B9" s="447"/>
      <c r="C9" s="441"/>
      <c r="D9" s="444"/>
      <c r="E9" s="456"/>
      <c r="F9" s="457"/>
      <c r="G9" s="453" t="s">
        <v>12</v>
      </c>
      <c r="H9" s="454"/>
      <c r="I9" s="455"/>
      <c r="J9" s="458"/>
      <c r="K9" s="459"/>
      <c r="L9" s="459"/>
      <c r="M9" s="459"/>
      <c r="N9" s="459"/>
      <c r="O9" s="459"/>
      <c r="P9" s="459"/>
      <c r="Q9" s="459"/>
      <c r="R9" s="459"/>
      <c r="S9" s="459"/>
      <c r="T9" s="456" t="s">
        <v>13</v>
      </c>
      <c r="U9" s="459"/>
      <c r="V9" s="459"/>
      <c r="W9" s="459"/>
      <c r="X9" s="459"/>
      <c r="Y9" s="459"/>
      <c r="Z9" s="459"/>
      <c r="AA9" s="459"/>
      <c r="AB9" s="459"/>
      <c r="AC9" s="459"/>
      <c r="AD9" s="459"/>
      <c r="AE9" s="460"/>
      <c r="AF9" s="456" t="s">
        <v>14</v>
      </c>
      <c r="AG9" s="459"/>
      <c r="AH9" s="459"/>
      <c r="AI9" s="459"/>
      <c r="AJ9" s="459"/>
      <c r="AK9" s="459"/>
      <c r="AL9" s="459"/>
      <c r="AM9" s="459"/>
      <c r="AN9" s="459"/>
      <c r="AO9" s="459"/>
      <c r="AP9" s="459"/>
      <c r="AQ9" s="460"/>
      <c r="AR9" s="479" t="s">
        <v>15</v>
      </c>
      <c r="AS9" s="480"/>
      <c r="AT9" s="480"/>
      <c r="AU9" s="480"/>
      <c r="AV9" s="480"/>
      <c r="AW9" s="480"/>
      <c r="AX9" s="480"/>
      <c r="AY9" s="480"/>
      <c r="AZ9" s="480"/>
      <c r="BA9" s="480"/>
      <c r="BB9" s="480"/>
      <c r="BC9" s="481"/>
      <c r="BD9" s="479" t="s">
        <v>16</v>
      </c>
      <c r="BE9" s="480"/>
      <c r="BF9" s="480"/>
      <c r="BG9" s="480"/>
      <c r="BH9" s="480"/>
      <c r="BI9" s="480"/>
      <c r="BJ9" s="480"/>
      <c r="BK9" s="480"/>
      <c r="BL9" s="480"/>
      <c r="BM9" s="480"/>
      <c r="BN9" s="480"/>
      <c r="BO9" s="481"/>
      <c r="BP9" s="479" t="s">
        <v>17</v>
      </c>
      <c r="BQ9" s="480"/>
      <c r="BR9" s="480"/>
      <c r="BS9" s="480"/>
      <c r="BT9" s="480"/>
      <c r="BU9" s="480"/>
      <c r="BV9" s="480"/>
      <c r="BW9" s="480"/>
      <c r="BX9" s="480"/>
      <c r="BY9" s="480"/>
      <c r="BZ9" s="480"/>
      <c r="CA9" s="481"/>
      <c r="CB9" s="479" t="s">
        <v>18</v>
      </c>
      <c r="CC9" s="480"/>
      <c r="CD9" s="480"/>
      <c r="CE9" s="480"/>
      <c r="CF9" s="480"/>
      <c r="CG9" s="480"/>
      <c r="CH9" s="480"/>
      <c r="CI9" s="480"/>
      <c r="CJ9" s="480"/>
      <c r="CK9" s="480"/>
      <c r="CL9" s="480"/>
      <c r="CM9" s="481"/>
      <c r="CN9" s="462"/>
      <c r="CO9" s="489"/>
    </row>
    <row r="10" spans="1:185" ht="39" customHeight="1" thickBot="1" x14ac:dyDescent="0.7">
      <c r="A10" s="441"/>
      <c r="B10" s="447"/>
      <c r="C10" s="441"/>
      <c r="D10" s="444"/>
      <c r="E10" s="154"/>
      <c r="F10" s="155"/>
      <c r="G10" s="156"/>
      <c r="H10" s="156"/>
      <c r="I10" s="156"/>
      <c r="J10" s="157"/>
      <c r="K10" s="153"/>
      <c r="L10" s="153"/>
      <c r="M10" s="158"/>
      <c r="N10" s="158"/>
      <c r="O10" s="158"/>
      <c r="P10" s="158"/>
      <c r="Q10" s="158"/>
      <c r="R10" s="158"/>
      <c r="S10" s="153"/>
      <c r="T10" s="159"/>
      <c r="U10" s="160"/>
      <c r="V10" s="160"/>
      <c r="W10" s="158"/>
      <c r="X10" s="158"/>
      <c r="Y10" s="158"/>
      <c r="Z10" s="161"/>
      <c r="AA10" s="161"/>
      <c r="AB10" s="161"/>
      <c r="AC10" s="161"/>
      <c r="AD10" s="162"/>
      <c r="AE10" s="163"/>
      <c r="AF10" s="164"/>
      <c r="AG10" s="161"/>
      <c r="AH10" s="161"/>
      <c r="AI10" s="158"/>
      <c r="AJ10" s="158"/>
      <c r="AK10" s="158"/>
      <c r="AL10" s="161"/>
      <c r="AM10" s="161"/>
      <c r="AN10" s="161"/>
      <c r="AO10" s="161"/>
      <c r="AP10" s="162"/>
      <c r="AQ10" s="163"/>
      <c r="AR10" s="165"/>
      <c r="AS10" s="166"/>
      <c r="AT10" s="166"/>
      <c r="AU10" s="167"/>
      <c r="AV10" s="167"/>
      <c r="AW10" s="167"/>
      <c r="AX10" s="166"/>
      <c r="AY10" s="166"/>
      <c r="AZ10" s="166"/>
      <c r="BA10" s="166"/>
      <c r="BB10" s="168"/>
      <c r="BC10" s="169"/>
      <c r="BD10" s="170"/>
      <c r="BE10" s="166"/>
      <c r="BF10" s="166"/>
      <c r="BG10" s="167"/>
      <c r="BH10" s="167"/>
      <c r="BI10" s="167"/>
      <c r="BJ10" s="166"/>
      <c r="BK10" s="166"/>
      <c r="BL10" s="166"/>
      <c r="BM10" s="166"/>
      <c r="BN10" s="168"/>
      <c r="BO10" s="169"/>
      <c r="BP10" s="165"/>
      <c r="BQ10" s="166"/>
      <c r="BR10" s="166"/>
      <c r="BS10" s="166"/>
      <c r="BT10" s="166"/>
      <c r="BU10" s="166"/>
      <c r="BV10" s="166"/>
      <c r="BW10" s="166"/>
      <c r="BX10" s="166"/>
      <c r="BY10" s="166"/>
      <c r="BZ10" s="168"/>
      <c r="CA10" s="169"/>
      <c r="CB10" s="170"/>
      <c r="CC10" s="166"/>
      <c r="CD10" s="166"/>
      <c r="CE10" s="166"/>
      <c r="CF10" s="166"/>
      <c r="CG10" s="166"/>
      <c r="CH10" s="166"/>
      <c r="CI10" s="166"/>
      <c r="CJ10" s="166"/>
      <c r="CK10" s="166"/>
      <c r="CL10" s="168"/>
      <c r="CM10" s="169"/>
      <c r="CN10" s="462"/>
      <c r="CO10" s="489"/>
    </row>
    <row r="11" spans="1:185" s="149" customFormat="1" ht="232.5" customHeight="1" thickBot="1" x14ac:dyDescent="0.5">
      <c r="A11" s="442"/>
      <c r="B11" s="448"/>
      <c r="C11" s="442"/>
      <c r="D11" s="445"/>
      <c r="E11" s="171" t="s">
        <v>19</v>
      </c>
      <c r="F11" s="171" t="s">
        <v>20</v>
      </c>
      <c r="G11" s="172" t="s">
        <v>21</v>
      </c>
      <c r="H11" s="173" t="s">
        <v>22</v>
      </c>
      <c r="I11" s="173" t="s">
        <v>20</v>
      </c>
      <c r="J11" s="173" t="s">
        <v>23</v>
      </c>
      <c r="K11" s="174" t="s">
        <v>24</v>
      </c>
      <c r="L11" s="152" t="s">
        <v>224</v>
      </c>
      <c r="M11" s="174" t="s">
        <v>26</v>
      </c>
      <c r="N11" s="174" t="s">
        <v>27</v>
      </c>
      <c r="O11" s="152" t="s">
        <v>223</v>
      </c>
      <c r="P11" s="152" t="s">
        <v>215</v>
      </c>
      <c r="Q11" s="174" t="s">
        <v>28</v>
      </c>
      <c r="R11" s="174" t="s">
        <v>29</v>
      </c>
      <c r="S11" s="174" t="s">
        <v>30</v>
      </c>
      <c r="T11" s="176" t="s">
        <v>23</v>
      </c>
      <c r="U11" s="174" t="s">
        <v>24</v>
      </c>
      <c r="V11" s="152" t="s">
        <v>225</v>
      </c>
      <c r="W11" s="174" t="s">
        <v>26</v>
      </c>
      <c r="X11" s="174" t="s">
        <v>27</v>
      </c>
      <c r="Y11" s="152" t="s">
        <v>223</v>
      </c>
      <c r="Z11" s="152" t="s">
        <v>215</v>
      </c>
      <c r="AA11" s="174" t="s">
        <v>28</v>
      </c>
      <c r="AB11" s="174" t="s">
        <v>29</v>
      </c>
      <c r="AC11" s="174" t="s">
        <v>31</v>
      </c>
      <c r="AD11" s="173" t="s">
        <v>20</v>
      </c>
      <c r="AE11" s="175" t="s">
        <v>32</v>
      </c>
      <c r="AF11" s="177" t="s">
        <v>23</v>
      </c>
      <c r="AG11" s="174" t="s">
        <v>24</v>
      </c>
      <c r="AH11" s="152" t="s">
        <v>225</v>
      </c>
      <c r="AI11" s="174" t="s">
        <v>26</v>
      </c>
      <c r="AJ11" s="174" t="s">
        <v>27</v>
      </c>
      <c r="AK11" s="152" t="s">
        <v>223</v>
      </c>
      <c r="AL11" s="152" t="s">
        <v>215</v>
      </c>
      <c r="AM11" s="174" t="s">
        <v>28</v>
      </c>
      <c r="AN11" s="174" t="s">
        <v>29</v>
      </c>
      <c r="AO11" s="174" t="s">
        <v>31</v>
      </c>
      <c r="AP11" s="173" t="s">
        <v>20</v>
      </c>
      <c r="AQ11" s="175" t="s">
        <v>32</v>
      </c>
      <c r="AR11" s="176" t="s">
        <v>23</v>
      </c>
      <c r="AS11" s="174" t="s">
        <v>24</v>
      </c>
      <c r="AT11" s="152" t="s">
        <v>225</v>
      </c>
      <c r="AU11" s="174" t="s">
        <v>26</v>
      </c>
      <c r="AV11" s="174" t="s">
        <v>27</v>
      </c>
      <c r="AW11" s="152" t="s">
        <v>216</v>
      </c>
      <c r="AX11" s="152" t="s">
        <v>215</v>
      </c>
      <c r="AY11" s="174" t="s">
        <v>28</v>
      </c>
      <c r="AZ11" s="174" t="s">
        <v>29</v>
      </c>
      <c r="BA11" s="174" t="s">
        <v>31</v>
      </c>
      <c r="BB11" s="178" t="s">
        <v>20</v>
      </c>
      <c r="BC11" s="179" t="s">
        <v>32</v>
      </c>
      <c r="BD11" s="180" t="s">
        <v>23</v>
      </c>
      <c r="BE11" s="152" t="s">
        <v>24</v>
      </c>
      <c r="BF11" s="152" t="s">
        <v>225</v>
      </c>
      <c r="BG11" s="152" t="s">
        <v>26</v>
      </c>
      <c r="BH11" s="152" t="s">
        <v>27</v>
      </c>
      <c r="BI11" s="152" t="s">
        <v>216</v>
      </c>
      <c r="BJ11" s="152" t="s">
        <v>215</v>
      </c>
      <c r="BK11" s="152" t="s">
        <v>28</v>
      </c>
      <c r="BL11" s="152" t="s">
        <v>29</v>
      </c>
      <c r="BM11" s="152" t="s">
        <v>31</v>
      </c>
      <c r="BN11" s="178" t="s">
        <v>20</v>
      </c>
      <c r="BO11" s="179" t="s">
        <v>32</v>
      </c>
      <c r="BP11" s="181" t="s">
        <v>23</v>
      </c>
      <c r="BQ11" s="152" t="s">
        <v>24</v>
      </c>
      <c r="BR11" s="152" t="s">
        <v>225</v>
      </c>
      <c r="BS11" s="152" t="s">
        <v>26</v>
      </c>
      <c r="BT11" s="152" t="s">
        <v>27</v>
      </c>
      <c r="BU11" s="152" t="s">
        <v>216</v>
      </c>
      <c r="BV11" s="152" t="s">
        <v>215</v>
      </c>
      <c r="BW11" s="152" t="s">
        <v>28</v>
      </c>
      <c r="BX11" s="152" t="s">
        <v>29</v>
      </c>
      <c r="BY11" s="152" t="s">
        <v>31</v>
      </c>
      <c r="BZ11" s="178" t="s">
        <v>20</v>
      </c>
      <c r="CA11" s="179" t="s">
        <v>32</v>
      </c>
      <c r="CB11" s="180" t="s">
        <v>23</v>
      </c>
      <c r="CC11" s="152" t="s">
        <v>24</v>
      </c>
      <c r="CD11" s="152" t="s">
        <v>225</v>
      </c>
      <c r="CE11" s="152" t="s">
        <v>26</v>
      </c>
      <c r="CF11" s="152" t="s">
        <v>27</v>
      </c>
      <c r="CG11" s="152" t="s">
        <v>216</v>
      </c>
      <c r="CH11" s="152" t="s">
        <v>215</v>
      </c>
      <c r="CI11" s="152" t="s">
        <v>28</v>
      </c>
      <c r="CJ11" s="152" t="s">
        <v>29</v>
      </c>
      <c r="CK11" s="152" t="s">
        <v>31</v>
      </c>
      <c r="CL11" s="178" t="s">
        <v>20</v>
      </c>
      <c r="CM11" s="179" t="s">
        <v>32</v>
      </c>
      <c r="CN11" s="462"/>
      <c r="CO11" s="489"/>
      <c r="CP11" s="148"/>
      <c r="DA11" s="150"/>
      <c r="DB11" s="150"/>
      <c r="DC11" s="150"/>
      <c r="DD11" s="150"/>
      <c r="DE11" s="150"/>
      <c r="DF11" s="150"/>
      <c r="DG11" s="150"/>
      <c r="DH11" s="150"/>
      <c r="DI11" s="150"/>
      <c r="DJ11" s="150"/>
      <c r="DK11" s="150"/>
      <c r="DL11" s="150"/>
      <c r="DM11" s="150"/>
      <c r="DN11" s="150"/>
      <c r="DO11" s="150"/>
      <c r="DP11" s="150"/>
      <c r="DQ11" s="150"/>
      <c r="DR11" s="150"/>
      <c r="DS11" s="150"/>
      <c r="DT11" s="150"/>
      <c r="DU11" s="150"/>
      <c r="DV11" s="150"/>
      <c r="DW11" s="150"/>
      <c r="DX11" s="150"/>
      <c r="DY11" s="150"/>
      <c r="DZ11" s="150"/>
      <c r="EA11" s="150"/>
      <c r="EB11" s="150"/>
      <c r="EC11" s="150"/>
      <c r="ED11" s="150"/>
      <c r="EE11" s="150"/>
      <c r="EF11" s="150"/>
      <c r="EG11" s="150"/>
      <c r="EH11" s="150"/>
      <c r="EI11" s="150"/>
      <c r="EJ11" s="150"/>
      <c r="EK11" s="150"/>
      <c r="EL11" s="150"/>
      <c r="EM11" s="150"/>
      <c r="EN11" s="150"/>
      <c r="EO11" s="150"/>
      <c r="EP11" s="150"/>
      <c r="EQ11" s="150"/>
      <c r="ER11" s="150"/>
      <c r="ES11" s="150"/>
      <c r="ET11" s="150"/>
      <c r="EU11" s="150"/>
      <c r="EV11" s="150"/>
      <c r="EW11" s="150"/>
      <c r="EX11" s="150"/>
      <c r="EY11" s="150"/>
      <c r="EZ11" s="150"/>
      <c r="FA11" s="150"/>
      <c r="FB11" s="150"/>
      <c r="FC11" s="150"/>
      <c r="FD11" s="150"/>
      <c r="FE11" s="150"/>
      <c r="FF11" s="150"/>
      <c r="FG11" s="150"/>
      <c r="FH11" s="150"/>
      <c r="FI11" s="150"/>
      <c r="FJ11" s="150"/>
      <c r="FK11" s="150"/>
      <c r="FL11" s="150"/>
      <c r="FM11" s="150"/>
      <c r="FN11" s="150"/>
      <c r="FO11" s="150"/>
      <c r="FP11" s="150"/>
      <c r="FQ11" s="150"/>
      <c r="FR11" s="150"/>
      <c r="FS11" s="150"/>
      <c r="FT11" s="150"/>
      <c r="FU11" s="150"/>
      <c r="FV11" s="150"/>
      <c r="FW11" s="150"/>
      <c r="FX11" s="150"/>
      <c r="FY11" s="150"/>
      <c r="FZ11" s="150"/>
      <c r="GA11" s="150"/>
      <c r="GB11" s="150"/>
      <c r="GC11" s="150"/>
    </row>
    <row r="12" spans="1:185" s="118" customFormat="1" ht="22.5" thickTop="1" thickBot="1" x14ac:dyDescent="0.7">
      <c r="A12" s="182">
        <v>1</v>
      </c>
      <c r="B12" s="183">
        <v>2</v>
      </c>
      <c r="C12" s="182">
        <v>3</v>
      </c>
      <c r="D12" s="183">
        <v>4</v>
      </c>
      <c r="E12" s="182">
        <v>5</v>
      </c>
      <c r="F12" s="183">
        <v>6</v>
      </c>
      <c r="G12" s="182">
        <v>7</v>
      </c>
      <c r="H12" s="183">
        <v>8</v>
      </c>
      <c r="I12" s="182">
        <v>9</v>
      </c>
      <c r="J12" s="183">
        <v>10</v>
      </c>
      <c r="K12" s="182">
        <v>11</v>
      </c>
      <c r="L12" s="183">
        <v>12</v>
      </c>
      <c r="M12" s="182">
        <v>13</v>
      </c>
      <c r="N12" s="183">
        <v>14</v>
      </c>
      <c r="O12" s="182">
        <v>15</v>
      </c>
      <c r="P12" s="183">
        <v>16</v>
      </c>
      <c r="Q12" s="182">
        <v>17</v>
      </c>
      <c r="R12" s="183">
        <v>18</v>
      </c>
      <c r="S12" s="182">
        <v>19</v>
      </c>
      <c r="T12" s="182">
        <v>20</v>
      </c>
      <c r="U12" s="183">
        <v>21</v>
      </c>
      <c r="V12" s="182">
        <v>22</v>
      </c>
      <c r="W12" s="183">
        <v>23</v>
      </c>
      <c r="X12" s="182">
        <v>24</v>
      </c>
      <c r="Y12" s="183">
        <v>25</v>
      </c>
      <c r="Z12" s="182">
        <v>26</v>
      </c>
      <c r="AA12" s="183">
        <v>27</v>
      </c>
      <c r="AB12" s="182">
        <v>28</v>
      </c>
      <c r="AC12" s="183">
        <v>29</v>
      </c>
      <c r="AD12" s="182">
        <v>30</v>
      </c>
      <c r="AE12" s="183">
        <v>31</v>
      </c>
      <c r="AF12" s="182">
        <v>32</v>
      </c>
      <c r="AG12" s="183">
        <v>33</v>
      </c>
      <c r="AH12" s="182">
        <v>34</v>
      </c>
      <c r="AI12" s="183">
        <v>35</v>
      </c>
      <c r="AJ12" s="182">
        <v>36</v>
      </c>
      <c r="AK12" s="183">
        <v>37</v>
      </c>
      <c r="AL12" s="182">
        <v>38</v>
      </c>
      <c r="AM12" s="182">
        <v>39</v>
      </c>
      <c r="AN12" s="183">
        <v>40</v>
      </c>
      <c r="AO12" s="182">
        <v>41</v>
      </c>
      <c r="AP12" s="183">
        <v>42</v>
      </c>
      <c r="AQ12" s="182">
        <v>43</v>
      </c>
      <c r="AR12" s="183">
        <v>44</v>
      </c>
      <c r="AS12" s="182">
        <v>45</v>
      </c>
      <c r="AT12" s="183">
        <v>46</v>
      </c>
      <c r="AU12" s="182">
        <v>47</v>
      </c>
      <c r="AV12" s="183">
        <v>48</v>
      </c>
      <c r="AW12" s="182">
        <v>49</v>
      </c>
      <c r="AX12" s="183">
        <v>50</v>
      </c>
      <c r="AY12" s="182">
        <v>51</v>
      </c>
      <c r="AZ12" s="183">
        <v>52</v>
      </c>
      <c r="BA12" s="182">
        <v>53</v>
      </c>
      <c r="BB12" s="183">
        <v>54</v>
      </c>
      <c r="BC12" s="182">
        <v>55</v>
      </c>
      <c r="BD12" s="183">
        <v>56</v>
      </c>
      <c r="BE12" s="182">
        <v>57</v>
      </c>
      <c r="BF12" s="182">
        <v>58</v>
      </c>
      <c r="BG12" s="183">
        <v>59</v>
      </c>
      <c r="BH12" s="182">
        <v>60</v>
      </c>
      <c r="BI12" s="183">
        <v>61</v>
      </c>
      <c r="BJ12" s="182">
        <v>62</v>
      </c>
      <c r="BK12" s="183">
        <v>63</v>
      </c>
      <c r="BL12" s="182">
        <v>64</v>
      </c>
      <c r="BM12" s="183">
        <v>65</v>
      </c>
      <c r="BN12" s="182">
        <v>66</v>
      </c>
      <c r="BO12" s="183">
        <v>67</v>
      </c>
      <c r="BP12" s="182">
        <v>68</v>
      </c>
      <c r="BQ12" s="183">
        <v>69</v>
      </c>
      <c r="BR12" s="182">
        <v>70</v>
      </c>
      <c r="BS12" s="183">
        <v>71</v>
      </c>
      <c r="BT12" s="182">
        <v>72</v>
      </c>
      <c r="BU12" s="183">
        <v>73</v>
      </c>
      <c r="BV12" s="182">
        <v>74</v>
      </c>
      <c r="BW12" s="183">
        <v>75</v>
      </c>
      <c r="BX12" s="182">
        <v>76</v>
      </c>
      <c r="BY12" s="182">
        <v>77</v>
      </c>
      <c r="BZ12" s="183">
        <v>78</v>
      </c>
      <c r="CA12" s="182">
        <v>79</v>
      </c>
      <c r="CB12" s="183">
        <v>80</v>
      </c>
      <c r="CC12" s="182">
        <v>81</v>
      </c>
      <c r="CD12" s="183">
        <v>82</v>
      </c>
      <c r="CE12" s="182">
        <v>83</v>
      </c>
      <c r="CF12" s="183">
        <v>84</v>
      </c>
      <c r="CG12" s="182">
        <v>85</v>
      </c>
      <c r="CH12" s="183">
        <v>86</v>
      </c>
      <c r="CI12" s="182">
        <v>87</v>
      </c>
      <c r="CJ12" s="183">
        <v>88</v>
      </c>
      <c r="CK12" s="182">
        <v>89</v>
      </c>
      <c r="CL12" s="183">
        <v>90</v>
      </c>
      <c r="CM12" s="182">
        <v>91</v>
      </c>
      <c r="CN12" s="463"/>
      <c r="CO12" s="490"/>
      <c r="CP12" s="123"/>
      <c r="CQ12" s="122"/>
      <c r="CR12" s="122"/>
      <c r="CS12" s="122"/>
      <c r="CT12" s="122"/>
      <c r="CU12" s="122"/>
      <c r="CV12" s="122"/>
      <c r="CW12" s="122"/>
      <c r="CX12" s="122"/>
      <c r="CY12" s="122"/>
      <c r="CZ12" s="122"/>
      <c r="DA12" s="110"/>
    </row>
    <row r="13" spans="1:185" s="129" customFormat="1" ht="28.5" customHeight="1" thickBot="1" x14ac:dyDescent="0.7">
      <c r="A13" s="193"/>
      <c r="B13" s="194" t="s">
        <v>34</v>
      </c>
      <c r="C13" s="194"/>
      <c r="D13" s="195"/>
      <c r="E13" s="196"/>
      <c r="F13" s="196"/>
      <c r="G13" s="197"/>
      <c r="H13" s="194"/>
      <c r="I13" s="194"/>
      <c r="J13" s="198"/>
      <c r="K13" s="198"/>
      <c r="L13" s="198"/>
      <c r="M13" s="194"/>
      <c r="N13" s="194"/>
      <c r="O13" s="198"/>
      <c r="P13" s="194"/>
      <c r="Q13" s="194"/>
      <c r="R13" s="194"/>
      <c r="S13" s="198"/>
      <c r="T13" s="200"/>
      <c r="U13" s="198"/>
      <c r="V13" s="198"/>
      <c r="W13" s="194"/>
      <c r="X13" s="194"/>
      <c r="Y13" s="194"/>
      <c r="Z13" s="194"/>
      <c r="AA13" s="194"/>
      <c r="AB13" s="194"/>
      <c r="AC13" s="194"/>
      <c r="AD13" s="194"/>
      <c r="AE13" s="199"/>
      <c r="AF13" s="197"/>
      <c r="AG13" s="194"/>
      <c r="AH13" s="194"/>
      <c r="AI13" s="194"/>
      <c r="AJ13" s="194"/>
      <c r="AK13" s="194"/>
      <c r="AL13" s="194"/>
      <c r="AM13" s="194"/>
      <c r="AN13" s="194"/>
      <c r="AO13" s="194"/>
      <c r="AP13" s="194"/>
      <c r="AQ13" s="199"/>
      <c r="AR13" s="200"/>
      <c r="AS13" s="194"/>
      <c r="AT13" s="194"/>
      <c r="AU13" s="194"/>
      <c r="AV13" s="194"/>
      <c r="AW13" s="194"/>
      <c r="AX13" s="194"/>
      <c r="AY13" s="194"/>
      <c r="AZ13" s="194"/>
      <c r="BA13" s="194"/>
      <c r="BB13" s="194"/>
      <c r="BC13" s="199"/>
      <c r="BD13" s="197"/>
      <c r="BE13" s="194"/>
      <c r="BF13" s="194"/>
      <c r="BG13" s="194"/>
      <c r="BH13" s="194"/>
      <c r="BI13" s="194"/>
      <c r="BJ13" s="194"/>
      <c r="BK13" s="194"/>
      <c r="BL13" s="194"/>
      <c r="BM13" s="194"/>
      <c r="BN13" s="194"/>
      <c r="BO13" s="199"/>
      <c r="BP13" s="200"/>
      <c r="BQ13" s="194"/>
      <c r="BR13" s="194"/>
      <c r="BS13" s="194"/>
      <c r="BT13" s="194"/>
      <c r="BU13" s="194"/>
      <c r="BV13" s="194"/>
      <c r="BW13" s="194"/>
      <c r="BX13" s="194"/>
      <c r="BY13" s="194"/>
      <c r="BZ13" s="194"/>
      <c r="CA13" s="199"/>
      <c r="CB13" s="197"/>
      <c r="CC13" s="194"/>
      <c r="CD13" s="194"/>
      <c r="CE13" s="194"/>
      <c r="CF13" s="194"/>
      <c r="CG13" s="194"/>
      <c r="CH13" s="194"/>
      <c r="CI13" s="194"/>
      <c r="CJ13" s="194"/>
      <c r="CK13" s="194"/>
      <c r="CL13" s="194"/>
      <c r="CM13" s="195"/>
      <c r="CN13" s="201"/>
      <c r="CO13" s="202"/>
      <c r="CP13" s="126"/>
      <c r="CQ13" s="127"/>
      <c r="CR13" s="127"/>
      <c r="CS13" s="127"/>
      <c r="CT13" s="127"/>
      <c r="CU13" s="127"/>
      <c r="CV13" s="127"/>
      <c r="CW13" s="127"/>
      <c r="CX13" s="127"/>
      <c r="CY13" s="127"/>
      <c r="CZ13" s="127"/>
      <c r="DA13" s="128"/>
      <c r="DB13" s="128"/>
      <c r="DC13" s="128"/>
      <c r="DD13" s="128"/>
      <c r="DE13" s="128"/>
      <c r="DF13" s="128"/>
      <c r="DG13" s="128"/>
      <c r="DH13" s="128"/>
      <c r="DI13" s="128"/>
      <c r="DJ13" s="128"/>
      <c r="DK13" s="128"/>
      <c r="DL13" s="128"/>
      <c r="DM13" s="128"/>
      <c r="DN13" s="128"/>
      <c r="DO13" s="128"/>
      <c r="DP13" s="128"/>
      <c r="DQ13" s="128"/>
      <c r="DR13" s="128"/>
      <c r="DS13" s="128"/>
      <c r="DT13" s="128"/>
      <c r="DU13" s="128"/>
      <c r="DV13" s="128"/>
      <c r="DW13" s="128"/>
      <c r="DX13" s="128"/>
      <c r="DY13" s="128"/>
      <c r="DZ13" s="128"/>
      <c r="EA13" s="128"/>
      <c r="EB13" s="128"/>
      <c r="EC13" s="128"/>
      <c r="ED13" s="128"/>
      <c r="EE13" s="128"/>
      <c r="EF13" s="128"/>
      <c r="EG13" s="128"/>
      <c r="EH13" s="128"/>
      <c r="EI13" s="128"/>
      <c r="EJ13" s="128"/>
      <c r="EK13" s="128"/>
      <c r="EL13" s="128"/>
      <c r="EM13" s="128"/>
      <c r="EN13" s="128"/>
      <c r="EO13" s="128"/>
      <c r="EP13" s="128"/>
      <c r="EQ13" s="128"/>
      <c r="ER13" s="128"/>
      <c r="ES13" s="128"/>
      <c r="ET13" s="128"/>
      <c r="EU13" s="128"/>
      <c r="EV13" s="128"/>
      <c r="EW13" s="128"/>
      <c r="EX13" s="128"/>
      <c r="EY13" s="128"/>
      <c r="EZ13" s="128"/>
      <c r="FA13" s="128"/>
      <c r="FB13" s="128"/>
      <c r="FC13" s="128"/>
      <c r="FD13" s="128"/>
      <c r="FE13" s="128"/>
      <c r="FF13" s="128"/>
      <c r="FG13" s="128"/>
      <c r="FH13" s="128"/>
      <c r="FI13" s="128"/>
      <c r="FJ13" s="128"/>
      <c r="FK13" s="128"/>
      <c r="FL13" s="128"/>
      <c r="FM13" s="128"/>
      <c r="FN13" s="128"/>
      <c r="FO13" s="128"/>
      <c r="FP13" s="128"/>
      <c r="FQ13" s="128"/>
      <c r="FR13" s="128"/>
      <c r="FS13" s="128"/>
      <c r="FT13" s="128"/>
      <c r="FU13" s="128"/>
      <c r="FV13" s="128"/>
      <c r="FW13" s="128"/>
      <c r="FX13" s="128"/>
      <c r="FY13" s="128"/>
      <c r="FZ13" s="128"/>
      <c r="GA13" s="128"/>
      <c r="GB13" s="128"/>
      <c r="GC13" s="128"/>
    </row>
    <row r="14" spans="1:185" ht="36.75" customHeight="1" thickBot="1" x14ac:dyDescent="0.7">
      <c r="A14" s="151">
        <v>1</v>
      </c>
      <c r="B14" s="166" t="s">
        <v>35</v>
      </c>
      <c r="C14" s="166" t="s">
        <v>36</v>
      </c>
      <c r="D14" s="203" t="s">
        <v>37</v>
      </c>
      <c r="E14" s="185">
        <f t="shared" ref="E14:E21" si="0">SUM(J14+K14+S14)</f>
        <v>85</v>
      </c>
      <c r="F14" s="185">
        <f>SUM(AD14+AP14+BB14+BN14+BZ14+CL14)</f>
        <v>4</v>
      </c>
      <c r="G14" s="204"/>
      <c r="H14" s="205">
        <v>0</v>
      </c>
      <c r="I14" s="205">
        <v>0</v>
      </c>
      <c r="J14" s="187">
        <f>SUM(T14+AF14+AR14+BD14+BP14+CB14)</f>
        <v>30</v>
      </c>
      <c r="K14" s="160">
        <f>SUM(U14+AG14+AS14+BE14+BQ14+CC14)</f>
        <v>45</v>
      </c>
      <c r="L14" s="205"/>
      <c r="M14" s="160"/>
      <c r="N14" s="160"/>
      <c r="O14" s="160"/>
      <c r="P14" s="160"/>
      <c r="Q14" s="160"/>
      <c r="R14" s="160"/>
      <c r="S14" s="160">
        <f>SUM(AC14+AO14+BA14+BM14+BY14+CK14)</f>
        <v>10</v>
      </c>
      <c r="T14" s="207">
        <v>30</v>
      </c>
      <c r="U14" s="160">
        <v>45</v>
      </c>
      <c r="V14" s="160"/>
      <c r="W14" s="160"/>
      <c r="X14" s="160"/>
      <c r="Y14" s="160"/>
      <c r="Z14" s="160"/>
      <c r="AA14" s="160"/>
      <c r="AB14" s="160"/>
      <c r="AC14" s="160">
        <v>10</v>
      </c>
      <c r="AD14" s="187">
        <v>4</v>
      </c>
      <c r="AE14" s="206" t="s">
        <v>37</v>
      </c>
      <c r="AF14" s="204"/>
      <c r="AG14" s="160"/>
      <c r="AH14" s="160"/>
      <c r="AI14" s="160"/>
      <c r="AJ14" s="160"/>
      <c r="AK14" s="160"/>
      <c r="AL14" s="160"/>
      <c r="AM14" s="160"/>
      <c r="AN14" s="160"/>
      <c r="AO14" s="160"/>
      <c r="AP14" s="187"/>
      <c r="AQ14" s="206"/>
      <c r="AR14" s="207"/>
      <c r="AS14" s="160"/>
      <c r="AT14" s="160"/>
      <c r="AU14" s="160"/>
      <c r="AV14" s="160"/>
      <c r="AW14" s="160"/>
      <c r="AX14" s="160"/>
      <c r="AY14" s="160"/>
      <c r="AZ14" s="160"/>
      <c r="BA14" s="160"/>
      <c r="BB14" s="187"/>
      <c r="BC14" s="206"/>
      <c r="BD14" s="204"/>
      <c r="BE14" s="160"/>
      <c r="BF14" s="160"/>
      <c r="BG14" s="160"/>
      <c r="BH14" s="160"/>
      <c r="BI14" s="160"/>
      <c r="BJ14" s="160"/>
      <c r="BK14" s="160"/>
      <c r="BL14" s="160"/>
      <c r="BM14" s="160"/>
      <c r="BN14" s="187"/>
      <c r="BO14" s="206"/>
      <c r="BP14" s="207"/>
      <c r="BQ14" s="160"/>
      <c r="BR14" s="160"/>
      <c r="BS14" s="160"/>
      <c r="BT14" s="160"/>
      <c r="BU14" s="160"/>
      <c r="BV14" s="160"/>
      <c r="BW14" s="160"/>
      <c r="BX14" s="160"/>
      <c r="BY14" s="160"/>
      <c r="BZ14" s="187"/>
      <c r="CA14" s="206"/>
      <c r="CB14" s="204"/>
      <c r="CC14" s="160"/>
      <c r="CD14" s="160"/>
      <c r="CE14" s="160"/>
      <c r="CF14" s="160"/>
      <c r="CG14" s="160"/>
      <c r="CH14" s="160"/>
      <c r="CI14" s="160"/>
      <c r="CJ14" s="160"/>
      <c r="CK14" s="160"/>
      <c r="CL14" s="187"/>
      <c r="CM14" s="208"/>
      <c r="CN14" s="209">
        <f>F14</f>
        <v>4</v>
      </c>
      <c r="CO14" s="210">
        <v>2</v>
      </c>
    </row>
    <row r="15" spans="1:185" ht="36.75" customHeight="1" thickBot="1" x14ac:dyDescent="0.7">
      <c r="A15" s="151">
        <f>A14+1</f>
        <v>2</v>
      </c>
      <c r="B15" s="166" t="s">
        <v>38</v>
      </c>
      <c r="C15" s="166" t="s">
        <v>39</v>
      </c>
      <c r="D15" s="203" t="s">
        <v>40</v>
      </c>
      <c r="E15" s="185">
        <f t="shared" si="0"/>
        <v>85</v>
      </c>
      <c r="F15" s="185">
        <f>SUM(AD15+AP15+BB15+BN15+BZ15+CL15)</f>
        <v>4</v>
      </c>
      <c r="G15" s="204"/>
      <c r="H15" s="205">
        <v>0</v>
      </c>
      <c r="I15" s="205">
        <v>0</v>
      </c>
      <c r="J15" s="187">
        <f>SUM(T15+AF15+AR15+BD15+BP15+CB15)</f>
        <v>40</v>
      </c>
      <c r="K15" s="160">
        <f>SUM(U15+AG15+AS15+BE15+BQ15+CC15)</f>
        <v>35</v>
      </c>
      <c r="L15" s="160"/>
      <c r="M15" s="160"/>
      <c r="N15" s="160"/>
      <c r="O15" s="160"/>
      <c r="P15" s="160"/>
      <c r="Q15" s="160"/>
      <c r="R15" s="160"/>
      <c r="S15" s="160">
        <f>SUM(AC15+AO15+BA15+BM15+BY15+CK15)</f>
        <v>10</v>
      </c>
      <c r="T15" s="207">
        <v>20</v>
      </c>
      <c r="U15" s="160">
        <v>20</v>
      </c>
      <c r="V15" s="160"/>
      <c r="W15" s="160"/>
      <c r="X15" s="160"/>
      <c r="Y15" s="160"/>
      <c r="Z15" s="160"/>
      <c r="AA15" s="160"/>
      <c r="AB15" s="160"/>
      <c r="AC15" s="160"/>
      <c r="AD15" s="187">
        <v>2</v>
      </c>
      <c r="AE15" s="206" t="s">
        <v>41</v>
      </c>
      <c r="AF15" s="204">
        <v>20</v>
      </c>
      <c r="AG15" s="160">
        <v>15</v>
      </c>
      <c r="AH15" s="160"/>
      <c r="AI15" s="160"/>
      <c r="AJ15" s="160"/>
      <c r="AK15" s="160"/>
      <c r="AL15" s="160"/>
      <c r="AM15" s="160"/>
      <c r="AN15" s="160"/>
      <c r="AO15" s="160">
        <v>10</v>
      </c>
      <c r="AP15" s="187">
        <v>2</v>
      </c>
      <c r="AQ15" s="206" t="s">
        <v>37</v>
      </c>
      <c r="AR15" s="207"/>
      <c r="AS15" s="160"/>
      <c r="AT15" s="160"/>
      <c r="AU15" s="160"/>
      <c r="AV15" s="160"/>
      <c r="AW15" s="160"/>
      <c r="AX15" s="160"/>
      <c r="AY15" s="160"/>
      <c r="AZ15" s="160"/>
      <c r="BA15" s="160"/>
      <c r="BB15" s="187"/>
      <c r="BC15" s="206"/>
      <c r="BD15" s="204"/>
      <c r="BE15" s="160"/>
      <c r="BF15" s="160"/>
      <c r="BG15" s="160"/>
      <c r="BH15" s="160"/>
      <c r="BI15" s="160"/>
      <c r="BJ15" s="160"/>
      <c r="BK15" s="160"/>
      <c r="BL15" s="160"/>
      <c r="BM15" s="160"/>
      <c r="BN15" s="187"/>
      <c r="BO15" s="206"/>
      <c r="BP15" s="207"/>
      <c r="BQ15" s="160"/>
      <c r="BR15" s="160"/>
      <c r="BS15" s="160"/>
      <c r="BT15" s="160"/>
      <c r="BU15" s="160"/>
      <c r="BV15" s="160"/>
      <c r="BW15" s="160"/>
      <c r="BX15" s="160"/>
      <c r="BY15" s="160"/>
      <c r="BZ15" s="187"/>
      <c r="CA15" s="206"/>
      <c r="CB15" s="204"/>
      <c r="CC15" s="160"/>
      <c r="CD15" s="160"/>
      <c r="CE15" s="160"/>
      <c r="CF15" s="160"/>
      <c r="CG15" s="160"/>
      <c r="CH15" s="160"/>
      <c r="CI15" s="160"/>
      <c r="CJ15" s="160"/>
      <c r="CK15" s="160"/>
      <c r="CL15" s="187"/>
      <c r="CM15" s="208"/>
      <c r="CN15" s="209">
        <f>F15</f>
        <v>4</v>
      </c>
      <c r="CO15" s="211">
        <v>2</v>
      </c>
    </row>
    <row r="16" spans="1:185" ht="36.75" customHeight="1" thickBot="1" x14ac:dyDescent="0.7">
      <c r="A16" s="151">
        <f t="shared" ref="A16:A21" si="1">A15+1</f>
        <v>3</v>
      </c>
      <c r="B16" s="166" t="s">
        <v>42</v>
      </c>
      <c r="C16" s="166" t="s">
        <v>43</v>
      </c>
      <c r="D16" s="203" t="s">
        <v>41</v>
      </c>
      <c r="E16" s="185">
        <f t="shared" si="0"/>
        <v>65</v>
      </c>
      <c r="F16" s="185">
        <f>SUM(AD16+AP16+BB16+BN16+BZ16+CL16)</f>
        <v>2</v>
      </c>
      <c r="G16" s="204"/>
      <c r="H16" s="205">
        <v>0</v>
      </c>
      <c r="I16" s="205">
        <v>0</v>
      </c>
      <c r="J16" s="187">
        <f>SUM(T16+AF16+AR16+BD16+BP16+CB16)</f>
        <v>25</v>
      </c>
      <c r="K16" s="160">
        <f>SUM(U16+AG16+AS16+BE16+BQ16+CC16)</f>
        <v>20</v>
      </c>
      <c r="L16" s="160"/>
      <c r="M16" s="160"/>
      <c r="N16" s="160"/>
      <c r="O16" s="160"/>
      <c r="P16" s="160"/>
      <c r="Q16" s="160"/>
      <c r="R16" s="160"/>
      <c r="S16" s="160">
        <f>SUM(AC16+AO16+BA16+BM16+BY16+CK16)</f>
        <v>20</v>
      </c>
      <c r="T16" s="207"/>
      <c r="U16" s="160"/>
      <c r="V16" s="160"/>
      <c r="W16" s="160"/>
      <c r="X16" s="160"/>
      <c r="Y16" s="160"/>
      <c r="Z16" s="160"/>
      <c r="AA16" s="160"/>
      <c r="AB16" s="160"/>
      <c r="AC16" s="160"/>
      <c r="AD16" s="187"/>
      <c r="AE16" s="206"/>
      <c r="AF16" s="204">
        <v>25</v>
      </c>
      <c r="AG16" s="160">
        <v>20</v>
      </c>
      <c r="AH16" s="160"/>
      <c r="AI16" s="160"/>
      <c r="AJ16" s="160"/>
      <c r="AK16" s="160"/>
      <c r="AL16" s="160"/>
      <c r="AM16" s="160"/>
      <c r="AN16" s="160"/>
      <c r="AO16" s="160">
        <v>20</v>
      </c>
      <c r="AP16" s="187">
        <v>2</v>
      </c>
      <c r="AQ16" s="206" t="s">
        <v>41</v>
      </c>
      <c r="AR16" s="207"/>
      <c r="AS16" s="160"/>
      <c r="AT16" s="160"/>
      <c r="AU16" s="160"/>
      <c r="AV16" s="160"/>
      <c r="AW16" s="160"/>
      <c r="AX16" s="160"/>
      <c r="AY16" s="160"/>
      <c r="AZ16" s="160"/>
      <c r="BA16" s="160"/>
      <c r="BB16" s="187"/>
      <c r="BC16" s="206"/>
      <c r="BD16" s="204"/>
      <c r="BE16" s="160"/>
      <c r="BF16" s="160"/>
      <c r="BG16" s="160"/>
      <c r="BH16" s="160"/>
      <c r="BI16" s="160"/>
      <c r="BJ16" s="160"/>
      <c r="BK16" s="160"/>
      <c r="BL16" s="160"/>
      <c r="BM16" s="160"/>
      <c r="BN16" s="187"/>
      <c r="BO16" s="206"/>
      <c r="BP16" s="207"/>
      <c r="BQ16" s="160"/>
      <c r="BR16" s="160"/>
      <c r="BS16" s="160"/>
      <c r="BT16" s="160"/>
      <c r="BU16" s="160"/>
      <c r="BV16" s="160"/>
      <c r="BW16" s="160"/>
      <c r="BX16" s="160"/>
      <c r="BY16" s="160"/>
      <c r="BZ16" s="187"/>
      <c r="CA16" s="206"/>
      <c r="CB16" s="204"/>
      <c r="CC16" s="160"/>
      <c r="CD16" s="160"/>
      <c r="CE16" s="160"/>
      <c r="CF16" s="160"/>
      <c r="CG16" s="160"/>
      <c r="CH16" s="160"/>
      <c r="CI16" s="160"/>
      <c r="CJ16" s="160"/>
      <c r="CK16" s="160"/>
      <c r="CL16" s="187"/>
      <c r="CM16" s="208"/>
      <c r="CN16" s="209">
        <f>F16</f>
        <v>2</v>
      </c>
      <c r="CO16" s="211">
        <v>1</v>
      </c>
    </row>
    <row r="17" spans="1:185" ht="36.75" customHeight="1" thickBot="1" x14ac:dyDescent="0.7">
      <c r="A17" s="151">
        <f t="shared" si="1"/>
        <v>4</v>
      </c>
      <c r="B17" s="166" t="s">
        <v>44</v>
      </c>
      <c r="C17" s="166" t="s">
        <v>45</v>
      </c>
      <c r="D17" s="203" t="s">
        <v>41</v>
      </c>
      <c r="E17" s="185">
        <f t="shared" si="0"/>
        <v>65</v>
      </c>
      <c r="F17" s="185">
        <f>SUM(AD17+AP17+BB17+BN17+BZ17+CL17)</f>
        <v>2</v>
      </c>
      <c r="G17" s="204"/>
      <c r="H17" s="205">
        <v>0</v>
      </c>
      <c r="I17" s="205">
        <v>0</v>
      </c>
      <c r="J17" s="187">
        <f>SUM(T17+AF17+AR17+BD17+BP17+CB17)</f>
        <v>25</v>
      </c>
      <c r="K17" s="160">
        <f>SUM(U17+AG17+AS17+BE17+BQ17+CC17)</f>
        <v>20</v>
      </c>
      <c r="L17" s="160"/>
      <c r="M17" s="160"/>
      <c r="N17" s="160"/>
      <c r="O17" s="160"/>
      <c r="P17" s="160"/>
      <c r="Q17" s="160"/>
      <c r="R17" s="160"/>
      <c r="S17" s="160">
        <f>SUM(AC17+AO17+BA17+BM17+BY17+CK17)</f>
        <v>20</v>
      </c>
      <c r="T17" s="207"/>
      <c r="U17" s="160"/>
      <c r="V17" s="160"/>
      <c r="W17" s="160"/>
      <c r="X17" s="160"/>
      <c r="Y17" s="160"/>
      <c r="Z17" s="160"/>
      <c r="AA17" s="160"/>
      <c r="AB17" s="160"/>
      <c r="AC17" s="160"/>
      <c r="AD17" s="187"/>
      <c r="AE17" s="206"/>
      <c r="AF17" s="204">
        <v>25</v>
      </c>
      <c r="AG17" s="160">
        <v>20</v>
      </c>
      <c r="AH17" s="160"/>
      <c r="AI17" s="160"/>
      <c r="AJ17" s="160"/>
      <c r="AK17" s="160"/>
      <c r="AL17" s="160"/>
      <c r="AM17" s="160"/>
      <c r="AN17" s="160"/>
      <c r="AO17" s="160">
        <v>20</v>
      </c>
      <c r="AP17" s="187">
        <v>2</v>
      </c>
      <c r="AQ17" s="206" t="s">
        <v>41</v>
      </c>
      <c r="AR17" s="207"/>
      <c r="AS17" s="160"/>
      <c r="AT17" s="160"/>
      <c r="AU17" s="160"/>
      <c r="AV17" s="160"/>
      <c r="AW17" s="160"/>
      <c r="AX17" s="160"/>
      <c r="AY17" s="160"/>
      <c r="AZ17" s="160"/>
      <c r="BA17" s="160"/>
      <c r="BB17" s="187"/>
      <c r="BC17" s="206"/>
      <c r="BD17" s="204"/>
      <c r="BE17" s="160"/>
      <c r="BF17" s="160"/>
      <c r="BG17" s="160"/>
      <c r="BH17" s="160"/>
      <c r="BI17" s="160"/>
      <c r="BJ17" s="160"/>
      <c r="BK17" s="160"/>
      <c r="BL17" s="160"/>
      <c r="BM17" s="160"/>
      <c r="BN17" s="187"/>
      <c r="BO17" s="206"/>
      <c r="BP17" s="207"/>
      <c r="BQ17" s="160"/>
      <c r="BR17" s="160"/>
      <c r="BS17" s="160"/>
      <c r="BT17" s="160"/>
      <c r="BU17" s="160"/>
      <c r="BV17" s="160"/>
      <c r="BW17" s="160"/>
      <c r="BX17" s="160"/>
      <c r="BY17" s="160"/>
      <c r="BZ17" s="187"/>
      <c r="CA17" s="206"/>
      <c r="CB17" s="204"/>
      <c r="CC17" s="160"/>
      <c r="CD17" s="160"/>
      <c r="CE17" s="160"/>
      <c r="CF17" s="160"/>
      <c r="CG17" s="160"/>
      <c r="CH17" s="160"/>
      <c r="CI17" s="160"/>
      <c r="CJ17" s="160"/>
      <c r="CK17" s="160"/>
      <c r="CL17" s="187"/>
      <c r="CM17" s="208"/>
      <c r="CN17" s="209">
        <f>F17</f>
        <v>2</v>
      </c>
      <c r="CO17" s="211">
        <v>1</v>
      </c>
    </row>
    <row r="18" spans="1:185" s="75" customFormat="1" ht="36.75" customHeight="1" thickBot="1" x14ac:dyDescent="0.7">
      <c r="A18" s="151">
        <f t="shared" si="1"/>
        <v>5</v>
      </c>
      <c r="B18" s="168" t="s">
        <v>46</v>
      </c>
      <c r="C18" s="168" t="s">
        <v>47</v>
      </c>
      <c r="D18" s="212" t="s">
        <v>41</v>
      </c>
      <c r="E18" s="185">
        <f t="shared" si="0"/>
        <v>45</v>
      </c>
      <c r="F18" s="185">
        <f>SUM(AD18+AP18+BB18+BN18+BZ18+CL18)</f>
        <v>2</v>
      </c>
      <c r="G18" s="186"/>
      <c r="H18" s="205">
        <v>0</v>
      </c>
      <c r="I18" s="205">
        <v>0</v>
      </c>
      <c r="J18" s="187">
        <f>SUM(T18+AF18+AR18+BD18+BP18+CB18)</f>
        <v>20</v>
      </c>
      <c r="K18" s="160">
        <f>SUM(U18+AG18+AS18+BE18+BQ18+CC18)</f>
        <v>10</v>
      </c>
      <c r="L18" s="160"/>
      <c r="M18" s="187"/>
      <c r="N18" s="187"/>
      <c r="O18" s="187"/>
      <c r="P18" s="187"/>
      <c r="Q18" s="160"/>
      <c r="R18" s="160"/>
      <c r="S18" s="160">
        <f>SUM(AC18+AO18+BA18+BM18+BY18+CK18)</f>
        <v>15</v>
      </c>
      <c r="T18" s="189">
        <v>20</v>
      </c>
      <c r="U18" s="187">
        <v>10</v>
      </c>
      <c r="V18" s="187"/>
      <c r="W18" s="187"/>
      <c r="X18" s="187"/>
      <c r="Y18" s="187"/>
      <c r="Z18" s="187"/>
      <c r="AA18" s="160"/>
      <c r="AB18" s="160"/>
      <c r="AC18" s="160">
        <v>15</v>
      </c>
      <c r="AD18" s="187">
        <v>2</v>
      </c>
      <c r="AE18" s="188" t="s">
        <v>41</v>
      </c>
      <c r="AF18" s="186"/>
      <c r="AG18" s="187"/>
      <c r="AH18" s="187"/>
      <c r="AI18" s="187"/>
      <c r="AJ18" s="187"/>
      <c r="AK18" s="187"/>
      <c r="AL18" s="187"/>
      <c r="AM18" s="160"/>
      <c r="AN18" s="160"/>
      <c r="AO18" s="160"/>
      <c r="AP18" s="187"/>
      <c r="AQ18" s="188"/>
      <c r="AR18" s="189"/>
      <c r="AS18" s="187"/>
      <c r="AT18" s="187"/>
      <c r="AU18" s="187"/>
      <c r="AV18" s="187"/>
      <c r="AW18" s="187"/>
      <c r="AX18" s="187"/>
      <c r="AY18" s="160"/>
      <c r="AZ18" s="160"/>
      <c r="BA18" s="160"/>
      <c r="BB18" s="187"/>
      <c r="BC18" s="188"/>
      <c r="BD18" s="186"/>
      <c r="BE18" s="187"/>
      <c r="BF18" s="187"/>
      <c r="BG18" s="187"/>
      <c r="BH18" s="187"/>
      <c r="BI18" s="187"/>
      <c r="BJ18" s="187"/>
      <c r="BK18" s="160"/>
      <c r="BL18" s="160"/>
      <c r="BM18" s="160"/>
      <c r="BN18" s="187"/>
      <c r="BO18" s="188"/>
      <c r="BP18" s="189"/>
      <c r="BQ18" s="187"/>
      <c r="BR18" s="187"/>
      <c r="BS18" s="187"/>
      <c r="BT18" s="187"/>
      <c r="BU18" s="187"/>
      <c r="BV18" s="187"/>
      <c r="BW18" s="160"/>
      <c r="BX18" s="160"/>
      <c r="BY18" s="160"/>
      <c r="BZ18" s="187"/>
      <c r="CA18" s="188"/>
      <c r="CB18" s="186"/>
      <c r="CC18" s="187"/>
      <c r="CD18" s="187"/>
      <c r="CE18" s="187"/>
      <c r="CF18" s="187"/>
      <c r="CG18" s="187"/>
      <c r="CH18" s="187"/>
      <c r="CI18" s="160"/>
      <c r="CJ18" s="160"/>
      <c r="CK18" s="160"/>
      <c r="CL18" s="187"/>
      <c r="CM18" s="184"/>
      <c r="CN18" s="209">
        <f>F18</f>
        <v>2</v>
      </c>
      <c r="CO18" s="213">
        <v>1</v>
      </c>
      <c r="CP18" s="97"/>
      <c r="DA18" s="111"/>
      <c r="DB18" s="111"/>
      <c r="DC18" s="111"/>
      <c r="DD18" s="111"/>
      <c r="DE18" s="111"/>
      <c r="DF18" s="111"/>
      <c r="DG18" s="111"/>
      <c r="DH18" s="111"/>
      <c r="DI18" s="111"/>
      <c r="DJ18" s="111"/>
      <c r="DK18" s="111"/>
      <c r="DL18" s="111"/>
      <c r="DM18" s="111"/>
      <c r="DN18" s="111"/>
      <c r="DO18" s="111"/>
      <c r="DP18" s="111"/>
      <c r="DQ18" s="111"/>
      <c r="DR18" s="111"/>
      <c r="DS18" s="111"/>
      <c r="DT18" s="111"/>
      <c r="DU18" s="111"/>
      <c r="DV18" s="111"/>
      <c r="DW18" s="111"/>
      <c r="DX18" s="111"/>
      <c r="DY18" s="111"/>
      <c r="DZ18" s="111"/>
      <c r="EA18" s="111"/>
      <c r="EB18" s="111"/>
      <c r="EC18" s="111"/>
      <c r="ED18" s="111"/>
      <c r="EE18" s="111"/>
      <c r="EF18" s="111"/>
      <c r="EG18" s="111"/>
      <c r="EH18" s="111"/>
      <c r="EI18" s="111"/>
      <c r="EJ18" s="111"/>
      <c r="EK18" s="111"/>
      <c r="EL18" s="111"/>
      <c r="EM18" s="111"/>
      <c r="EN18" s="111"/>
      <c r="EO18" s="111"/>
      <c r="EP18" s="111"/>
      <c r="EQ18" s="111"/>
      <c r="ER18" s="111"/>
      <c r="ES18" s="111"/>
      <c r="ET18" s="111"/>
      <c r="EU18" s="111"/>
      <c r="EV18" s="111"/>
      <c r="EW18" s="111"/>
      <c r="EX18" s="111"/>
      <c r="EY18" s="111"/>
      <c r="EZ18" s="111"/>
      <c r="FA18" s="111"/>
      <c r="FB18" s="111"/>
      <c r="FC18" s="111"/>
      <c r="FD18" s="111"/>
      <c r="FE18" s="111"/>
      <c r="FF18" s="111"/>
      <c r="FG18" s="111"/>
      <c r="FH18" s="111"/>
      <c r="FI18" s="111"/>
      <c r="FJ18" s="111"/>
      <c r="FK18" s="111"/>
      <c r="FL18" s="111"/>
      <c r="FM18" s="111"/>
      <c r="FN18" s="111"/>
      <c r="FO18" s="111"/>
      <c r="FP18" s="111"/>
      <c r="FQ18" s="111"/>
      <c r="FR18" s="111"/>
      <c r="FS18" s="111"/>
      <c r="FT18" s="111"/>
      <c r="FU18" s="111"/>
      <c r="FV18" s="111"/>
      <c r="FW18" s="111"/>
      <c r="FX18" s="111"/>
      <c r="FY18" s="111"/>
      <c r="FZ18" s="111"/>
      <c r="GA18" s="111"/>
      <c r="GB18" s="111"/>
      <c r="GC18" s="111"/>
    </row>
    <row r="19" spans="1:185" ht="36.75" customHeight="1" thickBot="1" x14ac:dyDescent="0.7">
      <c r="A19" s="151">
        <f t="shared" si="1"/>
        <v>6</v>
      </c>
      <c r="B19" s="168" t="s">
        <v>48</v>
      </c>
      <c r="C19" s="168" t="s">
        <v>49</v>
      </c>
      <c r="D19" s="212" t="s">
        <v>41</v>
      </c>
      <c r="E19" s="185">
        <f t="shared" si="0"/>
        <v>40</v>
      </c>
      <c r="F19" s="185">
        <f>SUM(AD19+AP19+BB19+BN19+BZ19+CL19)</f>
        <v>2</v>
      </c>
      <c r="G19" s="186"/>
      <c r="H19" s="205">
        <v>0</v>
      </c>
      <c r="I19" s="205">
        <v>0</v>
      </c>
      <c r="J19" s="187">
        <f>SUM(T19+AF19+AR19+BD19+BP19+CB19)</f>
        <v>25</v>
      </c>
      <c r="K19" s="160">
        <f>SUM(U19+AG19+AS19+BE19+BQ19+CC19)</f>
        <v>5</v>
      </c>
      <c r="L19" s="160"/>
      <c r="M19" s="187"/>
      <c r="N19" s="187"/>
      <c r="O19" s="187"/>
      <c r="P19" s="187"/>
      <c r="Q19" s="160"/>
      <c r="R19" s="160"/>
      <c r="S19" s="160">
        <f>SUM(AC19+AO19+BA19+BM19+BY19+CK19)</f>
        <v>10</v>
      </c>
      <c r="T19" s="189"/>
      <c r="U19" s="187"/>
      <c r="V19" s="187"/>
      <c r="W19" s="187"/>
      <c r="X19" s="187"/>
      <c r="Y19" s="187"/>
      <c r="Z19" s="187"/>
      <c r="AA19" s="160"/>
      <c r="AB19" s="160"/>
      <c r="AC19" s="160"/>
      <c r="AD19" s="187"/>
      <c r="AE19" s="188"/>
      <c r="AF19" s="186">
        <v>25</v>
      </c>
      <c r="AG19" s="187">
        <v>5</v>
      </c>
      <c r="AH19" s="187"/>
      <c r="AI19" s="187"/>
      <c r="AJ19" s="187"/>
      <c r="AK19" s="187"/>
      <c r="AL19" s="187"/>
      <c r="AM19" s="160"/>
      <c r="AN19" s="160"/>
      <c r="AO19" s="160">
        <v>10</v>
      </c>
      <c r="AP19" s="187">
        <v>2</v>
      </c>
      <c r="AQ19" s="188" t="s">
        <v>41</v>
      </c>
      <c r="AR19" s="189"/>
      <c r="AS19" s="187"/>
      <c r="AT19" s="187"/>
      <c r="AU19" s="187"/>
      <c r="AV19" s="187"/>
      <c r="AW19" s="187"/>
      <c r="AX19" s="187"/>
      <c r="AY19" s="160"/>
      <c r="AZ19" s="160"/>
      <c r="BA19" s="160"/>
      <c r="BB19" s="187"/>
      <c r="BC19" s="188"/>
      <c r="BD19" s="186"/>
      <c r="BE19" s="187"/>
      <c r="BF19" s="187"/>
      <c r="BG19" s="187"/>
      <c r="BH19" s="187"/>
      <c r="BI19" s="187"/>
      <c r="BJ19" s="187"/>
      <c r="BK19" s="160"/>
      <c r="BL19" s="160"/>
      <c r="BM19" s="160"/>
      <c r="BN19" s="187"/>
      <c r="BO19" s="188"/>
      <c r="BP19" s="189"/>
      <c r="BQ19" s="187"/>
      <c r="BR19" s="187"/>
      <c r="BS19" s="187"/>
      <c r="BT19" s="187"/>
      <c r="BU19" s="187"/>
      <c r="BV19" s="187"/>
      <c r="BW19" s="160"/>
      <c r="BX19" s="160"/>
      <c r="BY19" s="160"/>
      <c r="BZ19" s="187"/>
      <c r="CA19" s="188"/>
      <c r="CB19" s="186"/>
      <c r="CC19" s="187"/>
      <c r="CD19" s="187"/>
      <c r="CE19" s="187"/>
      <c r="CF19" s="187"/>
      <c r="CG19" s="187"/>
      <c r="CH19" s="187"/>
      <c r="CI19" s="160"/>
      <c r="CJ19" s="160"/>
      <c r="CK19" s="160"/>
      <c r="CL19" s="187"/>
      <c r="CM19" s="184"/>
      <c r="CN19" s="209">
        <f>F19</f>
        <v>2</v>
      </c>
      <c r="CO19" s="213">
        <v>1</v>
      </c>
    </row>
    <row r="20" spans="1:185" ht="36.75" customHeight="1" thickBot="1" x14ac:dyDescent="0.7">
      <c r="A20" s="151">
        <f t="shared" si="1"/>
        <v>7</v>
      </c>
      <c r="B20" s="168" t="s">
        <v>50</v>
      </c>
      <c r="C20" s="168" t="s">
        <v>51</v>
      </c>
      <c r="D20" s="212" t="s">
        <v>37</v>
      </c>
      <c r="E20" s="185">
        <f t="shared" si="0"/>
        <v>80</v>
      </c>
      <c r="F20" s="185">
        <f>SUM(AD20+AP20+BB20+BN20+BZ20+CL20)</f>
        <v>3</v>
      </c>
      <c r="G20" s="186"/>
      <c r="H20" s="205">
        <v>0</v>
      </c>
      <c r="I20" s="205">
        <v>0</v>
      </c>
      <c r="J20" s="187">
        <f>SUM(T20+AF20+AR20+BD20+BP20+CB20)</f>
        <v>30</v>
      </c>
      <c r="K20" s="160">
        <f>SUM(U20+AG20+AS20+BE20+BQ20+CC20)</f>
        <v>30</v>
      </c>
      <c r="L20" s="160"/>
      <c r="M20" s="187"/>
      <c r="N20" s="187"/>
      <c r="O20" s="187"/>
      <c r="P20" s="187"/>
      <c r="Q20" s="160"/>
      <c r="R20" s="160"/>
      <c r="S20" s="160">
        <f>SUM(AC20+AO20+BA20+BM20+BY20+CK20)</f>
        <v>20</v>
      </c>
      <c r="T20" s="189">
        <v>30</v>
      </c>
      <c r="U20" s="187">
        <v>30</v>
      </c>
      <c r="V20" s="187"/>
      <c r="W20" s="187"/>
      <c r="X20" s="187"/>
      <c r="Y20" s="187"/>
      <c r="Z20" s="187"/>
      <c r="AA20" s="160"/>
      <c r="AB20" s="160"/>
      <c r="AC20" s="160">
        <v>20</v>
      </c>
      <c r="AD20" s="187">
        <v>3</v>
      </c>
      <c r="AE20" s="188" t="s">
        <v>37</v>
      </c>
      <c r="AF20" s="186"/>
      <c r="AG20" s="187"/>
      <c r="AH20" s="187"/>
      <c r="AI20" s="187"/>
      <c r="AJ20" s="187"/>
      <c r="AK20" s="187"/>
      <c r="AL20" s="187"/>
      <c r="AM20" s="160"/>
      <c r="AN20" s="160"/>
      <c r="AO20" s="160"/>
      <c r="AP20" s="187"/>
      <c r="AQ20" s="188"/>
      <c r="AR20" s="189"/>
      <c r="AS20" s="187"/>
      <c r="AT20" s="187"/>
      <c r="AU20" s="187"/>
      <c r="AV20" s="187"/>
      <c r="AW20" s="187"/>
      <c r="AX20" s="187"/>
      <c r="AY20" s="160"/>
      <c r="AZ20" s="160"/>
      <c r="BA20" s="160"/>
      <c r="BB20" s="187"/>
      <c r="BC20" s="188"/>
      <c r="BD20" s="186"/>
      <c r="BE20" s="187"/>
      <c r="BF20" s="187"/>
      <c r="BG20" s="187"/>
      <c r="BH20" s="187"/>
      <c r="BI20" s="187"/>
      <c r="BJ20" s="187"/>
      <c r="BK20" s="160"/>
      <c r="BL20" s="160"/>
      <c r="BM20" s="160"/>
      <c r="BN20" s="187"/>
      <c r="BO20" s="188"/>
      <c r="BP20" s="189"/>
      <c r="BQ20" s="187"/>
      <c r="BR20" s="187"/>
      <c r="BS20" s="187"/>
      <c r="BT20" s="187"/>
      <c r="BU20" s="187"/>
      <c r="BV20" s="187"/>
      <c r="BW20" s="160"/>
      <c r="BX20" s="160"/>
      <c r="BY20" s="160"/>
      <c r="BZ20" s="187"/>
      <c r="CA20" s="188"/>
      <c r="CB20" s="186"/>
      <c r="CC20" s="187"/>
      <c r="CD20" s="187"/>
      <c r="CE20" s="187"/>
      <c r="CF20" s="187"/>
      <c r="CG20" s="187"/>
      <c r="CH20" s="187"/>
      <c r="CI20" s="160"/>
      <c r="CJ20" s="160"/>
      <c r="CK20" s="160"/>
      <c r="CL20" s="187"/>
      <c r="CM20" s="184"/>
      <c r="CN20" s="209">
        <f>F20</f>
        <v>3</v>
      </c>
      <c r="CO20" s="213">
        <v>1</v>
      </c>
    </row>
    <row r="21" spans="1:185" s="90" customFormat="1" ht="36.75" customHeight="1" thickBot="1" x14ac:dyDescent="0.7">
      <c r="A21" s="151">
        <f t="shared" si="1"/>
        <v>8</v>
      </c>
      <c r="B21" s="168" t="s">
        <v>52</v>
      </c>
      <c r="C21" s="168" t="s">
        <v>53</v>
      </c>
      <c r="D21" s="214" t="s">
        <v>41</v>
      </c>
      <c r="E21" s="215">
        <f t="shared" si="0"/>
        <v>35</v>
      </c>
      <c r="F21" s="215">
        <f>SUM(AD21+AP21+BB21+BN21+BZ21+CL21)</f>
        <v>1</v>
      </c>
      <c r="G21" s="216"/>
      <c r="H21" s="217">
        <v>0</v>
      </c>
      <c r="I21" s="217">
        <v>0</v>
      </c>
      <c r="J21" s="218">
        <f>SUM(T21+AF21+AR21+BD21+BP21+CB21)</f>
        <v>10</v>
      </c>
      <c r="K21" s="219">
        <f>SUM(U21+AG21+AS21+BE21+BQ21+CC21)</f>
        <v>5</v>
      </c>
      <c r="L21" s="219"/>
      <c r="M21" s="218"/>
      <c r="N21" s="218"/>
      <c r="O21" s="218"/>
      <c r="P21" s="218"/>
      <c r="Q21" s="219"/>
      <c r="R21" s="219"/>
      <c r="S21" s="219">
        <f>SUM(AC21+AO21+BA21+BM21+BY21+CK21)</f>
        <v>20</v>
      </c>
      <c r="T21" s="221"/>
      <c r="U21" s="218"/>
      <c r="V21" s="218"/>
      <c r="W21" s="218"/>
      <c r="X21" s="218"/>
      <c r="Y21" s="218"/>
      <c r="Z21" s="218"/>
      <c r="AA21" s="219"/>
      <c r="AB21" s="219"/>
      <c r="AC21" s="219"/>
      <c r="AD21" s="218"/>
      <c r="AE21" s="220"/>
      <c r="AF21" s="216"/>
      <c r="AG21" s="218"/>
      <c r="AH21" s="218"/>
      <c r="AI21" s="218"/>
      <c r="AJ21" s="218"/>
      <c r="AK21" s="218"/>
      <c r="AL21" s="218"/>
      <c r="AM21" s="219"/>
      <c r="AN21" s="219"/>
      <c r="AO21" s="219"/>
      <c r="AP21" s="218"/>
      <c r="AQ21" s="220"/>
      <c r="AR21" s="221"/>
      <c r="AS21" s="218"/>
      <c r="AT21" s="218"/>
      <c r="AU21" s="218"/>
      <c r="AV21" s="218"/>
      <c r="AW21" s="218"/>
      <c r="AX21" s="218"/>
      <c r="AY21" s="219"/>
      <c r="AZ21" s="219"/>
      <c r="BA21" s="219"/>
      <c r="BB21" s="218"/>
      <c r="BC21" s="220"/>
      <c r="BD21" s="216"/>
      <c r="BE21" s="218"/>
      <c r="BF21" s="218"/>
      <c r="BG21" s="218"/>
      <c r="BH21" s="218"/>
      <c r="BI21" s="218"/>
      <c r="BJ21" s="218"/>
      <c r="BK21" s="219"/>
      <c r="BL21" s="219"/>
      <c r="BM21" s="219"/>
      <c r="BN21" s="218"/>
      <c r="BO21" s="220"/>
      <c r="BP21" s="221"/>
      <c r="BQ21" s="218"/>
      <c r="BR21" s="218"/>
      <c r="BS21" s="218"/>
      <c r="BT21" s="218"/>
      <c r="BU21" s="218"/>
      <c r="BV21" s="218"/>
      <c r="BW21" s="219"/>
      <c r="BX21" s="219"/>
      <c r="BY21" s="219"/>
      <c r="BZ21" s="218"/>
      <c r="CA21" s="220"/>
      <c r="CB21" s="216">
        <v>10</v>
      </c>
      <c r="CC21" s="218">
        <v>5</v>
      </c>
      <c r="CD21" s="218"/>
      <c r="CE21" s="218"/>
      <c r="CF21" s="218"/>
      <c r="CG21" s="218"/>
      <c r="CH21" s="218"/>
      <c r="CI21" s="219"/>
      <c r="CJ21" s="219"/>
      <c r="CK21" s="219">
        <v>20</v>
      </c>
      <c r="CL21" s="218">
        <v>1</v>
      </c>
      <c r="CM21" s="222" t="s">
        <v>41</v>
      </c>
      <c r="CN21" s="209">
        <f>F21</f>
        <v>1</v>
      </c>
      <c r="CO21" s="223">
        <v>1</v>
      </c>
      <c r="CP21" s="148"/>
      <c r="CQ21" s="149"/>
      <c r="CR21" s="149"/>
      <c r="CS21" s="149"/>
      <c r="CT21" s="149"/>
      <c r="CU21" s="149"/>
      <c r="CV21" s="149"/>
      <c r="CW21" s="149"/>
      <c r="CX21" s="149"/>
      <c r="CY21" s="149"/>
      <c r="CZ21" s="149"/>
      <c r="DA21" s="150"/>
      <c r="DB21" s="150"/>
      <c r="DC21" s="150"/>
      <c r="DD21" s="150"/>
      <c r="DE21" s="150"/>
      <c r="DF21" s="150"/>
      <c r="DG21" s="150"/>
      <c r="DH21" s="150"/>
      <c r="DI21" s="150"/>
      <c r="DJ21" s="150"/>
      <c r="DK21" s="150"/>
      <c r="DL21" s="150"/>
      <c r="DM21" s="150"/>
      <c r="DN21" s="150"/>
      <c r="DO21" s="150"/>
      <c r="DP21" s="150"/>
      <c r="DQ21" s="150"/>
      <c r="DR21" s="150"/>
      <c r="DS21" s="150"/>
      <c r="DT21" s="150"/>
      <c r="DU21" s="150"/>
      <c r="DV21" s="150"/>
      <c r="DW21" s="150"/>
      <c r="DX21" s="150"/>
      <c r="DY21" s="150"/>
      <c r="DZ21" s="150"/>
      <c r="EA21" s="150"/>
      <c r="EB21" s="150"/>
      <c r="EC21" s="150"/>
      <c r="ED21" s="150"/>
      <c r="EE21" s="150"/>
      <c r="EF21" s="150"/>
      <c r="EG21" s="150"/>
      <c r="EH21" s="150"/>
      <c r="EI21" s="150"/>
      <c r="EJ21" s="150"/>
      <c r="EK21" s="150"/>
      <c r="EL21" s="150"/>
      <c r="EM21" s="150"/>
      <c r="EN21" s="150"/>
      <c r="EO21" s="150"/>
      <c r="EP21" s="150"/>
      <c r="EQ21" s="150"/>
      <c r="ER21" s="150"/>
      <c r="ES21" s="150"/>
      <c r="ET21" s="150"/>
      <c r="EU21" s="150"/>
      <c r="EV21" s="150"/>
      <c r="EW21" s="150"/>
      <c r="EX21" s="150"/>
      <c r="EY21" s="150"/>
      <c r="EZ21" s="150"/>
      <c r="FA21" s="150"/>
      <c r="FB21" s="150"/>
      <c r="FC21" s="150"/>
      <c r="FD21" s="150"/>
      <c r="FE21" s="150"/>
      <c r="FF21" s="150"/>
      <c r="FG21" s="150"/>
      <c r="FH21" s="150"/>
      <c r="FI21" s="150"/>
      <c r="FJ21" s="150"/>
      <c r="FK21" s="150"/>
      <c r="FL21" s="150"/>
      <c r="FM21" s="150"/>
      <c r="FN21" s="150"/>
      <c r="FO21" s="150"/>
      <c r="FP21" s="150"/>
      <c r="FQ21" s="150"/>
      <c r="FR21" s="150"/>
      <c r="FS21" s="150"/>
      <c r="FT21" s="150"/>
      <c r="FU21" s="150"/>
      <c r="FV21" s="150"/>
      <c r="FW21" s="150"/>
      <c r="FX21" s="150"/>
      <c r="FY21" s="150"/>
      <c r="FZ21" s="150"/>
      <c r="GA21" s="150"/>
      <c r="GB21" s="150"/>
      <c r="GC21" s="150"/>
    </row>
    <row r="22" spans="1:185" s="138" customFormat="1" ht="36.75" customHeight="1" thickBot="1" x14ac:dyDescent="0.7">
      <c r="A22" s="224"/>
      <c r="B22" s="225"/>
      <c r="C22" s="226" t="s">
        <v>54</v>
      </c>
      <c r="D22" s="227"/>
      <c r="E22" s="228">
        <f>SUM(E14:E21)</f>
        <v>500</v>
      </c>
      <c r="F22" s="228">
        <f>SUM(F14:F21)</f>
        <v>20</v>
      </c>
      <c r="G22" s="228">
        <f t="shared" ref="G22:BY22" si="2">SUM(G14:G21)</f>
        <v>0</v>
      </c>
      <c r="H22" s="228">
        <f t="shared" si="2"/>
        <v>0</v>
      </c>
      <c r="I22" s="228">
        <f t="shared" si="2"/>
        <v>0</v>
      </c>
      <c r="J22" s="228">
        <f t="shared" si="2"/>
        <v>205</v>
      </c>
      <c r="K22" s="228">
        <f t="shared" si="2"/>
        <v>170</v>
      </c>
      <c r="L22" s="228">
        <f t="shared" si="2"/>
        <v>0</v>
      </c>
      <c r="M22" s="228">
        <f t="shared" si="2"/>
        <v>0</v>
      </c>
      <c r="N22" s="228">
        <f t="shared" si="2"/>
        <v>0</v>
      </c>
      <c r="O22" s="228">
        <f t="shared" si="2"/>
        <v>0</v>
      </c>
      <c r="P22" s="228">
        <f t="shared" si="2"/>
        <v>0</v>
      </c>
      <c r="Q22" s="228">
        <f t="shared" si="2"/>
        <v>0</v>
      </c>
      <c r="R22" s="228">
        <f t="shared" si="2"/>
        <v>0</v>
      </c>
      <c r="S22" s="228">
        <f t="shared" si="2"/>
        <v>125</v>
      </c>
      <c r="T22" s="228">
        <f t="shared" si="2"/>
        <v>100</v>
      </c>
      <c r="U22" s="228">
        <f t="shared" si="2"/>
        <v>105</v>
      </c>
      <c r="V22" s="228">
        <f t="shared" si="2"/>
        <v>0</v>
      </c>
      <c r="W22" s="228">
        <f t="shared" si="2"/>
        <v>0</v>
      </c>
      <c r="X22" s="228">
        <f t="shared" si="2"/>
        <v>0</v>
      </c>
      <c r="Y22" s="228">
        <f t="shared" si="2"/>
        <v>0</v>
      </c>
      <c r="Z22" s="228">
        <f t="shared" si="2"/>
        <v>0</v>
      </c>
      <c r="AA22" s="228">
        <f t="shared" si="2"/>
        <v>0</v>
      </c>
      <c r="AB22" s="228">
        <f t="shared" si="2"/>
        <v>0</v>
      </c>
      <c r="AC22" s="228">
        <f t="shared" si="2"/>
        <v>45</v>
      </c>
      <c r="AD22" s="228">
        <f t="shared" si="2"/>
        <v>11</v>
      </c>
      <c r="AE22" s="228">
        <f t="shared" si="2"/>
        <v>0</v>
      </c>
      <c r="AF22" s="228">
        <f t="shared" si="2"/>
        <v>95</v>
      </c>
      <c r="AG22" s="228">
        <f t="shared" si="2"/>
        <v>60</v>
      </c>
      <c r="AH22" s="228">
        <f t="shared" si="2"/>
        <v>0</v>
      </c>
      <c r="AI22" s="228">
        <f t="shared" si="2"/>
        <v>0</v>
      </c>
      <c r="AJ22" s="228">
        <f t="shared" si="2"/>
        <v>0</v>
      </c>
      <c r="AK22" s="228">
        <f t="shared" si="2"/>
        <v>0</v>
      </c>
      <c r="AL22" s="228">
        <f t="shared" si="2"/>
        <v>0</v>
      </c>
      <c r="AM22" s="228">
        <f t="shared" si="2"/>
        <v>0</v>
      </c>
      <c r="AN22" s="228">
        <f t="shared" si="2"/>
        <v>0</v>
      </c>
      <c r="AO22" s="228">
        <f t="shared" si="2"/>
        <v>60</v>
      </c>
      <c r="AP22" s="228">
        <f t="shared" si="2"/>
        <v>8</v>
      </c>
      <c r="AQ22" s="228">
        <f t="shared" si="2"/>
        <v>0</v>
      </c>
      <c r="AR22" s="228">
        <f t="shared" si="2"/>
        <v>0</v>
      </c>
      <c r="AS22" s="228">
        <f t="shared" si="2"/>
        <v>0</v>
      </c>
      <c r="AT22" s="228"/>
      <c r="AU22" s="228">
        <f t="shared" si="2"/>
        <v>0</v>
      </c>
      <c r="AV22" s="228"/>
      <c r="AW22" s="228"/>
      <c r="AX22" s="228">
        <f t="shared" si="2"/>
        <v>0</v>
      </c>
      <c r="AY22" s="228">
        <f t="shared" si="2"/>
        <v>0</v>
      </c>
      <c r="AZ22" s="228">
        <f t="shared" si="2"/>
        <v>0</v>
      </c>
      <c r="BA22" s="228">
        <f t="shared" si="2"/>
        <v>0</v>
      </c>
      <c r="BB22" s="228">
        <f t="shared" si="2"/>
        <v>0</v>
      </c>
      <c r="BC22" s="228">
        <f t="shared" si="2"/>
        <v>0</v>
      </c>
      <c r="BD22" s="228">
        <f t="shared" si="2"/>
        <v>0</v>
      </c>
      <c r="BE22" s="228">
        <f t="shared" si="2"/>
        <v>0</v>
      </c>
      <c r="BF22" s="228"/>
      <c r="BG22" s="228">
        <f t="shared" si="2"/>
        <v>0</v>
      </c>
      <c r="BH22" s="228"/>
      <c r="BI22" s="228"/>
      <c r="BJ22" s="228">
        <f t="shared" si="2"/>
        <v>0</v>
      </c>
      <c r="BK22" s="228">
        <f t="shared" si="2"/>
        <v>0</v>
      </c>
      <c r="BL22" s="228">
        <f t="shared" si="2"/>
        <v>0</v>
      </c>
      <c r="BM22" s="228">
        <f t="shared" si="2"/>
        <v>0</v>
      </c>
      <c r="BN22" s="228">
        <f t="shared" si="2"/>
        <v>0</v>
      </c>
      <c r="BO22" s="228">
        <f t="shared" si="2"/>
        <v>0</v>
      </c>
      <c r="BP22" s="228">
        <f t="shared" si="2"/>
        <v>0</v>
      </c>
      <c r="BQ22" s="228">
        <f t="shared" si="2"/>
        <v>0</v>
      </c>
      <c r="BR22" s="228"/>
      <c r="BS22" s="228"/>
      <c r="BT22" s="228"/>
      <c r="BU22" s="228"/>
      <c r="BV22" s="228">
        <f t="shared" si="2"/>
        <v>0</v>
      </c>
      <c r="BW22" s="228">
        <f t="shared" si="2"/>
        <v>0</v>
      </c>
      <c r="BX22" s="228">
        <f t="shared" si="2"/>
        <v>0</v>
      </c>
      <c r="BY22" s="228">
        <f t="shared" si="2"/>
        <v>0</v>
      </c>
      <c r="BZ22" s="228">
        <f t="shared" ref="BZ22:CL22" si="3">SUM(BZ14:BZ21)</f>
        <v>0</v>
      </c>
      <c r="CA22" s="228">
        <f t="shared" si="3"/>
        <v>0</v>
      </c>
      <c r="CB22" s="228">
        <f t="shared" si="3"/>
        <v>10</v>
      </c>
      <c r="CC22" s="228">
        <f t="shared" si="3"/>
        <v>5</v>
      </c>
      <c r="CD22" s="228">
        <f t="shared" si="3"/>
        <v>0</v>
      </c>
      <c r="CE22" s="228">
        <f t="shared" si="3"/>
        <v>0</v>
      </c>
      <c r="CF22" s="228">
        <f t="shared" si="3"/>
        <v>0</v>
      </c>
      <c r="CG22" s="228">
        <f t="shared" si="3"/>
        <v>0</v>
      </c>
      <c r="CH22" s="228">
        <f t="shared" si="3"/>
        <v>0</v>
      </c>
      <c r="CI22" s="228">
        <f t="shared" si="3"/>
        <v>0</v>
      </c>
      <c r="CJ22" s="228">
        <f t="shared" si="3"/>
        <v>0</v>
      </c>
      <c r="CK22" s="228">
        <f t="shared" si="3"/>
        <v>20</v>
      </c>
      <c r="CL22" s="228">
        <f t="shared" si="3"/>
        <v>1</v>
      </c>
      <c r="CM22" s="228">
        <f t="shared" ref="CM22:CO22" si="4">SUM(CM14:CM21)</f>
        <v>0</v>
      </c>
      <c r="CN22" s="228">
        <f t="shared" si="4"/>
        <v>20</v>
      </c>
      <c r="CO22" s="229">
        <f t="shared" si="4"/>
        <v>10</v>
      </c>
      <c r="CP22" s="135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7"/>
      <c r="DB22" s="137"/>
      <c r="DC22" s="137"/>
      <c r="DD22" s="137"/>
      <c r="DE22" s="137"/>
      <c r="DF22" s="137"/>
      <c r="DG22" s="137"/>
      <c r="DH22" s="137"/>
      <c r="DI22" s="137"/>
      <c r="DJ22" s="137"/>
      <c r="DK22" s="137"/>
      <c r="DL22" s="137"/>
      <c r="DM22" s="137"/>
      <c r="DN22" s="137"/>
      <c r="DO22" s="137"/>
      <c r="DP22" s="137"/>
      <c r="DQ22" s="137"/>
      <c r="DR22" s="137"/>
      <c r="DS22" s="137"/>
      <c r="DT22" s="137"/>
      <c r="DU22" s="137"/>
      <c r="DV22" s="137"/>
      <c r="DW22" s="137"/>
      <c r="DX22" s="137"/>
      <c r="DY22" s="137"/>
      <c r="DZ22" s="137"/>
      <c r="EA22" s="137"/>
      <c r="EB22" s="137"/>
      <c r="EC22" s="137"/>
      <c r="ED22" s="137"/>
      <c r="EE22" s="137"/>
      <c r="EF22" s="137"/>
      <c r="EG22" s="137"/>
      <c r="EH22" s="137"/>
      <c r="EI22" s="137"/>
      <c r="EJ22" s="137"/>
      <c r="EK22" s="137"/>
      <c r="EL22" s="137"/>
      <c r="EM22" s="137"/>
      <c r="EN22" s="137"/>
      <c r="EO22" s="137"/>
      <c r="EP22" s="137"/>
      <c r="EQ22" s="137"/>
      <c r="ER22" s="137"/>
      <c r="ES22" s="137"/>
      <c r="ET22" s="137"/>
      <c r="EU22" s="137"/>
      <c r="EV22" s="137"/>
      <c r="EW22" s="137"/>
      <c r="EX22" s="137"/>
      <c r="EY22" s="137"/>
      <c r="EZ22" s="137"/>
      <c r="FA22" s="137"/>
      <c r="FB22" s="137"/>
      <c r="FC22" s="137"/>
      <c r="FD22" s="137"/>
      <c r="FE22" s="137"/>
      <c r="FF22" s="137"/>
      <c r="FG22" s="137"/>
      <c r="FH22" s="137"/>
      <c r="FI22" s="137"/>
      <c r="FJ22" s="137"/>
      <c r="FK22" s="137"/>
      <c r="FL22" s="137"/>
      <c r="FM22" s="137"/>
      <c r="FN22" s="137"/>
      <c r="FO22" s="137"/>
      <c r="FP22" s="137"/>
      <c r="FQ22" s="137"/>
      <c r="FR22" s="137"/>
      <c r="FS22" s="137"/>
      <c r="FT22" s="137"/>
      <c r="FU22" s="137"/>
      <c r="FV22" s="137"/>
      <c r="FW22" s="137"/>
      <c r="FX22" s="137"/>
      <c r="FY22" s="137"/>
      <c r="FZ22" s="137"/>
      <c r="GA22" s="137"/>
      <c r="GB22" s="137"/>
      <c r="GC22" s="137"/>
    </row>
    <row r="23" spans="1:185" s="133" customFormat="1" ht="22.5" customHeight="1" thickBot="1" x14ac:dyDescent="0.7">
      <c r="A23" s="230"/>
      <c r="B23" s="231" t="s">
        <v>55</v>
      </c>
      <c r="C23" s="231"/>
      <c r="D23" s="232"/>
      <c r="E23" s="233"/>
      <c r="F23" s="234"/>
      <c r="G23" s="235"/>
      <c r="H23" s="236"/>
      <c r="I23" s="236"/>
      <c r="J23" s="236"/>
      <c r="K23" s="236"/>
      <c r="L23" s="236"/>
      <c r="M23" s="236"/>
      <c r="N23" s="236"/>
      <c r="O23" s="236"/>
      <c r="P23" s="236"/>
      <c r="Q23" s="236"/>
      <c r="R23" s="236"/>
      <c r="S23" s="236"/>
      <c r="T23" s="238"/>
      <c r="U23" s="236"/>
      <c r="V23" s="236"/>
      <c r="W23" s="236"/>
      <c r="X23" s="236"/>
      <c r="Y23" s="236"/>
      <c r="Z23" s="236"/>
      <c r="AA23" s="236"/>
      <c r="AB23" s="236"/>
      <c r="AC23" s="236"/>
      <c r="AD23" s="236"/>
      <c r="AE23" s="237"/>
      <c r="AF23" s="235"/>
      <c r="AG23" s="236"/>
      <c r="AH23" s="236"/>
      <c r="AI23" s="236"/>
      <c r="AJ23" s="236"/>
      <c r="AK23" s="236"/>
      <c r="AL23" s="236"/>
      <c r="AM23" s="236"/>
      <c r="AN23" s="236"/>
      <c r="AO23" s="236"/>
      <c r="AP23" s="236"/>
      <c r="AQ23" s="237"/>
      <c r="AR23" s="238"/>
      <c r="AS23" s="236"/>
      <c r="AT23" s="236"/>
      <c r="AU23" s="236"/>
      <c r="AV23" s="236"/>
      <c r="AW23" s="236"/>
      <c r="AX23" s="236"/>
      <c r="AY23" s="236"/>
      <c r="AZ23" s="236"/>
      <c r="BA23" s="236"/>
      <c r="BB23" s="236"/>
      <c r="BC23" s="237"/>
      <c r="BD23" s="235"/>
      <c r="BE23" s="236"/>
      <c r="BF23" s="236"/>
      <c r="BG23" s="236"/>
      <c r="BH23" s="236"/>
      <c r="BI23" s="236"/>
      <c r="BJ23" s="236"/>
      <c r="BK23" s="236"/>
      <c r="BL23" s="236"/>
      <c r="BM23" s="236"/>
      <c r="BN23" s="236"/>
      <c r="BO23" s="237"/>
      <c r="BP23" s="238"/>
      <c r="BQ23" s="236"/>
      <c r="BR23" s="236"/>
      <c r="BS23" s="236"/>
      <c r="BT23" s="236"/>
      <c r="BU23" s="236"/>
      <c r="BV23" s="236"/>
      <c r="BW23" s="236"/>
      <c r="BX23" s="236"/>
      <c r="BY23" s="236"/>
      <c r="BZ23" s="236"/>
      <c r="CA23" s="237"/>
      <c r="CB23" s="235"/>
      <c r="CC23" s="236"/>
      <c r="CD23" s="236"/>
      <c r="CE23" s="236"/>
      <c r="CF23" s="236"/>
      <c r="CG23" s="236"/>
      <c r="CH23" s="236"/>
      <c r="CI23" s="236"/>
      <c r="CJ23" s="236"/>
      <c r="CK23" s="236"/>
      <c r="CL23" s="236"/>
      <c r="CM23" s="239"/>
      <c r="CN23" s="240"/>
      <c r="CO23" s="241"/>
      <c r="CP23" s="130"/>
      <c r="CQ23" s="131"/>
      <c r="CR23" s="131"/>
      <c r="CS23" s="131"/>
      <c r="CT23" s="131"/>
      <c r="CU23" s="131"/>
      <c r="CV23" s="131"/>
      <c r="CW23" s="131"/>
      <c r="CX23" s="131"/>
      <c r="CY23" s="131"/>
      <c r="CZ23" s="131"/>
      <c r="DA23" s="132"/>
      <c r="DB23" s="132"/>
      <c r="DC23" s="132"/>
      <c r="DD23" s="132"/>
      <c r="DE23" s="132"/>
      <c r="DF23" s="132"/>
      <c r="DG23" s="132"/>
      <c r="DH23" s="132"/>
      <c r="DI23" s="132"/>
      <c r="DJ23" s="132"/>
      <c r="DK23" s="132"/>
      <c r="DL23" s="132"/>
      <c r="DM23" s="132"/>
      <c r="DN23" s="132"/>
      <c r="DO23" s="132"/>
      <c r="DP23" s="132"/>
      <c r="DQ23" s="132"/>
      <c r="DR23" s="132"/>
      <c r="DS23" s="132"/>
      <c r="DT23" s="132"/>
      <c r="DU23" s="132"/>
      <c r="DV23" s="132"/>
      <c r="DW23" s="132"/>
      <c r="DX23" s="132"/>
      <c r="DY23" s="132"/>
      <c r="DZ23" s="132"/>
      <c r="EA23" s="132"/>
      <c r="EB23" s="132"/>
      <c r="EC23" s="132"/>
      <c r="ED23" s="132"/>
      <c r="EE23" s="132"/>
      <c r="EF23" s="132"/>
      <c r="EG23" s="132"/>
      <c r="EH23" s="132"/>
      <c r="EI23" s="132"/>
      <c r="EJ23" s="132"/>
      <c r="EK23" s="132"/>
      <c r="EL23" s="132"/>
      <c r="EM23" s="132"/>
      <c r="EN23" s="132"/>
      <c r="EO23" s="132"/>
      <c r="EP23" s="132"/>
      <c r="EQ23" s="132"/>
      <c r="ER23" s="132"/>
      <c r="ES23" s="132"/>
      <c r="ET23" s="132"/>
      <c r="EU23" s="132"/>
      <c r="EV23" s="132"/>
      <c r="EW23" s="132"/>
      <c r="EX23" s="132"/>
      <c r="EY23" s="132"/>
      <c r="EZ23" s="132"/>
      <c r="FA23" s="132"/>
      <c r="FB23" s="132"/>
      <c r="FC23" s="132"/>
      <c r="FD23" s="132"/>
      <c r="FE23" s="132"/>
      <c r="FF23" s="132"/>
      <c r="FG23" s="132"/>
      <c r="FH23" s="132"/>
      <c r="FI23" s="132"/>
      <c r="FJ23" s="132"/>
      <c r="FK23" s="132"/>
      <c r="FL23" s="132"/>
      <c r="FM23" s="132"/>
      <c r="FN23" s="132"/>
      <c r="FO23" s="132"/>
      <c r="FP23" s="132"/>
      <c r="FQ23" s="132"/>
      <c r="FR23" s="132"/>
      <c r="FS23" s="132"/>
      <c r="FT23" s="132"/>
      <c r="FU23" s="132"/>
      <c r="FV23" s="132"/>
      <c r="FW23" s="132"/>
      <c r="FX23" s="132"/>
      <c r="FY23" s="132"/>
      <c r="FZ23" s="132"/>
      <c r="GA23" s="132"/>
      <c r="GB23" s="132"/>
      <c r="GC23" s="132"/>
    </row>
    <row r="24" spans="1:185" s="75" customFormat="1" ht="39.75" customHeight="1" thickBot="1" x14ac:dyDescent="0.7">
      <c r="A24" s="182">
        <v>9</v>
      </c>
      <c r="B24" s="168" t="s">
        <v>56</v>
      </c>
      <c r="C24" s="168" t="s">
        <v>57</v>
      </c>
      <c r="D24" s="214" t="s">
        <v>37</v>
      </c>
      <c r="E24" s="185">
        <v>50</v>
      </c>
      <c r="F24" s="185">
        <f>SUM(AD24+AP24+BB24+BN24+BZ24+CL24)</f>
        <v>2</v>
      </c>
      <c r="G24" s="186"/>
      <c r="H24" s="242">
        <v>0</v>
      </c>
      <c r="I24" s="242">
        <v>0</v>
      </c>
      <c r="J24" s="187">
        <f>SUM(T24+AF24+AR24+BD24+BP24+CB24)</f>
        <v>30</v>
      </c>
      <c r="K24" s="183">
        <v>5</v>
      </c>
      <c r="L24" s="183"/>
      <c r="M24" s="183"/>
      <c r="N24" s="183"/>
      <c r="O24" s="183"/>
      <c r="P24" s="183">
        <v>5</v>
      </c>
      <c r="Q24" s="183"/>
      <c r="R24" s="183"/>
      <c r="S24" s="385">
        <f>SUM(AC24+AO24+BA24+BM24+BY24+CK24)</f>
        <v>10</v>
      </c>
      <c r="T24" s="190">
        <v>30</v>
      </c>
      <c r="U24" s="183">
        <v>5</v>
      </c>
      <c r="V24" s="183"/>
      <c r="W24" s="183"/>
      <c r="X24" s="183"/>
      <c r="Y24" s="183"/>
      <c r="Z24" s="183">
        <v>5</v>
      </c>
      <c r="AA24" s="183"/>
      <c r="AB24" s="183"/>
      <c r="AC24" s="187">
        <v>10</v>
      </c>
      <c r="AD24" s="187">
        <v>2</v>
      </c>
      <c r="AE24" s="188" t="s">
        <v>37</v>
      </c>
      <c r="AF24" s="186"/>
      <c r="AG24" s="187"/>
      <c r="AH24" s="187"/>
      <c r="AI24" s="187"/>
      <c r="AJ24" s="187"/>
      <c r="AK24" s="187"/>
      <c r="AL24" s="187"/>
      <c r="AM24" s="160"/>
      <c r="AN24" s="160"/>
      <c r="AO24" s="160"/>
      <c r="AP24" s="187"/>
      <c r="AQ24" s="188"/>
      <c r="AR24" s="189"/>
      <c r="AS24" s="187"/>
      <c r="AT24" s="187"/>
      <c r="AU24" s="187"/>
      <c r="AV24" s="187"/>
      <c r="AW24" s="187"/>
      <c r="AX24" s="187"/>
      <c r="AY24" s="160"/>
      <c r="AZ24" s="160"/>
      <c r="BA24" s="160"/>
      <c r="BB24" s="187"/>
      <c r="BC24" s="188"/>
      <c r="BD24" s="186"/>
      <c r="BE24" s="187"/>
      <c r="BF24" s="187"/>
      <c r="BG24" s="187"/>
      <c r="BH24" s="187"/>
      <c r="BI24" s="187"/>
      <c r="BJ24" s="187"/>
      <c r="BK24" s="160"/>
      <c r="BL24" s="160"/>
      <c r="BM24" s="160"/>
      <c r="BN24" s="187"/>
      <c r="BO24" s="188"/>
      <c r="BP24" s="189"/>
      <c r="BQ24" s="187"/>
      <c r="BR24" s="187"/>
      <c r="BS24" s="187"/>
      <c r="BT24" s="187"/>
      <c r="BU24" s="187"/>
      <c r="BV24" s="187"/>
      <c r="BW24" s="160"/>
      <c r="BX24" s="160"/>
      <c r="BY24" s="160"/>
      <c r="BZ24" s="187"/>
      <c r="CA24" s="188"/>
      <c r="CB24" s="186"/>
      <c r="CC24" s="187"/>
      <c r="CD24" s="187"/>
      <c r="CE24" s="187"/>
      <c r="CF24" s="187"/>
      <c r="CG24" s="187"/>
      <c r="CH24" s="187"/>
      <c r="CI24" s="160"/>
      <c r="CJ24" s="160"/>
      <c r="CK24" s="160"/>
      <c r="CL24" s="187"/>
      <c r="CM24" s="184"/>
      <c r="CN24" s="209">
        <f>F24</f>
        <v>2</v>
      </c>
      <c r="CO24" s="213">
        <v>1</v>
      </c>
      <c r="CP24" s="97"/>
      <c r="DA24" s="111"/>
      <c r="DB24" s="111"/>
      <c r="DC24" s="111"/>
      <c r="DD24" s="111"/>
      <c r="DE24" s="111"/>
      <c r="DF24" s="111"/>
      <c r="DG24" s="111"/>
      <c r="DH24" s="111"/>
      <c r="DI24" s="111"/>
      <c r="DJ24" s="111"/>
      <c r="DK24" s="111"/>
      <c r="DL24" s="111"/>
      <c r="DM24" s="111"/>
      <c r="DN24" s="111"/>
      <c r="DO24" s="111"/>
      <c r="DP24" s="111"/>
      <c r="DQ24" s="111"/>
      <c r="DR24" s="111"/>
      <c r="DS24" s="111"/>
      <c r="DT24" s="111"/>
      <c r="DU24" s="111"/>
      <c r="DV24" s="111"/>
      <c r="DW24" s="111"/>
      <c r="DX24" s="111"/>
      <c r="DY24" s="111"/>
      <c r="DZ24" s="111"/>
      <c r="EA24" s="111"/>
      <c r="EB24" s="111"/>
      <c r="EC24" s="111"/>
      <c r="ED24" s="111"/>
      <c r="EE24" s="111"/>
      <c r="EF24" s="111"/>
      <c r="EG24" s="111"/>
      <c r="EH24" s="111"/>
      <c r="EI24" s="111"/>
      <c r="EJ24" s="111"/>
      <c r="EK24" s="111"/>
      <c r="EL24" s="111"/>
      <c r="EM24" s="111"/>
      <c r="EN24" s="111"/>
      <c r="EO24" s="111"/>
      <c r="EP24" s="111"/>
      <c r="EQ24" s="111"/>
      <c r="ER24" s="111"/>
      <c r="ES24" s="111"/>
      <c r="ET24" s="111"/>
      <c r="EU24" s="111"/>
      <c r="EV24" s="111"/>
      <c r="EW24" s="111"/>
      <c r="EX24" s="111"/>
      <c r="EY24" s="111"/>
      <c r="EZ24" s="111"/>
      <c r="FA24" s="111"/>
      <c r="FB24" s="111"/>
      <c r="FC24" s="111"/>
      <c r="FD24" s="111"/>
      <c r="FE24" s="111"/>
      <c r="FF24" s="111"/>
      <c r="FG24" s="111"/>
      <c r="FH24" s="111"/>
      <c r="FI24" s="111"/>
      <c r="FJ24" s="111"/>
      <c r="FK24" s="111"/>
      <c r="FL24" s="111"/>
      <c r="FM24" s="111"/>
      <c r="FN24" s="111"/>
      <c r="FO24" s="111"/>
      <c r="FP24" s="111"/>
      <c r="FQ24" s="111"/>
      <c r="FR24" s="111"/>
      <c r="FS24" s="111"/>
      <c r="FT24" s="111"/>
      <c r="FU24" s="111"/>
      <c r="FV24" s="111"/>
      <c r="FW24" s="111"/>
      <c r="FX24" s="111"/>
      <c r="FY24" s="111"/>
      <c r="FZ24" s="111"/>
      <c r="GA24" s="111"/>
      <c r="GB24" s="111"/>
      <c r="GC24" s="111"/>
    </row>
    <row r="25" spans="1:185" s="82" customFormat="1" ht="39.75" customHeight="1" thickBot="1" x14ac:dyDescent="0.7">
      <c r="A25" s="182">
        <f>A24+1</f>
        <v>10</v>
      </c>
      <c r="B25" s="168" t="s">
        <v>58</v>
      </c>
      <c r="C25" s="168" t="s">
        <v>59</v>
      </c>
      <c r="D25" s="214" t="s">
        <v>41</v>
      </c>
      <c r="E25" s="185">
        <f t="shared" ref="E25:E28" si="5">SUM(J25+K25+S25)</f>
        <v>20</v>
      </c>
      <c r="F25" s="185">
        <f>SUM(AD25+AP25+BB25+BN25+BZ25+CL25)</f>
        <v>1</v>
      </c>
      <c r="G25" s="186"/>
      <c r="H25" s="242">
        <v>0</v>
      </c>
      <c r="I25" s="242">
        <v>0</v>
      </c>
      <c r="J25" s="187">
        <f>SUM(T25+AF25+AR25+BD25+BP25+CB25)</f>
        <v>15</v>
      </c>
      <c r="K25" s="183">
        <f>SUM(U25+AG25+AS25+BE25+BQ25+CC25)</f>
        <v>5</v>
      </c>
      <c r="L25" s="183"/>
      <c r="M25" s="183"/>
      <c r="N25" s="183"/>
      <c r="O25" s="183"/>
      <c r="P25" s="183"/>
      <c r="Q25" s="327"/>
      <c r="R25" s="327"/>
      <c r="S25" s="354">
        <f>SUM(AC25+AO25+BA25+BM25+BY25+CK25)</f>
        <v>0</v>
      </c>
      <c r="T25" s="190">
        <v>15</v>
      </c>
      <c r="U25" s="183">
        <v>5</v>
      </c>
      <c r="V25" s="183"/>
      <c r="W25" s="183"/>
      <c r="X25" s="183"/>
      <c r="Y25" s="183"/>
      <c r="Z25" s="183"/>
      <c r="AA25" s="327"/>
      <c r="AB25" s="327"/>
      <c r="AC25" s="160"/>
      <c r="AD25" s="187">
        <v>1</v>
      </c>
      <c r="AE25" s="188" t="s">
        <v>41</v>
      </c>
      <c r="AF25" s="186"/>
      <c r="AG25" s="187"/>
      <c r="AH25" s="187"/>
      <c r="AI25" s="187"/>
      <c r="AJ25" s="187"/>
      <c r="AK25" s="187"/>
      <c r="AL25" s="187"/>
      <c r="AM25" s="160"/>
      <c r="AN25" s="160"/>
      <c r="AO25" s="160"/>
      <c r="AP25" s="187"/>
      <c r="AQ25" s="188"/>
      <c r="AR25" s="189"/>
      <c r="AS25" s="187"/>
      <c r="AT25" s="187"/>
      <c r="AU25" s="187"/>
      <c r="AV25" s="187"/>
      <c r="AW25" s="187"/>
      <c r="AX25" s="187"/>
      <c r="AY25" s="160"/>
      <c r="AZ25" s="160"/>
      <c r="BA25" s="160"/>
      <c r="BB25" s="187"/>
      <c r="BC25" s="188"/>
      <c r="BD25" s="186"/>
      <c r="BE25" s="187"/>
      <c r="BF25" s="187"/>
      <c r="BG25" s="187"/>
      <c r="BH25" s="187"/>
      <c r="BI25" s="187"/>
      <c r="BJ25" s="187"/>
      <c r="BK25" s="160"/>
      <c r="BL25" s="160"/>
      <c r="BM25" s="160"/>
      <c r="BN25" s="187"/>
      <c r="BO25" s="188"/>
      <c r="BP25" s="189"/>
      <c r="BQ25" s="187"/>
      <c r="BR25" s="187"/>
      <c r="BS25" s="187"/>
      <c r="BT25" s="187"/>
      <c r="BU25" s="187"/>
      <c r="BV25" s="187"/>
      <c r="BW25" s="160"/>
      <c r="BX25" s="160"/>
      <c r="BY25" s="160"/>
      <c r="BZ25" s="187"/>
      <c r="CA25" s="188"/>
      <c r="CB25" s="186"/>
      <c r="CC25" s="187"/>
      <c r="CD25" s="187"/>
      <c r="CE25" s="187"/>
      <c r="CF25" s="187"/>
      <c r="CG25" s="187"/>
      <c r="CH25" s="187"/>
      <c r="CI25" s="160"/>
      <c r="CJ25" s="160"/>
      <c r="CK25" s="160"/>
      <c r="CL25" s="187"/>
      <c r="CM25" s="184"/>
      <c r="CN25" s="209">
        <f>F25</f>
        <v>1</v>
      </c>
      <c r="CO25" s="213">
        <v>0.5</v>
      </c>
      <c r="CP25" s="97"/>
      <c r="CQ25" s="75"/>
      <c r="CR25" s="75"/>
      <c r="CS25" s="75"/>
      <c r="CT25" s="75"/>
      <c r="CU25" s="75"/>
      <c r="CV25" s="75"/>
      <c r="CW25" s="75"/>
      <c r="CX25" s="75"/>
      <c r="CY25" s="75"/>
      <c r="CZ25" s="75"/>
      <c r="DA25" s="111"/>
      <c r="DB25" s="111"/>
      <c r="DC25" s="111"/>
      <c r="DD25" s="111"/>
      <c r="DE25" s="111"/>
      <c r="DF25" s="111"/>
      <c r="DG25" s="111"/>
      <c r="DH25" s="111"/>
      <c r="DI25" s="111"/>
      <c r="DJ25" s="111"/>
      <c r="DK25" s="111"/>
      <c r="DL25" s="111"/>
      <c r="DM25" s="111"/>
      <c r="DN25" s="111"/>
      <c r="DO25" s="111"/>
      <c r="DP25" s="111"/>
      <c r="DQ25" s="111"/>
      <c r="DR25" s="111"/>
      <c r="DS25" s="111"/>
      <c r="DT25" s="111"/>
      <c r="DU25" s="111"/>
      <c r="DV25" s="111"/>
      <c r="DW25" s="111"/>
      <c r="DX25" s="111"/>
      <c r="DY25" s="111"/>
      <c r="DZ25" s="111"/>
      <c r="EA25" s="111"/>
      <c r="EB25" s="111"/>
      <c r="EC25" s="111"/>
      <c r="ED25" s="111"/>
      <c r="EE25" s="111"/>
      <c r="EF25" s="111"/>
      <c r="EG25" s="111"/>
      <c r="EH25" s="111"/>
      <c r="EI25" s="111"/>
      <c r="EJ25" s="111"/>
      <c r="EK25" s="111"/>
      <c r="EL25" s="111"/>
      <c r="EM25" s="111"/>
      <c r="EN25" s="111"/>
      <c r="EO25" s="111"/>
      <c r="EP25" s="111"/>
      <c r="EQ25" s="111"/>
      <c r="ER25" s="111"/>
      <c r="ES25" s="111"/>
      <c r="ET25" s="111"/>
      <c r="EU25" s="111"/>
      <c r="EV25" s="111"/>
      <c r="EW25" s="111"/>
      <c r="EX25" s="111"/>
      <c r="EY25" s="111"/>
      <c r="EZ25" s="111"/>
      <c r="FA25" s="111"/>
      <c r="FB25" s="111"/>
      <c r="FC25" s="111"/>
      <c r="FD25" s="111"/>
      <c r="FE25" s="111"/>
      <c r="FF25" s="111"/>
      <c r="FG25" s="111"/>
      <c r="FH25" s="111"/>
      <c r="FI25" s="111"/>
      <c r="FJ25" s="111"/>
      <c r="FK25" s="111"/>
      <c r="FL25" s="111"/>
      <c r="FM25" s="111"/>
      <c r="FN25" s="111"/>
      <c r="FO25" s="111"/>
      <c r="FP25" s="111"/>
      <c r="FQ25" s="111"/>
      <c r="FR25" s="111"/>
      <c r="FS25" s="111"/>
      <c r="FT25" s="111"/>
      <c r="FU25" s="111"/>
      <c r="FV25" s="111"/>
      <c r="FW25" s="111"/>
      <c r="FX25" s="111"/>
      <c r="FY25" s="111"/>
      <c r="FZ25" s="111"/>
      <c r="GA25" s="111"/>
      <c r="GB25" s="111"/>
      <c r="GC25" s="111"/>
    </row>
    <row r="26" spans="1:185" s="82" customFormat="1" ht="39.75" customHeight="1" thickBot="1" x14ac:dyDescent="0.7">
      <c r="A26" s="182">
        <f t="shared" ref="A26:A31" si="6">A25+1</f>
        <v>11</v>
      </c>
      <c r="B26" s="168" t="s">
        <v>60</v>
      </c>
      <c r="C26" s="168" t="s">
        <v>61</v>
      </c>
      <c r="D26" s="214" t="s">
        <v>37</v>
      </c>
      <c r="E26" s="185">
        <f t="shared" si="5"/>
        <v>30</v>
      </c>
      <c r="F26" s="185">
        <v>1</v>
      </c>
      <c r="G26" s="186"/>
      <c r="H26" s="242">
        <v>0</v>
      </c>
      <c r="I26" s="242">
        <v>0</v>
      </c>
      <c r="J26" s="187">
        <f>SUM(T26+AF26+AR26+BD26+BP26+CB26)</f>
        <v>15</v>
      </c>
      <c r="K26" s="183">
        <f>SUM(U26+AG26+AS26+BE26+BQ26+CC26)</f>
        <v>10</v>
      </c>
      <c r="L26" s="183"/>
      <c r="M26" s="183"/>
      <c r="N26" s="183"/>
      <c r="O26" s="183"/>
      <c r="P26" s="183"/>
      <c r="Q26" s="327"/>
      <c r="R26" s="327"/>
      <c r="S26" s="354">
        <f>SUM(AC26+AO26+BA26+BM26+BY26+CK26)</f>
        <v>5</v>
      </c>
      <c r="T26" s="190">
        <v>15</v>
      </c>
      <c r="U26" s="183">
        <v>10</v>
      </c>
      <c r="V26" s="183"/>
      <c r="W26" s="183"/>
      <c r="X26" s="183"/>
      <c r="Y26" s="183"/>
      <c r="Z26" s="183"/>
      <c r="AA26" s="327"/>
      <c r="AB26" s="327"/>
      <c r="AC26" s="160">
        <v>5</v>
      </c>
      <c r="AD26" s="187">
        <v>1</v>
      </c>
      <c r="AE26" s="188" t="s">
        <v>37</v>
      </c>
      <c r="AF26" s="186"/>
      <c r="AG26" s="187"/>
      <c r="AH26" s="187"/>
      <c r="AI26" s="187"/>
      <c r="AJ26" s="187"/>
      <c r="AK26" s="187"/>
      <c r="AL26" s="187"/>
      <c r="AM26" s="160"/>
      <c r="AN26" s="160"/>
      <c r="AO26" s="160"/>
      <c r="AP26" s="187"/>
      <c r="AQ26" s="188"/>
      <c r="AR26" s="189"/>
      <c r="AS26" s="187"/>
      <c r="AT26" s="187"/>
      <c r="AU26" s="187"/>
      <c r="AV26" s="187"/>
      <c r="AW26" s="187"/>
      <c r="AX26" s="187"/>
      <c r="AY26" s="160"/>
      <c r="AZ26" s="160"/>
      <c r="BA26" s="160"/>
      <c r="BB26" s="187"/>
      <c r="BC26" s="188"/>
      <c r="BD26" s="186"/>
      <c r="BE26" s="187"/>
      <c r="BF26" s="187"/>
      <c r="BG26" s="187"/>
      <c r="BH26" s="187"/>
      <c r="BI26" s="187"/>
      <c r="BJ26" s="187"/>
      <c r="BK26" s="160"/>
      <c r="BL26" s="160"/>
      <c r="BM26" s="160"/>
      <c r="BN26" s="187"/>
      <c r="BO26" s="188"/>
      <c r="BP26" s="189"/>
      <c r="BQ26" s="187"/>
      <c r="BR26" s="187"/>
      <c r="BS26" s="187"/>
      <c r="BT26" s="187"/>
      <c r="BU26" s="187"/>
      <c r="BV26" s="187"/>
      <c r="BW26" s="160"/>
      <c r="BX26" s="160"/>
      <c r="BY26" s="160"/>
      <c r="BZ26" s="187"/>
      <c r="CA26" s="188"/>
      <c r="CB26" s="186"/>
      <c r="CC26" s="187"/>
      <c r="CD26" s="187"/>
      <c r="CE26" s="187"/>
      <c r="CF26" s="187"/>
      <c r="CG26" s="187"/>
      <c r="CH26" s="187"/>
      <c r="CI26" s="160"/>
      <c r="CJ26" s="160"/>
      <c r="CK26" s="160"/>
      <c r="CL26" s="187"/>
      <c r="CM26" s="184"/>
      <c r="CN26" s="209">
        <f>F26</f>
        <v>1</v>
      </c>
      <c r="CO26" s="213">
        <v>0.5</v>
      </c>
      <c r="CP26" s="97"/>
      <c r="CQ26" s="75"/>
      <c r="CR26" s="75"/>
      <c r="CS26" s="75"/>
      <c r="CT26" s="75"/>
      <c r="CU26" s="75"/>
      <c r="CV26" s="75"/>
      <c r="CW26" s="75"/>
      <c r="CX26" s="75"/>
      <c r="CY26" s="75"/>
      <c r="CZ26" s="75"/>
      <c r="DA26" s="111"/>
      <c r="DB26" s="111"/>
      <c r="DC26" s="111"/>
      <c r="DD26" s="111"/>
      <c r="DE26" s="111"/>
      <c r="DF26" s="111"/>
      <c r="DG26" s="111"/>
      <c r="DH26" s="111"/>
      <c r="DI26" s="111"/>
      <c r="DJ26" s="111"/>
      <c r="DK26" s="111"/>
      <c r="DL26" s="111"/>
      <c r="DM26" s="111"/>
      <c r="DN26" s="111"/>
      <c r="DO26" s="111"/>
      <c r="DP26" s="111"/>
      <c r="DQ26" s="111"/>
      <c r="DR26" s="111"/>
      <c r="DS26" s="111"/>
      <c r="DT26" s="111"/>
      <c r="DU26" s="111"/>
      <c r="DV26" s="111"/>
      <c r="DW26" s="111"/>
      <c r="DX26" s="111"/>
      <c r="DY26" s="111"/>
      <c r="DZ26" s="111"/>
      <c r="EA26" s="111"/>
      <c r="EB26" s="111"/>
      <c r="EC26" s="111"/>
      <c r="ED26" s="111"/>
      <c r="EE26" s="111"/>
      <c r="EF26" s="111"/>
      <c r="EG26" s="111"/>
      <c r="EH26" s="111"/>
      <c r="EI26" s="111"/>
      <c r="EJ26" s="111"/>
      <c r="EK26" s="111"/>
      <c r="EL26" s="111"/>
      <c r="EM26" s="111"/>
      <c r="EN26" s="111"/>
      <c r="EO26" s="111"/>
      <c r="EP26" s="111"/>
      <c r="EQ26" s="111"/>
      <c r="ER26" s="111"/>
      <c r="ES26" s="111"/>
      <c r="ET26" s="111"/>
      <c r="EU26" s="111"/>
      <c r="EV26" s="111"/>
      <c r="EW26" s="111"/>
      <c r="EX26" s="111"/>
      <c r="EY26" s="111"/>
      <c r="EZ26" s="111"/>
      <c r="FA26" s="111"/>
      <c r="FB26" s="111"/>
      <c r="FC26" s="111"/>
      <c r="FD26" s="111"/>
      <c r="FE26" s="111"/>
      <c r="FF26" s="111"/>
      <c r="FG26" s="111"/>
      <c r="FH26" s="111"/>
      <c r="FI26" s="111"/>
      <c r="FJ26" s="111"/>
      <c r="FK26" s="111"/>
      <c r="FL26" s="111"/>
      <c r="FM26" s="111"/>
      <c r="FN26" s="111"/>
      <c r="FO26" s="111"/>
      <c r="FP26" s="111"/>
      <c r="FQ26" s="111"/>
      <c r="FR26" s="111"/>
      <c r="FS26" s="111"/>
      <c r="FT26" s="111"/>
      <c r="FU26" s="111"/>
      <c r="FV26" s="111"/>
      <c r="FW26" s="111"/>
      <c r="FX26" s="111"/>
      <c r="FY26" s="111"/>
      <c r="FZ26" s="111"/>
      <c r="GA26" s="111"/>
      <c r="GB26" s="111"/>
      <c r="GC26" s="111"/>
    </row>
    <row r="27" spans="1:185" s="82" customFormat="1" ht="39.75" customHeight="1" thickBot="1" x14ac:dyDescent="0.7">
      <c r="A27" s="182">
        <f t="shared" si="6"/>
        <v>12</v>
      </c>
      <c r="B27" s="168" t="s">
        <v>62</v>
      </c>
      <c r="C27" s="168" t="s">
        <v>63</v>
      </c>
      <c r="D27" s="214" t="s">
        <v>41</v>
      </c>
      <c r="E27" s="185">
        <f t="shared" si="5"/>
        <v>30</v>
      </c>
      <c r="F27" s="185">
        <f>SUM(AD27+AP27+BB27+BN27+BZ27+CL27)</f>
        <v>1</v>
      </c>
      <c r="G27" s="186"/>
      <c r="H27" s="242">
        <v>0</v>
      </c>
      <c r="I27" s="242">
        <v>0</v>
      </c>
      <c r="J27" s="187">
        <f>SUM(T27+AF27+AR27+BD27+BP27+CB27)</f>
        <v>20</v>
      </c>
      <c r="K27" s="183">
        <f>SUM(U27+AG27+AS27+BE27+BQ27+CC27)</f>
        <v>5</v>
      </c>
      <c r="L27" s="183"/>
      <c r="M27" s="183"/>
      <c r="N27" s="183"/>
      <c r="O27" s="183"/>
      <c r="P27" s="183"/>
      <c r="Q27" s="327"/>
      <c r="R27" s="327"/>
      <c r="S27" s="354">
        <f>SUM(AC27+AO27+BA27+BM27+BY27+CK27)</f>
        <v>5</v>
      </c>
      <c r="T27" s="190"/>
      <c r="U27" s="183"/>
      <c r="V27" s="183"/>
      <c r="W27" s="183"/>
      <c r="X27" s="183"/>
      <c r="Y27" s="183"/>
      <c r="Z27" s="183"/>
      <c r="AA27" s="327"/>
      <c r="AB27" s="327"/>
      <c r="AC27" s="160"/>
      <c r="AD27" s="187"/>
      <c r="AE27" s="188"/>
      <c r="AF27" s="186"/>
      <c r="AG27" s="187"/>
      <c r="AH27" s="187"/>
      <c r="AI27" s="187"/>
      <c r="AJ27" s="187"/>
      <c r="AK27" s="187"/>
      <c r="AL27" s="187"/>
      <c r="AM27" s="160"/>
      <c r="AN27" s="160"/>
      <c r="AO27" s="160"/>
      <c r="AP27" s="187"/>
      <c r="AQ27" s="188"/>
      <c r="AR27" s="189"/>
      <c r="AS27" s="187"/>
      <c r="AT27" s="187"/>
      <c r="AU27" s="187"/>
      <c r="AV27" s="187"/>
      <c r="AW27" s="187"/>
      <c r="AX27" s="187"/>
      <c r="AY27" s="160"/>
      <c r="AZ27" s="160"/>
      <c r="BA27" s="160"/>
      <c r="BB27" s="187"/>
      <c r="BC27" s="188"/>
      <c r="BD27" s="186"/>
      <c r="BE27" s="187"/>
      <c r="BF27" s="187"/>
      <c r="BG27" s="187"/>
      <c r="BH27" s="187"/>
      <c r="BI27" s="187"/>
      <c r="BJ27" s="187"/>
      <c r="BK27" s="160"/>
      <c r="BL27" s="160"/>
      <c r="BM27" s="160"/>
      <c r="BN27" s="187"/>
      <c r="BO27" s="188"/>
      <c r="BP27" s="189">
        <v>20</v>
      </c>
      <c r="BQ27" s="187">
        <v>5</v>
      </c>
      <c r="BR27" s="187"/>
      <c r="BS27" s="187"/>
      <c r="BT27" s="187"/>
      <c r="BU27" s="187"/>
      <c r="BV27" s="187"/>
      <c r="BW27" s="160"/>
      <c r="BX27" s="160"/>
      <c r="BY27" s="160">
        <v>5</v>
      </c>
      <c r="BZ27" s="187">
        <v>1</v>
      </c>
      <c r="CA27" s="188" t="s">
        <v>41</v>
      </c>
      <c r="CB27" s="186"/>
      <c r="CC27" s="187"/>
      <c r="CD27" s="187"/>
      <c r="CE27" s="187"/>
      <c r="CF27" s="187"/>
      <c r="CG27" s="187"/>
      <c r="CH27" s="187"/>
      <c r="CI27" s="160"/>
      <c r="CJ27" s="160"/>
      <c r="CK27" s="160"/>
      <c r="CL27" s="187"/>
      <c r="CM27" s="184"/>
      <c r="CN27" s="209">
        <f>F27</f>
        <v>1</v>
      </c>
      <c r="CO27" s="213">
        <v>0.5</v>
      </c>
      <c r="CP27" s="97"/>
      <c r="CQ27" s="75"/>
      <c r="CR27" s="75"/>
      <c r="CS27" s="75"/>
      <c r="CT27" s="75"/>
      <c r="CU27" s="75"/>
      <c r="CV27" s="75"/>
      <c r="CW27" s="75"/>
      <c r="CX27" s="75"/>
      <c r="CY27" s="75"/>
      <c r="CZ27" s="75"/>
      <c r="DA27" s="111"/>
      <c r="DB27" s="111"/>
      <c r="DC27" s="111"/>
      <c r="DD27" s="111"/>
      <c r="DE27" s="111"/>
      <c r="DF27" s="111"/>
      <c r="DG27" s="111"/>
      <c r="DH27" s="111"/>
      <c r="DI27" s="111"/>
      <c r="DJ27" s="111"/>
      <c r="DK27" s="111"/>
      <c r="DL27" s="111"/>
      <c r="DM27" s="111"/>
      <c r="DN27" s="111"/>
      <c r="DO27" s="111"/>
      <c r="DP27" s="111"/>
      <c r="DQ27" s="111"/>
      <c r="DR27" s="111"/>
      <c r="DS27" s="111"/>
      <c r="DT27" s="111"/>
      <c r="DU27" s="111"/>
      <c r="DV27" s="111"/>
      <c r="DW27" s="111"/>
      <c r="DX27" s="111"/>
      <c r="DY27" s="111"/>
      <c r="DZ27" s="111"/>
      <c r="EA27" s="111"/>
      <c r="EB27" s="111"/>
      <c r="EC27" s="111"/>
      <c r="ED27" s="111"/>
      <c r="EE27" s="111"/>
      <c r="EF27" s="111"/>
      <c r="EG27" s="111"/>
      <c r="EH27" s="111"/>
      <c r="EI27" s="111"/>
      <c r="EJ27" s="111"/>
      <c r="EK27" s="111"/>
      <c r="EL27" s="111"/>
      <c r="EM27" s="111"/>
      <c r="EN27" s="111"/>
      <c r="EO27" s="111"/>
      <c r="EP27" s="111"/>
      <c r="EQ27" s="111"/>
      <c r="ER27" s="111"/>
      <c r="ES27" s="111"/>
      <c r="ET27" s="111"/>
      <c r="EU27" s="111"/>
      <c r="EV27" s="111"/>
      <c r="EW27" s="111"/>
      <c r="EX27" s="111"/>
      <c r="EY27" s="111"/>
      <c r="EZ27" s="111"/>
      <c r="FA27" s="111"/>
      <c r="FB27" s="111"/>
      <c r="FC27" s="111"/>
      <c r="FD27" s="111"/>
      <c r="FE27" s="111"/>
      <c r="FF27" s="111"/>
      <c r="FG27" s="111"/>
      <c r="FH27" s="111"/>
      <c r="FI27" s="111"/>
      <c r="FJ27" s="111"/>
      <c r="FK27" s="111"/>
      <c r="FL27" s="111"/>
      <c r="FM27" s="111"/>
      <c r="FN27" s="111"/>
      <c r="FO27" s="111"/>
      <c r="FP27" s="111"/>
      <c r="FQ27" s="111"/>
      <c r="FR27" s="111"/>
      <c r="FS27" s="111"/>
      <c r="FT27" s="111"/>
      <c r="FU27" s="111"/>
      <c r="FV27" s="111"/>
      <c r="FW27" s="111"/>
      <c r="FX27" s="111"/>
      <c r="FY27" s="111"/>
      <c r="FZ27" s="111"/>
      <c r="GA27" s="111"/>
      <c r="GB27" s="111"/>
      <c r="GC27" s="111"/>
    </row>
    <row r="28" spans="1:185" s="82" customFormat="1" ht="39.75" customHeight="1" thickBot="1" x14ac:dyDescent="0.7">
      <c r="A28" s="182">
        <f t="shared" si="6"/>
        <v>13</v>
      </c>
      <c r="B28" s="168" t="s">
        <v>64</v>
      </c>
      <c r="C28" s="168" t="s">
        <v>65</v>
      </c>
      <c r="D28" s="214" t="s">
        <v>40</v>
      </c>
      <c r="E28" s="185">
        <f t="shared" si="5"/>
        <v>70</v>
      </c>
      <c r="F28" s="185">
        <v>3</v>
      </c>
      <c r="G28" s="186"/>
      <c r="H28" s="242">
        <v>0</v>
      </c>
      <c r="I28" s="242">
        <v>0</v>
      </c>
      <c r="J28" s="187">
        <f>SUM(T28+AF28+AR28+BD28+BP28+CB28)</f>
        <v>30</v>
      </c>
      <c r="K28" s="183">
        <f>SUM(U28+AG28+AS28+BE28+BQ28+CC28)</f>
        <v>20</v>
      </c>
      <c r="L28" s="183"/>
      <c r="M28" s="183"/>
      <c r="N28" s="183"/>
      <c r="O28" s="183"/>
      <c r="P28" s="183"/>
      <c r="Q28" s="327"/>
      <c r="R28" s="327"/>
      <c r="S28" s="354">
        <f>SUM(AC28+AO28+BA28+BM28+BY28+CK28)</f>
        <v>20</v>
      </c>
      <c r="T28" s="190">
        <v>10</v>
      </c>
      <c r="U28" s="183">
        <v>10</v>
      </c>
      <c r="V28" s="183"/>
      <c r="W28" s="183"/>
      <c r="X28" s="183"/>
      <c r="Y28" s="183"/>
      <c r="Z28" s="183"/>
      <c r="AA28" s="327"/>
      <c r="AB28" s="327"/>
      <c r="AC28" s="160">
        <v>20</v>
      </c>
      <c r="AD28" s="187">
        <v>2</v>
      </c>
      <c r="AE28" s="188" t="s">
        <v>41</v>
      </c>
      <c r="AF28" s="186">
        <v>20</v>
      </c>
      <c r="AG28" s="187">
        <v>10</v>
      </c>
      <c r="AH28" s="187"/>
      <c r="AI28" s="187"/>
      <c r="AJ28" s="187"/>
      <c r="AK28" s="187"/>
      <c r="AL28" s="187"/>
      <c r="AM28" s="160"/>
      <c r="AN28" s="160"/>
      <c r="AO28" s="160"/>
      <c r="AP28" s="187">
        <v>1</v>
      </c>
      <c r="AQ28" s="188" t="s">
        <v>37</v>
      </c>
      <c r="AR28" s="189"/>
      <c r="AS28" s="187"/>
      <c r="AT28" s="187"/>
      <c r="AU28" s="187"/>
      <c r="AV28" s="187"/>
      <c r="AW28" s="187"/>
      <c r="AX28" s="187"/>
      <c r="AY28" s="160"/>
      <c r="AZ28" s="160"/>
      <c r="BA28" s="160"/>
      <c r="BB28" s="187"/>
      <c r="BC28" s="188"/>
      <c r="BD28" s="186"/>
      <c r="BE28" s="187"/>
      <c r="BF28" s="187"/>
      <c r="BG28" s="187"/>
      <c r="BH28" s="187"/>
      <c r="BI28" s="187"/>
      <c r="BJ28" s="187"/>
      <c r="BK28" s="160"/>
      <c r="BL28" s="160"/>
      <c r="BM28" s="160"/>
      <c r="BN28" s="187"/>
      <c r="BO28" s="188"/>
      <c r="BP28" s="189"/>
      <c r="BQ28" s="187"/>
      <c r="BR28" s="187"/>
      <c r="BS28" s="187"/>
      <c r="BT28" s="187"/>
      <c r="BU28" s="187"/>
      <c r="BV28" s="187"/>
      <c r="BW28" s="160"/>
      <c r="BX28" s="160"/>
      <c r="BY28" s="160"/>
      <c r="BZ28" s="187"/>
      <c r="CA28" s="188"/>
      <c r="CB28" s="186"/>
      <c r="CC28" s="187"/>
      <c r="CD28" s="187"/>
      <c r="CE28" s="187"/>
      <c r="CF28" s="187"/>
      <c r="CG28" s="187"/>
      <c r="CH28" s="187"/>
      <c r="CI28" s="160"/>
      <c r="CJ28" s="160"/>
      <c r="CK28" s="160"/>
      <c r="CL28" s="187"/>
      <c r="CM28" s="184"/>
      <c r="CN28" s="209">
        <f>F28</f>
        <v>3</v>
      </c>
      <c r="CO28" s="213">
        <v>2</v>
      </c>
      <c r="CP28" s="97"/>
      <c r="CQ28" s="75"/>
      <c r="CR28" s="75"/>
      <c r="CS28" s="75"/>
      <c r="CT28" s="75"/>
      <c r="CU28" s="75"/>
      <c r="CV28" s="75"/>
      <c r="CW28" s="75"/>
      <c r="CX28" s="75"/>
      <c r="CY28" s="75"/>
      <c r="CZ28" s="75"/>
      <c r="DA28" s="111"/>
      <c r="DB28" s="111"/>
      <c r="DC28" s="111"/>
      <c r="DD28" s="111"/>
      <c r="DE28" s="111"/>
      <c r="DF28" s="111"/>
      <c r="DG28" s="111"/>
      <c r="DH28" s="111"/>
      <c r="DI28" s="111"/>
      <c r="DJ28" s="111"/>
      <c r="DK28" s="111"/>
      <c r="DL28" s="111"/>
      <c r="DM28" s="111"/>
      <c r="DN28" s="111"/>
      <c r="DO28" s="111"/>
      <c r="DP28" s="111"/>
      <c r="DQ28" s="111"/>
      <c r="DR28" s="111"/>
      <c r="DS28" s="111"/>
      <c r="DT28" s="111"/>
      <c r="DU28" s="111"/>
      <c r="DV28" s="111"/>
      <c r="DW28" s="111"/>
      <c r="DX28" s="111"/>
      <c r="DY28" s="111"/>
      <c r="DZ28" s="111"/>
      <c r="EA28" s="111"/>
      <c r="EB28" s="111"/>
      <c r="EC28" s="111"/>
      <c r="ED28" s="111"/>
      <c r="EE28" s="111"/>
      <c r="EF28" s="111"/>
      <c r="EG28" s="111"/>
      <c r="EH28" s="111"/>
      <c r="EI28" s="111"/>
      <c r="EJ28" s="111"/>
      <c r="EK28" s="111"/>
      <c r="EL28" s="111"/>
      <c r="EM28" s="111"/>
      <c r="EN28" s="111"/>
      <c r="EO28" s="111"/>
      <c r="EP28" s="111"/>
      <c r="EQ28" s="111"/>
      <c r="ER28" s="111"/>
      <c r="ES28" s="111"/>
      <c r="ET28" s="111"/>
      <c r="EU28" s="111"/>
      <c r="EV28" s="111"/>
      <c r="EW28" s="111"/>
      <c r="EX28" s="111"/>
      <c r="EY28" s="111"/>
      <c r="EZ28" s="111"/>
      <c r="FA28" s="111"/>
      <c r="FB28" s="111"/>
      <c r="FC28" s="111"/>
      <c r="FD28" s="111"/>
      <c r="FE28" s="111"/>
      <c r="FF28" s="111"/>
      <c r="FG28" s="111"/>
      <c r="FH28" s="111"/>
      <c r="FI28" s="111"/>
      <c r="FJ28" s="111"/>
      <c r="FK28" s="111"/>
      <c r="FL28" s="111"/>
      <c r="FM28" s="111"/>
      <c r="FN28" s="111"/>
      <c r="FO28" s="111"/>
      <c r="FP28" s="111"/>
      <c r="FQ28" s="111"/>
      <c r="FR28" s="111"/>
      <c r="FS28" s="111"/>
      <c r="FT28" s="111"/>
      <c r="FU28" s="111"/>
      <c r="FV28" s="111"/>
      <c r="FW28" s="111"/>
      <c r="FX28" s="111"/>
      <c r="FY28" s="111"/>
      <c r="FZ28" s="111"/>
      <c r="GA28" s="111"/>
      <c r="GB28" s="111"/>
      <c r="GC28" s="111"/>
    </row>
    <row r="29" spans="1:185" ht="39.75" customHeight="1" thickBot="1" x14ac:dyDescent="0.7">
      <c r="A29" s="182">
        <f t="shared" si="6"/>
        <v>14</v>
      </c>
      <c r="B29" s="157" t="s">
        <v>66</v>
      </c>
      <c r="C29" s="168" t="s">
        <v>67</v>
      </c>
      <c r="D29" s="214" t="s">
        <v>37</v>
      </c>
      <c r="E29" s="386">
        <f>SUM(J29+K29+S29+P29)</f>
        <v>35</v>
      </c>
      <c r="F29" s="185">
        <v>1</v>
      </c>
      <c r="G29" s="186"/>
      <c r="H29" s="242">
        <v>0</v>
      </c>
      <c r="I29" s="242">
        <v>0</v>
      </c>
      <c r="J29" s="187">
        <f>SUM(T29+AF29+AR29+BD29+BP29+CB29)</f>
        <v>20</v>
      </c>
      <c r="K29" s="183">
        <v>5</v>
      </c>
      <c r="L29" s="183"/>
      <c r="M29" s="183"/>
      <c r="N29" s="183"/>
      <c r="O29" s="183"/>
      <c r="P29" s="183">
        <v>5</v>
      </c>
      <c r="Q29" s="183"/>
      <c r="R29" s="183"/>
      <c r="S29" s="385">
        <f>SUM(AC29+AO29+BA29+BM29+BY29+CK29)</f>
        <v>5</v>
      </c>
      <c r="T29" s="190">
        <v>15</v>
      </c>
      <c r="U29" s="183">
        <v>5</v>
      </c>
      <c r="V29" s="183"/>
      <c r="W29" s="183"/>
      <c r="X29" s="183"/>
      <c r="Y29" s="183"/>
      <c r="Z29" s="183"/>
      <c r="AA29" s="183"/>
      <c r="AB29" s="183"/>
      <c r="AC29" s="187">
        <v>5</v>
      </c>
      <c r="AD29" s="187">
        <v>1</v>
      </c>
      <c r="AE29" s="188"/>
      <c r="AF29" s="186"/>
      <c r="AG29" s="187"/>
      <c r="AH29" s="187"/>
      <c r="AI29" s="187"/>
      <c r="AJ29" s="187"/>
      <c r="AK29" s="187"/>
      <c r="AL29" s="187"/>
      <c r="AM29" s="187"/>
      <c r="AN29" s="187"/>
      <c r="AO29" s="187"/>
      <c r="AP29" s="187"/>
      <c r="AQ29" s="188"/>
      <c r="AR29" s="189"/>
      <c r="AS29" s="187"/>
      <c r="AT29" s="187"/>
      <c r="AU29" s="187"/>
      <c r="AV29" s="187"/>
      <c r="AW29" s="187"/>
      <c r="AX29" s="187"/>
      <c r="AY29" s="187"/>
      <c r="AZ29" s="187"/>
      <c r="BA29" s="187"/>
      <c r="BB29" s="187"/>
      <c r="BC29" s="188"/>
      <c r="BD29" s="192"/>
      <c r="BE29" s="183"/>
      <c r="BF29" s="183"/>
      <c r="BG29" s="183"/>
      <c r="BH29" s="183"/>
      <c r="BI29" s="183"/>
      <c r="BJ29" s="183"/>
      <c r="BK29" s="183"/>
      <c r="BL29" s="183"/>
      <c r="BM29" s="183"/>
      <c r="BN29" s="183"/>
      <c r="BO29" s="191"/>
      <c r="BP29" s="190">
        <v>5</v>
      </c>
      <c r="BQ29" s="183"/>
      <c r="BR29" s="183"/>
      <c r="BS29" s="183"/>
      <c r="BT29" s="183"/>
      <c r="BU29" s="183"/>
      <c r="BV29" s="183">
        <v>5</v>
      </c>
      <c r="BW29" s="327"/>
      <c r="BX29" s="327"/>
      <c r="BY29" s="327"/>
      <c r="BZ29" s="183"/>
      <c r="CA29" s="191" t="s">
        <v>37</v>
      </c>
      <c r="CB29" s="186"/>
      <c r="CC29" s="187"/>
      <c r="CD29" s="187"/>
      <c r="CE29" s="187"/>
      <c r="CF29" s="187"/>
      <c r="CG29" s="187"/>
      <c r="CH29" s="187"/>
      <c r="CI29" s="160"/>
      <c r="CJ29" s="160"/>
      <c r="CK29" s="160"/>
      <c r="CL29" s="187"/>
      <c r="CM29" s="184"/>
      <c r="CN29" s="209">
        <f>F29</f>
        <v>1</v>
      </c>
      <c r="CO29" s="213">
        <v>0.5</v>
      </c>
    </row>
    <row r="30" spans="1:185" s="82" customFormat="1" ht="39.75" customHeight="1" thickBot="1" x14ac:dyDescent="0.7">
      <c r="A30" s="182">
        <f t="shared" si="6"/>
        <v>15</v>
      </c>
      <c r="B30" s="157" t="s">
        <v>68</v>
      </c>
      <c r="C30" s="162" t="s">
        <v>69</v>
      </c>
      <c r="D30" s="214" t="s">
        <v>41</v>
      </c>
      <c r="E30" s="386">
        <f>SUM(J30+K30+S30+G30+P30)</f>
        <v>25</v>
      </c>
      <c r="F30" s="185">
        <v>1</v>
      </c>
      <c r="G30" s="186"/>
      <c r="H30" s="242"/>
      <c r="I30" s="242"/>
      <c r="J30" s="187">
        <f>SUM(T30+AF30+AR30+BD30+BP30+CB30)</f>
        <v>15</v>
      </c>
      <c r="K30" s="183">
        <v>5</v>
      </c>
      <c r="L30" s="183"/>
      <c r="M30" s="183"/>
      <c r="N30" s="183"/>
      <c r="O30" s="183"/>
      <c r="P30" s="183">
        <v>5</v>
      </c>
      <c r="Q30" s="327"/>
      <c r="R30" s="327"/>
      <c r="S30" s="354">
        <f>SUM(AC30+AO30+BA30+BM30+BY30+CK30)</f>
        <v>0</v>
      </c>
      <c r="T30" s="190"/>
      <c r="U30" s="183"/>
      <c r="V30" s="183"/>
      <c r="W30" s="183"/>
      <c r="X30" s="183"/>
      <c r="Y30" s="183"/>
      <c r="Z30" s="183"/>
      <c r="AA30" s="327"/>
      <c r="AB30" s="327"/>
      <c r="AC30" s="160"/>
      <c r="AD30" s="187"/>
      <c r="AE30" s="188"/>
      <c r="AF30" s="186"/>
      <c r="AG30" s="187"/>
      <c r="AH30" s="187"/>
      <c r="AI30" s="187"/>
      <c r="AJ30" s="187"/>
      <c r="AK30" s="187"/>
      <c r="AL30" s="187"/>
      <c r="AM30" s="160"/>
      <c r="AN30" s="160"/>
      <c r="AO30" s="160"/>
      <c r="AP30" s="187"/>
      <c r="AQ30" s="188"/>
      <c r="AR30" s="189"/>
      <c r="AS30" s="187"/>
      <c r="AT30" s="187"/>
      <c r="AU30" s="187"/>
      <c r="AV30" s="187"/>
      <c r="AW30" s="187"/>
      <c r="AX30" s="187"/>
      <c r="AY30" s="160"/>
      <c r="AZ30" s="160"/>
      <c r="BA30" s="160"/>
      <c r="BB30" s="187"/>
      <c r="BC30" s="188"/>
      <c r="BD30" s="192">
        <v>15</v>
      </c>
      <c r="BE30" s="183">
        <v>5</v>
      </c>
      <c r="BF30" s="183"/>
      <c r="BG30" s="183"/>
      <c r="BH30" s="183"/>
      <c r="BI30" s="183"/>
      <c r="BJ30" s="183">
        <v>5</v>
      </c>
      <c r="BK30" s="327"/>
      <c r="BL30" s="327"/>
      <c r="BM30" s="327"/>
      <c r="BN30" s="183">
        <v>1</v>
      </c>
      <c r="BO30" s="191" t="s">
        <v>41</v>
      </c>
      <c r="BP30" s="190"/>
      <c r="BQ30" s="183"/>
      <c r="BR30" s="183"/>
      <c r="BS30" s="183"/>
      <c r="BT30" s="183"/>
      <c r="BU30" s="183"/>
      <c r="BV30" s="183"/>
      <c r="BW30" s="327"/>
      <c r="BX30" s="327"/>
      <c r="BY30" s="327"/>
      <c r="BZ30" s="183"/>
      <c r="CA30" s="191"/>
      <c r="CB30" s="186"/>
      <c r="CC30" s="187"/>
      <c r="CD30" s="187"/>
      <c r="CE30" s="187"/>
      <c r="CF30" s="187"/>
      <c r="CG30" s="187"/>
      <c r="CH30" s="187"/>
      <c r="CI30" s="160"/>
      <c r="CJ30" s="160"/>
      <c r="CK30" s="160"/>
      <c r="CL30" s="187"/>
      <c r="CM30" s="184"/>
      <c r="CN30" s="209">
        <f>F30</f>
        <v>1</v>
      </c>
      <c r="CO30" s="213">
        <v>1</v>
      </c>
      <c r="CP30" s="97"/>
      <c r="CQ30" s="75"/>
      <c r="CR30" s="75"/>
      <c r="CS30" s="75"/>
      <c r="CT30" s="75"/>
      <c r="CU30" s="75"/>
      <c r="CV30" s="75"/>
      <c r="CW30" s="75"/>
      <c r="CX30" s="75"/>
      <c r="CY30" s="75"/>
      <c r="CZ30" s="75"/>
      <c r="DA30" s="111"/>
      <c r="DB30" s="111"/>
      <c r="DC30" s="111"/>
      <c r="DD30" s="111"/>
      <c r="DE30" s="111"/>
      <c r="DF30" s="111"/>
      <c r="DG30" s="111"/>
      <c r="DH30" s="111"/>
      <c r="DI30" s="111"/>
      <c r="DJ30" s="111"/>
      <c r="DK30" s="111"/>
      <c r="DL30" s="111"/>
      <c r="DM30" s="111"/>
      <c r="DN30" s="111"/>
      <c r="DO30" s="111"/>
      <c r="DP30" s="111"/>
      <c r="DQ30" s="111"/>
      <c r="DR30" s="111"/>
      <c r="DS30" s="111"/>
      <c r="DT30" s="111"/>
      <c r="DU30" s="111"/>
      <c r="DV30" s="111"/>
      <c r="DW30" s="111"/>
      <c r="DX30" s="111"/>
      <c r="DY30" s="111"/>
      <c r="DZ30" s="111"/>
      <c r="EA30" s="111"/>
      <c r="EB30" s="111"/>
      <c r="EC30" s="111"/>
      <c r="ED30" s="111"/>
      <c r="EE30" s="111"/>
      <c r="EF30" s="111"/>
      <c r="EG30" s="111"/>
      <c r="EH30" s="111"/>
      <c r="EI30" s="111"/>
      <c r="EJ30" s="111"/>
      <c r="EK30" s="111"/>
      <c r="EL30" s="111"/>
      <c r="EM30" s="111"/>
      <c r="EN30" s="111"/>
      <c r="EO30" s="111"/>
      <c r="EP30" s="111"/>
      <c r="EQ30" s="111"/>
      <c r="ER30" s="111"/>
      <c r="ES30" s="111"/>
      <c r="ET30" s="111"/>
      <c r="EU30" s="111"/>
      <c r="EV30" s="111"/>
      <c r="EW30" s="111"/>
      <c r="EX30" s="111"/>
      <c r="EY30" s="111"/>
      <c r="EZ30" s="111"/>
      <c r="FA30" s="111"/>
      <c r="FB30" s="111"/>
      <c r="FC30" s="111"/>
      <c r="FD30" s="111"/>
      <c r="FE30" s="111"/>
      <c r="FF30" s="111"/>
      <c r="FG30" s="111"/>
      <c r="FH30" s="111"/>
      <c r="FI30" s="111"/>
      <c r="FJ30" s="111"/>
      <c r="FK30" s="111"/>
      <c r="FL30" s="111"/>
      <c r="FM30" s="111"/>
      <c r="FN30" s="111"/>
      <c r="FO30" s="111"/>
      <c r="FP30" s="111"/>
      <c r="FQ30" s="111"/>
      <c r="FR30" s="111"/>
      <c r="FS30" s="111"/>
      <c r="FT30" s="111"/>
      <c r="FU30" s="111"/>
      <c r="FV30" s="111"/>
      <c r="FW30" s="111"/>
      <c r="FX30" s="111"/>
      <c r="FY30" s="111"/>
      <c r="FZ30" s="111"/>
      <c r="GA30" s="111"/>
      <c r="GB30" s="111"/>
      <c r="GC30" s="111"/>
    </row>
    <row r="31" spans="1:185" s="78" customFormat="1" ht="39.75" customHeight="1" thickBot="1" x14ac:dyDescent="0.7">
      <c r="A31" s="182">
        <f t="shared" si="6"/>
        <v>16</v>
      </c>
      <c r="B31" s="243" t="s">
        <v>70</v>
      </c>
      <c r="C31" s="243" t="s">
        <v>71</v>
      </c>
      <c r="D31" s="244" t="s">
        <v>72</v>
      </c>
      <c r="E31" s="245">
        <f>SUM(M31)</f>
        <v>120</v>
      </c>
      <c r="F31" s="185">
        <f>SUM(AD31+AP31+BB31+BN31+BZ31+CL31)</f>
        <v>5</v>
      </c>
      <c r="G31" s="246"/>
      <c r="H31" s="247">
        <v>0</v>
      </c>
      <c r="I31" s="247">
        <v>0</v>
      </c>
      <c r="J31" s="218"/>
      <c r="K31" s="355">
        <f>SUM(U31+AG31+AS31+BE31+BQ31+CC31)</f>
        <v>0</v>
      </c>
      <c r="L31" s="355"/>
      <c r="M31" s="329">
        <f>SUM(W31+AI31+AU31+BG31)</f>
        <v>120</v>
      </c>
      <c r="N31" s="329"/>
      <c r="O31" s="329"/>
      <c r="P31" s="329"/>
      <c r="Q31" s="330"/>
      <c r="R31" s="330"/>
      <c r="S31" s="356">
        <f>SUM(AC31+AO31+BA31+BM31+BY31+CK31)</f>
        <v>0</v>
      </c>
      <c r="T31" s="332"/>
      <c r="U31" s="329"/>
      <c r="V31" s="329"/>
      <c r="W31" s="329">
        <v>30</v>
      </c>
      <c r="X31" s="329"/>
      <c r="Y31" s="329"/>
      <c r="Z31" s="329"/>
      <c r="AA31" s="330"/>
      <c r="AB31" s="330"/>
      <c r="AC31" s="249"/>
      <c r="AD31" s="248">
        <v>1</v>
      </c>
      <c r="AE31" s="250" t="s">
        <v>41</v>
      </c>
      <c r="AF31" s="246"/>
      <c r="AG31" s="248"/>
      <c r="AH31" s="248"/>
      <c r="AI31" s="248">
        <v>30</v>
      </c>
      <c r="AJ31" s="248"/>
      <c r="AK31" s="248"/>
      <c r="AL31" s="248"/>
      <c r="AM31" s="249"/>
      <c r="AN31" s="249"/>
      <c r="AO31" s="249"/>
      <c r="AP31" s="248">
        <v>1</v>
      </c>
      <c r="AQ31" s="250" t="s">
        <v>41</v>
      </c>
      <c r="AR31" s="251"/>
      <c r="AS31" s="248"/>
      <c r="AT31" s="248"/>
      <c r="AU31" s="248">
        <v>30</v>
      </c>
      <c r="AV31" s="248"/>
      <c r="AW31" s="248"/>
      <c r="AX31" s="248"/>
      <c r="AY31" s="249"/>
      <c r="AZ31" s="249"/>
      <c r="BA31" s="249"/>
      <c r="BB31" s="248">
        <v>1</v>
      </c>
      <c r="BC31" s="250" t="s">
        <v>41</v>
      </c>
      <c r="BD31" s="328"/>
      <c r="BE31" s="329"/>
      <c r="BF31" s="329"/>
      <c r="BG31" s="329">
        <v>30</v>
      </c>
      <c r="BH31" s="329"/>
      <c r="BI31" s="329"/>
      <c r="BJ31" s="329"/>
      <c r="BK31" s="330"/>
      <c r="BL31" s="330"/>
      <c r="BM31" s="330"/>
      <c r="BN31" s="329">
        <v>2</v>
      </c>
      <c r="BO31" s="331" t="s">
        <v>37</v>
      </c>
      <c r="BP31" s="332"/>
      <c r="BQ31" s="329"/>
      <c r="BR31" s="329"/>
      <c r="BS31" s="329"/>
      <c r="BT31" s="329"/>
      <c r="BU31" s="329"/>
      <c r="BV31" s="329"/>
      <c r="BW31" s="330"/>
      <c r="BX31" s="330"/>
      <c r="BY31" s="330"/>
      <c r="BZ31" s="329"/>
      <c r="CA31" s="331"/>
      <c r="CB31" s="246"/>
      <c r="CC31" s="248"/>
      <c r="CD31" s="248"/>
      <c r="CE31" s="248"/>
      <c r="CF31" s="248"/>
      <c r="CG31" s="248"/>
      <c r="CH31" s="248"/>
      <c r="CI31" s="249"/>
      <c r="CJ31" s="249"/>
      <c r="CK31" s="249"/>
      <c r="CL31" s="248"/>
      <c r="CM31" s="252"/>
      <c r="CN31" s="209">
        <f>F31</f>
        <v>5</v>
      </c>
      <c r="CO31" s="213">
        <v>5</v>
      </c>
      <c r="CP31" s="98"/>
      <c r="DA31" s="112"/>
      <c r="DB31" s="112"/>
      <c r="DC31" s="112"/>
      <c r="DD31" s="112"/>
      <c r="DE31" s="112"/>
      <c r="DF31" s="112"/>
      <c r="DG31" s="112"/>
      <c r="DH31" s="112"/>
      <c r="DI31" s="112"/>
      <c r="DJ31" s="112"/>
      <c r="DK31" s="112"/>
      <c r="DL31" s="112"/>
      <c r="DM31" s="112"/>
      <c r="DN31" s="112"/>
      <c r="DO31" s="112"/>
      <c r="DP31" s="112"/>
      <c r="DQ31" s="112"/>
      <c r="DR31" s="112"/>
      <c r="DS31" s="112"/>
      <c r="DT31" s="112"/>
      <c r="DU31" s="112"/>
      <c r="DV31" s="112"/>
      <c r="DW31" s="112"/>
      <c r="DX31" s="112"/>
      <c r="DY31" s="112"/>
      <c r="DZ31" s="112"/>
      <c r="EA31" s="112"/>
      <c r="EB31" s="112"/>
      <c r="EC31" s="112"/>
      <c r="ED31" s="112"/>
      <c r="EE31" s="112"/>
      <c r="EF31" s="112"/>
      <c r="EG31" s="112"/>
      <c r="EH31" s="112"/>
      <c r="EI31" s="112"/>
      <c r="EJ31" s="112"/>
      <c r="EK31" s="112"/>
      <c r="EL31" s="112"/>
      <c r="EM31" s="112"/>
      <c r="EN31" s="112"/>
      <c r="EO31" s="112"/>
      <c r="EP31" s="112"/>
      <c r="EQ31" s="112"/>
      <c r="ER31" s="112"/>
      <c r="ES31" s="112"/>
      <c r="ET31" s="112"/>
      <c r="EU31" s="112"/>
      <c r="EV31" s="112"/>
      <c r="EW31" s="112"/>
      <c r="EX31" s="112"/>
      <c r="EY31" s="112"/>
      <c r="EZ31" s="112"/>
      <c r="FA31" s="112"/>
      <c r="FB31" s="112"/>
      <c r="FC31" s="112"/>
      <c r="FD31" s="112"/>
      <c r="FE31" s="112"/>
      <c r="FF31" s="112"/>
      <c r="FG31" s="112"/>
      <c r="FH31" s="112"/>
      <c r="FI31" s="112"/>
      <c r="FJ31" s="112"/>
      <c r="FK31" s="112"/>
      <c r="FL31" s="112"/>
      <c r="FM31" s="112"/>
      <c r="FN31" s="112"/>
      <c r="FO31" s="112"/>
      <c r="FP31" s="112"/>
      <c r="FQ31" s="112"/>
      <c r="FR31" s="112"/>
      <c r="FS31" s="112"/>
      <c r="FT31" s="112"/>
      <c r="FU31" s="112"/>
      <c r="FV31" s="112"/>
      <c r="FW31" s="112"/>
      <c r="FX31" s="112"/>
      <c r="FY31" s="112"/>
      <c r="FZ31" s="112"/>
      <c r="GA31" s="112"/>
      <c r="GB31" s="112"/>
      <c r="GC31" s="112"/>
    </row>
    <row r="32" spans="1:185" s="139" customFormat="1" ht="39.75" customHeight="1" thickBot="1" x14ac:dyDescent="0.7">
      <c r="A32" s="224"/>
      <c r="B32" s="225"/>
      <c r="C32" s="226" t="s">
        <v>54</v>
      </c>
      <c r="D32" s="227"/>
      <c r="E32" s="253">
        <f>SUM(E24:E31)</f>
        <v>380</v>
      </c>
      <c r="F32" s="254">
        <f t="shared" ref="F32:BY32" si="7">SUM(F24:F31)</f>
        <v>15</v>
      </c>
      <c r="G32" s="228">
        <f t="shared" si="7"/>
        <v>0</v>
      </c>
      <c r="H32" s="228">
        <f t="shared" si="7"/>
        <v>0</v>
      </c>
      <c r="I32" s="228">
        <f t="shared" si="7"/>
        <v>0</v>
      </c>
      <c r="J32" s="228">
        <f t="shared" si="7"/>
        <v>145</v>
      </c>
      <c r="K32" s="228">
        <f t="shared" si="7"/>
        <v>55</v>
      </c>
      <c r="L32" s="228">
        <f t="shared" si="7"/>
        <v>0</v>
      </c>
      <c r="M32" s="228">
        <f t="shared" si="7"/>
        <v>120</v>
      </c>
      <c r="N32" s="228">
        <f t="shared" si="7"/>
        <v>0</v>
      </c>
      <c r="O32" s="228">
        <f t="shared" si="7"/>
        <v>0</v>
      </c>
      <c r="P32" s="228">
        <f t="shared" si="7"/>
        <v>15</v>
      </c>
      <c r="Q32" s="228">
        <f t="shared" si="7"/>
        <v>0</v>
      </c>
      <c r="R32" s="228">
        <f t="shared" si="7"/>
        <v>0</v>
      </c>
      <c r="S32" s="228">
        <f t="shared" si="7"/>
        <v>45</v>
      </c>
      <c r="T32" s="228">
        <f t="shared" si="7"/>
        <v>85</v>
      </c>
      <c r="U32" s="228">
        <f t="shared" si="7"/>
        <v>35</v>
      </c>
      <c r="V32" s="228"/>
      <c r="W32" s="228">
        <f t="shared" si="7"/>
        <v>30</v>
      </c>
      <c r="X32" s="228">
        <f t="shared" si="7"/>
        <v>0</v>
      </c>
      <c r="Y32" s="228">
        <f t="shared" si="7"/>
        <v>0</v>
      </c>
      <c r="Z32" s="228">
        <f t="shared" si="7"/>
        <v>5</v>
      </c>
      <c r="AA32" s="228">
        <f t="shared" si="7"/>
        <v>0</v>
      </c>
      <c r="AB32" s="228">
        <f t="shared" si="7"/>
        <v>0</v>
      </c>
      <c r="AC32" s="228">
        <f t="shared" si="7"/>
        <v>40</v>
      </c>
      <c r="AD32" s="228">
        <f t="shared" si="7"/>
        <v>8</v>
      </c>
      <c r="AE32" s="228">
        <f t="shared" si="7"/>
        <v>0</v>
      </c>
      <c r="AF32" s="228">
        <f t="shared" si="7"/>
        <v>20</v>
      </c>
      <c r="AG32" s="228">
        <f t="shared" si="7"/>
        <v>10</v>
      </c>
      <c r="AH32" s="228">
        <f t="shared" si="7"/>
        <v>0</v>
      </c>
      <c r="AI32" s="228">
        <f t="shared" si="7"/>
        <v>30</v>
      </c>
      <c r="AJ32" s="228">
        <f t="shared" si="7"/>
        <v>0</v>
      </c>
      <c r="AK32" s="228">
        <f t="shared" si="7"/>
        <v>0</v>
      </c>
      <c r="AL32" s="228">
        <f t="shared" si="7"/>
        <v>0</v>
      </c>
      <c r="AM32" s="228">
        <f t="shared" si="7"/>
        <v>0</v>
      </c>
      <c r="AN32" s="228">
        <f t="shared" si="7"/>
        <v>0</v>
      </c>
      <c r="AO32" s="228">
        <f t="shared" si="7"/>
        <v>0</v>
      </c>
      <c r="AP32" s="228">
        <f t="shared" si="7"/>
        <v>2</v>
      </c>
      <c r="AQ32" s="228">
        <f t="shared" si="7"/>
        <v>0</v>
      </c>
      <c r="AR32" s="228">
        <f t="shared" si="7"/>
        <v>0</v>
      </c>
      <c r="AS32" s="228">
        <f t="shared" si="7"/>
        <v>0</v>
      </c>
      <c r="AT32" s="228"/>
      <c r="AU32" s="228">
        <f t="shared" si="7"/>
        <v>30</v>
      </c>
      <c r="AV32" s="228"/>
      <c r="AW32" s="228"/>
      <c r="AX32" s="228">
        <f t="shared" si="7"/>
        <v>0</v>
      </c>
      <c r="AY32" s="228">
        <f t="shared" si="7"/>
        <v>0</v>
      </c>
      <c r="AZ32" s="228">
        <f t="shared" si="7"/>
        <v>0</v>
      </c>
      <c r="BA32" s="228">
        <f t="shared" si="7"/>
        <v>0</v>
      </c>
      <c r="BB32" s="228">
        <f t="shared" si="7"/>
        <v>1</v>
      </c>
      <c r="BC32" s="228">
        <f t="shared" si="7"/>
        <v>0</v>
      </c>
      <c r="BD32" s="228">
        <f t="shared" si="7"/>
        <v>15</v>
      </c>
      <c r="BE32" s="228">
        <f t="shared" si="7"/>
        <v>5</v>
      </c>
      <c r="BF32" s="228">
        <f t="shared" si="7"/>
        <v>0</v>
      </c>
      <c r="BG32" s="228">
        <f t="shared" si="7"/>
        <v>30</v>
      </c>
      <c r="BH32" s="228">
        <f t="shared" si="7"/>
        <v>0</v>
      </c>
      <c r="BI32" s="228">
        <f t="shared" si="7"/>
        <v>0</v>
      </c>
      <c r="BJ32" s="228">
        <f t="shared" si="7"/>
        <v>5</v>
      </c>
      <c r="BK32" s="228">
        <f t="shared" si="7"/>
        <v>0</v>
      </c>
      <c r="BL32" s="228">
        <f t="shared" si="7"/>
        <v>0</v>
      </c>
      <c r="BM32" s="228">
        <f t="shared" si="7"/>
        <v>0</v>
      </c>
      <c r="BN32" s="228">
        <f t="shared" si="7"/>
        <v>3</v>
      </c>
      <c r="BO32" s="228">
        <f t="shared" si="7"/>
        <v>0</v>
      </c>
      <c r="BP32" s="228">
        <f t="shared" si="7"/>
        <v>25</v>
      </c>
      <c r="BQ32" s="228">
        <f t="shared" si="7"/>
        <v>5</v>
      </c>
      <c r="BR32" s="228">
        <f t="shared" si="7"/>
        <v>0</v>
      </c>
      <c r="BS32" s="228">
        <f t="shared" si="7"/>
        <v>0</v>
      </c>
      <c r="BT32" s="228">
        <f t="shared" si="7"/>
        <v>0</v>
      </c>
      <c r="BU32" s="228">
        <f t="shared" si="7"/>
        <v>0</v>
      </c>
      <c r="BV32" s="228">
        <f t="shared" si="7"/>
        <v>5</v>
      </c>
      <c r="BW32" s="228">
        <f t="shared" si="7"/>
        <v>0</v>
      </c>
      <c r="BX32" s="228">
        <f t="shared" si="7"/>
        <v>0</v>
      </c>
      <c r="BY32" s="228">
        <f t="shared" si="7"/>
        <v>5</v>
      </c>
      <c r="BZ32" s="228">
        <f t="shared" ref="BZ32" si="8">SUM(BZ24:BZ31)</f>
        <v>1</v>
      </c>
      <c r="CA32" s="228">
        <f t="shared" ref="CA32:CO32" si="9">SUM(CA24:CA31)</f>
        <v>0</v>
      </c>
      <c r="CB32" s="228">
        <f t="shared" si="9"/>
        <v>0</v>
      </c>
      <c r="CC32" s="228">
        <f t="shared" si="9"/>
        <v>0</v>
      </c>
      <c r="CD32" s="228"/>
      <c r="CE32" s="228"/>
      <c r="CF32" s="228"/>
      <c r="CG32" s="228"/>
      <c r="CH32" s="228">
        <f t="shared" si="9"/>
        <v>0</v>
      </c>
      <c r="CI32" s="228">
        <f t="shared" si="9"/>
        <v>0</v>
      </c>
      <c r="CJ32" s="228">
        <f t="shared" si="9"/>
        <v>0</v>
      </c>
      <c r="CK32" s="228">
        <f t="shared" si="9"/>
        <v>0</v>
      </c>
      <c r="CL32" s="228">
        <f t="shared" si="9"/>
        <v>0</v>
      </c>
      <c r="CM32" s="228">
        <f t="shared" si="9"/>
        <v>0</v>
      </c>
      <c r="CN32" s="228">
        <f t="shared" si="9"/>
        <v>15</v>
      </c>
      <c r="CO32" s="229">
        <f t="shared" si="9"/>
        <v>11</v>
      </c>
      <c r="CP32" s="135"/>
      <c r="CQ32" s="136"/>
      <c r="CR32" s="136"/>
      <c r="CS32" s="136"/>
      <c r="CT32" s="136"/>
      <c r="CU32" s="136"/>
      <c r="CV32" s="136"/>
      <c r="CW32" s="136"/>
      <c r="CX32" s="136"/>
      <c r="CY32" s="136"/>
      <c r="CZ32" s="136"/>
      <c r="DA32" s="137"/>
      <c r="DB32" s="137"/>
      <c r="DC32" s="137"/>
      <c r="DD32" s="137"/>
      <c r="DE32" s="137"/>
      <c r="DF32" s="137"/>
      <c r="DG32" s="137"/>
      <c r="DH32" s="137"/>
      <c r="DI32" s="137"/>
      <c r="DJ32" s="137"/>
      <c r="DK32" s="137"/>
      <c r="DL32" s="137"/>
      <c r="DM32" s="137"/>
      <c r="DN32" s="137"/>
      <c r="DO32" s="137"/>
      <c r="DP32" s="137"/>
      <c r="DQ32" s="137"/>
      <c r="DR32" s="137"/>
      <c r="DS32" s="137"/>
      <c r="DT32" s="137"/>
      <c r="DU32" s="137"/>
      <c r="DV32" s="137"/>
      <c r="DW32" s="137"/>
      <c r="DX32" s="137"/>
      <c r="DY32" s="137"/>
      <c r="DZ32" s="137"/>
      <c r="EA32" s="137"/>
      <c r="EB32" s="137"/>
      <c r="EC32" s="137"/>
      <c r="ED32" s="137"/>
      <c r="EE32" s="137"/>
      <c r="EF32" s="137"/>
      <c r="EG32" s="137"/>
      <c r="EH32" s="137"/>
      <c r="EI32" s="137"/>
      <c r="EJ32" s="137"/>
      <c r="EK32" s="137"/>
      <c r="EL32" s="137"/>
      <c r="EM32" s="137"/>
      <c r="EN32" s="137"/>
      <c r="EO32" s="137"/>
      <c r="EP32" s="137"/>
      <c r="EQ32" s="137"/>
      <c r="ER32" s="137"/>
      <c r="ES32" s="137"/>
      <c r="ET32" s="137"/>
      <c r="EU32" s="137"/>
      <c r="EV32" s="137"/>
      <c r="EW32" s="137"/>
      <c r="EX32" s="137"/>
      <c r="EY32" s="137"/>
      <c r="EZ32" s="137"/>
      <c r="FA32" s="137"/>
      <c r="FB32" s="137"/>
      <c r="FC32" s="137"/>
      <c r="FD32" s="137"/>
      <c r="FE32" s="137"/>
      <c r="FF32" s="137"/>
      <c r="FG32" s="137"/>
      <c r="FH32" s="137"/>
      <c r="FI32" s="137"/>
      <c r="FJ32" s="137"/>
      <c r="FK32" s="137"/>
      <c r="FL32" s="137"/>
      <c r="FM32" s="137"/>
      <c r="FN32" s="137"/>
      <c r="FO32" s="137"/>
      <c r="FP32" s="137"/>
      <c r="FQ32" s="137"/>
      <c r="FR32" s="137"/>
      <c r="FS32" s="137"/>
      <c r="FT32" s="137"/>
      <c r="FU32" s="137"/>
      <c r="FV32" s="137"/>
      <c r="FW32" s="137"/>
      <c r="FX32" s="137"/>
      <c r="FY32" s="137"/>
      <c r="FZ32" s="137"/>
      <c r="GA32" s="137"/>
      <c r="GB32" s="137"/>
      <c r="GC32" s="137"/>
    </row>
    <row r="33" spans="1:185" s="84" customFormat="1" ht="52.5" customHeight="1" thickBot="1" x14ac:dyDescent="0.7">
      <c r="A33" s="255"/>
      <c r="B33" s="256" t="s">
        <v>73</v>
      </c>
      <c r="C33" s="256"/>
      <c r="D33" s="257"/>
      <c r="E33" s="258"/>
      <c r="F33" s="259"/>
      <c r="G33" s="260"/>
      <c r="H33" s="261"/>
      <c r="I33" s="261"/>
      <c r="J33" s="262"/>
      <c r="K33" s="262"/>
      <c r="L33" s="262"/>
      <c r="M33" s="262"/>
      <c r="N33" s="262"/>
      <c r="O33" s="262"/>
      <c r="P33" s="262"/>
      <c r="Q33" s="262"/>
      <c r="R33" s="262"/>
      <c r="S33" s="262"/>
      <c r="T33" s="264"/>
      <c r="U33" s="262"/>
      <c r="V33" s="262"/>
      <c r="W33" s="262"/>
      <c r="X33" s="262"/>
      <c r="Y33" s="262"/>
      <c r="Z33" s="262"/>
      <c r="AA33" s="262"/>
      <c r="AB33" s="262"/>
      <c r="AC33" s="262"/>
      <c r="AD33" s="262"/>
      <c r="AE33" s="263"/>
      <c r="AF33" s="260"/>
      <c r="AG33" s="262"/>
      <c r="AH33" s="262"/>
      <c r="AI33" s="262"/>
      <c r="AJ33" s="262"/>
      <c r="AK33" s="262"/>
      <c r="AL33" s="262"/>
      <c r="AM33" s="262"/>
      <c r="AN33" s="262"/>
      <c r="AO33" s="262"/>
      <c r="AP33" s="262"/>
      <c r="AQ33" s="263"/>
      <c r="AR33" s="264"/>
      <c r="AS33" s="262"/>
      <c r="AT33" s="262"/>
      <c r="AU33" s="262"/>
      <c r="AV33" s="262"/>
      <c r="AW33" s="262"/>
      <c r="AX33" s="262"/>
      <c r="AY33" s="262"/>
      <c r="AZ33" s="262"/>
      <c r="BA33" s="262"/>
      <c r="BB33" s="262"/>
      <c r="BC33" s="263"/>
      <c r="BD33" s="260"/>
      <c r="BE33" s="262"/>
      <c r="BF33" s="262"/>
      <c r="BG33" s="262"/>
      <c r="BH33" s="262"/>
      <c r="BI33" s="262"/>
      <c r="BJ33" s="262"/>
      <c r="BK33" s="262"/>
      <c r="BL33" s="262"/>
      <c r="BM33" s="262"/>
      <c r="BN33" s="262"/>
      <c r="BO33" s="263"/>
      <c r="BP33" s="264"/>
      <c r="BQ33" s="262"/>
      <c r="BR33" s="262"/>
      <c r="BS33" s="262"/>
      <c r="BT33" s="262"/>
      <c r="BU33" s="262"/>
      <c r="BV33" s="262"/>
      <c r="BW33" s="262"/>
      <c r="BX33" s="262"/>
      <c r="BY33" s="262"/>
      <c r="BZ33" s="262"/>
      <c r="CA33" s="263"/>
      <c r="CB33" s="260"/>
      <c r="CC33" s="262"/>
      <c r="CD33" s="262"/>
      <c r="CE33" s="262"/>
      <c r="CF33" s="262"/>
      <c r="CG33" s="262"/>
      <c r="CH33" s="262"/>
      <c r="CI33" s="262"/>
      <c r="CJ33" s="262"/>
      <c r="CK33" s="262"/>
      <c r="CL33" s="262"/>
      <c r="CM33" s="265"/>
      <c r="CN33" s="240">
        <f>F33</f>
        <v>0</v>
      </c>
      <c r="CO33" s="266"/>
      <c r="CP33" s="99"/>
      <c r="CQ33" s="100"/>
      <c r="CR33" s="100"/>
      <c r="CS33" s="100"/>
      <c r="CT33" s="100"/>
      <c r="CU33" s="100"/>
      <c r="CV33" s="100"/>
      <c r="CW33" s="100"/>
      <c r="CX33" s="100"/>
      <c r="CY33" s="100"/>
      <c r="CZ33" s="100"/>
      <c r="DA33" s="113"/>
      <c r="DB33" s="113"/>
      <c r="DC33" s="113"/>
      <c r="DD33" s="113"/>
      <c r="DE33" s="113"/>
      <c r="DF33" s="113"/>
      <c r="DG33" s="113"/>
      <c r="DH33" s="113"/>
      <c r="DI33" s="113"/>
      <c r="DJ33" s="113"/>
      <c r="DK33" s="113"/>
      <c r="DL33" s="113"/>
      <c r="DM33" s="113"/>
      <c r="DN33" s="113"/>
      <c r="DO33" s="113"/>
      <c r="DP33" s="113"/>
      <c r="DQ33" s="113"/>
      <c r="DR33" s="113"/>
      <c r="DS33" s="113"/>
      <c r="DT33" s="113"/>
      <c r="DU33" s="113"/>
      <c r="DV33" s="113"/>
      <c r="DW33" s="113"/>
      <c r="DX33" s="113"/>
      <c r="DY33" s="113"/>
      <c r="DZ33" s="113"/>
      <c r="EA33" s="113"/>
      <c r="EB33" s="113"/>
      <c r="EC33" s="113"/>
      <c r="ED33" s="113"/>
      <c r="EE33" s="113"/>
      <c r="EF33" s="113"/>
      <c r="EG33" s="113"/>
      <c r="EH33" s="113"/>
      <c r="EI33" s="113"/>
      <c r="EJ33" s="113"/>
      <c r="EK33" s="113"/>
      <c r="EL33" s="113"/>
      <c r="EM33" s="113"/>
      <c r="EN33" s="113"/>
      <c r="EO33" s="113"/>
      <c r="EP33" s="113"/>
      <c r="EQ33" s="113"/>
      <c r="ER33" s="113"/>
      <c r="ES33" s="113"/>
      <c r="ET33" s="113"/>
      <c r="EU33" s="113"/>
      <c r="EV33" s="113"/>
      <c r="EW33" s="113"/>
      <c r="EX33" s="113"/>
      <c r="EY33" s="113"/>
      <c r="EZ33" s="113"/>
      <c r="FA33" s="113"/>
      <c r="FB33" s="113"/>
      <c r="FC33" s="113"/>
      <c r="FD33" s="113"/>
      <c r="FE33" s="113"/>
      <c r="FF33" s="113"/>
      <c r="FG33" s="113"/>
      <c r="FH33" s="113"/>
      <c r="FI33" s="113"/>
      <c r="FJ33" s="113"/>
      <c r="FK33" s="113"/>
      <c r="FL33" s="113"/>
      <c r="FM33" s="113"/>
      <c r="FN33" s="113"/>
      <c r="FO33" s="113"/>
      <c r="FP33" s="113"/>
      <c r="FQ33" s="113"/>
      <c r="FR33" s="113"/>
      <c r="FS33" s="113"/>
      <c r="FT33" s="113"/>
      <c r="FU33" s="113"/>
      <c r="FV33" s="113"/>
      <c r="FW33" s="113"/>
      <c r="FX33" s="113"/>
      <c r="FY33" s="113"/>
      <c r="FZ33" s="113"/>
      <c r="GA33" s="113"/>
      <c r="GB33" s="113"/>
      <c r="GC33" s="113"/>
    </row>
    <row r="34" spans="1:185" s="76" customFormat="1" ht="31.5" customHeight="1" thickBot="1" x14ac:dyDescent="0.7">
      <c r="A34" s="397">
        <v>17</v>
      </c>
      <c r="B34" s="429" t="s">
        <v>74</v>
      </c>
      <c r="C34" s="161" t="s">
        <v>75</v>
      </c>
      <c r="D34" s="214" t="s">
        <v>40</v>
      </c>
      <c r="E34" s="245">
        <f t="shared" ref="E34:E46" si="10">SUM(H34:S34)</f>
        <v>290</v>
      </c>
      <c r="F34" s="185">
        <v>11</v>
      </c>
      <c r="G34" s="186"/>
      <c r="H34" s="242">
        <v>0</v>
      </c>
      <c r="I34" s="242">
        <v>0</v>
      </c>
      <c r="J34" s="187">
        <f>SUM(T34+AF34+AR34+BD34+BP34+CB34)</f>
        <v>30</v>
      </c>
      <c r="K34" s="242">
        <f>SUM(U34+AG34+AS34+BE34+BQ34+CC34)</f>
        <v>0</v>
      </c>
      <c r="L34" s="242"/>
      <c r="M34" s="187"/>
      <c r="N34" s="187"/>
      <c r="O34" s="187">
        <v>192</v>
      </c>
      <c r="P34" s="187">
        <f>SUM(Z34+AL34+AX34+BJ34+BV34+CH34)</f>
        <v>28</v>
      </c>
      <c r="Q34" s="160"/>
      <c r="R34" s="160"/>
      <c r="S34" s="205">
        <f>SUM(AC34+AO34+BA34+BM34+BY34+CK34)</f>
        <v>40</v>
      </c>
      <c r="T34" s="189">
        <v>30</v>
      </c>
      <c r="U34" s="187"/>
      <c r="V34" s="187"/>
      <c r="W34" s="187"/>
      <c r="X34" s="187"/>
      <c r="Y34" s="187">
        <v>104</v>
      </c>
      <c r="Z34" s="187">
        <v>16</v>
      </c>
      <c r="AA34" s="160"/>
      <c r="AB34" s="160"/>
      <c r="AC34" s="160">
        <v>20</v>
      </c>
      <c r="AD34" s="187">
        <v>6</v>
      </c>
      <c r="AE34" s="188" t="s">
        <v>41</v>
      </c>
      <c r="AF34" s="186"/>
      <c r="AG34" s="187"/>
      <c r="AH34" s="187"/>
      <c r="AI34" s="187"/>
      <c r="AJ34" s="187"/>
      <c r="AK34" s="187">
        <v>88</v>
      </c>
      <c r="AL34" s="187">
        <v>12</v>
      </c>
      <c r="AM34" s="160"/>
      <c r="AN34" s="160"/>
      <c r="AO34" s="160">
        <v>20</v>
      </c>
      <c r="AP34" s="187">
        <v>5</v>
      </c>
      <c r="AQ34" s="188" t="s">
        <v>37</v>
      </c>
      <c r="AR34" s="189"/>
      <c r="AS34" s="187"/>
      <c r="AT34" s="187"/>
      <c r="AU34" s="187"/>
      <c r="AV34" s="187"/>
      <c r="AW34" s="187"/>
      <c r="AX34" s="187"/>
      <c r="AY34" s="160"/>
      <c r="AZ34" s="160"/>
      <c r="BA34" s="160"/>
      <c r="BB34" s="187"/>
      <c r="BC34" s="188"/>
      <c r="BD34" s="186"/>
      <c r="BE34" s="187"/>
      <c r="BF34" s="187"/>
      <c r="BG34" s="187"/>
      <c r="BH34" s="187"/>
      <c r="BI34" s="187"/>
      <c r="BJ34" s="187"/>
      <c r="BK34" s="160"/>
      <c r="BL34" s="160"/>
      <c r="BM34" s="160"/>
      <c r="BN34" s="187"/>
      <c r="BO34" s="188"/>
      <c r="BP34" s="189"/>
      <c r="BQ34" s="187"/>
      <c r="BR34" s="187"/>
      <c r="BS34" s="187"/>
      <c r="BT34" s="187"/>
      <c r="BU34" s="187"/>
      <c r="BV34" s="187"/>
      <c r="BW34" s="160"/>
      <c r="BX34" s="160"/>
      <c r="BY34" s="160"/>
      <c r="BZ34" s="187"/>
      <c r="CA34" s="188"/>
      <c r="CB34" s="186"/>
      <c r="CC34" s="187"/>
      <c r="CD34" s="187"/>
      <c r="CE34" s="187"/>
      <c r="CF34" s="187"/>
      <c r="CG34" s="187"/>
      <c r="CH34" s="187"/>
      <c r="CI34" s="160"/>
      <c r="CJ34" s="160"/>
      <c r="CK34" s="160"/>
      <c r="CL34" s="187"/>
      <c r="CM34" s="184"/>
      <c r="CN34" s="209">
        <f>F34</f>
        <v>11</v>
      </c>
      <c r="CO34" s="213">
        <v>11</v>
      </c>
      <c r="CP34" s="101"/>
      <c r="DA34" s="77"/>
      <c r="DB34" s="77"/>
      <c r="DC34" s="77"/>
      <c r="DD34" s="77"/>
      <c r="DE34" s="77"/>
      <c r="DF34" s="77"/>
      <c r="DG34" s="77"/>
      <c r="DH34" s="77"/>
      <c r="DI34" s="77"/>
      <c r="DJ34" s="77"/>
      <c r="DK34" s="77"/>
      <c r="DL34" s="77"/>
      <c r="DM34" s="77"/>
      <c r="DN34" s="77"/>
      <c r="DO34" s="77"/>
      <c r="DP34" s="77"/>
      <c r="DQ34" s="77"/>
      <c r="DR34" s="77"/>
      <c r="DS34" s="77"/>
      <c r="DT34" s="77"/>
      <c r="DU34" s="77"/>
      <c r="DV34" s="77"/>
      <c r="DW34" s="77"/>
      <c r="DX34" s="77"/>
      <c r="DY34" s="77"/>
      <c r="DZ34" s="77"/>
      <c r="EA34" s="77"/>
      <c r="EB34" s="77"/>
      <c r="EC34" s="77"/>
      <c r="ED34" s="77"/>
      <c r="EE34" s="77"/>
      <c r="EF34" s="77"/>
      <c r="EG34" s="77"/>
      <c r="EH34" s="77"/>
      <c r="EI34" s="77"/>
      <c r="EJ34" s="77"/>
      <c r="EK34" s="77"/>
      <c r="EL34" s="77"/>
      <c r="EM34" s="77"/>
      <c r="EN34" s="77"/>
      <c r="EO34" s="77"/>
      <c r="EP34" s="77"/>
      <c r="EQ34" s="77"/>
      <c r="ER34" s="77"/>
      <c r="ES34" s="77"/>
      <c r="ET34" s="77"/>
      <c r="EU34" s="77"/>
      <c r="EV34" s="77"/>
      <c r="EW34" s="77"/>
      <c r="EX34" s="77"/>
      <c r="EY34" s="77"/>
      <c r="EZ34" s="77"/>
      <c r="FA34" s="77"/>
      <c r="FB34" s="77"/>
      <c r="FC34" s="77"/>
      <c r="FD34" s="77"/>
      <c r="FE34" s="77"/>
      <c r="FF34" s="77"/>
      <c r="FG34" s="77"/>
      <c r="FH34" s="77"/>
      <c r="FI34" s="77"/>
      <c r="FJ34" s="77"/>
      <c r="FK34" s="77"/>
      <c r="FL34" s="77"/>
      <c r="FM34" s="77"/>
      <c r="FN34" s="77"/>
      <c r="FO34" s="77"/>
      <c r="FP34" s="77"/>
      <c r="FQ34" s="77"/>
      <c r="FR34" s="77"/>
      <c r="FS34" s="77"/>
      <c r="FT34" s="77"/>
      <c r="FU34" s="77"/>
      <c r="FV34" s="77"/>
      <c r="FW34" s="77"/>
      <c r="FX34" s="77"/>
      <c r="FY34" s="77"/>
      <c r="FZ34" s="77"/>
      <c r="GA34" s="77"/>
      <c r="GB34" s="77"/>
      <c r="GC34" s="77"/>
    </row>
    <row r="35" spans="1:185" s="83" customFormat="1" ht="31.5" customHeight="1" thickBot="1" x14ac:dyDescent="0.7">
      <c r="A35" s="402"/>
      <c r="B35" s="431"/>
      <c r="C35" s="162" t="s">
        <v>76</v>
      </c>
      <c r="D35" s="214" t="s">
        <v>77</v>
      </c>
      <c r="E35" s="245">
        <f t="shared" si="10"/>
        <v>160</v>
      </c>
      <c r="F35" s="185">
        <v>5</v>
      </c>
      <c r="G35" s="186"/>
      <c r="H35" s="242">
        <v>0</v>
      </c>
      <c r="I35" s="242">
        <v>0</v>
      </c>
      <c r="J35" s="187"/>
      <c r="K35" s="242">
        <f>SUM(U35+AG35+AS35+BE35+BQ35+CC35)</f>
        <v>0</v>
      </c>
      <c r="L35" s="242"/>
      <c r="M35" s="187"/>
      <c r="N35" s="187"/>
      <c r="O35" s="187"/>
      <c r="P35" s="187"/>
      <c r="Q35" s="187"/>
      <c r="R35" s="242">
        <f>SUM(AB35+AN35+AZ35+BL35+BX35+CJ35)</f>
        <v>160</v>
      </c>
      <c r="S35" s="242">
        <f>SUM(AC35+AO35+BA35+BM35+BY35+CK35)</f>
        <v>0</v>
      </c>
      <c r="T35" s="189"/>
      <c r="U35" s="187"/>
      <c r="V35" s="187"/>
      <c r="W35" s="187"/>
      <c r="X35" s="187"/>
      <c r="Y35" s="187"/>
      <c r="Z35" s="187"/>
      <c r="AA35" s="187"/>
      <c r="AB35" s="187">
        <v>80</v>
      </c>
      <c r="AC35" s="187"/>
      <c r="AD35" s="187">
        <v>3</v>
      </c>
      <c r="AE35" s="188" t="s">
        <v>41</v>
      </c>
      <c r="AF35" s="186"/>
      <c r="AG35" s="187"/>
      <c r="AH35" s="187"/>
      <c r="AI35" s="187"/>
      <c r="AJ35" s="187"/>
      <c r="AK35" s="187"/>
      <c r="AL35" s="187"/>
      <c r="AM35" s="187"/>
      <c r="AN35" s="187">
        <v>80</v>
      </c>
      <c r="AO35" s="187"/>
      <c r="AP35" s="187">
        <v>2</v>
      </c>
      <c r="AQ35" s="188" t="s">
        <v>41</v>
      </c>
      <c r="AR35" s="189"/>
      <c r="AS35" s="187"/>
      <c r="AT35" s="187"/>
      <c r="AU35" s="187"/>
      <c r="AV35" s="187"/>
      <c r="AW35" s="187"/>
      <c r="AX35" s="187"/>
      <c r="AY35" s="187"/>
      <c r="AZ35" s="187"/>
      <c r="BA35" s="187"/>
      <c r="BB35" s="187"/>
      <c r="BC35" s="188"/>
      <c r="BD35" s="186"/>
      <c r="BE35" s="187"/>
      <c r="BF35" s="187"/>
      <c r="BG35" s="187"/>
      <c r="BH35" s="187"/>
      <c r="BI35" s="187"/>
      <c r="BJ35" s="187"/>
      <c r="BK35" s="187"/>
      <c r="BL35" s="187"/>
      <c r="BM35" s="187"/>
      <c r="BN35" s="187"/>
      <c r="BO35" s="188"/>
      <c r="BP35" s="189"/>
      <c r="BQ35" s="187"/>
      <c r="BR35" s="187"/>
      <c r="BS35" s="187"/>
      <c r="BT35" s="187"/>
      <c r="BU35" s="187"/>
      <c r="BV35" s="187"/>
      <c r="BW35" s="187"/>
      <c r="BX35" s="187"/>
      <c r="BY35" s="187"/>
      <c r="BZ35" s="187"/>
      <c r="CA35" s="188"/>
      <c r="CB35" s="186"/>
      <c r="CC35" s="187"/>
      <c r="CD35" s="187"/>
      <c r="CE35" s="187"/>
      <c r="CF35" s="187"/>
      <c r="CG35" s="187"/>
      <c r="CH35" s="187"/>
      <c r="CI35" s="187"/>
      <c r="CJ35" s="187"/>
      <c r="CK35" s="187"/>
      <c r="CL35" s="187"/>
      <c r="CM35" s="184"/>
      <c r="CN35" s="209">
        <f>F35</f>
        <v>5</v>
      </c>
      <c r="CO35" s="213">
        <v>5</v>
      </c>
      <c r="CP35" s="124"/>
    </row>
    <row r="36" spans="1:185" s="83" customFormat="1" ht="31.5" customHeight="1" thickBot="1" x14ac:dyDescent="0.7">
      <c r="A36" s="398"/>
      <c r="B36" s="430"/>
      <c r="C36" s="162" t="s">
        <v>78</v>
      </c>
      <c r="D36" s="214" t="s">
        <v>41</v>
      </c>
      <c r="E36" s="245">
        <f t="shared" si="10"/>
        <v>80</v>
      </c>
      <c r="F36" s="185">
        <f>SUM(AD36+AP36+BB36+BN36+BZ36+CL36)</f>
        <v>3</v>
      </c>
      <c r="G36" s="186"/>
      <c r="H36" s="242">
        <v>0</v>
      </c>
      <c r="I36" s="242">
        <v>0</v>
      </c>
      <c r="J36" s="187"/>
      <c r="K36" s="242">
        <f>SUM(U36+AG36+AS36+BE36+BQ36+CC36)</f>
        <v>0</v>
      </c>
      <c r="L36" s="242"/>
      <c r="M36" s="187"/>
      <c r="N36" s="187"/>
      <c r="O36" s="187"/>
      <c r="P36" s="187"/>
      <c r="Q36" s="187"/>
      <c r="R36" s="242">
        <f>SUM(AB36+AN36+AZ36+BL36+BX36+CJ36)</f>
        <v>80</v>
      </c>
      <c r="S36" s="242">
        <f>SUM(AC36+AO36+BA36+BM36+BY36+CK36)</f>
        <v>0</v>
      </c>
      <c r="T36" s="189"/>
      <c r="U36" s="187"/>
      <c r="V36" s="187"/>
      <c r="W36" s="187"/>
      <c r="X36" s="187"/>
      <c r="Y36" s="187"/>
      <c r="Z36" s="187"/>
      <c r="AA36" s="187"/>
      <c r="AB36" s="187"/>
      <c r="AC36" s="187"/>
      <c r="AD36" s="187"/>
      <c r="AE36" s="188"/>
      <c r="AF36" s="186"/>
      <c r="AG36" s="187"/>
      <c r="AH36" s="187"/>
      <c r="AI36" s="187"/>
      <c r="AJ36" s="187"/>
      <c r="AK36" s="187"/>
      <c r="AL36" s="187"/>
      <c r="AM36" s="187"/>
      <c r="AN36" s="187">
        <v>80</v>
      </c>
      <c r="AO36" s="187"/>
      <c r="AP36" s="187">
        <v>3</v>
      </c>
      <c r="AQ36" s="188" t="s">
        <v>41</v>
      </c>
      <c r="AR36" s="189"/>
      <c r="AS36" s="187"/>
      <c r="AT36" s="187"/>
      <c r="AU36" s="187"/>
      <c r="AV36" s="187"/>
      <c r="AW36" s="187"/>
      <c r="AX36" s="187"/>
      <c r="AY36" s="187"/>
      <c r="AZ36" s="187"/>
      <c r="BA36" s="187"/>
      <c r="BB36" s="187"/>
      <c r="BC36" s="188"/>
      <c r="BD36" s="186"/>
      <c r="BE36" s="187"/>
      <c r="BF36" s="187"/>
      <c r="BG36" s="187"/>
      <c r="BH36" s="187"/>
      <c r="BI36" s="187"/>
      <c r="BJ36" s="187"/>
      <c r="BK36" s="187"/>
      <c r="BL36" s="187"/>
      <c r="BM36" s="187"/>
      <c r="BN36" s="187"/>
      <c r="BO36" s="188"/>
      <c r="BP36" s="189"/>
      <c r="BQ36" s="187"/>
      <c r="BR36" s="187"/>
      <c r="BS36" s="187"/>
      <c r="BT36" s="187"/>
      <c r="BU36" s="187"/>
      <c r="BV36" s="187"/>
      <c r="BW36" s="187"/>
      <c r="BX36" s="187"/>
      <c r="BY36" s="187"/>
      <c r="BZ36" s="187"/>
      <c r="CA36" s="188"/>
      <c r="CB36" s="186"/>
      <c r="CC36" s="187"/>
      <c r="CD36" s="187"/>
      <c r="CE36" s="187"/>
      <c r="CF36" s="187"/>
      <c r="CG36" s="187"/>
      <c r="CH36" s="187"/>
      <c r="CI36" s="187"/>
      <c r="CJ36" s="187"/>
      <c r="CK36" s="187"/>
      <c r="CL36" s="187"/>
      <c r="CM36" s="184"/>
      <c r="CN36" s="209">
        <f>F36</f>
        <v>3</v>
      </c>
      <c r="CO36" s="213">
        <v>3</v>
      </c>
      <c r="CP36" s="124"/>
    </row>
    <row r="37" spans="1:185" ht="31.5" customHeight="1" thickBot="1" x14ac:dyDescent="0.7">
      <c r="A37" s="397">
        <f>A34+1</f>
        <v>18</v>
      </c>
      <c r="B37" s="429" t="s">
        <v>79</v>
      </c>
      <c r="C37" s="162" t="s">
        <v>80</v>
      </c>
      <c r="D37" s="214" t="s">
        <v>41</v>
      </c>
      <c r="E37" s="245">
        <f t="shared" si="10"/>
        <v>35</v>
      </c>
      <c r="F37" s="185">
        <f>SUM(AD37+AP37+BB37+BN37+BZ37+CL37)</f>
        <v>1</v>
      </c>
      <c r="G37" s="186"/>
      <c r="H37" s="242">
        <v>0</v>
      </c>
      <c r="I37" s="242">
        <v>0</v>
      </c>
      <c r="J37" s="187">
        <v>15</v>
      </c>
      <c r="K37" s="187">
        <v>20</v>
      </c>
      <c r="L37" s="187"/>
      <c r="M37" s="187"/>
      <c r="N37" s="187"/>
      <c r="O37" s="187"/>
      <c r="P37" s="187"/>
      <c r="Q37" s="160"/>
      <c r="R37" s="205">
        <f>SUM(AB37+AN37+AZ37+BL37+BX37+CJ37)</f>
        <v>0</v>
      </c>
      <c r="S37" s="205">
        <f>SUM(AC37+AO37+BA37+BM37+BY37+CK37)</f>
        <v>0</v>
      </c>
      <c r="T37" s="189"/>
      <c r="U37" s="187"/>
      <c r="V37" s="187"/>
      <c r="W37" s="187"/>
      <c r="X37" s="187"/>
      <c r="Y37" s="187"/>
      <c r="Z37" s="187"/>
      <c r="AA37" s="160"/>
      <c r="AB37" s="160"/>
      <c r="AC37" s="160"/>
      <c r="AD37" s="187"/>
      <c r="AE37" s="188"/>
      <c r="AF37" s="186"/>
      <c r="AG37" s="187"/>
      <c r="AH37" s="187"/>
      <c r="AI37" s="187"/>
      <c r="AJ37" s="187"/>
      <c r="AK37" s="187"/>
      <c r="AL37" s="187"/>
      <c r="AM37" s="160"/>
      <c r="AN37" s="160"/>
      <c r="AO37" s="160"/>
      <c r="AP37" s="187"/>
      <c r="AQ37" s="188"/>
      <c r="AR37" s="189"/>
      <c r="AS37" s="187"/>
      <c r="AT37" s="187"/>
      <c r="AU37" s="187"/>
      <c r="AV37" s="187"/>
      <c r="AW37" s="187"/>
      <c r="AX37" s="187"/>
      <c r="AY37" s="160"/>
      <c r="AZ37" s="160"/>
      <c r="BA37" s="160"/>
      <c r="BB37" s="187"/>
      <c r="BC37" s="188"/>
      <c r="BD37" s="186">
        <v>15</v>
      </c>
      <c r="BE37" s="187">
        <v>20</v>
      </c>
      <c r="BF37" s="187"/>
      <c r="BG37" s="187"/>
      <c r="BH37" s="187"/>
      <c r="BI37" s="187"/>
      <c r="BJ37" s="187"/>
      <c r="BK37" s="160"/>
      <c r="BL37" s="160"/>
      <c r="BM37" s="160"/>
      <c r="BN37" s="187">
        <v>1</v>
      </c>
      <c r="BO37" s="188" t="s">
        <v>41</v>
      </c>
      <c r="BP37" s="189"/>
      <c r="BQ37" s="187"/>
      <c r="BR37" s="187"/>
      <c r="BS37" s="187"/>
      <c r="BT37" s="187"/>
      <c r="BU37" s="187"/>
      <c r="BV37" s="187"/>
      <c r="BW37" s="160"/>
      <c r="BX37" s="160"/>
      <c r="BY37" s="160"/>
      <c r="BZ37" s="187"/>
      <c r="CA37" s="188"/>
      <c r="CB37" s="186"/>
      <c r="CC37" s="187"/>
      <c r="CD37" s="187"/>
      <c r="CE37" s="187"/>
      <c r="CF37" s="187"/>
      <c r="CG37" s="187"/>
      <c r="CH37" s="187"/>
      <c r="CI37" s="160"/>
      <c r="CJ37" s="160"/>
      <c r="CK37" s="160"/>
      <c r="CL37" s="187"/>
      <c r="CM37" s="184"/>
      <c r="CN37" s="209">
        <f>F37</f>
        <v>1</v>
      </c>
      <c r="CO37" s="213">
        <v>0</v>
      </c>
    </row>
    <row r="38" spans="1:185" s="83" customFormat="1" ht="31.5" customHeight="1" thickBot="1" x14ac:dyDescent="0.7">
      <c r="A38" s="398"/>
      <c r="B38" s="430"/>
      <c r="C38" s="162" t="s">
        <v>81</v>
      </c>
      <c r="D38" s="214" t="s">
        <v>41</v>
      </c>
      <c r="E38" s="245">
        <f t="shared" si="10"/>
        <v>20</v>
      </c>
      <c r="F38" s="185">
        <f>SUM(AD38+AP38+BB38+BN38+BZ38+CL38)</f>
        <v>1</v>
      </c>
      <c r="G38" s="186"/>
      <c r="H38" s="242">
        <v>0</v>
      </c>
      <c r="I38" s="242">
        <v>0</v>
      </c>
      <c r="J38" s="187"/>
      <c r="K38" s="242">
        <f>SUM(U38+AG38+AS38+BE38+BQ38+CC38)</f>
        <v>0</v>
      </c>
      <c r="L38" s="242"/>
      <c r="M38" s="187"/>
      <c r="N38" s="187"/>
      <c r="O38" s="187"/>
      <c r="P38" s="187"/>
      <c r="Q38" s="187"/>
      <c r="R38" s="242">
        <f>SUM(AB38+AN38+AZ38+BL38+BX38+CJ38)</f>
        <v>20</v>
      </c>
      <c r="S38" s="242">
        <f>SUM(AC38+AO38+BA38+BM38+BY38+CK38)</f>
        <v>0</v>
      </c>
      <c r="T38" s="189"/>
      <c r="U38" s="187"/>
      <c r="V38" s="187"/>
      <c r="W38" s="187"/>
      <c r="X38" s="187"/>
      <c r="Y38" s="187"/>
      <c r="Z38" s="187"/>
      <c r="AA38" s="187"/>
      <c r="AB38" s="187"/>
      <c r="AC38" s="187"/>
      <c r="AD38" s="187"/>
      <c r="AE38" s="188"/>
      <c r="AF38" s="186"/>
      <c r="AG38" s="187"/>
      <c r="AH38" s="187"/>
      <c r="AI38" s="187"/>
      <c r="AJ38" s="187"/>
      <c r="AK38" s="187"/>
      <c r="AL38" s="187"/>
      <c r="AM38" s="187"/>
      <c r="AN38" s="187"/>
      <c r="AO38" s="187"/>
      <c r="AP38" s="187"/>
      <c r="AQ38" s="188"/>
      <c r="AR38" s="189"/>
      <c r="AS38" s="187"/>
      <c r="AT38" s="187"/>
      <c r="AU38" s="187"/>
      <c r="AV38" s="187"/>
      <c r="AW38" s="187"/>
      <c r="AX38" s="187"/>
      <c r="AY38" s="187"/>
      <c r="AZ38" s="187"/>
      <c r="BA38" s="187"/>
      <c r="BB38" s="187"/>
      <c r="BC38" s="188"/>
      <c r="BD38" s="186"/>
      <c r="BE38" s="187"/>
      <c r="BF38" s="187"/>
      <c r="BG38" s="187"/>
      <c r="BH38" s="187"/>
      <c r="BI38" s="187"/>
      <c r="BJ38" s="187"/>
      <c r="BK38" s="187"/>
      <c r="BL38" s="187">
        <v>20</v>
      </c>
      <c r="BM38" s="187"/>
      <c r="BN38" s="187">
        <v>1</v>
      </c>
      <c r="BO38" s="188"/>
      <c r="BP38" s="189"/>
      <c r="BQ38" s="187"/>
      <c r="BR38" s="187"/>
      <c r="BS38" s="187"/>
      <c r="BT38" s="187"/>
      <c r="BU38" s="187"/>
      <c r="BV38" s="187"/>
      <c r="BW38" s="187"/>
      <c r="BX38" s="187"/>
      <c r="BY38" s="187"/>
      <c r="BZ38" s="187"/>
      <c r="CA38" s="188"/>
      <c r="CB38" s="186"/>
      <c r="CC38" s="187"/>
      <c r="CD38" s="187"/>
      <c r="CE38" s="187"/>
      <c r="CF38" s="187"/>
      <c r="CG38" s="187"/>
      <c r="CH38" s="187"/>
      <c r="CI38" s="187"/>
      <c r="CJ38" s="187"/>
      <c r="CK38" s="187"/>
      <c r="CL38" s="187"/>
      <c r="CM38" s="184"/>
      <c r="CN38" s="209">
        <f>F38</f>
        <v>1</v>
      </c>
      <c r="CO38" s="213">
        <v>1</v>
      </c>
      <c r="CP38" s="124"/>
    </row>
    <row r="39" spans="1:185" ht="31.5" customHeight="1" thickBot="1" x14ac:dyDescent="0.7">
      <c r="A39" s="397">
        <v>19</v>
      </c>
      <c r="B39" s="429" t="s">
        <v>82</v>
      </c>
      <c r="C39" s="162" t="s">
        <v>83</v>
      </c>
      <c r="D39" s="214" t="s">
        <v>37</v>
      </c>
      <c r="E39" s="245">
        <f t="shared" si="10"/>
        <v>55</v>
      </c>
      <c r="F39" s="185">
        <v>2</v>
      </c>
      <c r="G39" s="186"/>
      <c r="H39" s="242">
        <v>0</v>
      </c>
      <c r="I39" s="242">
        <v>0</v>
      </c>
      <c r="J39" s="187">
        <f>SUM(T39+AF39+AR39+BD39+BP39+CB39)</f>
        <v>25</v>
      </c>
      <c r="K39" s="187">
        <f>SUM(U39+AG39+AS39+BE39+BQ39+CC39)</f>
        <v>10</v>
      </c>
      <c r="L39" s="187"/>
      <c r="M39" s="187"/>
      <c r="N39" s="187"/>
      <c r="O39" s="187"/>
      <c r="P39" s="187"/>
      <c r="Q39" s="160"/>
      <c r="R39" s="160"/>
      <c r="S39" s="205">
        <f>SUM(AC39+AO39+BA39+BM39+BY39+CK39)</f>
        <v>20</v>
      </c>
      <c r="T39" s="189"/>
      <c r="U39" s="187"/>
      <c r="V39" s="187"/>
      <c r="W39" s="187"/>
      <c r="X39" s="187"/>
      <c r="Y39" s="187"/>
      <c r="Z39" s="187"/>
      <c r="AA39" s="160"/>
      <c r="AB39" s="160"/>
      <c r="AC39" s="160"/>
      <c r="AD39" s="187"/>
      <c r="AE39" s="188"/>
      <c r="AF39" s="186"/>
      <c r="AG39" s="187"/>
      <c r="AH39" s="187"/>
      <c r="AI39" s="187"/>
      <c r="AJ39" s="187"/>
      <c r="AK39" s="187"/>
      <c r="AL39" s="187"/>
      <c r="AM39" s="160"/>
      <c r="AN39" s="160"/>
      <c r="AO39" s="160"/>
      <c r="AP39" s="187"/>
      <c r="AQ39" s="188"/>
      <c r="AR39" s="189"/>
      <c r="AS39" s="187"/>
      <c r="AT39" s="187"/>
      <c r="AU39" s="187"/>
      <c r="AV39" s="187"/>
      <c r="AW39" s="187"/>
      <c r="AX39" s="187"/>
      <c r="AY39" s="160"/>
      <c r="AZ39" s="160"/>
      <c r="BA39" s="160"/>
      <c r="BB39" s="187"/>
      <c r="BC39" s="188"/>
      <c r="BD39" s="186"/>
      <c r="BE39" s="187"/>
      <c r="BF39" s="187"/>
      <c r="BG39" s="187"/>
      <c r="BH39" s="187"/>
      <c r="BI39" s="187"/>
      <c r="BJ39" s="187"/>
      <c r="BK39" s="160"/>
      <c r="BL39" s="160"/>
      <c r="BM39" s="160"/>
      <c r="BN39" s="187"/>
      <c r="BO39" s="188"/>
      <c r="BP39" s="189">
        <v>25</v>
      </c>
      <c r="BQ39" s="187">
        <v>10</v>
      </c>
      <c r="BR39" s="187"/>
      <c r="BS39" s="187"/>
      <c r="BT39" s="187"/>
      <c r="BU39" s="187"/>
      <c r="BV39" s="187"/>
      <c r="BW39" s="160"/>
      <c r="BX39" s="160"/>
      <c r="BY39" s="160">
        <v>20</v>
      </c>
      <c r="BZ39" s="187">
        <v>2</v>
      </c>
      <c r="CA39" s="188" t="s">
        <v>37</v>
      </c>
      <c r="CB39" s="186"/>
      <c r="CC39" s="187"/>
      <c r="CD39" s="187"/>
      <c r="CE39" s="187"/>
      <c r="CF39" s="187"/>
      <c r="CG39" s="187"/>
      <c r="CH39" s="187"/>
      <c r="CI39" s="160"/>
      <c r="CJ39" s="160"/>
      <c r="CK39" s="160"/>
      <c r="CL39" s="187"/>
      <c r="CM39" s="184"/>
      <c r="CN39" s="209">
        <v>2</v>
      </c>
      <c r="CO39" s="213">
        <v>1</v>
      </c>
    </row>
    <row r="40" spans="1:185" s="83" customFormat="1" ht="31.5" customHeight="1" thickBot="1" x14ac:dyDescent="0.7">
      <c r="A40" s="402"/>
      <c r="B40" s="431"/>
      <c r="C40" s="162" t="s">
        <v>84</v>
      </c>
      <c r="D40" s="214" t="s">
        <v>41</v>
      </c>
      <c r="E40" s="245">
        <f t="shared" si="10"/>
        <v>40</v>
      </c>
      <c r="F40" s="185">
        <f>SUM(AD40+AP40+BB40+BN40+BZ40+CL40)</f>
        <v>2</v>
      </c>
      <c r="G40" s="186"/>
      <c r="H40" s="242">
        <v>0</v>
      </c>
      <c r="I40" s="242">
        <v>0</v>
      </c>
      <c r="J40" s="187"/>
      <c r="K40" s="242">
        <f>SUM(U40+AG40+AS40+BE40+BQ40+CC40)</f>
        <v>0</v>
      </c>
      <c r="L40" s="242"/>
      <c r="M40" s="187"/>
      <c r="N40" s="187"/>
      <c r="O40" s="187"/>
      <c r="P40" s="187"/>
      <c r="Q40" s="187">
        <f>SUM(AA40+AM40+AY40+BK40+BW40+CI40)</f>
        <v>40</v>
      </c>
      <c r="R40" s="187"/>
      <c r="S40" s="242">
        <f>SUM(AC40+AO40+BA40+BM40+BY40+CK40)</f>
        <v>0</v>
      </c>
      <c r="T40" s="189"/>
      <c r="U40" s="187"/>
      <c r="V40" s="187"/>
      <c r="W40" s="187"/>
      <c r="X40" s="187"/>
      <c r="Y40" s="187"/>
      <c r="Z40" s="187"/>
      <c r="AA40" s="187"/>
      <c r="AB40" s="187"/>
      <c r="AC40" s="187"/>
      <c r="AD40" s="187"/>
      <c r="AE40" s="188"/>
      <c r="AF40" s="186"/>
      <c r="AG40" s="187"/>
      <c r="AH40" s="187"/>
      <c r="AI40" s="187"/>
      <c r="AJ40" s="187"/>
      <c r="AK40" s="187"/>
      <c r="AL40" s="187"/>
      <c r="AM40" s="187"/>
      <c r="AN40" s="187"/>
      <c r="AO40" s="187"/>
      <c r="AP40" s="187"/>
      <c r="AQ40" s="188"/>
      <c r="AR40" s="189"/>
      <c r="AS40" s="187"/>
      <c r="AT40" s="187"/>
      <c r="AU40" s="187"/>
      <c r="AV40" s="187"/>
      <c r="AW40" s="187"/>
      <c r="AX40" s="187"/>
      <c r="AY40" s="187"/>
      <c r="AZ40" s="187"/>
      <c r="BA40" s="187"/>
      <c r="BB40" s="187"/>
      <c r="BC40" s="188"/>
      <c r="BD40" s="186"/>
      <c r="BE40" s="187"/>
      <c r="BF40" s="187"/>
      <c r="BG40" s="187"/>
      <c r="BH40" s="187"/>
      <c r="BI40" s="187"/>
      <c r="BJ40" s="187"/>
      <c r="BK40" s="187"/>
      <c r="BL40" s="187"/>
      <c r="BM40" s="187"/>
      <c r="BN40" s="187"/>
      <c r="BO40" s="188"/>
      <c r="BP40" s="189"/>
      <c r="BQ40" s="187"/>
      <c r="BR40" s="187"/>
      <c r="BS40" s="187"/>
      <c r="BT40" s="187"/>
      <c r="BU40" s="187"/>
      <c r="BV40" s="187"/>
      <c r="BW40" s="187">
        <v>40</v>
      </c>
      <c r="BX40" s="187"/>
      <c r="BY40" s="187"/>
      <c r="BZ40" s="187">
        <v>2</v>
      </c>
      <c r="CA40" s="188" t="s">
        <v>41</v>
      </c>
      <c r="CB40" s="186"/>
      <c r="CC40" s="187"/>
      <c r="CD40" s="187"/>
      <c r="CE40" s="187"/>
      <c r="CF40" s="187"/>
      <c r="CG40" s="187"/>
      <c r="CH40" s="187"/>
      <c r="CI40" s="187"/>
      <c r="CJ40" s="187"/>
      <c r="CK40" s="187"/>
      <c r="CL40" s="187"/>
      <c r="CM40" s="184"/>
      <c r="CN40" s="209">
        <f>F40</f>
        <v>2</v>
      </c>
      <c r="CO40" s="213">
        <v>2</v>
      </c>
      <c r="CP40" s="124"/>
    </row>
    <row r="41" spans="1:185" s="111" customFormat="1" ht="31.5" customHeight="1" thickBot="1" x14ac:dyDescent="0.7">
      <c r="A41" s="398"/>
      <c r="B41" s="430"/>
      <c r="C41" s="162" t="s">
        <v>85</v>
      </c>
      <c r="D41" s="214" t="s">
        <v>41</v>
      </c>
      <c r="E41" s="245">
        <f t="shared" si="10"/>
        <v>40</v>
      </c>
      <c r="F41" s="185">
        <v>2</v>
      </c>
      <c r="G41" s="186"/>
      <c r="H41" s="242">
        <v>0</v>
      </c>
      <c r="I41" s="242">
        <v>0</v>
      </c>
      <c r="J41" s="187"/>
      <c r="K41" s="242">
        <f>SUM(U41+AG41+AS41+BE41+BQ41+CC41)</f>
        <v>0</v>
      </c>
      <c r="L41" s="242"/>
      <c r="M41" s="187"/>
      <c r="N41" s="187"/>
      <c r="O41" s="187"/>
      <c r="P41" s="187"/>
      <c r="Q41" s="187">
        <f>SUM(AA41+AM41+AY41+BK41+BW41+CI41)</f>
        <v>40</v>
      </c>
      <c r="R41" s="187"/>
      <c r="S41" s="242">
        <f>SUM(AC41+AO41+BA41+BM41+BY41+CK41)</f>
        <v>0</v>
      </c>
      <c r="T41" s="189"/>
      <c r="U41" s="187"/>
      <c r="V41" s="187"/>
      <c r="W41" s="187"/>
      <c r="X41" s="187"/>
      <c r="Y41" s="187"/>
      <c r="Z41" s="187"/>
      <c r="AA41" s="187"/>
      <c r="AB41" s="187"/>
      <c r="AC41" s="187"/>
      <c r="AD41" s="187"/>
      <c r="AE41" s="188"/>
      <c r="AF41" s="186"/>
      <c r="AG41" s="187"/>
      <c r="AH41" s="187"/>
      <c r="AI41" s="187"/>
      <c r="AJ41" s="187"/>
      <c r="AK41" s="187"/>
      <c r="AL41" s="187"/>
      <c r="AM41" s="187"/>
      <c r="AN41" s="187"/>
      <c r="AO41" s="187"/>
      <c r="AP41" s="187"/>
      <c r="AQ41" s="188"/>
      <c r="AR41" s="189"/>
      <c r="AS41" s="187"/>
      <c r="AT41" s="187"/>
      <c r="AU41" s="187"/>
      <c r="AV41" s="187"/>
      <c r="AW41" s="187"/>
      <c r="AX41" s="187"/>
      <c r="AY41" s="187"/>
      <c r="AZ41" s="187"/>
      <c r="BA41" s="187"/>
      <c r="BB41" s="187"/>
      <c r="BC41" s="188"/>
      <c r="BD41" s="186"/>
      <c r="BE41" s="187"/>
      <c r="BF41" s="187"/>
      <c r="BG41" s="187"/>
      <c r="BH41" s="187"/>
      <c r="BI41" s="187"/>
      <c r="BJ41" s="187"/>
      <c r="BK41" s="187"/>
      <c r="BL41" s="187"/>
      <c r="BM41" s="187"/>
      <c r="BN41" s="187"/>
      <c r="BO41" s="188"/>
      <c r="BP41" s="189"/>
      <c r="BQ41" s="187"/>
      <c r="BR41" s="187"/>
      <c r="BS41" s="187"/>
      <c r="BT41" s="187"/>
      <c r="BU41" s="187"/>
      <c r="BV41" s="187"/>
      <c r="BW41" s="187"/>
      <c r="BX41" s="187"/>
      <c r="BY41" s="187"/>
      <c r="BZ41" s="187"/>
      <c r="CA41" s="188"/>
      <c r="CB41" s="186"/>
      <c r="CC41" s="187"/>
      <c r="CD41" s="187"/>
      <c r="CE41" s="187"/>
      <c r="CF41" s="187"/>
      <c r="CG41" s="187"/>
      <c r="CH41" s="187"/>
      <c r="CI41" s="187">
        <v>40</v>
      </c>
      <c r="CJ41" s="187"/>
      <c r="CK41" s="187"/>
      <c r="CL41" s="187">
        <v>2</v>
      </c>
      <c r="CM41" s="184" t="s">
        <v>41</v>
      </c>
      <c r="CN41" s="209">
        <f>F41</f>
        <v>2</v>
      </c>
      <c r="CO41" s="213">
        <v>2</v>
      </c>
      <c r="CP41" s="125"/>
    </row>
    <row r="42" spans="1:185" s="82" customFormat="1" ht="31.5" customHeight="1" thickBot="1" x14ac:dyDescent="0.7">
      <c r="A42" s="182">
        <v>20</v>
      </c>
      <c r="B42" s="162" t="s">
        <v>86</v>
      </c>
      <c r="C42" s="162" t="s">
        <v>87</v>
      </c>
      <c r="D42" s="214" t="s">
        <v>41</v>
      </c>
      <c r="E42" s="245">
        <f t="shared" si="10"/>
        <v>40</v>
      </c>
      <c r="F42" s="185">
        <v>2</v>
      </c>
      <c r="G42" s="186"/>
      <c r="H42" s="242">
        <v>0</v>
      </c>
      <c r="I42" s="242">
        <v>0</v>
      </c>
      <c r="J42" s="187">
        <f>SUM(T42+AF42+AR42+BD42+BP42+CB42)</f>
        <v>10</v>
      </c>
      <c r="K42" s="187">
        <f>SUM(U42+AG42+AS42+BE42+BQ42+CC42)</f>
        <v>10</v>
      </c>
      <c r="L42" s="187"/>
      <c r="M42" s="187"/>
      <c r="N42" s="187"/>
      <c r="O42" s="187"/>
      <c r="P42" s="187"/>
      <c r="Q42" s="160"/>
      <c r="R42" s="160"/>
      <c r="S42" s="205">
        <f>SUM(AC42+AO42+BA42+BM42+BY42+CK42)</f>
        <v>20</v>
      </c>
      <c r="T42" s="189"/>
      <c r="U42" s="187"/>
      <c r="V42" s="187"/>
      <c r="W42" s="187"/>
      <c r="X42" s="187"/>
      <c r="Y42" s="187"/>
      <c r="Z42" s="187"/>
      <c r="AA42" s="160"/>
      <c r="AB42" s="160"/>
      <c r="AC42" s="160"/>
      <c r="AD42" s="187"/>
      <c r="AE42" s="188"/>
      <c r="AF42" s="186">
        <v>10</v>
      </c>
      <c r="AG42" s="187">
        <v>10</v>
      </c>
      <c r="AH42" s="187"/>
      <c r="AI42" s="187"/>
      <c r="AJ42" s="187"/>
      <c r="AK42" s="187"/>
      <c r="AL42" s="187"/>
      <c r="AM42" s="160"/>
      <c r="AN42" s="160"/>
      <c r="AO42" s="160">
        <v>20</v>
      </c>
      <c r="AP42" s="187">
        <v>2</v>
      </c>
      <c r="AQ42" s="188" t="s">
        <v>41</v>
      </c>
      <c r="AR42" s="189"/>
      <c r="AS42" s="187"/>
      <c r="AT42" s="187"/>
      <c r="AU42" s="187"/>
      <c r="AV42" s="187"/>
      <c r="AW42" s="187"/>
      <c r="AX42" s="187"/>
      <c r="AY42" s="160"/>
      <c r="AZ42" s="160"/>
      <c r="BA42" s="160"/>
      <c r="BB42" s="187"/>
      <c r="BC42" s="188"/>
      <c r="BD42" s="186"/>
      <c r="BE42" s="187"/>
      <c r="BF42" s="187"/>
      <c r="BG42" s="187"/>
      <c r="BH42" s="187"/>
      <c r="BI42" s="187"/>
      <c r="BJ42" s="187"/>
      <c r="BK42" s="160"/>
      <c r="BL42" s="160"/>
      <c r="BM42" s="160"/>
      <c r="BN42" s="187"/>
      <c r="BO42" s="188"/>
      <c r="BP42" s="189"/>
      <c r="BQ42" s="187"/>
      <c r="BR42" s="187"/>
      <c r="BS42" s="187"/>
      <c r="BT42" s="187"/>
      <c r="BU42" s="187"/>
      <c r="BV42" s="187"/>
      <c r="BW42" s="160"/>
      <c r="BX42" s="160"/>
      <c r="BY42" s="160"/>
      <c r="BZ42" s="187"/>
      <c r="CA42" s="188"/>
      <c r="CB42" s="186"/>
      <c r="CC42" s="187"/>
      <c r="CD42" s="187"/>
      <c r="CE42" s="187"/>
      <c r="CF42" s="187"/>
      <c r="CG42" s="187"/>
      <c r="CH42" s="187"/>
      <c r="CI42" s="160"/>
      <c r="CJ42" s="160"/>
      <c r="CK42" s="160"/>
      <c r="CL42" s="187"/>
      <c r="CM42" s="184"/>
      <c r="CN42" s="209">
        <f>F42</f>
        <v>2</v>
      </c>
      <c r="CO42" s="213">
        <v>1</v>
      </c>
      <c r="CP42" s="97"/>
      <c r="CQ42" s="75"/>
      <c r="CR42" s="75"/>
      <c r="CS42" s="75"/>
      <c r="CT42" s="75"/>
      <c r="CU42" s="75"/>
      <c r="CV42" s="75"/>
      <c r="CW42" s="75"/>
      <c r="CX42" s="75"/>
      <c r="CY42" s="75"/>
      <c r="CZ42" s="75"/>
      <c r="DA42" s="111"/>
      <c r="DB42" s="111"/>
      <c r="DC42" s="111"/>
      <c r="DD42" s="111"/>
      <c r="DE42" s="111"/>
      <c r="DF42" s="111"/>
      <c r="DG42" s="111"/>
      <c r="DH42" s="111"/>
      <c r="DI42" s="111"/>
      <c r="DJ42" s="111"/>
      <c r="DK42" s="111"/>
      <c r="DL42" s="111"/>
      <c r="DM42" s="111"/>
      <c r="DN42" s="111"/>
      <c r="DO42" s="111"/>
      <c r="DP42" s="111"/>
      <c r="DQ42" s="111"/>
      <c r="DR42" s="111"/>
      <c r="DS42" s="111"/>
      <c r="DT42" s="111"/>
      <c r="DU42" s="111"/>
      <c r="DV42" s="111"/>
      <c r="DW42" s="111"/>
      <c r="DX42" s="111"/>
      <c r="DY42" s="111"/>
      <c r="DZ42" s="111"/>
      <c r="EA42" s="111"/>
      <c r="EB42" s="111"/>
      <c r="EC42" s="111"/>
      <c r="ED42" s="111"/>
      <c r="EE42" s="111"/>
      <c r="EF42" s="111"/>
      <c r="EG42" s="111"/>
      <c r="EH42" s="111"/>
      <c r="EI42" s="111"/>
      <c r="EJ42" s="111"/>
      <c r="EK42" s="111"/>
      <c r="EL42" s="111"/>
      <c r="EM42" s="111"/>
      <c r="EN42" s="111"/>
      <c r="EO42" s="111"/>
      <c r="EP42" s="111"/>
      <c r="EQ42" s="111"/>
      <c r="ER42" s="111"/>
      <c r="ES42" s="111"/>
      <c r="ET42" s="111"/>
      <c r="EU42" s="111"/>
      <c r="EV42" s="111"/>
      <c r="EW42" s="111"/>
      <c r="EX42" s="111"/>
      <c r="EY42" s="111"/>
      <c r="EZ42" s="111"/>
      <c r="FA42" s="111"/>
      <c r="FB42" s="111"/>
      <c r="FC42" s="111"/>
      <c r="FD42" s="111"/>
      <c r="FE42" s="111"/>
      <c r="FF42" s="111"/>
      <c r="FG42" s="111"/>
      <c r="FH42" s="111"/>
      <c r="FI42" s="111"/>
      <c r="FJ42" s="111"/>
      <c r="FK42" s="111"/>
      <c r="FL42" s="111"/>
      <c r="FM42" s="111"/>
      <c r="FN42" s="111"/>
      <c r="FO42" s="111"/>
      <c r="FP42" s="111"/>
      <c r="FQ42" s="111"/>
      <c r="FR42" s="111"/>
      <c r="FS42" s="111"/>
      <c r="FT42" s="111"/>
      <c r="FU42" s="111"/>
      <c r="FV42" s="111"/>
      <c r="FW42" s="111"/>
      <c r="FX42" s="111"/>
      <c r="FY42" s="111"/>
      <c r="FZ42" s="111"/>
      <c r="GA42" s="111"/>
      <c r="GB42" s="111"/>
      <c r="GC42" s="111"/>
    </row>
    <row r="43" spans="1:185" ht="31.5" customHeight="1" thickBot="1" x14ac:dyDescent="0.7">
      <c r="A43" s="182">
        <v>21</v>
      </c>
      <c r="B43" s="157" t="s">
        <v>88</v>
      </c>
      <c r="C43" s="162" t="s">
        <v>89</v>
      </c>
      <c r="D43" s="214" t="s">
        <v>41</v>
      </c>
      <c r="E43" s="245">
        <f t="shared" si="10"/>
        <v>50</v>
      </c>
      <c r="F43" s="185">
        <v>2</v>
      </c>
      <c r="G43" s="186"/>
      <c r="H43" s="242">
        <v>0</v>
      </c>
      <c r="I43" s="242">
        <v>0</v>
      </c>
      <c r="J43" s="187">
        <f>SUM(T43+AF43+AR43+BD43+BP43+CB43)</f>
        <v>20</v>
      </c>
      <c r="K43" s="187">
        <f>SUM(U43+AG43+AS43+BE43+BQ43+CC43)</f>
        <v>10</v>
      </c>
      <c r="L43" s="187"/>
      <c r="M43" s="187"/>
      <c r="N43" s="187"/>
      <c r="O43" s="187"/>
      <c r="P43" s="187"/>
      <c r="Q43" s="160"/>
      <c r="R43" s="160"/>
      <c r="S43" s="205">
        <f>SUM(AC43+AO43+BA43+BM43+BY43+CK43)</f>
        <v>20</v>
      </c>
      <c r="T43" s="189"/>
      <c r="U43" s="187"/>
      <c r="V43" s="187"/>
      <c r="W43" s="187"/>
      <c r="X43" s="187"/>
      <c r="Y43" s="187"/>
      <c r="Z43" s="187"/>
      <c r="AA43" s="160"/>
      <c r="AB43" s="160"/>
      <c r="AC43" s="160"/>
      <c r="AD43" s="187"/>
      <c r="AE43" s="188"/>
      <c r="AF43" s="186"/>
      <c r="AG43" s="187"/>
      <c r="AH43" s="187"/>
      <c r="AI43" s="187"/>
      <c r="AJ43" s="187"/>
      <c r="AK43" s="187"/>
      <c r="AL43" s="187"/>
      <c r="AM43" s="160"/>
      <c r="AN43" s="160"/>
      <c r="AO43" s="160"/>
      <c r="AP43" s="187"/>
      <c r="AQ43" s="188"/>
      <c r="AR43" s="189"/>
      <c r="AS43" s="187"/>
      <c r="AT43" s="187"/>
      <c r="AU43" s="187"/>
      <c r="AV43" s="187"/>
      <c r="AW43" s="187"/>
      <c r="AX43" s="187"/>
      <c r="AY43" s="160"/>
      <c r="AZ43" s="160"/>
      <c r="BA43" s="160"/>
      <c r="BB43" s="187"/>
      <c r="BC43" s="188"/>
      <c r="BD43" s="186">
        <v>20</v>
      </c>
      <c r="BE43" s="187">
        <v>10</v>
      </c>
      <c r="BF43" s="187"/>
      <c r="BG43" s="187"/>
      <c r="BH43" s="187"/>
      <c r="BI43" s="187"/>
      <c r="BJ43" s="187"/>
      <c r="BK43" s="160"/>
      <c r="BL43" s="160"/>
      <c r="BM43" s="160">
        <v>20</v>
      </c>
      <c r="BN43" s="187">
        <v>2</v>
      </c>
      <c r="BO43" s="188" t="s">
        <v>41</v>
      </c>
      <c r="BP43" s="189"/>
      <c r="BQ43" s="187"/>
      <c r="BR43" s="187"/>
      <c r="BS43" s="187"/>
      <c r="BT43" s="187"/>
      <c r="BU43" s="187"/>
      <c r="BV43" s="187"/>
      <c r="BW43" s="160"/>
      <c r="BX43" s="160"/>
      <c r="BY43" s="160"/>
      <c r="BZ43" s="187"/>
      <c r="CA43" s="188"/>
      <c r="CB43" s="186"/>
      <c r="CC43" s="187"/>
      <c r="CD43" s="187"/>
      <c r="CE43" s="187"/>
      <c r="CF43" s="187"/>
      <c r="CG43" s="187"/>
      <c r="CH43" s="187"/>
      <c r="CI43" s="160"/>
      <c r="CJ43" s="160"/>
      <c r="CK43" s="160"/>
      <c r="CL43" s="187"/>
      <c r="CM43" s="184"/>
      <c r="CN43" s="209">
        <f>F43</f>
        <v>2</v>
      </c>
      <c r="CO43" s="213">
        <v>1</v>
      </c>
    </row>
    <row r="44" spans="1:185" ht="31.5" customHeight="1" thickBot="1" x14ac:dyDescent="0.7">
      <c r="A44" s="182">
        <v>22</v>
      </c>
      <c r="B44" s="157" t="s">
        <v>90</v>
      </c>
      <c r="C44" s="162" t="s">
        <v>91</v>
      </c>
      <c r="D44" s="214" t="s">
        <v>37</v>
      </c>
      <c r="E44" s="245">
        <f t="shared" si="10"/>
        <v>35</v>
      </c>
      <c r="F44" s="185">
        <f>SUM(AD44+AP44+BB44+BN44+BZ44+CL44)</f>
        <v>2</v>
      </c>
      <c r="G44" s="186"/>
      <c r="H44" s="242">
        <v>0</v>
      </c>
      <c r="I44" s="242">
        <v>0</v>
      </c>
      <c r="J44" s="187">
        <f>SUM(T44+AF44+AR44+BD44+BP44+CB44)</f>
        <v>15</v>
      </c>
      <c r="K44" s="242">
        <f>SUM(U44+AG44+AS44+BE44+BQ44+CC44)</f>
        <v>0</v>
      </c>
      <c r="L44" s="242"/>
      <c r="M44" s="187"/>
      <c r="N44" s="187"/>
      <c r="O44" s="187"/>
      <c r="P44" s="187">
        <f>SUM(Z44+AL44+AX44+BJ44+BV44+CH44)</f>
        <v>20</v>
      </c>
      <c r="Q44" s="160"/>
      <c r="R44" s="160"/>
      <c r="S44" s="205">
        <f>SUM(AC44+AO44+BA44+BM44+BY44+CK44)</f>
        <v>0</v>
      </c>
      <c r="T44" s="189"/>
      <c r="U44" s="187"/>
      <c r="V44" s="187"/>
      <c r="W44" s="187"/>
      <c r="X44" s="187"/>
      <c r="Y44" s="187"/>
      <c r="Z44" s="187"/>
      <c r="AA44" s="160"/>
      <c r="AB44" s="160"/>
      <c r="AC44" s="160"/>
      <c r="AD44" s="187"/>
      <c r="AE44" s="188"/>
      <c r="AF44" s="186">
        <v>15</v>
      </c>
      <c r="AG44" s="187"/>
      <c r="AH44" s="187"/>
      <c r="AI44" s="187"/>
      <c r="AJ44" s="187"/>
      <c r="AK44" s="187">
        <v>30</v>
      </c>
      <c r="AL44" s="187">
        <v>20</v>
      </c>
      <c r="AM44" s="160"/>
      <c r="AN44" s="160"/>
      <c r="AO44" s="160"/>
      <c r="AP44" s="187">
        <v>2</v>
      </c>
      <c r="AQ44" s="188" t="s">
        <v>37</v>
      </c>
      <c r="AR44" s="189"/>
      <c r="AS44" s="187"/>
      <c r="AT44" s="187"/>
      <c r="AU44" s="187"/>
      <c r="AV44" s="187"/>
      <c r="AW44" s="187"/>
      <c r="AX44" s="187"/>
      <c r="AY44" s="160"/>
      <c r="AZ44" s="160"/>
      <c r="BA44" s="160"/>
      <c r="BB44" s="187"/>
      <c r="BC44" s="188"/>
      <c r="BD44" s="186"/>
      <c r="BE44" s="187"/>
      <c r="BF44" s="187"/>
      <c r="BG44" s="187"/>
      <c r="BH44" s="187"/>
      <c r="BI44" s="187"/>
      <c r="BJ44" s="187"/>
      <c r="BK44" s="160"/>
      <c r="BL44" s="160"/>
      <c r="BM44" s="160"/>
      <c r="BN44" s="187"/>
      <c r="BO44" s="188"/>
      <c r="BP44" s="189"/>
      <c r="BQ44" s="187"/>
      <c r="BR44" s="187"/>
      <c r="BS44" s="187"/>
      <c r="BT44" s="187"/>
      <c r="BU44" s="187"/>
      <c r="BV44" s="187"/>
      <c r="BW44" s="160"/>
      <c r="BX44" s="160"/>
      <c r="BY44" s="160"/>
      <c r="BZ44" s="187"/>
      <c r="CA44" s="188"/>
      <c r="CB44" s="186"/>
      <c r="CC44" s="187"/>
      <c r="CD44" s="187"/>
      <c r="CE44" s="187"/>
      <c r="CF44" s="187"/>
      <c r="CG44" s="187"/>
      <c r="CH44" s="187"/>
      <c r="CI44" s="160"/>
      <c r="CJ44" s="160"/>
      <c r="CK44" s="160"/>
      <c r="CL44" s="187"/>
      <c r="CM44" s="184"/>
      <c r="CN44" s="209">
        <f>F44</f>
        <v>2</v>
      </c>
      <c r="CO44" s="213">
        <v>2</v>
      </c>
    </row>
    <row r="45" spans="1:185" ht="31.5" customHeight="1" thickBot="1" x14ac:dyDescent="0.7">
      <c r="A45" s="182">
        <v>23</v>
      </c>
      <c r="B45" s="157" t="s">
        <v>92</v>
      </c>
      <c r="C45" s="162" t="s">
        <v>93</v>
      </c>
      <c r="D45" s="214" t="s">
        <v>41</v>
      </c>
      <c r="E45" s="245">
        <f t="shared" si="10"/>
        <v>50</v>
      </c>
      <c r="F45" s="185">
        <v>2</v>
      </c>
      <c r="G45" s="186"/>
      <c r="H45" s="242">
        <v>0</v>
      </c>
      <c r="I45" s="242">
        <v>0</v>
      </c>
      <c r="J45" s="187">
        <f>SUM(T45+AF45+AR45+BD45+BP45+CB45)</f>
        <v>20</v>
      </c>
      <c r="K45" s="187">
        <f>SUM(U45+AG45+AS45+BE45+BQ45+CC45)</f>
        <v>10</v>
      </c>
      <c r="L45" s="187"/>
      <c r="M45" s="187"/>
      <c r="N45" s="187"/>
      <c r="O45" s="187"/>
      <c r="P45" s="187"/>
      <c r="Q45" s="160"/>
      <c r="R45" s="160"/>
      <c r="S45" s="205">
        <f>SUM(AC45+AO45+BA45+BM45+BY45+CK45)</f>
        <v>20</v>
      </c>
      <c r="T45" s="189"/>
      <c r="U45" s="187"/>
      <c r="V45" s="187"/>
      <c r="W45" s="187"/>
      <c r="X45" s="187"/>
      <c r="Y45" s="187"/>
      <c r="Z45" s="187"/>
      <c r="AA45" s="160"/>
      <c r="AB45" s="160"/>
      <c r="AC45" s="160"/>
      <c r="AD45" s="187"/>
      <c r="AE45" s="188"/>
      <c r="AF45" s="186"/>
      <c r="AG45" s="187"/>
      <c r="AH45" s="187"/>
      <c r="AI45" s="187"/>
      <c r="AJ45" s="187"/>
      <c r="AK45" s="187"/>
      <c r="AL45" s="187"/>
      <c r="AM45" s="160"/>
      <c r="AN45" s="160"/>
      <c r="AO45" s="160"/>
      <c r="AP45" s="187"/>
      <c r="AQ45" s="188"/>
      <c r="AR45" s="189">
        <v>20</v>
      </c>
      <c r="AS45" s="187">
        <v>10</v>
      </c>
      <c r="AT45" s="187"/>
      <c r="AU45" s="187"/>
      <c r="AV45" s="187"/>
      <c r="AW45" s="187"/>
      <c r="AX45" s="187"/>
      <c r="AY45" s="160"/>
      <c r="AZ45" s="160"/>
      <c r="BA45" s="160">
        <v>20</v>
      </c>
      <c r="BB45" s="187">
        <v>2</v>
      </c>
      <c r="BC45" s="188" t="s">
        <v>41</v>
      </c>
      <c r="BD45" s="186"/>
      <c r="BE45" s="187"/>
      <c r="BF45" s="187"/>
      <c r="BG45" s="187"/>
      <c r="BH45" s="187"/>
      <c r="BI45" s="187"/>
      <c r="BJ45" s="187"/>
      <c r="BK45" s="160"/>
      <c r="BL45" s="160"/>
      <c r="BM45" s="160"/>
      <c r="BN45" s="187"/>
      <c r="BO45" s="188"/>
      <c r="BP45" s="189"/>
      <c r="BQ45" s="187"/>
      <c r="BR45" s="187"/>
      <c r="BS45" s="187"/>
      <c r="BT45" s="187"/>
      <c r="BU45" s="187"/>
      <c r="BV45" s="187"/>
      <c r="BW45" s="160"/>
      <c r="BX45" s="160"/>
      <c r="BY45" s="160"/>
      <c r="BZ45" s="187"/>
      <c r="CA45" s="188"/>
      <c r="CB45" s="186"/>
      <c r="CC45" s="187"/>
      <c r="CD45" s="187"/>
      <c r="CE45" s="187"/>
      <c r="CF45" s="187"/>
      <c r="CG45" s="187"/>
      <c r="CH45" s="187"/>
      <c r="CI45" s="160"/>
      <c r="CJ45" s="160"/>
      <c r="CK45" s="160"/>
      <c r="CL45" s="187"/>
      <c r="CM45" s="184"/>
      <c r="CN45" s="209">
        <f>F45</f>
        <v>2</v>
      </c>
      <c r="CO45" s="213">
        <v>1</v>
      </c>
    </row>
    <row r="46" spans="1:185" ht="31.5" customHeight="1" thickBot="1" x14ac:dyDescent="0.7">
      <c r="A46" s="182">
        <v>24</v>
      </c>
      <c r="B46" s="157" t="s">
        <v>94</v>
      </c>
      <c r="C46" s="162" t="s">
        <v>95</v>
      </c>
      <c r="D46" s="214" t="s">
        <v>41</v>
      </c>
      <c r="E46" s="245">
        <f t="shared" si="10"/>
        <v>25</v>
      </c>
      <c r="F46" s="185">
        <f>SUM(AD46+AP46+BB46+BN46+BZ46+CL46)</f>
        <v>1</v>
      </c>
      <c r="G46" s="186"/>
      <c r="H46" s="242">
        <v>0</v>
      </c>
      <c r="I46" s="242">
        <v>0</v>
      </c>
      <c r="J46" s="187">
        <f>SUM(T46+AF46+AR46+BD46+BP46+CB46)</f>
        <v>15</v>
      </c>
      <c r="K46" s="187">
        <f>SUM(U46+AG46+AS46+BE46+BQ46+CC46)</f>
        <v>10</v>
      </c>
      <c r="L46" s="187"/>
      <c r="M46" s="187"/>
      <c r="N46" s="187"/>
      <c r="O46" s="187"/>
      <c r="P46" s="187"/>
      <c r="Q46" s="160"/>
      <c r="R46" s="160"/>
      <c r="S46" s="205">
        <f>SUM(AC46+AO46+BA46+BM46+BY46+CK46)</f>
        <v>0</v>
      </c>
      <c r="T46" s="189"/>
      <c r="U46" s="187"/>
      <c r="V46" s="187"/>
      <c r="W46" s="187"/>
      <c r="X46" s="187"/>
      <c r="Y46" s="187"/>
      <c r="Z46" s="187"/>
      <c r="AA46" s="160"/>
      <c r="AB46" s="160"/>
      <c r="AC46" s="160"/>
      <c r="AD46" s="187"/>
      <c r="AE46" s="188"/>
      <c r="AF46" s="186"/>
      <c r="AG46" s="187"/>
      <c r="AH46" s="187"/>
      <c r="AI46" s="187"/>
      <c r="AJ46" s="187"/>
      <c r="AK46" s="187"/>
      <c r="AL46" s="187"/>
      <c r="AM46" s="160"/>
      <c r="AN46" s="160"/>
      <c r="AO46" s="160"/>
      <c r="AP46" s="187"/>
      <c r="AQ46" s="188"/>
      <c r="AR46" s="189"/>
      <c r="AS46" s="187"/>
      <c r="AT46" s="187"/>
      <c r="AU46" s="187"/>
      <c r="AV46" s="187"/>
      <c r="AW46" s="187"/>
      <c r="AX46" s="187"/>
      <c r="AY46" s="160"/>
      <c r="AZ46" s="160"/>
      <c r="BA46" s="160"/>
      <c r="BB46" s="187"/>
      <c r="BC46" s="188"/>
      <c r="BD46" s="186">
        <v>15</v>
      </c>
      <c r="BE46" s="187">
        <v>10</v>
      </c>
      <c r="BF46" s="187"/>
      <c r="BG46" s="187"/>
      <c r="BH46" s="187"/>
      <c r="BI46" s="187"/>
      <c r="BJ46" s="187"/>
      <c r="BK46" s="160"/>
      <c r="BL46" s="160"/>
      <c r="BM46" s="160"/>
      <c r="BN46" s="187">
        <v>1</v>
      </c>
      <c r="BO46" s="188" t="s">
        <v>41</v>
      </c>
      <c r="BP46" s="189"/>
      <c r="BQ46" s="187"/>
      <c r="BR46" s="187"/>
      <c r="BS46" s="187"/>
      <c r="BT46" s="187"/>
      <c r="BU46" s="187"/>
      <c r="BV46" s="187"/>
      <c r="BW46" s="160"/>
      <c r="BX46" s="160"/>
      <c r="BY46" s="160"/>
      <c r="BZ46" s="187"/>
      <c r="CA46" s="188"/>
      <c r="CB46" s="186"/>
      <c r="CC46" s="187"/>
      <c r="CD46" s="187"/>
      <c r="CE46" s="187"/>
      <c r="CF46" s="187"/>
      <c r="CG46" s="187"/>
      <c r="CH46" s="187"/>
      <c r="CI46" s="160"/>
      <c r="CJ46" s="160"/>
      <c r="CK46" s="160"/>
      <c r="CL46" s="187"/>
      <c r="CM46" s="184"/>
      <c r="CN46" s="209">
        <f>F46</f>
        <v>1</v>
      </c>
      <c r="CO46" s="213">
        <v>1</v>
      </c>
    </row>
    <row r="47" spans="1:185" ht="31.5" customHeight="1" thickBot="1" x14ac:dyDescent="0.7">
      <c r="A47" s="397">
        <v>25</v>
      </c>
      <c r="B47" s="162" t="s">
        <v>96</v>
      </c>
      <c r="C47" s="162"/>
      <c r="D47" s="214"/>
      <c r="E47" s="245"/>
      <c r="F47" s="185"/>
      <c r="G47" s="186"/>
      <c r="H47" s="242">
        <v>0</v>
      </c>
      <c r="I47" s="242">
        <v>0</v>
      </c>
      <c r="J47" s="187"/>
      <c r="K47" s="242">
        <f>SUM(U47+AG47+AS47+BE47+BQ47+CC47)</f>
        <v>0</v>
      </c>
      <c r="L47" s="242"/>
      <c r="M47" s="187"/>
      <c r="N47" s="187"/>
      <c r="O47" s="187"/>
      <c r="P47" s="187"/>
      <c r="Q47" s="160"/>
      <c r="R47" s="160"/>
      <c r="S47" s="205">
        <f>SUM(AC47+AO47+BA47+BM47+BY47+CK47)</f>
        <v>0</v>
      </c>
      <c r="T47" s="189"/>
      <c r="U47" s="187"/>
      <c r="V47" s="187"/>
      <c r="W47" s="187"/>
      <c r="X47" s="187"/>
      <c r="Y47" s="187"/>
      <c r="Z47" s="187"/>
      <c r="AA47" s="160"/>
      <c r="AB47" s="160"/>
      <c r="AC47" s="160"/>
      <c r="AD47" s="187"/>
      <c r="AE47" s="188"/>
      <c r="AF47" s="186"/>
      <c r="AG47" s="187"/>
      <c r="AH47" s="187"/>
      <c r="AI47" s="187"/>
      <c r="AJ47" s="187"/>
      <c r="AK47" s="187"/>
      <c r="AL47" s="187"/>
      <c r="AM47" s="160"/>
      <c r="AN47" s="160"/>
      <c r="AO47" s="160"/>
      <c r="AP47" s="187"/>
      <c r="AQ47" s="188"/>
      <c r="AR47" s="189"/>
      <c r="AS47" s="187"/>
      <c r="AT47" s="187"/>
      <c r="AU47" s="187"/>
      <c r="AV47" s="187"/>
      <c r="AW47" s="187"/>
      <c r="AX47" s="187"/>
      <c r="AY47" s="160"/>
      <c r="AZ47" s="160"/>
      <c r="BA47" s="160"/>
      <c r="BB47" s="187"/>
      <c r="BC47" s="188"/>
      <c r="BD47" s="186"/>
      <c r="BE47" s="187"/>
      <c r="BF47" s="187"/>
      <c r="BG47" s="187"/>
      <c r="BH47" s="187"/>
      <c r="BI47" s="187"/>
      <c r="BJ47" s="187"/>
      <c r="BK47" s="160"/>
      <c r="BL47" s="160"/>
      <c r="BM47" s="160"/>
      <c r="BN47" s="187"/>
      <c r="BO47" s="188"/>
      <c r="BP47" s="189"/>
      <c r="BQ47" s="187"/>
      <c r="BR47" s="187"/>
      <c r="BS47" s="187"/>
      <c r="BT47" s="187"/>
      <c r="BU47" s="187"/>
      <c r="BV47" s="187"/>
      <c r="BW47" s="160"/>
      <c r="BX47" s="160"/>
      <c r="BY47" s="160"/>
      <c r="BZ47" s="187"/>
      <c r="CA47" s="188"/>
      <c r="CB47" s="186"/>
      <c r="CC47" s="187"/>
      <c r="CD47" s="187"/>
      <c r="CE47" s="187"/>
      <c r="CF47" s="187"/>
      <c r="CG47" s="187"/>
      <c r="CH47" s="187"/>
      <c r="CI47" s="160"/>
      <c r="CJ47" s="160"/>
      <c r="CK47" s="160"/>
      <c r="CL47" s="187"/>
      <c r="CM47" s="184"/>
      <c r="CN47" s="209">
        <f>F47</f>
        <v>0</v>
      </c>
      <c r="CO47" s="213">
        <v>0</v>
      </c>
    </row>
    <row r="48" spans="1:185" s="81" customFormat="1" ht="31.5" customHeight="1" x14ac:dyDescent="0.65">
      <c r="A48" s="402"/>
      <c r="B48" s="162" t="s">
        <v>97</v>
      </c>
      <c r="C48" s="162" t="s">
        <v>98</v>
      </c>
      <c r="D48" s="423" t="s">
        <v>41</v>
      </c>
      <c r="E48" s="425">
        <f>SUM(H48:S48)</f>
        <v>30</v>
      </c>
      <c r="F48" s="425">
        <f>SUM(AD48+AP48+BB48+BN48+BZ48+CL48)</f>
        <v>1</v>
      </c>
      <c r="G48" s="434"/>
      <c r="H48" s="436">
        <v>0</v>
      </c>
      <c r="I48" s="436">
        <v>0</v>
      </c>
      <c r="J48" s="412">
        <f>SUM(T48+AF48+AR48+BD48+BP48+CB48)</f>
        <v>10</v>
      </c>
      <c r="K48" s="412">
        <f>SUM(U48+AG48+AS48+BE48+BQ48+CC48)</f>
        <v>20</v>
      </c>
      <c r="L48" s="248"/>
      <c r="M48" s="412"/>
      <c r="N48" s="412"/>
      <c r="O48" s="218"/>
      <c r="P48" s="412"/>
      <c r="Q48" s="414"/>
      <c r="R48" s="414"/>
      <c r="S48" s="414"/>
      <c r="T48" s="421"/>
      <c r="U48" s="416"/>
      <c r="V48" s="218"/>
      <c r="W48" s="412"/>
      <c r="X48" s="412"/>
      <c r="Y48" s="248"/>
      <c r="Z48" s="416"/>
      <c r="AA48" s="395"/>
      <c r="AB48" s="395"/>
      <c r="AC48" s="395"/>
      <c r="AD48" s="416"/>
      <c r="AE48" s="427"/>
      <c r="AF48" s="421"/>
      <c r="AG48" s="416"/>
      <c r="AH48" s="218"/>
      <c r="AI48" s="412"/>
      <c r="AJ48" s="412"/>
      <c r="AK48" s="248"/>
      <c r="AL48" s="416"/>
      <c r="AM48" s="395"/>
      <c r="AN48" s="395"/>
      <c r="AO48" s="395"/>
      <c r="AP48" s="416"/>
      <c r="AQ48" s="427"/>
      <c r="AR48" s="491">
        <v>10</v>
      </c>
      <c r="AS48" s="412">
        <v>20</v>
      </c>
      <c r="AT48" s="248"/>
      <c r="AU48" s="412"/>
      <c r="AV48" s="248"/>
      <c r="AW48" s="248"/>
      <c r="AX48" s="412"/>
      <c r="AY48" s="414"/>
      <c r="AZ48" s="414"/>
      <c r="BA48" s="414"/>
      <c r="BB48" s="412">
        <v>1</v>
      </c>
      <c r="BC48" s="432" t="s">
        <v>41</v>
      </c>
      <c r="BD48" s="421"/>
      <c r="BE48" s="416"/>
      <c r="BF48" s="218"/>
      <c r="BG48" s="412"/>
      <c r="BH48" s="248"/>
      <c r="BI48" s="248"/>
      <c r="BJ48" s="416"/>
      <c r="BK48" s="395"/>
      <c r="BL48" s="395"/>
      <c r="BM48" s="395"/>
      <c r="BN48" s="416"/>
      <c r="BO48" s="427"/>
      <c r="BP48" s="421"/>
      <c r="BQ48" s="416"/>
      <c r="BR48" s="187"/>
      <c r="BS48" s="187"/>
      <c r="BT48" s="187"/>
      <c r="BU48" s="187"/>
      <c r="BV48" s="187"/>
      <c r="BW48" s="395"/>
      <c r="BX48" s="395"/>
      <c r="BY48" s="395"/>
      <c r="BZ48" s="416"/>
      <c r="CA48" s="427"/>
      <c r="CB48" s="421"/>
      <c r="CC48" s="416"/>
      <c r="CD48" s="187"/>
      <c r="CE48" s="187"/>
      <c r="CF48" s="187"/>
      <c r="CG48" s="187"/>
      <c r="CH48" s="416"/>
      <c r="CI48" s="395"/>
      <c r="CJ48" s="395"/>
      <c r="CK48" s="395"/>
      <c r="CL48" s="416"/>
      <c r="CM48" s="498"/>
      <c r="CN48" s="500">
        <f>F48</f>
        <v>1</v>
      </c>
      <c r="CO48" s="502">
        <v>1</v>
      </c>
      <c r="CP48" s="96"/>
      <c r="CQ48"/>
      <c r="CR48"/>
      <c r="CS48"/>
      <c r="CT48"/>
      <c r="CU48"/>
      <c r="CV48"/>
      <c r="CW48"/>
      <c r="CX48"/>
      <c r="CY48"/>
      <c r="CZ48"/>
      <c r="DA48" s="83"/>
      <c r="DB48" s="83"/>
      <c r="DC48" s="83"/>
      <c r="DD48" s="83"/>
      <c r="DE48" s="83"/>
      <c r="DF48" s="83"/>
      <c r="DG48" s="83"/>
      <c r="DH48" s="83"/>
      <c r="DI48" s="83"/>
      <c r="DJ48" s="83"/>
      <c r="DK48" s="83"/>
      <c r="DL48" s="83"/>
      <c r="DM48" s="83"/>
      <c r="DN48" s="83"/>
      <c r="DO48" s="83"/>
      <c r="DP48" s="83"/>
      <c r="DQ48" s="83"/>
      <c r="DR48" s="83"/>
      <c r="DS48" s="83"/>
      <c r="DT48" s="83"/>
      <c r="DU48" s="83"/>
      <c r="DV48" s="83"/>
      <c r="DW48" s="83"/>
      <c r="DX48" s="83"/>
      <c r="DY48" s="83"/>
      <c r="DZ48" s="83"/>
      <c r="EA48" s="83"/>
      <c r="EB48" s="83"/>
      <c r="EC48" s="83"/>
      <c r="ED48" s="83"/>
      <c r="EE48" s="83"/>
      <c r="EF48" s="83"/>
      <c r="EG48" s="83"/>
      <c r="EH48" s="83"/>
      <c r="EI48" s="83"/>
      <c r="EJ48" s="83"/>
      <c r="EK48" s="83"/>
      <c r="EL48" s="83"/>
      <c r="EM48" s="83"/>
      <c r="EN48" s="83"/>
      <c r="EO48" s="83"/>
      <c r="EP48" s="83"/>
      <c r="EQ48" s="83"/>
      <c r="ER48" s="83"/>
      <c r="ES48" s="83"/>
      <c r="ET48" s="83"/>
      <c r="EU48" s="83"/>
      <c r="EV48" s="83"/>
      <c r="EW48" s="83"/>
      <c r="EX48" s="83"/>
      <c r="EY48" s="83"/>
      <c r="EZ48" s="83"/>
      <c r="FA48" s="83"/>
      <c r="FB48" s="83"/>
      <c r="FC48" s="83"/>
      <c r="FD48" s="83"/>
      <c r="FE48" s="83"/>
      <c r="FF48" s="83"/>
      <c r="FG48" s="83"/>
      <c r="FH48" s="83"/>
      <c r="FI48" s="83"/>
      <c r="FJ48" s="83"/>
      <c r="FK48" s="83"/>
      <c r="FL48" s="83"/>
      <c r="FM48" s="83"/>
      <c r="FN48" s="83"/>
      <c r="FO48" s="83"/>
      <c r="FP48" s="83"/>
      <c r="FQ48" s="83"/>
      <c r="FR48" s="83"/>
      <c r="FS48" s="83"/>
      <c r="FT48" s="83"/>
      <c r="FU48" s="83"/>
      <c r="FV48" s="83"/>
      <c r="FW48" s="83"/>
      <c r="FX48" s="83"/>
      <c r="FY48" s="83"/>
      <c r="FZ48" s="83"/>
      <c r="GA48" s="83"/>
      <c r="GB48" s="83"/>
      <c r="GC48" s="83"/>
    </row>
    <row r="49" spans="1:185" s="81" customFormat="1" ht="31.5" customHeight="1" thickBot="1" x14ac:dyDescent="0.7">
      <c r="A49" s="398"/>
      <c r="B49" s="162" t="s">
        <v>99</v>
      </c>
      <c r="C49" s="162" t="s">
        <v>100</v>
      </c>
      <c r="D49" s="424"/>
      <c r="E49" s="426"/>
      <c r="F49" s="426"/>
      <c r="G49" s="435"/>
      <c r="H49" s="437"/>
      <c r="I49" s="437"/>
      <c r="J49" s="413"/>
      <c r="K49" s="413"/>
      <c r="L49" s="322"/>
      <c r="M49" s="413"/>
      <c r="N49" s="413"/>
      <c r="O49" s="323"/>
      <c r="P49" s="413"/>
      <c r="Q49" s="415"/>
      <c r="R49" s="415"/>
      <c r="S49" s="415"/>
      <c r="T49" s="422"/>
      <c r="U49" s="417"/>
      <c r="V49" s="323"/>
      <c r="W49" s="413"/>
      <c r="X49" s="413"/>
      <c r="Y49" s="322"/>
      <c r="Z49" s="417"/>
      <c r="AA49" s="396"/>
      <c r="AB49" s="396"/>
      <c r="AC49" s="396"/>
      <c r="AD49" s="417"/>
      <c r="AE49" s="428"/>
      <c r="AF49" s="422"/>
      <c r="AG49" s="417"/>
      <c r="AH49" s="323"/>
      <c r="AI49" s="413"/>
      <c r="AJ49" s="413"/>
      <c r="AK49" s="322"/>
      <c r="AL49" s="417"/>
      <c r="AM49" s="396"/>
      <c r="AN49" s="396"/>
      <c r="AO49" s="396"/>
      <c r="AP49" s="417"/>
      <c r="AQ49" s="428"/>
      <c r="AR49" s="492"/>
      <c r="AS49" s="413"/>
      <c r="AT49" s="322"/>
      <c r="AU49" s="413"/>
      <c r="AV49" s="322"/>
      <c r="AW49" s="322"/>
      <c r="AX49" s="413"/>
      <c r="AY49" s="415"/>
      <c r="AZ49" s="415"/>
      <c r="BA49" s="415"/>
      <c r="BB49" s="413"/>
      <c r="BC49" s="433"/>
      <c r="BD49" s="422"/>
      <c r="BE49" s="417"/>
      <c r="BF49" s="323"/>
      <c r="BG49" s="413"/>
      <c r="BH49" s="322"/>
      <c r="BI49" s="322"/>
      <c r="BJ49" s="417"/>
      <c r="BK49" s="396"/>
      <c r="BL49" s="396"/>
      <c r="BM49" s="396"/>
      <c r="BN49" s="417"/>
      <c r="BO49" s="428"/>
      <c r="BP49" s="422"/>
      <c r="BQ49" s="417"/>
      <c r="BR49" s="218"/>
      <c r="BS49" s="218"/>
      <c r="BT49" s="218"/>
      <c r="BU49" s="218"/>
      <c r="BV49" s="218"/>
      <c r="BW49" s="396"/>
      <c r="BX49" s="396"/>
      <c r="BY49" s="396"/>
      <c r="BZ49" s="417"/>
      <c r="CA49" s="428"/>
      <c r="CB49" s="422"/>
      <c r="CC49" s="417"/>
      <c r="CD49" s="218"/>
      <c r="CE49" s="218"/>
      <c r="CF49" s="218"/>
      <c r="CG49" s="218"/>
      <c r="CH49" s="417"/>
      <c r="CI49" s="396"/>
      <c r="CJ49" s="396"/>
      <c r="CK49" s="396"/>
      <c r="CL49" s="417"/>
      <c r="CM49" s="499"/>
      <c r="CN49" s="501"/>
      <c r="CO49" s="503"/>
      <c r="CP49" s="96"/>
      <c r="CQ49"/>
      <c r="CR49"/>
      <c r="CS49"/>
      <c r="CT49"/>
      <c r="CU49"/>
      <c r="CV49"/>
      <c r="CW49"/>
      <c r="CX49"/>
      <c r="CY49"/>
      <c r="CZ49"/>
      <c r="DA49" s="83"/>
      <c r="DB49" s="83"/>
      <c r="DC49" s="83"/>
      <c r="DD49" s="83"/>
      <c r="DE49" s="83"/>
      <c r="DF49" s="83"/>
      <c r="DG49" s="83"/>
      <c r="DH49" s="83"/>
      <c r="DI49" s="83"/>
      <c r="DJ49" s="83"/>
      <c r="DK49" s="83"/>
      <c r="DL49" s="83"/>
      <c r="DM49" s="83"/>
      <c r="DN49" s="83"/>
      <c r="DO49" s="83"/>
      <c r="DP49" s="83"/>
      <c r="DQ49" s="83"/>
      <c r="DR49" s="83"/>
      <c r="DS49" s="83"/>
      <c r="DT49" s="83"/>
      <c r="DU49" s="83"/>
      <c r="DV49" s="83"/>
      <c r="DW49" s="83"/>
      <c r="DX49" s="83"/>
      <c r="DY49" s="83"/>
      <c r="DZ49" s="83"/>
      <c r="EA49" s="83"/>
      <c r="EB49" s="83"/>
      <c r="EC49" s="83"/>
      <c r="ED49" s="83"/>
      <c r="EE49" s="83"/>
      <c r="EF49" s="83"/>
      <c r="EG49" s="83"/>
      <c r="EH49" s="83"/>
      <c r="EI49" s="83"/>
      <c r="EJ49" s="83"/>
      <c r="EK49" s="83"/>
      <c r="EL49" s="83"/>
      <c r="EM49" s="83"/>
      <c r="EN49" s="83"/>
      <c r="EO49" s="83"/>
      <c r="EP49" s="83"/>
      <c r="EQ49" s="83"/>
      <c r="ER49" s="83"/>
      <c r="ES49" s="83"/>
      <c r="ET49" s="83"/>
      <c r="EU49" s="83"/>
      <c r="EV49" s="83"/>
      <c r="EW49" s="83"/>
      <c r="EX49" s="83"/>
      <c r="EY49" s="83"/>
      <c r="EZ49" s="83"/>
      <c r="FA49" s="83"/>
      <c r="FB49" s="83"/>
      <c r="FC49" s="83"/>
      <c r="FD49" s="83"/>
      <c r="FE49" s="83"/>
      <c r="FF49" s="83"/>
      <c r="FG49" s="83"/>
      <c r="FH49" s="83"/>
      <c r="FI49" s="83"/>
      <c r="FJ49" s="83"/>
      <c r="FK49" s="83"/>
      <c r="FL49" s="83"/>
      <c r="FM49" s="83"/>
      <c r="FN49" s="83"/>
      <c r="FO49" s="83"/>
      <c r="FP49" s="83"/>
      <c r="FQ49" s="83"/>
      <c r="FR49" s="83"/>
      <c r="FS49" s="83"/>
      <c r="FT49" s="83"/>
      <c r="FU49" s="83"/>
      <c r="FV49" s="83"/>
      <c r="FW49" s="83"/>
      <c r="FX49" s="83"/>
      <c r="FY49" s="83"/>
      <c r="FZ49" s="83"/>
      <c r="GA49" s="83"/>
      <c r="GB49" s="83"/>
      <c r="GC49" s="83"/>
    </row>
    <row r="50" spans="1:185" s="140" customFormat="1" ht="22.15" thickBot="1" x14ac:dyDescent="0.7">
      <c r="A50" s="224"/>
      <c r="B50" s="225"/>
      <c r="C50" s="226" t="s">
        <v>101</v>
      </c>
      <c r="D50" s="227"/>
      <c r="E50" s="267">
        <f>SUM(E34:E49)</f>
        <v>950</v>
      </c>
      <c r="F50" s="267">
        <f t="shared" ref="F50:G50" si="11">SUM(F34:F49)</f>
        <v>37</v>
      </c>
      <c r="G50" s="228">
        <f t="shared" si="11"/>
        <v>0</v>
      </c>
      <c r="H50" s="228">
        <f t="shared" ref="H50" si="12">SUM(H34:H49)</f>
        <v>0</v>
      </c>
      <c r="I50" s="228">
        <f t="shared" ref="I50" si="13">SUM(I34:I49)</f>
        <v>0</v>
      </c>
      <c r="J50" s="228">
        <f t="shared" ref="J50" si="14">SUM(J34:J49)</f>
        <v>160</v>
      </c>
      <c r="K50" s="228">
        <f t="shared" ref="K50:O50" si="15">SUM(K34:K49)</f>
        <v>90</v>
      </c>
      <c r="L50" s="228">
        <f t="shared" si="15"/>
        <v>0</v>
      </c>
      <c r="M50" s="228">
        <f t="shared" si="15"/>
        <v>0</v>
      </c>
      <c r="N50" s="228">
        <f t="shared" si="15"/>
        <v>0</v>
      </c>
      <c r="O50" s="228">
        <f t="shared" si="15"/>
        <v>192</v>
      </c>
      <c r="P50" s="228">
        <f t="shared" ref="P50" si="16">SUM(P34:P49)</f>
        <v>48</v>
      </c>
      <c r="Q50" s="228">
        <f t="shared" ref="Q50" si="17">SUM(Q34:Q49)</f>
        <v>80</v>
      </c>
      <c r="R50" s="228">
        <f t="shared" ref="R50" si="18">SUM(R34:R49)</f>
        <v>260</v>
      </c>
      <c r="S50" s="228">
        <f t="shared" ref="S50" si="19">SUM(S34:S49)</f>
        <v>120</v>
      </c>
      <c r="T50" s="228">
        <f t="shared" ref="T50:AE50" si="20">SUM(T34:T49)</f>
        <v>30</v>
      </c>
      <c r="U50" s="228">
        <f t="shared" si="20"/>
        <v>0</v>
      </c>
      <c r="V50" s="228">
        <f t="shared" si="20"/>
        <v>0</v>
      </c>
      <c r="W50" s="228">
        <f t="shared" si="20"/>
        <v>0</v>
      </c>
      <c r="X50" s="228">
        <f t="shared" si="20"/>
        <v>0</v>
      </c>
      <c r="Y50" s="228">
        <f t="shared" si="20"/>
        <v>104</v>
      </c>
      <c r="Z50" s="228">
        <f t="shared" si="20"/>
        <v>16</v>
      </c>
      <c r="AA50" s="228">
        <f t="shared" si="20"/>
        <v>0</v>
      </c>
      <c r="AB50" s="228">
        <f t="shared" si="20"/>
        <v>80</v>
      </c>
      <c r="AC50" s="228">
        <f t="shared" si="20"/>
        <v>20</v>
      </c>
      <c r="AD50" s="228">
        <f t="shared" si="20"/>
        <v>9</v>
      </c>
      <c r="AE50" s="228">
        <f t="shared" si="20"/>
        <v>0</v>
      </c>
      <c r="AF50" s="228">
        <f t="shared" ref="AF50" si="21">SUM(AF34:AF49)</f>
        <v>25</v>
      </c>
      <c r="AG50" s="228">
        <f t="shared" ref="AG50:AP50" si="22">SUM(AG34:AG49)</f>
        <v>10</v>
      </c>
      <c r="AH50" s="228">
        <f t="shared" si="22"/>
        <v>0</v>
      </c>
      <c r="AI50" s="228">
        <f t="shared" si="22"/>
        <v>0</v>
      </c>
      <c r="AJ50" s="228">
        <f t="shared" si="22"/>
        <v>0</v>
      </c>
      <c r="AK50" s="228">
        <f t="shared" si="22"/>
        <v>118</v>
      </c>
      <c r="AL50" s="228">
        <f t="shared" si="22"/>
        <v>32</v>
      </c>
      <c r="AM50" s="228">
        <f t="shared" si="22"/>
        <v>0</v>
      </c>
      <c r="AN50" s="228">
        <f t="shared" si="22"/>
        <v>160</v>
      </c>
      <c r="AO50" s="228">
        <f t="shared" si="22"/>
        <v>40</v>
      </c>
      <c r="AP50" s="228">
        <f t="shared" si="22"/>
        <v>14</v>
      </c>
      <c r="AQ50" s="228">
        <f t="shared" ref="AQ50" si="23">SUM(AQ34:AQ49)</f>
        <v>0</v>
      </c>
      <c r="AR50" s="228">
        <f t="shared" ref="AR50" si="24">SUM(AR34:AR49)</f>
        <v>30</v>
      </c>
      <c r="AS50" s="228">
        <f t="shared" ref="AS50:BB50" si="25">SUM(AS34:AS49)</f>
        <v>30</v>
      </c>
      <c r="AT50" s="228">
        <f t="shared" si="25"/>
        <v>0</v>
      </c>
      <c r="AU50" s="228">
        <f t="shared" si="25"/>
        <v>0</v>
      </c>
      <c r="AV50" s="228">
        <f t="shared" si="25"/>
        <v>0</v>
      </c>
      <c r="AW50" s="228">
        <f t="shared" si="25"/>
        <v>0</v>
      </c>
      <c r="AX50" s="228">
        <f t="shared" si="25"/>
        <v>0</v>
      </c>
      <c r="AY50" s="228">
        <f t="shared" si="25"/>
        <v>0</v>
      </c>
      <c r="AZ50" s="228">
        <f t="shared" si="25"/>
        <v>0</v>
      </c>
      <c r="BA50" s="228">
        <f t="shared" si="25"/>
        <v>20</v>
      </c>
      <c r="BB50" s="228">
        <f t="shared" si="25"/>
        <v>3</v>
      </c>
      <c r="BC50" s="228">
        <f>SUM(BC34:BC48)</f>
        <v>0</v>
      </c>
      <c r="BD50" s="228">
        <f t="shared" ref="BD50" si="26">SUM(BD34:BD49)</f>
        <v>50</v>
      </c>
      <c r="BE50" s="228">
        <f t="shared" ref="BE50:BN50" si="27">SUM(BE34:BE49)</f>
        <v>40</v>
      </c>
      <c r="BF50" s="228">
        <f t="shared" si="27"/>
        <v>0</v>
      </c>
      <c r="BG50" s="228">
        <f t="shared" si="27"/>
        <v>0</v>
      </c>
      <c r="BH50" s="228">
        <f t="shared" si="27"/>
        <v>0</v>
      </c>
      <c r="BI50" s="228">
        <f t="shared" si="27"/>
        <v>0</v>
      </c>
      <c r="BJ50" s="228">
        <f t="shared" si="27"/>
        <v>0</v>
      </c>
      <c r="BK50" s="228">
        <f t="shared" si="27"/>
        <v>0</v>
      </c>
      <c r="BL50" s="228">
        <f t="shared" si="27"/>
        <v>20</v>
      </c>
      <c r="BM50" s="228">
        <f t="shared" si="27"/>
        <v>20</v>
      </c>
      <c r="BN50" s="228">
        <f t="shared" si="27"/>
        <v>5</v>
      </c>
      <c r="BO50" s="228">
        <f t="shared" ref="BO50" si="28">SUM(BO34:BO49)</f>
        <v>0</v>
      </c>
      <c r="BP50" s="228">
        <f t="shared" ref="BP50" si="29">SUM(BP34:BP49)</f>
        <v>25</v>
      </c>
      <c r="BQ50" s="228">
        <f t="shared" ref="BQ50:BZ50" si="30">SUM(BQ34:BQ49)</f>
        <v>10</v>
      </c>
      <c r="BR50" s="228">
        <f t="shared" si="30"/>
        <v>0</v>
      </c>
      <c r="BS50" s="228">
        <f t="shared" si="30"/>
        <v>0</v>
      </c>
      <c r="BT50" s="228">
        <f t="shared" si="30"/>
        <v>0</v>
      </c>
      <c r="BU50" s="228">
        <f t="shared" si="30"/>
        <v>0</v>
      </c>
      <c r="BV50" s="228">
        <f t="shared" si="30"/>
        <v>0</v>
      </c>
      <c r="BW50" s="228">
        <f t="shared" si="30"/>
        <v>40</v>
      </c>
      <c r="BX50" s="228">
        <f t="shared" si="30"/>
        <v>0</v>
      </c>
      <c r="BY50" s="228">
        <f t="shared" si="30"/>
        <v>20</v>
      </c>
      <c r="BZ50" s="228">
        <f t="shared" si="30"/>
        <v>4</v>
      </c>
      <c r="CA50" s="228">
        <f t="shared" ref="CA50" si="31">SUM(CA34:CA49)</f>
        <v>0</v>
      </c>
      <c r="CB50" s="228">
        <f t="shared" ref="CB50" si="32">SUM(CB34:CB49)</f>
        <v>0</v>
      </c>
      <c r="CC50" s="228">
        <f t="shared" ref="CC50" si="33">SUM(CC34:CC49)</f>
        <v>0</v>
      </c>
      <c r="CD50" s="228"/>
      <c r="CE50" s="228"/>
      <c r="CF50" s="228"/>
      <c r="CG50" s="228"/>
      <c r="CH50" s="228">
        <f t="shared" ref="CH50" si="34">SUM(CH34:CH49)</f>
        <v>0</v>
      </c>
      <c r="CI50" s="228">
        <f t="shared" ref="CI50:CL50" si="35">SUM(CI34:CI49)</f>
        <v>40</v>
      </c>
      <c r="CJ50" s="228">
        <f t="shared" si="35"/>
        <v>0</v>
      </c>
      <c r="CK50" s="228">
        <f t="shared" si="35"/>
        <v>0</v>
      </c>
      <c r="CL50" s="228">
        <f t="shared" si="35"/>
        <v>2</v>
      </c>
      <c r="CM50" s="228">
        <f t="shared" ref="CM50" si="36">SUM(CM34:CM49)</f>
        <v>0</v>
      </c>
      <c r="CN50" s="228">
        <f t="shared" ref="CN50" si="37">SUM(CN34:CN49)</f>
        <v>37</v>
      </c>
      <c r="CO50" s="268">
        <f t="shared" ref="CO50" si="38">SUM(CO34:CO49)</f>
        <v>32</v>
      </c>
      <c r="CP50" s="135"/>
      <c r="CQ50" s="136"/>
      <c r="CR50" s="136"/>
      <c r="CS50" s="136"/>
      <c r="CT50" s="136"/>
      <c r="CU50" s="136"/>
      <c r="CV50" s="136"/>
      <c r="CW50" s="136"/>
      <c r="CX50" s="136"/>
      <c r="CY50" s="136"/>
      <c r="CZ50" s="136"/>
      <c r="DA50" s="137"/>
      <c r="DB50" s="137"/>
      <c r="DC50" s="137"/>
      <c r="DD50" s="137"/>
      <c r="DE50" s="137"/>
      <c r="DF50" s="137"/>
      <c r="DG50" s="137"/>
      <c r="DH50" s="137"/>
      <c r="DI50" s="137"/>
      <c r="DJ50" s="137"/>
      <c r="DK50" s="137"/>
      <c r="DL50" s="137"/>
      <c r="DM50" s="137"/>
      <c r="DN50" s="137"/>
      <c r="DO50" s="137"/>
      <c r="DP50" s="137"/>
      <c r="DQ50" s="137"/>
      <c r="DR50" s="137"/>
      <c r="DS50" s="137"/>
      <c r="DT50" s="137"/>
      <c r="DU50" s="137"/>
      <c r="DV50" s="137"/>
      <c r="DW50" s="137"/>
      <c r="DX50" s="137"/>
      <c r="DY50" s="137"/>
      <c r="DZ50" s="137"/>
      <c r="EA50" s="137"/>
      <c r="EB50" s="137"/>
      <c r="EC50" s="137"/>
      <c r="ED50" s="137"/>
      <c r="EE50" s="137"/>
      <c r="EF50" s="137"/>
      <c r="EG50" s="137"/>
      <c r="EH50" s="137"/>
      <c r="EI50" s="137"/>
      <c r="EJ50" s="137"/>
      <c r="EK50" s="137"/>
      <c r="EL50" s="137"/>
      <c r="EM50" s="137"/>
      <c r="EN50" s="137"/>
      <c r="EO50" s="137"/>
      <c r="EP50" s="137"/>
      <c r="EQ50" s="137"/>
      <c r="ER50" s="137"/>
      <c r="ES50" s="137"/>
      <c r="ET50" s="137"/>
      <c r="EU50" s="137"/>
      <c r="EV50" s="137"/>
      <c r="EW50" s="137"/>
      <c r="EX50" s="137"/>
      <c r="EY50" s="137"/>
      <c r="EZ50" s="137"/>
      <c r="FA50" s="137"/>
      <c r="FB50" s="137"/>
      <c r="FC50" s="137"/>
      <c r="FD50" s="137"/>
      <c r="FE50" s="137"/>
      <c r="FF50" s="137"/>
      <c r="FG50" s="137"/>
      <c r="FH50" s="137"/>
      <c r="FI50" s="137"/>
      <c r="FJ50" s="137"/>
      <c r="FK50" s="137"/>
      <c r="FL50" s="137"/>
      <c r="FM50" s="137"/>
      <c r="FN50" s="137"/>
      <c r="FO50" s="137"/>
      <c r="FP50" s="137"/>
      <c r="FQ50" s="137"/>
      <c r="FR50" s="137"/>
      <c r="FS50" s="137"/>
      <c r="FT50" s="137"/>
      <c r="FU50" s="137"/>
      <c r="FV50" s="137"/>
      <c r="FW50" s="137"/>
      <c r="FX50" s="137"/>
      <c r="FY50" s="137"/>
      <c r="FZ50" s="137"/>
      <c r="GA50" s="137"/>
      <c r="GB50" s="137"/>
      <c r="GC50" s="137"/>
    </row>
    <row r="51" spans="1:185" s="85" customFormat="1" ht="23.25" customHeight="1" thickBot="1" x14ac:dyDescent="0.7">
      <c r="A51" s="269"/>
      <c r="B51" s="270" t="s">
        <v>102</v>
      </c>
      <c r="C51" s="270"/>
      <c r="D51" s="271"/>
      <c r="E51" s="272"/>
      <c r="F51" s="234"/>
      <c r="G51" s="273"/>
      <c r="H51" s="274"/>
      <c r="I51" s="274"/>
      <c r="J51" s="275"/>
      <c r="K51" s="275"/>
      <c r="L51" s="275"/>
      <c r="M51" s="275"/>
      <c r="N51" s="275"/>
      <c r="O51" s="275"/>
      <c r="P51" s="275"/>
      <c r="Q51" s="275"/>
      <c r="R51" s="275"/>
      <c r="S51" s="275"/>
      <c r="T51" s="277"/>
      <c r="U51" s="275"/>
      <c r="V51" s="275"/>
      <c r="W51" s="275"/>
      <c r="X51" s="275"/>
      <c r="Y51" s="275"/>
      <c r="Z51" s="275"/>
      <c r="AA51" s="275"/>
      <c r="AB51" s="275"/>
      <c r="AC51" s="275"/>
      <c r="AD51" s="275"/>
      <c r="AE51" s="276"/>
      <c r="AF51" s="273"/>
      <c r="AG51" s="275"/>
      <c r="AH51" s="275"/>
      <c r="AI51" s="275"/>
      <c r="AJ51" s="275"/>
      <c r="AK51" s="275"/>
      <c r="AL51" s="275"/>
      <c r="AM51" s="275"/>
      <c r="AN51" s="275"/>
      <c r="AO51" s="275"/>
      <c r="AP51" s="275"/>
      <c r="AQ51" s="276"/>
      <c r="AR51" s="277"/>
      <c r="AS51" s="275"/>
      <c r="AT51" s="275"/>
      <c r="AU51" s="275"/>
      <c r="AV51" s="275"/>
      <c r="AW51" s="275"/>
      <c r="AX51" s="275"/>
      <c r="AY51" s="275"/>
      <c r="AZ51" s="275"/>
      <c r="BA51" s="275"/>
      <c r="BB51" s="275"/>
      <c r="BC51" s="276"/>
      <c r="BD51" s="273"/>
      <c r="BE51" s="275"/>
      <c r="BF51" s="275"/>
      <c r="BG51" s="275"/>
      <c r="BH51" s="275"/>
      <c r="BI51" s="275"/>
      <c r="BJ51" s="275"/>
      <c r="BK51" s="275"/>
      <c r="BL51" s="275"/>
      <c r="BM51" s="275"/>
      <c r="BN51" s="275"/>
      <c r="BO51" s="276"/>
      <c r="BP51" s="277"/>
      <c r="BQ51" s="275"/>
      <c r="BR51" s="275"/>
      <c r="BS51" s="275"/>
      <c r="BT51" s="275"/>
      <c r="BU51" s="275"/>
      <c r="BV51" s="275"/>
      <c r="BW51" s="275"/>
      <c r="BX51" s="275"/>
      <c r="BY51" s="275"/>
      <c r="BZ51" s="275"/>
      <c r="CA51" s="276"/>
      <c r="CB51" s="273"/>
      <c r="CC51" s="275"/>
      <c r="CD51" s="275"/>
      <c r="CE51" s="275"/>
      <c r="CF51" s="275"/>
      <c r="CG51" s="275"/>
      <c r="CH51" s="275"/>
      <c r="CI51" s="275"/>
      <c r="CJ51" s="275"/>
      <c r="CK51" s="275"/>
      <c r="CL51" s="275"/>
      <c r="CM51" s="278"/>
      <c r="CN51" s="240">
        <f>F51</f>
        <v>0</v>
      </c>
      <c r="CO51" s="279"/>
      <c r="CP51" s="102"/>
      <c r="CQ51" s="103"/>
      <c r="CR51" s="103"/>
      <c r="CS51" s="103"/>
      <c r="CT51" s="103"/>
      <c r="CU51" s="103"/>
      <c r="CV51" s="103"/>
      <c r="CW51" s="103"/>
      <c r="CX51" s="103"/>
      <c r="CY51" s="103"/>
      <c r="CZ51" s="103"/>
      <c r="DA51" s="114"/>
      <c r="DB51" s="119"/>
      <c r="DC51" s="119"/>
      <c r="DD51" s="119"/>
      <c r="DE51" s="119"/>
      <c r="DF51" s="119"/>
      <c r="DG51" s="119"/>
      <c r="DH51" s="119"/>
      <c r="DI51" s="119"/>
      <c r="DJ51" s="119"/>
      <c r="DK51" s="119"/>
      <c r="DL51" s="119"/>
      <c r="DM51" s="119"/>
      <c r="DN51" s="119"/>
      <c r="DO51" s="119"/>
      <c r="DP51" s="119"/>
      <c r="DQ51" s="119"/>
      <c r="DR51" s="119"/>
      <c r="DS51" s="119"/>
      <c r="DT51" s="119"/>
      <c r="DU51" s="119"/>
      <c r="DV51" s="119"/>
      <c r="DW51" s="119"/>
      <c r="DX51" s="119"/>
      <c r="DY51" s="119"/>
      <c r="DZ51" s="119"/>
      <c r="EA51" s="119"/>
      <c r="EB51" s="119"/>
      <c r="EC51" s="119"/>
      <c r="ED51" s="119"/>
      <c r="EE51" s="119"/>
      <c r="EF51" s="119"/>
      <c r="EG51" s="119"/>
      <c r="EH51" s="119"/>
      <c r="EI51" s="119"/>
      <c r="EJ51" s="119"/>
      <c r="EK51" s="119"/>
      <c r="EL51" s="119"/>
      <c r="EM51" s="119"/>
      <c r="EN51" s="119"/>
      <c r="EO51" s="119"/>
      <c r="EP51" s="119"/>
      <c r="EQ51" s="119"/>
      <c r="ER51" s="119"/>
      <c r="ES51" s="119"/>
      <c r="ET51" s="119"/>
      <c r="EU51" s="119"/>
      <c r="EV51" s="119"/>
      <c r="EW51" s="119"/>
      <c r="EX51" s="119"/>
      <c r="EY51" s="119"/>
      <c r="EZ51" s="119"/>
      <c r="FA51" s="119"/>
      <c r="FB51" s="119"/>
      <c r="FC51" s="119"/>
      <c r="FD51" s="119"/>
      <c r="FE51" s="119"/>
      <c r="FF51" s="119"/>
      <c r="FG51" s="119"/>
      <c r="FH51" s="119"/>
      <c r="FI51" s="119"/>
      <c r="FJ51" s="119"/>
      <c r="FK51" s="119"/>
      <c r="FL51" s="119"/>
      <c r="FM51" s="119"/>
      <c r="FN51" s="119"/>
      <c r="FO51" s="119"/>
      <c r="FP51" s="119"/>
      <c r="FQ51" s="119"/>
      <c r="FR51" s="119"/>
      <c r="FS51" s="119"/>
      <c r="FT51" s="119"/>
      <c r="FU51" s="119"/>
      <c r="FV51" s="119"/>
      <c r="FW51" s="119"/>
      <c r="FX51" s="119"/>
      <c r="FY51" s="119"/>
      <c r="FZ51" s="119"/>
      <c r="GA51" s="119"/>
      <c r="GB51" s="119"/>
      <c r="GC51" s="119"/>
    </row>
    <row r="52" spans="1:185" s="77" customFormat="1" ht="36" customHeight="1" thickBot="1" x14ac:dyDescent="0.7">
      <c r="A52" s="397">
        <v>26</v>
      </c>
      <c r="B52" s="399" t="s">
        <v>103</v>
      </c>
      <c r="C52" s="168" t="s">
        <v>104</v>
      </c>
      <c r="D52" s="214" t="s">
        <v>105</v>
      </c>
      <c r="E52" s="185">
        <f>SUM(H52:S52)</f>
        <v>62</v>
      </c>
      <c r="F52" s="185">
        <v>9</v>
      </c>
      <c r="G52" s="186"/>
      <c r="H52" s="242">
        <v>0</v>
      </c>
      <c r="I52" s="242">
        <v>0</v>
      </c>
      <c r="J52" s="187">
        <f>SUM(T52+AF52+AR52+BD52+BP52+CB52)</f>
        <v>20</v>
      </c>
      <c r="K52" s="187"/>
      <c r="L52" s="187"/>
      <c r="M52" s="187"/>
      <c r="N52" s="187"/>
      <c r="O52" s="187"/>
      <c r="P52" s="187">
        <f>SUM(Z52+AL52+AX52+BJ52+BV52+CH52)</f>
        <v>32</v>
      </c>
      <c r="Q52" s="160"/>
      <c r="R52" s="160"/>
      <c r="S52" s="205">
        <f>SUM(AC52+AO52+BA52+BM52+BY52+CK52)</f>
        <v>10</v>
      </c>
      <c r="T52" s="189"/>
      <c r="U52" s="187"/>
      <c r="V52" s="187"/>
      <c r="W52" s="187"/>
      <c r="X52" s="187"/>
      <c r="Y52" s="187"/>
      <c r="Z52" s="187"/>
      <c r="AA52" s="160"/>
      <c r="AB52" s="160"/>
      <c r="AC52" s="160"/>
      <c r="AD52" s="187"/>
      <c r="AE52" s="188"/>
      <c r="AF52" s="186">
        <v>20</v>
      </c>
      <c r="AG52" s="187"/>
      <c r="AH52" s="187"/>
      <c r="AI52" s="187"/>
      <c r="AJ52" s="187"/>
      <c r="AK52" s="187">
        <v>94</v>
      </c>
      <c r="AL52" s="187">
        <v>16</v>
      </c>
      <c r="AM52" s="160"/>
      <c r="AN52" s="160"/>
      <c r="AO52" s="160"/>
      <c r="AP52" s="187">
        <v>4</v>
      </c>
      <c r="AQ52" s="188" t="s">
        <v>41</v>
      </c>
      <c r="AR52" s="189"/>
      <c r="AS52" s="187"/>
      <c r="AT52" s="187"/>
      <c r="AU52" s="187"/>
      <c r="AV52" s="187"/>
      <c r="AW52" s="187">
        <v>94</v>
      </c>
      <c r="AX52" s="187">
        <v>16</v>
      </c>
      <c r="AY52" s="160"/>
      <c r="AZ52" s="160"/>
      <c r="BA52" s="160">
        <v>10</v>
      </c>
      <c r="BB52" s="187">
        <v>4</v>
      </c>
      <c r="BC52" s="188" t="s">
        <v>41</v>
      </c>
      <c r="BD52" s="186"/>
      <c r="BE52" s="187"/>
      <c r="BF52" s="187"/>
      <c r="BG52" s="187"/>
      <c r="BH52" s="187"/>
      <c r="BI52" s="187"/>
      <c r="BJ52" s="187"/>
      <c r="BK52" s="160"/>
      <c r="BL52" s="160"/>
      <c r="BM52" s="160"/>
      <c r="BN52" s="187">
        <v>1</v>
      </c>
      <c r="BO52" s="188" t="s">
        <v>37</v>
      </c>
      <c r="BP52" s="189"/>
      <c r="BQ52" s="187"/>
      <c r="BR52" s="187"/>
      <c r="BS52" s="187"/>
      <c r="BT52" s="187"/>
      <c r="BU52" s="187"/>
      <c r="BV52" s="187"/>
      <c r="BW52" s="160"/>
      <c r="BX52" s="160"/>
      <c r="BY52" s="160"/>
      <c r="BZ52" s="187"/>
      <c r="CA52" s="188"/>
      <c r="CB52" s="186"/>
      <c r="CC52" s="187"/>
      <c r="CD52" s="187"/>
      <c r="CE52" s="187"/>
      <c r="CF52" s="187"/>
      <c r="CG52" s="187"/>
      <c r="CH52" s="187"/>
      <c r="CI52" s="160"/>
      <c r="CJ52" s="160"/>
      <c r="CK52" s="160"/>
      <c r="CL52" s="187"/>
      <c r="CM52" s="184"/>
      <c r="CN52" s="209">
        <f>F52</f>
        <v>9</v>
      </c>
      <c r="CO52" s="213">
        <v>9</v>
      </c>
      <c r="CP52" s="101"/>
      <c r="CQ52" s="76"/>
      <c r="CR52" s="76"/>
      <c r="CS52" s="76"/>
      <c r="CT52" s="76"/>
      <c r="CU52" s="76"/>
      <c r="CV52" s="76"/>
      <c r="CW52" s="76"/>
      <c r="CX52" s="76"/>
      <c r="CY52" s="76"/>
      <c r="CZ52" s="76"/>
    </row>
    <row r="53" spans="1:185" s="77" customFormat="1" ht="36" customHeight="1" thickBot="1" x14ac:dyDescent="0.7">
      <c r="A53" s="402"/>
      <c r="B53" s="400"/>
      <c r="C53" s="168" t="s">
        <v>106</v>
      </c>
      <c r="D53" s="214" t="s">
        <v>41</v>
      </c>
      <c r="E53" s="185">
        <f>SUM(H53:S53)</f>
        <v>320</v>
      </c>
      <c r="F53" s="185">
        <v>11</v>
      </c>
      <c r="G53" s="186"/>
      <c r="H53" s="242">
        <v>0</v>
      </c>
      <c r="I53" s="242">
        <v>0</v>
      </c>
      <c r="J53" s="187"/>
      <c r="K53" s="187"/>
      <c r="L53" s="187"/>
      <c r="M53" s="187"/>
      <c r="N53" s="187"/>
      <c r="O53" s="187"/>
      <c r="P53" s="187"/>
      <c r="Q53" s="187">
        <f>SUM(AA53+AM53+AY53+BK53+BW53+CI53)</f>
        <v>320</v>
      </c>
      <c r="R53" s="187"/>
      <c r="S53" s="242">
        <f>SUM(AC53+AO53+BA53+BM53+BY53+CK53)</f>
        <v>0</v>
      </c>
      <c r="T53" s="189"/>
      <c r="U53" s="187"/>
      <c r="V53" s="187"/>
      <c r="W53" s="187"/>
      <c r="X53" s="187"/>
      <c r="Y53" s="187"/>
      <c r="Z53" s="187"/>
      <c r="AA53" s="187"/>
      <c r="AB53" s="187"/>
      <c r="AC53" s="187"/>
      <c r="AD53" s="187"/>
      <c r="AE53" s="188"/>
      <c r="AF53" s="186"/>
      <c r="AG53" s="187"/>
      <c r="AH53" s="187"/>
      <c r="AI53" s="187"/>
      <c r="AJ53" s="187"/>
      <c r="AK53" s="187"/>
      <c r="AL53" s="187"/>
      <c r="AM53" s="187">
        <v>80</v>
      </c>
      <c r="AN53" s="187"/>
      <c r="AO53" s="187"/>
      <c r="AP53" s="187">
        <v>3</v>
      </c>
      <c r="AQ53" s="188" t="s">
        <v>41</v>
      </c>
      <c r="AR53" s="189"/>
      <c r="AS53" s="187"/>
      <c r="AT53" s="187"/>
      <c r="AU53" s="187"/>
      <c r="AV53" s="187"/>
      <c r="AW53" s="187"/>
      <c r="AX53" s="187"/>
      <c r="AY53" s="187">
        <v>120</v>
      </c>
      <c r="AZ53" s="187"/>
      <c r="BA53" s="187"/>
      <c r="BB53" s="187">
        <v>4</v>
      </c>
      <c r="BC53" s="188" t="s">
        <v>41</v>
      </c>
      <c r="BD53" s="186"/>
      <c r="BE53" s="187"/>
      <c r="BF53" s="187"/>
      <c r="BG53" s="187"/>
      <c r="BH53" s="187"/>
      <c r="BI53" s="187"/>
      <c r="BJ53" s="187"/>
      <c r="BK53" s="187">
        <v>120</v>
      </c>
      <c r="BL53" s="187"/>
      <c r="BM53" s="187"/>
      <c r="BN53" s="187">
        <v>4</v>
      </c>
      <c r="BO53" s="188" t="s">
        <v>41</v>
      </c>
      <c r="BP53" s="189"/>
      <c r="BQ53" s="187"/>
      <c r="BR53" s="187"/>
      <c r="BS53" s="187"/>
      <c r="BT53" s="187"/>
      <c r="BU53" s="187"/>
      <c r="BV53" s="187"/>
      <c r="BW53" s="187"/>
      <c r="BX53" s="187"/>
      <c r="BY53" s="187"/>
      <c r="BZ53" s="187"/>
      <c r="CA53" s="188"/>
      <c r="CB53" s="186"/>
      <c r="CC53" s="187"/>
      <c r="CD53" s="187"/>
      <c r="CE53" s="187"/>
      <c r="CF53" s="187"/>
      <c r="CG53" s="187"/>
      <c r="CH53" s="187"/>
      <c r="CI53" s="187"/>
      <c r="CJ53" s="187"/>
      <c r="CK53" s="187"/>
      <c r="CL53" s="187"/>
      <c r="CM53" s="184"/>
      <c r="CN53" s="209">
        <v>11</v>
      </c>
      <c r="CO53" s="213">
        <v>9</v>
      </c>
      <c r="CP53" s="134"/>
    </row>
    <row r="54" spans="1:185" s="77" customFormat="1" ht="36" customHeight="1" thickBot="1" x14ac:dyDescent="0.7">
      <c r="A54" s="398"/>
      <c r="B54" s="401"/>
      <c r="C54" s="168" t="s">
        <v>107</v>
      </c>
      <c r="D54" s="214" t="s">
        <v>41</v>
      </c>
      <c r="E54" s="185">
        <f>SUM(H54:S54)</f>
        <v>400</v>
      </c>
      <c r="F54" s="185">
        <v>14</v>
      </c>
      <c r="G54" s="186"/>
      <c r="H54" s="242">
        <v>0</v>
      </c>
      <c r="I54" s="242">
        <v>0</v>
      </c>
      <c r="J54" s="187"/>
      <c r="K54" s="187"/>
      <c r="L54" s="187"/>
      <c r="M54" s="187"/>
      <c r="N54" s="187"/>
      <c r="O54" s="187"/>
      <c r="P54" s="187"/>
      <c r="Q54" s="187">
        <f>SUM(AA54+AM54+AY54+BK54+BW54+CI54)</f>
        <v>400</v>
      </c>
      <c r="R54" s="187"/>
      <c r="S54" s="242">
        <f>SUM(AC54+AO54+BA54+BM54+BY54+CK54)</f>
        <v>0</v>
      </c>
      <c r="T54" s="189"/>
      <c r="U54" s="187"/>
      <c r="V54" s="187"/>
      <c r="W54" s="187"/>
      <c r="X54" s="187"/>
      <c r="Y54" s="187"/>
      <c r="Z54" s="187"/>
      <c r="AA54" s="187"/>
      <c r="AB54" s="187"/>
      <c r="AC54" s="187"/>
      <c r="AD54" s="187"/>
      <c r="AE54" s="188"/>
      <c r="AF54" s="186"/>
      <c r="AG54" s="187"/>
      <c r="AH54" s="187"/>
      <c r="AI54" s="187"/>
      <c r="AJ54" s="187"/>
      <c r="AK54" s="187"/>
      <c r="AL54" s="187"/>
      <c r="AM54" s="187"/>
      <c r="AN54" s="187"/>
      <c r="AO54" s="187"/>
      <c r="AP54" s="187"/>
      <c r="AQ54" s="188"/>
      <c r="AR54" s="189"/>
      <c r="AS54" s="187"/>
      <c r="AT54" s="187"/>
      <c r="AU54" s="187"/>
      <c r="AV54" s="187"/>
      <c r="AW54" s="187"/>
      <c r="AX54" s="187"/>
      <c r="AY54" s="187"/>
      <c r="AZ54" s="187"/>
      <c r="BA54" s="187"/>
      <c r="BB54" s="187"/>
      <c r="BC54" s="188"/>
      <c r="BD54" s="186"/>
      <c r="BE54" s="187"/>
      <c r="BF54" s="187"/>
      <c r="BG54" s="187"/>
      <c r="BH54" s="187"/>
      <c r="BI54" s="187"/>
      <c r="BJ54" s="187"/>
      <c r="BK54" s="187"/>
      <c r="BL54" s="187"/>
      <c r="BM54" s="187"/>
      <c r="BN54" s="187"/>
      <c r="BO54" s="188"/>
      <c r="BP54" s="189"/>
      <c r="BQ54" s="187"/>
      <c r="BR54" s="187"/>
      <c r="BS54" s="187"/>
      <c r="BT54" s="187"/>
      <c r="BU54" s="187"/>
      <c r="BV54" s="187"/>
      <c r="BW54" s="187">
        <v>180</v>
      </c>
      <c r="BX54" s="187"/>
      <c r="BY54" s="187"/>
      <c r="BZ54" s="187">
        <v>6</v>
      </c>
      <c r="CA54" s="188" t="s">
        <v>41</v>
      </c>
      <c r="CB54" s="186"/>
      <c r="CC54" s="187"/>
      <c r="CD54" s="187"/>
      <c r="CE54" s="187"/>
      <c r="CF54" s="187"/>
      <c r="CG54" s="187"/>
      <c r="CH54" s="187"/>
      <c r="CI54" s="187">
        <v>220</v>
      </c>
      <c r="CJ54" s="187"/>
      <c r="CK54" s="187"/>
      <c r="CL54" s="187">
        <v>8</v>
      </c>
      <c r="CM54" s="184" t="s">
        <v>41</v>
      </c>
      <c r="CN54" s="209">
        <f>F54</f>
        <v>14</v>
      </c>
      <c r="CO54" s="213">
        <v>14</v>
      </c>
      <c r="CP54" s="134"/>
    </row>
    <row r="55" spans="1:185" s="94" customFormat="1" ht="36" customHeight="1" thickBot="1" x14ac:dyDescent="0.7">
      <c r="A55" s="397">
        <v>27</v>
      </c>
      <c r="B55" s="399" t="s">
        <v>108</v>
      </c>
      <c r="C55" s="281" t="s">
        <v>109</v>
      </c>
      <c r="D55" s="282"/>
      <c r="E55" s="259"/>
      <c r="F55" s="259"/>
      <c r="G55" s="283"/>
      <c r="H55" s="284"/>
      <c r="I55" s="284"/>
      <c r="J55" s="285"/>
      <c r="K55" s="285"/>
      <c r="L55" s="285"/>
      <c r="M55" s="285"/>
      <c r="N55" s="285"/>
      <c r="O55" s="285"/>
      <c r="P55" s="285"/>
      <c r="Q55" s="285"/>
      <c r="R55" s="285"/>
      <c r="S55" s="284">
        <f>SUM(AC55+AO55+BA55+BM55+BY55+CK55)</f>
        <v>0</v>
      </c>
      <c r="T55" s="287"/>
      <c r="U55" s="285"/>
      <c r="V55" s="285"/>
      <c r="W55" s="285"/>
      <c r="X55" s="285"/>
      <c r="Y55" s="285"/>
      <c r="Z55" s="285"/>
      <c r="AA55" s="285"/>
      <c r="AB55" s="285"/>
      <c r="AC55" s="285"/>
      <c r="AD55" s="285"/>
      <c r="AE55" s="286"/>
      <c r="AF55" s="283"/>
      <c r="AG55" s="285"/>
      <c r="AH55" s="285"/>
      <c r="AI55" s="285"/>
      <c r="AJ55" s="285"/>
      <c r="AK55" s="285"/>
      <c r="AL55" s="285"/>
      <c r="AM55" s="285"/>
      <c r="AN55" s="285"/>
      <c r="AO55" s="285"/>
      <c r="AP55" s="285"/>
      <c r="AQ55" s="286"/>
      <c r="AR55" s="287"/>
      <c r="AS55" s="285"/>
      <c r="AT55" s="285"/>
      <c r="AU55" s="285"/>
      <c r="AV55" s="285"/>
      <c r="AW55" s="285"/>
      <c r="AX55" s="285"/>
      <c r="AY55" s="285"/>
      <c r="AZ55" s="285"/>
      <c r="BA55" s="285"/>
      <c r="BB55" s="285"/>
      <c r="BC55" s="286"/>
      <c r="BD55" s="283"/>
      <c r="BE55" s="285"/>
      <c r="BF55" s="285"/>
      <c r="BG55" s="285"/>
      <c r="BH55" s="285"/>
      <c r="BI55" s="285"/>
      <c r="BJ55" s="285"/>
      <c r="BK55" s="285"/>
      <c r="BL55" s="285"/>
      <c r="BM55" s="285"/>
      <c r="BN55" s="285"/>
      <c r="BO55" s="286"/>
      <c r="BP55" s="287"/>
      <c r="BQ55" s="285"/>
      <c r="BR55" s="285"/>
      <c r="BS55" s="285"/>
      <c r="BT55" s="285"/>
      <c r="BU55" s="285"/>
      <c r="BV55" s="285"/>
      <c r="BW55" s="285"/>
      <c r="BX55" s="285"/>
      <c r="BY55" s="285"/>
      <c r="BZ55" s="285"/>
      <c r="CA55" s="286"/>
      <c r="CB55" s="283"/>
      <c r="CC55" s="285"/>
      <c r="CD55" s="285"/>
      <c r="CE55" s="285"/>
      <c r="CF55" s="285"/>
      <c r="CG55" s="285"/>
      <c r="CH55" s="285"/>
      <c r="CI55" s="285"/>
      <c r="CJ55" s="285"/>
      <c r="CK55" s="285"/>
      <c r="CL55" s="285"/>
      <c r="CM55" s="288"/>
      <c r="CN55" s="240">
        <f>F55</f>
        <v>0</v>
      </c>
      <c r="CO55" s="289">
        <v>0</v>
      </c>
      <c r="CP55" s="101"/>
      <c r="CQ55" s="76"/>
      <c r="CR55" s="76"/>
      <c r="CS55" s="76"/>
      <c r="CT55" s="76"/>
      <c r="CU55" s="76"/>
      <c r="CV55" s="76"/>
      <c r="CW55" s="76"/>
      <c r="CX55" s="76"/>
      <c r="CY55" s="76"/>
      <c r="CZ55" s="76"/>
      <c r="DA55" s="77"/>
      <c r="DB55" s="77"/>
      <c r="DC55" s="77"/>
      <c r="DD55" s="77"/>
      <c r="DE55" s="77"/>
      <c r="DF55" s="77"/>
      <c r="DG55" s="77"/>
      <c r="DH55" s="77"/>
      <c r="DI55" s="77"/>
      <c r="DJ55" s="77"/>
      <c r="DK55" s="77"/>
      <c r="DL55" s="77"/>
      <c r="DM55" s="77"/>
      <c r="DN55" s="77"/>
      <c r="DO55" s="77"/>
      <c r="DP55" s="77"/>
      <c r="DQ55" s="77"/>
      <c r="DR55" s="77"/>
      <c r="DS55" s="77"/>
      <c r="DT55" s="77"/>
      <c r="DU55" s="77"/>
      <c r="DV55" s="77"/>
      <c r="DW55" s="77"/>
      <c r="DX55" s="77"/>
      <c r="DY55" s="77"/>
      <c r="DZ55" s="77"/>
      <c r="EA55" s="77"/>
      <c r="EB55" s="77"/>
      <c r="EC55" s="77"/>
      <c r="ED55" s="77"/>
      <c r="EE55" s="77"/>
      <c r="EF55" s="77"/>
      <c r="EG55" s="77"/>
      <c r="EH55" s="77"/>
      <c r="EI55" s="77"/>
      <c r="EJ55" s="77"/>
      <c r="EK55" s="77"/>
      <c r="EL55" s="77"/>
      <c r="EM55" s="77"/>
      <c r="EN55" s="77"/>
      <c r="EO55" s="77"/>
      <c r="EP55" s="77"/>
      <c r="EQ55" s="77"/>
      <c r="ER55" s="77"/>
      <c r="ES55" s="77"/>
      <c r="ET55" s="77"/>
      <c r="EU55" s="77"/>
      <c r="EV55" s="77"/>
      <c r="EW55" s="77"/>
      <c r="EX55" s="77"/>
      <c r="EY55" s="77"/>
      <c r="EZ55" s="77"/>
      <c r="FA55" s="77"/>
      <c r="FB55" s="77"/>
      <c r="FC55" s="77"/>
      <c r="FD55" s="77"/>
      <c r="FE55" s="77"/>
      <c r="FF55" s="77"/>
      <c r="FG55" s="77"/>
      <c r="FH55" s="77"/>
      <c r="FI55" s="77"/>
      <c r="FJ55" s="77"/>
      <c r="FK55" s="77"/>
      <c r="FL55" s="77"/>
      <c r="FM55" s="77"/>
      <c r="FN55" s="77"/>
      <c r="FO55" s="77"/>
      <c r="FP55" s="77"/>
      <c r="FQ55" s="77"/>
      <c r="FR55" s="77"/>
      <c r="FS55" s="77"/>
      <c r="FT55" s="77"/>
      <c r="FU55" s="77"/>
      <c r="FV55" s="77"/>
      <c r="FW55" s="77"/>
      <c r="FX55" s="77"/>
      <c r="FY55" s="77"/>
      <c r="FZ55" s="77"/>
      <c r="GA55" s="77"/>
      <c r="GB55" s="77"/>
      <c r="GC55" s="77"/>
    </row>
    <row r="56" spans="1:185" s="93" customFormat="1" ht="36" customHeight="1" thickBot="1" x14ac:dyDescent="0.7">
      <c r="A56" s="402"/>
      <c r="B56" s="400"/>
      <c r="C56" s="290" t="s">
        <v>110</v>
      </c>
      <c r="D56" s="410" t="s">
        <v>40</v>
      </c>
      <c r="E56" s="185">
        <f>SUM(H56:S56)</f>
        <v>40</v>
      </c>
      <c r="F56" s="185">
        <f>SUM(AD56+AP56+BB56+BN56+BZ56+CL56)</f>
        <v>1</v>
      </c>
      <c r="G56" s="186"/>
      <c r="H56" s="242">
        <v>0</v>
      </c>
      <c r="I56" s="242">
        <v>0</v>
      </c>
      <c r="J56" s="187">
        <f>SUM(T56+AF56+AR56+BD56+BP56+CB56)</f>
        <v>30</v>
      </c>
      <c r="K56" s="187">
        <f>SUM(U56+AG56+AS56+BE56+BQ56+CC56)</f>
        <v>10</v>
      </c>
      <c r="L56" s="187"/>
      <c r="M56" s="187"/>
      <c r="N56" s="187"/>
      <c r="O56" s="187"/>
      <c r="P56" s="187"/>
      <c r="Q56" s="187"/>
      <c r="R56" s="187"/>
      <c r="S56" s="242">
        <f>SUM(AC56+AO56+BA56+BM56+BY56+CK56)</f>
        <v>0</v>
      </c>
      <c r="T56" s="189"/>
      <c r="U56" s="187"/>
      <c r="V56" s="187"/>
      <c r="W56" s="187"/>
      <c r="X56" s="187"/>
      <c r="Y56" s="187"/>
      <c r="Z56" s="187"/>
      <c r="AA56" s="187"/>
      <c r="AB56" s="187"/>
      <c r="AC56" s="187"/>
      <c r="AD56" s="187"/>
      <c r="AE56" s="188"/>
      <c r="AF56" s="186"/>
      <c r="AG56" s="187"/>
      <c r="AH56" s="187"/>
      <c r="AI56" s="187"/>
      <c r="AJ56" s="187"/>
      <c r="AK56" s="187"/>
      <c r="AL56" s="187"/>
      <c r="AM56" s="187"/>
      <c r="AN56" s="187"/>
      <c r="AO56" s="187"/>
      <c r="AP56" s="187"/>
      <c r="AQ56" s="188"/>
      <c r="AR56" s="189">
        <v>30</v>
      </c>
      <c r="AS56" s="187">
        <v>10</v>
      </c>
      <c r="AT56" s="187"/>
      <c r="AU56" s="187"/>
      <c r="AV56" s="187"/>
      <c r="AW56" s="187"/>
      <c r="AX56" s="187"/>
      <c r="AY56" s="187"/>
      <c r="AZ56" s="187"/>
      <c r="BA56" s="187"/>
      <c r="BB56" s="187">
        <v>1</v>
      </c>
      <c r="BC56" s="188" t="s">
        <v>41</v>
      </c>
      <c r="BD56" s="186"/>
      <c r="BE56" s="187"/>
      <c r="BF56" s="187"/>
      <c r="BG56" s="187"/>
      <c r="BH56" s="187"/>
      <c r="BI56" s="187"/>
      <c r="BJ56" s="187"/>
      <c r="BK56" s="187"/>
      <c r="BL56" s="187"/>
      <c r="BM56" s="187"/>
      <c r="BN56" s="187"/>
      <c r="BO56" s="188"/>
      <c r="BP56" s="189"/>
      <c r="BQ56" s="187"/>
      <c r="BR56" s="187"/>
      <c r="BS56" s="187"/>
      <c r="BT56" s="187"/>
      <c r="BU56" s="187"/>
      <c r="BV56" s="187"/>
      <c r="BW56" s="187"/>
      <c r="BX56" s="187"/>
      <c r="BY56" s="187"/>
      <c r="BZ56" s="187"/>
      <c r="CA56" s="188"/>
      <c r="CB56" s="186"/>
      <c r="CC56" s="187"/>
      <c r="CD56" s="187"/>
      <c r="CE56" s="187"/>
      <c r="CF56" s="187"/>
      <c r="CG56" s="187"/>
      <c r="CH56" s="187"/>
      <c r="CI56" s="187"/>
      <c r="CJ56" s="187"/>
      <c r="CK56" s="187"/>
      <c r="CL56" s="187"/>
      <c r="CM56" s="184"/>
      <c r="CN56" s="209">
        <f>F56</f>
        <v>1</v>
      </c>
      <c r="CO56" s="213">
        <v>0</v>
      </c>
      <c r="CP56" s="101"/>
      <c r="CQ56" s="76"/>
      <c r="CR56" s="76"/>
      <c r="CS56" s="76"/>
      <c r="CT56" s="76"/>
      <c r="CU56" s="76"/>
      <c r="CV56" s="76"/>
      <c r="CW56" s="76"/>
      <c r="CX56" s="76"/>
      <c r="CY56" s="76"/>
      <c r="CZ56" s="76"/>
      <c r="DA56" s="77"/>
      <c r="DB56" s="77"/>
      <c r="DC56" s="77"/>
      <c r="DD56" s="77"/>
      <c r="DE56" s="77"/>
      <c r="DF56" s="77"/>
      <c r="DG56" s="77"/>
      <c r="DH56" s="77"/>
      <c r="DI56" s="77"/>
      <c r="DJ56" s="77"/>
      <c r="DK56" s="77"/>
      <c r="DL56" s="77"/>
      <c r="DM56" s="77"/>
      <c r="DN56" s="77"/>
      <c r="DO56" s="77"/>
      <c r="DP56" s="77"/>
      <c r="DQ56" s="77"/>
      <c r="DR56" s="77"/>
      <c r="DS56" s="77"/>
      <c r="DT56" s="77"/>
      <c r="DU56" s="77"/>
      <c r="DV56" s="77"/>
      <c r="DW56" s="77"/>
      <c r="DX56" s="77"/>
      <c r="DY56" s="77"/>
      <c r="DZ56" s="77"/>
      <c r="EA56" s="77"/>
      <c r="EB56" s="77"/>
      <c r="EC56" s="77"/>
      <c r="ED56" s="77"/>
      <c r="EE56" s="77"/>
      <c r="EF56" s="77"/>
      <c r="EG56" s="77"/>
      <c r="EH56" s="77"/>
      <c r="EI56" s="77"/>
      <c r="EJ56" s="77"/>
      <c r="EK56" s="77"/>
      <c r="EL56" s="77"/>
      <c r="EM56" s="77"/>
      <c r="EN56" s="77"/>
      <c r="EO56" s="77"/>
      <c r="EP56" s="77"/>
      <c r="EQ56" s="77"/>
      <c r="ER56" s="77"/>
      <c r="ES56" s="77"/>
      <c r="ET56" s="77"/>
      <c r="EU56" s="77"/>
      <c r="EV56" s="77"/>
      <c r="EW56" s="77"/>
      <c r="EX56" s="77"/>
      <c r="EY56" s="77"/>
      <c r="EZ56" s="77"/>
      <c r="FA56" s="77"/>
      <c r="FB56" s="77"/>
      <c r="FC56" s="77"/>
      <c r="FD56" s="77"/>
      <c r="FE56" s="77"/>
      <c r="FF56" s="77"/>
      <c r="FG56" s="77"/>
      <c r="FH56" s="77"/>
      <c r="FI56" s="77"/>
      <c r="FJ56" s="77"/>
      <c r="FK56" s="77"/>
      <c r="FL56" s="77"/>
      <c r="FM56" s="77"/>
      <c r="FN56" s="77"/>
      <c r="FO56" s="77"/>
      <c r="FP56" s="77"/>
      <c r="FQ56" s="77"/>
      <c r="FR56" s="77"/>
      <c r="FS56" s="77"/>
      <c r="FT56" s="77"/>
      <c r="FU56" s="77"/>
      <c r="FV56" s="77"/>
      <c r="FW56" s="77"/>
      <c r="FX56" s="77"/>
      <c r="FY56" s="77"/>
      <c r="FZ56" s="77"/>
      <c r="GA56" s="77"/>
      <c r="GB56" s="77"/>
      <c r="GC56" s="77"/>
    </row>
    <row r="57" spans="1:185" s="93" customFormat="1" ht="36" customHeight="1" thickBot="1" x14ac:dyDescent="0.7">
      <c r="A57" s="402"/>
      <c r="B57" s="400"/>
      <c r="C57" s="290" t="s">
        <v>111</v>
      </c>
      <c r="D57" s="411"/>
      <c r="E57" s="185">
        <f>SUM(H57:S57)</f>
        <v>65</v>
      </c>
      <c r="F57" s="185">
        <v>3</v>
      </c>
      <c r="G57" s="186"/>
      <c r="H57" s="242">
        <v>0</v>
      </c>
      <c r="I57" s="242">
        <v>0</v>
      </c>
      <c r="J57" s="187">
        <f>SUM(T57+AF57+AR57+BD57+BP57+CB57)</f>
        <v>30</v>
      </c>
      <c r="K57" s="187">
        <f>SUM(U57+AG57+AS57+BE57+BQ57+CC57)</f>
        <v>15</v>
      </c>
      <c r="L57" s="187"/>
      <c r="M57" s="187"/>
      <c r="N57" s="187"/>
      <c r="O57" s="187"/>
      <c r="P57" s="187"/>
      <c r="Q57" s="187"/>
      <c r="R57" s="187"/>
      <c r="S57" s="242">
        <f>SUM(AC57+AO57+BA57+BM57+BY57+CK57)</f>
        <v>20</v>
      </c>
      <c r="T57" s="189"/>
      <c r="U57" s="187"/>
      <c r="V57" s="187"/>
      <c r="W57" s="187"/>
      <c r="X57" s="187"/>
      <c r="Y57" s="187"/>
      <c r="Z57" s="187"/>
      <c r="AA57" s="187"/>
      <c r="AB57" s="187"/>
      <c r="AC57" s="187"/>
      <c r="AD57" s="187"/>
      <c r="AE57" s="188"/>
      <c r="AF57" s="186"/>
      <c r="AG57" s="187"/>
      <c r="AH57" s="187"/>
      <c r="AI57" s="187"/>
      <c r="AJ57" s="187"/>
      <c r="AK57" s="187"/>
      <c r="AL57" s="187"/>
      <c r="AM57" s="187"/>
      <c r="AN57" s="187"/>
      <c r="AO57" s="187"/>
      <c r="AP57" s="187"/>
      <c r="AQ57" s="188"/>
      <c r="AR57" s="189">
        <v>20</v>
      </c>
      <c r="AS57" s="187">
        <v>10</v>
      </c>
      <c r="AT57" s="187"/>
      <c r="AU57" s="187"/>
      <c r="AV57" s="187"/>
      <c r="AW57" s="187"/>
      <c r="AX57" s="187"/>
      <c r="AY57" s="187"/>
      <c r="AZ57" s="187"/>
      <c r="BA57" s="187">
        <v>10</v>
      </c>
      <c r="BB57" s="187">
        <v>1</v>
      </c>
      <c r="BC57" s="188" t="s">
        <v>41</v>
      </c>
      <c r="BD57" s="186">
        <v>10</v>
      </c>
      <c r="BE57" s="187">
        <v>5</v>
      </c>
      <c r="BF57" s="187"/>
      <c r="BG57" s="187"/>
      <c r="BH57" s="187"/>
      <c r="BI57" s="187"/>
      <c r="BJ57" s="187"/>
      <c r="BK57" s="187"/>
      <c r="BL57" s="187"/>
      <c r="BM57" s="187">
        <v>10</v>
      </c>
      <c r="BN57" s="187">
        <v>2</v>
      </c>
      <c r="BO57" s="188" t="s">
        <v>37</v>
      </c>
      <c r="BP57" s="189"/>
      <c r="BQ57" s="187"/>
      <c r="BR57" s="187"/>
      <c r="BS57" s="187"/>
      <c r="BT57" s="187"/>
      <c r="BU57" s="187"/>
      <c r="BV57" s="187"/>
      <c r="BW57" s="187"/>
      <c r="BX57" s="187"/>
      <c r="BY57" s="187"/>
      <c r="BZ57" s="187"/>
      <c r="CA57" s="188"/>
      <c r="CB57" s="186"/>
      <c r="CC57" s="187"/>
      <c r="CD57" s="187"/>
      <c r="CE57" s="187"/>
      <c r="CF57" s="187"/>
      <c r="CG57" s="187"/>
      <c r="CH57" s="187"/>
      <c r="CI57" s="187"/>
      <c r="CJ57" s="187"/>
      <c r="CK57" s="187"/>
      <c r="CL57" s="187"/>
      <c r="CM57" s="184"/>
      <c r="CN57" s="209">
        <f>F57</f>
        <v>3</v>
      </c>
      <c r="CO57" s="213">
        <v>2</v>
      </c>
      <c r="CP57" s="101"/>
      <c r="CQ57" s="76"/>
      <c r="CR57" s="76"/>
      <c r="CS57" s="76"/>
      <c r="CT57" s="76"/>
      <c r="CU57" s="76"/>
      <c r="CV57" s="76"/>
      <c r="CW57" s="76"/>
      <c r="CX57" s="76"/>
      <c r="CY57" s="76"/>
      <c r="CZ57" s="76"/>
      <c r="DA57" s="77"/>
      <c r="DB57" s="77"/>
      <c r="DC57" s="77"/>
      <c r="DD57" s="77"/>
      <c r="DE57" s="77"/>
      <c r="DF57" s="77"/>
      <c r="DG57" s="77"/>
      <c r="DH57" s="77"/>
      <c r="DI57" s="77"/>
      <c r="DJ57" s="77"/>
      <c r="DK57" s="77"/>
      <c r="DL57" s="77"/>
      <c r="DM57" s="77"/>
      <c r="DN57" s="77"/>
      <c r="DO57" s="77"/>
      <c r="DP57" s="77"/>
      <c r="DQ57" s="77"/>
      <c r="DR57" s="77"/>
      <c r="DS57" s="77"/>
      <c r="DT57" s="77"/>
      <c r="DU57" s="77"/>
      <c r="DV57" s="77"/>
      <c r="DW57" s="77"/>
      <c r="DX57" s="77"/>
      <c r="DY57" s="77"/>
      <c r="DZ57" s="77"/>
      <c r="EA57" s="77"/>
      <c r="EB57" s="77"/>
      <c r="EC57" s="77"/>
      <c r="ED57" s="77"/>
      <c r="EE57" s="77"/>
      <c r="EF57" s="77"/>
      <c r="EG57" s="77"/>
      <c r="EH57" s="77"/>
      <c r="EI57" s="77"/>
      <c r="EJ57" s="77"/>
      <c r="EK57" s="77"/>
      <c r="EL57" s="77"/>
      <c r="EM57" s="77"/>
      <c r="EN57" s="77"/>
      <c r="EO57" s="77"/>
      <c r="EP57" s="77"/>
      <c r="EQ57" s="77"/>
      <c r="ER57" s="77"/>
      <c r="ES57" s="77"/>
      <c r="ET57" s="77"/>
      <c r="EU57" s="77"/>
      <c r="EV57" s="77"/>
      <c r="EW57" s="77"/>
      <c r="EX57" s="77"/>
      <c r="EY57" s="77"/>
      <c r="EZ57" s="77"/>
      <c r="FA57" s="77"/>
      <c r="FB57" s="77"/>
      <c r="FC57" s="77"/>
      <c r="FD57" s="77"/>
      <c r="FE57" s="77"/>
      <c r="FF57" s="77"/>
      <c r="FG57" s="77"/>
      <c r="FH57" s="77"/>
      <c r="FI57" s="77"/>
      <c r="FJ57" s="77"/>
      <c r="FK57" s="77"/>
      <c r="FL57" s="77"/>
      <c r="FM57" s="77"/>
      <c r="FN57" s="77"/>
      <c r="FO57" s="77"/>
      <c r="FP57" s="77"/>
      <c r="FQ57" s="77"/>
      <c r="FR57" s="77"/>
      <c r="FS57" s="77"/>
      <c r="FT57" s="77"/>
      <c r="FU57" s="77"/>
      <c r="FV57" s="77"/>
      <c r="FW57" s="77"/>
      <c r="FX57" s="77"/>
      <c r="FY57" s="77"/>
      <c r="FZ57" s="77"/>
      <c r="GA57" s="77"/>
      <c r="GB57" s="77"/>
      <c r="GC57" s="77"/>
    </row>
    <row r="58" spans="1:185" s="77" customFormat="1" ht="36" customHeight="1" thickBot="1" x14ac:dyDescent="0.7">
      <c r="A58" s="402"/>
      <c r="B58" s="400"/>
      <c r="C58" s="168" t="s">
        <v>112</v>
      </c>
      <c r="D58" s="214" t="s">
        <v>41</v>
      </c>
      <c r="E58" s="185">
        <f>SUM(H58:S58)</f>
        <v>120</v>
      </c>
      <c r="F58" s="185">
        <f>SUM(AD58+AP58+BB58+BN58+BZ58+CL58)</f>
        <v>4</v>
      </c>
      <c r="G58" s="186"/>
      <c r="H58" s="242">
        <v>0</v>
      </c>
      <c r="I58" s="242">
        <v>0</v>
      </c>
      <c r="J58" s="187"/>
      <c r="K58" s="242">
        <f>SUM(U58+AG58+AS58+BE58+BQ58+CC58)</f>
        <v>0</v>
      </c>
      <c r="L58" s="242"/>
      <c r="M58" s="187"/>
      <c r="N58" s="187"/>
      <c r="O58" s="187"/>
      <c r="P58" s="187"/>
      <c r="Q58" s="187"/>
      <c r="R58" s="242">
        <f>SUM(AB58+AN58+AZ58+BL58+BX58+CJ58)</f>
        <v>120</v>
      </c>
      <c r="S58" s="242">
        <f>SUM(AC58+AO58+BA58+BM58+BY58+CK58)</f>
        <v>0</v>
      </c>
      <c r="T58" s="189"/>
      <c r="U58" s="187"/>
      <c r="V58" s="187"/>
      <c r="W58" s="187"/>
      <c r="X58" s="187"/>
      <c r="Y58" s="187"/>
      <c r="Z58" s="187"/>
      <c r="AA58" s="187"/>
      <c r="AB58" s="187"/>
      <c r="AC58" s="187"/>
      <c r="AD58" s="187"/>
      <c r="AE58" s="188"/>
      <c r="AF58" s="186"/>
      <c r="AG58" s="187"/>
      <c r="AH58" s="187"/>
      <c r="AI58" s="187"/>
      <c r="AJ58" s="187"/>
      <c r="AK58" s="187"/>
      <c r="AL58" s="187"/>
      <c r="AM58" s="187"/>
      <c r="AN58" s="187"/>
      <c r="AO58" s="187"/>
      <c r="AP58" s="187"/>
      <c r="AQ58" s="188"/>
      <c r="AR58" s="189"/>
      <c r="AS58" s="187"/>
      <c r="AT58" s="187"/>
      <c r="AU58" s="187"/>
      <c r="AV58" s="187"/>
      <c r="AW58" s="187"/>
      <c r="AX58" s="187"/>
      <c r="AY58" s="187"/>
      <c r="AZ58" s="187">
        <v>80</v>
      </c>
      <c r="BA58" s="187"/>
      <c r="BB58" s="187">
        <v>3</v>
      </c>
      <c r="BC58" s="188" t="s">
        <v>41</v>
      </c>
      <c r="BD58" s="186"/>
      <c r="BE58" s="187"/>
      <c r="BF58" s="187"/>
      <c r="BG58" s="187"/>
      <c r="BH58" s="187"/>
      <c r="BI58" s="187"/>
      <c r="BJ58" s="187"/>
      <c r="BK58" s="187"/>
      <c r="BL58" s="187">
        <v>40</v>
      </c>
      <c r="BM58" s="187"/>
      <c r="BN58" s="187">
        <v>1</v>
      </c>
      <c r="BO58" s="188" t="s">
        <v>41</v>
      </c>
      <c r="BP58" s="189"/>
      <c r="BQ58" s="187"/>
      <c r="BR58" s="187"/>
      <c r="BS58" s="187"/>
      <c r="BT58" s="187"/>
      <c r="BU58" s="187"/>
      <c r="BV58" s="187"/>
      <c r="BW58" s="187"/>
      <c r="BX58" s="187"/>
      <c r="BY58" s="187"/>
      <c r="BZ58" s="187"/>
      <c r="CA58" s="188"/>
      <c r="CB58" s="186"/>
      <c r="CC58" s="187"/>
      <c r="CD58" s="187"/>
      <c r="CE58" s="187"/>
      <c r="CF58" s="187"/>
      <c r="CG58" s="187"/>
      <c r="CH58" s="187"/>
      <c r="CI58" s="187"/>
      <c r="CJ58" s="187"/>
      <c r="CK58" s="187"/>
      <c r="CL58" s="187"/>
      <c r="CM58" s="184"/>
      <c r="CN58" s="209">
        <f>F58</f>
        <v>4</v>
      </c>
      <c r="CO58" s="213">
        <v>3</v>
      </c>
      <c r="CP58" s="134"/>
    </row>
    <row r="59" spans="1:185" s="77" customFormat="1" ht="36" customHeight="1" thickBot="1" x14ac:dyDescent="0.7">
      <c r="A59" s="398"/>
      <c r="B59" s="401"/>
      <c r="C59" s="168" t="s">
        <v>113</v>
      </c>
      <c r="D59" s="214" t="s">
        <v>41</v>
      </c>
      <c r="E59" s="185">
        <f>SUM(H59:S59)</f>
        <v>200</v>
      </c>
      <c r="F59" s="185">
        <f>SUM(AD59+AP59+BB59+BN59+BZ59+CL59)</f>
        <v>7</v>
      </c>
      <c r="G59" s="186"/>
      <c r="H59" s="242">
        <v>0</v>
      </c>
      <c r="I59" s="242">
        <v>0</v>
      </c>
      <c r="J59" s="187"/>
      <c r="K59" s="242">
        <f>SUM(U59+AG59+AS59+BE59+BQ59+CC59)</f>
        <v>0</v>
      </c>
      <c r="L59" s="242"/>
      <c r="M59" s="187"/>
      <c r="N59" s="187"/>
      <c r="O59" s="187"/>
      <c r="P59" s="187"/>
      <c r="Q59" s="187"/>
      <c r="R59" s="242">
        <f>SUM(AB59+AN59+AZ59+BL59+BX59+CJ59)</f>
        <v>200</v>
      </c>
      <c r="S59" s="242">
        <f>SUM(AC59+AO59+BA59+BM59+BY59+CK59)</f>
        <v>0</v>
      </c>
      <c r="T59" s="189"/>
      <c r="U59" s="187"/>
      <c r="V59" s="187"/>
      <c r="W59" s="187"/>
      <c r="X59" s="187"/>
      <c r="Y59" s="187"/>
      <c r="Z59" s="187"/>
      <c r="AA59" s="187"/>
      <c r="AB59" s="187"/>
      <c r="AC59" s="187"/>
      <c r="AD59" s="187"/>
      <c r="AE59" s="188"/>
      <c r="AF59" s="186"/>
      <c r="AG59" s="187"/>
      <c r="AH59" s="187"/>
      <c r="AI59" s="187"/>
      <c r="AJ59" s="187"/>
      <c r="AK59" s="187"/>
      <c r="AL59" s="187"/>
      <c r="AM59" s="187"/>
      <c r="AN59" s="187"/>
      <c r="AO59" s="187"/>
      <c r="AP59" s="187"/>
      <c r="AQ59" s="188"/>
      <c r="AR59" s="189"/>
      <c r="AS59" s="187"/>
      <c r="AT59" s="187"/>
      <c r="AU59" s="187"/>
      <c r="AV59" s="187"/>
      <c r="AW59" s="187"/>
      <c r="AX59" s="187"/>
      <c r="AY59" s="187"/>
      <c r="AZ59" s="187">
        <v>80</v>
      </c>
      <c r="BA59" s="187"/>
      <c r="BB59" s="187">
        <v>3</v>
      </c>
      <c r="BC59" s="188" t="s">
        <v>41</v>
      </c>
      <c r="BD59" s="186"/>
      <c r="BE59" s="187"/>
      <c r="BF59" s="187"/>
      <c r="BG59" s="187"/>
      <c r="BH59" s="187"/>
      <c r="BI59" s="187"/>
      <c r="BJ59" s="187"/>
      <c r="BK59" s="187"/>
      <c r="BL59" s="187">
        <v>120</v>
      </c>
      <c r="BM59" s="187"/>
      <c r="BN59" s="187">
        <v>4</v>
      </c>
      <c r="BO59" s="188" t="s">
        <v>41</v>
      </c>
      <c r="BP59" s="189"/>
      <c r="BQ59" s="187"/>
      <c r="BR59" s="187"/>
      <c r="BS59" s="187"/>
      <c r="BT59" s="187"/>
      <c r="BU59" s="187"/>
      <c r="BV59" s="187"/>
      <c r="BW59" s="187"/>
      <c r="BX59" s="187"/>
      <c r="BY59" s="187"/>
      <c r="BZ59" s="187"/>
      <c r="CA59" s="188"/>
      <c r="CB59" s="186"/>
      <c r="CC59" s="187"/>
      <c r="CD59" s="187"/>
      <c r="CE59" s="187"/>
      <c r="CF59" s="187"/>
      <c r="CG59" s="187"/>
      <c r="CH59" s="187"/>
      <c r="CI59" s="187"/>
      <c r="CJ59" s="187"/>
      <c r="CK59" s="187"/>
      <c r="CL59" s="187"/>
      <c r="CM59" s="184"/>
      <c r="CN59" s="209">
        <f>F59</f>
        <v>7</v>
      </c>
      <c r="CO59" s="213">
        <v>7</v>
      </c>
      <c r="CP59" s="134"/>
    </row>
    <row r="60" spans="1:185" s="94" customFormat="1" ht="36" customHeight="1" thickBot="1" x14ac:dyDescent="0.7">
      <c r="A60" s="397">
        <v>28</v>
      </c>
      <c r="B60" s="399" t="s">
        <v>114</v>
      </c>
      <c r="C60" s="281" t="s">
        <v>115</v>
      </c>
      <c r="D60" s="282"/>
      <c r="E60" s="259"/>
      <c r="F60" s="259"/>
      <c r="G60" s="283"/>
      <c r="H60" s="284"/>
      <c r="I60" s="284"/>
      <c r="J60" s="285"/>
      <c r="K60" s="284">
        <f>SUM(U60+AG60+AS60+BE60+BQ60+CC60)</f>
        <v>0</v>
      </c>
      <c r="L60" s="284"/>
      <c r="M60" s="285"/>
      <c r="N60" s="285"/>
      <c r="O60" s="285"/>
      <c r="P60" s="285"/>
      <c r="Q60" s="285"/>
      <c r="R60" s="284">
        <f>SUM(AB60+AN60+AZ60+BL60+BX60+CJ60)</f>
        <v>0</v>
      </c>
      <c r="S60" s="284">
        <f>SUM(AC60+AO60+BA60+BM60+BY60+CK60)</f>
        <v>0</v>
      </c>
      <c r="T60" s="287"/>
      <c r="U60" s="285"/>
      <c r="V60" s="285"/>
      <c r="W60" s="285"/>
      <c r="X60" s="285"/>
      <c r="Y60" s="285"/>
      <c r="Z60" s="285"/>
      <c r="AA60" s="285"/>
      <c r="AB60" s="285"/>
      <c r="AC60" s="285"/>
      <c r="AD60" s="285"/>
      <c r="AE60" s="286"/>
      <c r="AF60" s="283"/>
      <c r="AG60" s="285"/>
      <c r="AH60" s="285"/>
      <c r="AI60" s="285"/>
      <c r="AJ60" s="285"/>
      <c r="AK60" s="285"/>
      <c r="AL60" s="285"/>
      <c r="AM60" s="285"/>
      <c r="AN60" s="285"/>
      <c r="AO60" s="285"/>
      <c r="AP60" s="285"/>
      <c r="AQ60" s="286"/>
      <c r="AR60" s="287"/>
      <c r="AS60" s="285"/>
      <c r="AT60" s="285"/>
      <c r="AU60" s="285"/>
      <c r="AV60" s="285"/>
      <c r="AW60" s="285"/>
      <c r="AX60" s="285"/>
      <c r="AY60" s="285"/>
      <c r="AZ60" s="285"/>
      <c r="BA60" s="285"/>
      <c r="BB60" s="285"/>
      <c r="BC60" s="286"/>
      <c r="BD60" s="283"/>
      <c r="BE60" s="285"/>
      <c r="BF60" s="285"/>
      <c r="BG60" s="285"/>
      <c r="BH60" s="285"/>
      <c r="BI60" s="285"/>
      <c r="BJ60" s="285"/>
      <c r="BK60" s="285"/>
      <c r="BL60" s="285"/>
      <c r="BM60" s="285"/>
      <c r="BN60" s="285"/>
      <c r="BO60" s="286"/>
      <c r="BP60" s="287"/>
      <c r="BQ60" s="285"/>
      <c r="BR60" s="285"/>
      <c r="BS60" s="285"/>
      <c r="BT60" s="285"/>
      <c r="BU60" s="285"/>
      <c r="BV60" s="285"/>
      <c r="BW60" s="285"/>
      <c r="BX60" s="285"/>
      <c r="BY60" s="285"/>
      <c r="BZ60" s="285"/>
      <c r="CA60" s="286"/>
      <c r="CB60" s="283"/>
      <c r="CC60" s="285"/>
      <c r="CD60" s="285"/>
      <c r="CE60" s="285"/>
      <c r="CF60" s="285"/>
      <c r="CG60" s="285"/>
      <c r="CH60" s="285"/>
      <c r="CI60" s="285"/>
      <c r="CJ60" s="285"/>
      <c r="CK60" s="285"/>
      <c r="CL60" s="285"/>
      <c r="CM60" s="288"/>
      <c r="CN60" s="240">
        <f>F60</f>
        <v>0</v>
      </c>
      <c r="CO60" s="289">
        <v>0</v>
      </c>
      <c r="CP60" s="101"/>
      <c r="CQ60" s="76"/>
      <c r="CR60" s="76"/>
      <c r="CS60" s="76"/>
      <c r="CT60" s="76"/>
      <c r="CU60" s="76"/>
      <c r="CV60" s="76"/>
      <c r="CW60" s="76"/>
      <c r="CX60" s="76"/>
      <c r="CY60" s="76"/>
      <c r="CZ60" s="76"/>
      <c r="DA60" s="77"/>
      <c r="DB60" s="77"/>
      <c r="DC60" s="77"/>
      <c r="DD60" s="77"/>
      <c r="DE60" s="77"/>
      <c r="DF60" s="77"/>
      <c r="DG60" s="77"/>
      <c r="DH60" s="77"/>
      <c r="DI60" s="77"/>
      <c r="DJ60" s="77"/>
      <c r="DK60" s="77"/>
      <c r="DL60" s="77"/>
      <c r="DM60" s="77"/>
      <c r="DN60" s="77"/>
      <c r="DO60" s="77"/>
      <c r="DP60" s="77"/>
      <c r="DQ60" s="77"/>
      <c r="DR60" s="77"/>
      <c r="DS60" s="77"/>
      <c r="DT60" s="77"/>
      <c r="DU60" s="77"/>
      <c r="DV60" s="77"/>
      <c r="DW60" s="77"/>
      <c r="DX60" s="77"/>
      <c r="DY60" s="77"/>
      <c r="DZ60" s="77"/>
      <c r="EA60" s="77"/>
      <c r="EB60" s="77"/>
      <c r="EC60" s="77"/>
      <c r="ED60" s="77"/>
      <c r="EE60" s="77"/>
      <c r="EF60" s="77"/>
      <c r="EG60" s="77"/>
      <c r="EH60" s="77"/>
      <c r="EI60" s="77"/>
      <c r="EJ60" s="77"/>
      <c r="EK60" s="77"/>
      <c r="EL60" s="77"/>
      <c r="EM60" s="77"/>
      <c r="EN60" s="77"/>
      <c r="EO60" s="77"/>
      <c r="EP60" s="77"/>
      <c r="EQ60" s="77"/>
      <c r="ER60" s="77"/>
      <c r="ES60" s="77"/>
      <c r="ET60" s="77"/>
      <c r="EU60" s="77"/>
      <c r="EV60" s="77"/>
      <c r="EW60" s="77"/>
      <c r="EX60" s="77"/>
      <c r="EY60" s="77"/>
      <c r="EZ60" s="77"/>
      <c r="FA60" s="77"/>
      <c r="FB60" s="77"/>
      <c r="FC60" s="77"/>
      <c r="FD60" s="77"/>
      <c r="FE60" s="77"/>
      <c r="FF60" s="77"/>
      <c r="FG60" s="77"/>
      <c r="FH60" s="77"/>
      <c r="FI60" s="77"/>
      <c r="FJ60" s="77"/>
      <c r="FK60" s="77"/>
      <c r="FL60" s="77"/>
      <c r="FM60" s="77"/>
      <c r="FN60" s="77"/>
      <c r="FO60" s="77"/>
      <c r="FP60" s="77"/>
      <c r="FQ60" s="77"/>
      <c r="FR60" s="77"/>
      <c r="FS60" s="77"/>
      <c r="FT60" s="77"/>
      <c r="FU60" s="77"/>
      <c r="FV60" s="77"/>
      <c r="FW60" s="77"/>
      <c r="FX60" s="77"/>
      <c r="FY60" s="77"/>
      <c r="FZ60" s="77"/>
      <c r="GA60" s="77"/>
      <c r="GB60" s="77"/>
      <c r="GC60" s="77"/>
    </row>
    <row r="61" spans="1:185" s="93" customFormat="1" ht="36" customHeight="1" thickBot="1" x14ac:dyDescent="0.7">
      <c r="A61" s="402"/>
      <c r="B61" s="400"/>
      <c r="C61" s="290" t="s">
        <v>116</v>
      </c>
      <c r="D61" s="410" t="s">
        <v>40</v>
      </c>
      <c r="E61" s="185">
        <f>SUM(H61:S61)</f>
        <v>65</v>
      </c>
      <c r="F61" s="185">
        <v>2</v>
      </c>
      <c r="G61" s="186"/>
      <c r="H61" s="242">
        <v>0</v>
      </c>
      <c r="I61" s="242">
        <v>0</v>
      </c>
      <c r="J61" s="187">
        <f>SUM(T61+AF61+AR61+BD61+BP61+CB61)</f>
        <v>40</v>
      </c>
      <c r="K61" s="187">
        <f>SUM(U61+AG61+AS61+BE61+BQ61+CC61)</f>
        <v>15</v>
      </c>
      <c r="L61" s="187"/>
      <c r="M61" s="187"/>
      <c r="N61" s="187"/>
      <c r="O61" s="187"/>
      <c r="P61" s="187"/>
      <c r="Q61" s="187"/>
      <c r="R61" s="242">
        <f>SUM(AB61+AN61+AZ61+BL61+BX61+CJ61)</f>
        <v>0</v>
      </c>
      <c r="S61" s="242">
        <f>SUM(AC61+AO61+BA61+BM61+BY61+CK61)</f>
        <v>10</v>
      </c>
      <c r="T61" s="189"/>
      <c r="U61" s="187"/>
      <c r="V61" s="187"/>
      <c r="W61" s="187"/>
      <c r="X61" s="187"/>
      <c r="Y61" s="187"/>
      <c r="Z61" s="187"/>
      <c r="AA61" s="187"/>
      <c r="AB61" s="187"/>
      <c r="AC61" s="187"/>
      <c r="AD61" s="187"/>
      <c r="AE61" s="188"/>
      <c r="AF61" s="186"/>
      <c r="AG61" s="187"/>
      <c r="AH61" s="187"/>
      <c r="AI61" s="187"/>
      <c r="AJ61" s="187"/>
      <c r="AK61" s="187"/>
      <c r="AL61" s="187"/>
      <c r="AM61" s="187"/>
      <c r="AN61" s="187"/>
      <c r="AO61" s="187"/>
      <c r="AP61" s="187"/>
      <c r="AQ61" s="188"/>
      <c r="AR61" s="189"/>
      <c r="AS61" s="187"/>
      <c r="AT61" s="187"/>
      <c r="AU61" s="187"/>
      <c r="AV61" s="187"/>
      <c r="AW61" s="187"/>
      <c r="AX61" s="187"/>
      <c r="AY61" s="187"/>
      <c r="AZ61" s="187"/>
      <c r="BA61" s="187"/>
      <c r="BB61" s="187"/>
      <c r="BC61" s="188"/>
      <c r="BD61" s="186"/>
      <c r="BE61" s="187"/>
      <c r="BF61" s="187"/>
      <c r="BG61" s="187"/>
      <c r="BH61" s="187"/>
      <c r="BI61" s="187"/>
      <c r="BJ61" s="187"/>
      <c r="BK61" s="187"/>
      <c r="BL61" s="187"/>
      <c r="BM61" s="187"/>
      <c r="BN61" s="187"/>
      <c r="BO61" s="188"/>
      <c r="BP61" s="189">
        <v>15</v>
      </c>
      <c r="BQ61" s="187">
        <v>5</v>
      </c>
      <c r="BR61" s="187"/>
      <c r="BS61" s="187"/>
      <c r="BT61" s="187"/>
      <c r="BU61" s="187"/>
      <c r="BV61" s="187"/>
      <c r="BW61" s="187"/>
      <c r="BX61" s="187"/>
      <c r="BY61" s="187"/>
      <c r="BZ61" s="187">
        <v>1</v>
      </c>
      <c r="CA61" s="188" t="s">
        <v>41</v>
      </c>
      <c r="CB61" s="186">
        <v>25</v>
      </c>
      <c r="CC61" s="187">
        <v>10</v>
      </c>
      <c r="CD61" s="187"/>
      <c r="CE61" s="187"/>
      <c r="CF61" s="187"/>
      <c r="CG61" s="187"/>
      <c r="CH61" s="187"/>
      <c r="CI61" s="187"/>
      <c r="CJ61" s="187"/>
      <c r="CK61" s="187">
        <v>10</v>
      </c>
      <c r="CL61" s="187">
        <v>1</v>
      </c>
      <c r="CM61" s="184" t="s">
        <v>37</v>
      </c>
      <c r="CN61" s="209">
        <f>F61</f>
        <v>2</v>
      </c>
      <c r="CO61" s="213">
        <v>1</v>
      </c>
      <c r="CP61" s="101"/>
      <c r="CQ61" s="76"/>
      <c r="CR61" s="76"/>
      <c r="CS61" s="76"/>
      <c r="CT61" s="76"/>
      <c r="CU61" s="76"/>
      <c r="CV61" s="76"/>
      <c r="CW61" s="76"/>
      <c r="CX61" s="76"/>
      <c r="CY61" s="76"/>
      <c r="CZ61" s="76"/>
      <c r="DA61" s="77"/>
      <c r="DB61" s="77"/>
      <c r="DC61" s="77"/>
      <c r="DD61" s="77"/>
      <c r="DE61" s="77"/>
      <c r="DF61" s="77"/>
      <c r="DG61" s="77"/>
      <c r="DH61" s="77"/>
      <c r="DI61" s="77"/>
      <c r="DJ61" s="77"/>
      <c r="DK61" s="77"/>
      <c r="DL61" s="77"/>
      <c r="DM61" s="77"/>
      <c r="DN61" s="77"/>
      <c r="DO61" s="77"/>
      <c r="DP61" s="77"/>
      <c r="DQ61" s="77"/>
      <c r="DR61" s="77"/>
      <c r="DS61" s="77"/>
      <c r="DT61" s="77"/>
      <c r="DU61" s="77"/>
      <c r="DV61" s="77"/>
      <c r="DW61" s="77"/>
      <c r="DX61" s="77"/>
      <c r="DY61" s="77"/>
      <c r="DZ61" s="77"/>
      <c r="EA61" s="77"/>
      <c r="EB61" s="77"/>
      <c r="EC61" s="77"/>
      <c r="ED61" s="77"/>
      <c r="EE61" s="77"/>
      <c r="EF61" s="77"/>
      <c r="EG61" s="77"/>
      <c r="EH61" s="77"/>
      <c r="EI61" s="77"/>
      <c r="EJ61" s="77"/>
      <c r="EK61" s="77"/>
      <c r="EL61" s="77"/>
      <c r="EM61" s="77"/>
      <c r="EN61" s="77"/>
      <c r="EO61" s="77"/>
      <c r="EP61" s="77"/>
      <c r="EQ61" s="77"/>
      <c r="ER61" s="77"/>
      <c r="ES61" s="77"/>
      <c r="ET61" s="77"/>
      <c r="EU61" s="77"/>
      <c r="EV61" s="77"/>
      <c r="EW61" s="77"/>
      <c r="EX61" s="77"/>
      <c r="EY61" s="77"/>
      <c r="EZ61" s="77"/>
      <c r="FA61" s="77"/>
      <c r="FB61" s="77"/>
      <c r="FC61" s="77"/>
      <c r="FD61" s="77"/>
      <c r="FE61" s="77"/>
      <c r="FF61" s="77"/>
      <c r="FG61" s="77"/>
      <c r="FH61" s="77"/>
      <c r="FI61" s="77"/>
      <c r="FJ61" s="77"/>
      <c r="FK61" s="77"/>
      <c r="FL61" s="77"/>
      <c r="FM61" s="77"/>
      <c r="FN61" s="77"/>
      <c r="FO61" s="77"/>
      <c r="FP61" s="77"/>
      <c r="FQ61" s="77"/>
      <c r="FR61" s="77"/>
      <c r="FS61" s="77"/>
      <c r="FT61" s="77"/>
      <c r="FU61" s="77"/>
      <c r="FV61" s="77"/>
      <c r="FW61" s="77"/>
      <c r="FX61" s="77"/>
      <c r="FY61" s="77"/>
      <c r="FZ61" s="77"/>
      <c r="GA61" s="77"/>
      <c r="GB61" s="77"/>
      <c r="GC61" s="77"/>
    </row>
    <row r="62" spans="1:185" s="93" customFormat="1" ht="36" customHeight="1" thickBot="1" x14ac:dyDescent="0.7">
      <c r="A62" s="402"/>
      <c r="B62" s="400"/>
      <c r="C62" s="290" t="s">
        <v>117</v>
      </c>
      <c r="D62" s="411"/>
      <c r="E62" s="185">
        <f>SUM(H62:S62)</f>
        <v>30</v>
      </c>
      <c r="F62" s="185">
        <v>1</v>
      </c>
      <c r="G62" s="186"/>
      <c r="H62" s="242">
        <v>0</v>
      </c>
      <c r="I62" s="242">
        <v>0</v>
      </c>
      <c r="J62" s="187">
        <f>SUM(T62+AF62+AR62+BD62+BP62+CB62)</f>
        <v>15</v>
      </c>
      <c r="K62" s="187">
        <f>SUM(U62+AG62+AS62+BE62+BQ62+CC62)</f>
        <v>5</v>
      </c>
      <c r="L62" s="187"/>
      <c r="M62" s="187"/>
      <c r="N62" s="187"/>
      <c r="O62" s="187"/>
      <c r="P62" s="187"/>
      <c r="Q62" s="187"/>
      <c r="R62" s="242">
        <f>SUM(AB62+AN62+AZ62+BL62+BX62+CJ62)</f>
        <v>0</v>
      </c>
      <c r="S62" s="242">
        <f>SUM(AC62+AO62+BA62+BM62+BY62+CK62)</f>
        <v>10</v>
      </c>
      <c r="T62" s="189"/>
      <c r="U62" s="187"/>
      <c r="V62" s="187"/>
      <c r="W62" s="187"/>
      <c r="X62" s="187"/>
      <c r="Y62" s="187"/>
      <c r="Z62" s="187"/>
      <c r="AA62" s="187"/>
      <c r="AB62" s="187"/>
      <c r="AC62" s="187"/>
      <c r="AD62" s="187"/>
      <c r="AE62" s="188"/>
      <c r="AF62" s="186"/>
      <c r="AG62" s="187"/>
      <c r="AH62" s="187"/>
      <c r="AI62" s="187"/>
      <c r="AJ62" s="187"/>
      <c r="AK62" s="187"/>
      <c r="AL62" s="187"/>
      <c r="AM62" s="187"/>
      <c r="AN62" s="187"/>
      <c r="AO62" s="187"/>
      <c r="AP62" s="187"/>
      <c r="AQ62" s="188"/>
      <c r="AR62" s="189"/>
      <c r="AS62" s="187"/>
      <c r="AT62" s="187"/>
      <c r="AU62" s="187"/>
      <c r="AV62" s="187"/>
      <c r="AW62" s="187"/>
      <c r="AX62" s="187"/>
      <c r="AY62" s="187"/>
      <c r="AZ62" s="187"/>
      <c r="BA62" s="187"/>
      <c r="BB62" s="187"/>
      <c r="BC62" s="188"/>
      <c r="BD62" s="186"/>
      <c r="BE62" s="187"/>
      <c r="BF62" s="187"/>
      <c r="BG62" s="187"/>
      <c r="BH62" s="187"/>
      <c r="BI62" s="187"/>
      <c r="BJ62" s="187"/>
      <c r="BK62" s="187"/>
      <c r="BL62" s="187"/>
      <c r="BM62" s="187"/>
      <c r="BN62" s="187"/>
      <c r="BO62" s="188"/>
      <c r="BP62" s="189">
        <v>15</v>
      </c>
      <c r="BQ62" s="187">
        <v>5</v>
      </c>
      <c r="BR62" s="187"/>
      <c r="BS62" s="187"/>
      <c r="BT62" s="187"/>
      <c r="BU62" s="187"/>
      <c r="BV62" s="187"/>
      <c r="BW62" s="187"/>
      <c r="BX62" s="187"/>
      <c r="BY62" s="187">
        <v>10</v>
      </c>
      <c r="BZ62" s="187">
        <v>1</v>
      </c>
      <c r="CA62" s="188" t="s">
        <v>41</v>
      </c>
      <c r="CB62" s="186"/>
      <c r="CC62" s="187"/>
      <c r="CD62" s="187"/>
      <c r="CE62" s="187"/>
      <c r="CF62" s="187"/>
      <c r="CG62" s="187"/>
      <c r="CH62" s="187"/>
      <c r="CI62" s="187"/>
      <c r="CJ62" s="187"/>
      <c r="CK62" s="187"/>
      <c r="CL62" s="187"/>
      <c r="CM62" s="184"/>
      <c r="CN62" s="209">
        <f>F62</f>
        <v>1</v>
      </c>
      <c r="CO62" s="213">
        <v>1</v>
      </c>
      <c r="CP62" s="101"/>
      <c r="CQ62" s="76"/>
      <c r="CR62" s="76"/>
      <c r="CS62" s="76"/>
      <c r="CT62" s="76"/>
      <c r="CU62" s="76"/>
      <c r="CV62" s="76"/>
      <c r="CW62" s="76"/>
      <c r="CX62" s="76"/>
      <c r="CY62" s="76"/>
      <c r="CZ62" s="76"/>
      <c r="DA62" s="77"/>
      <c r="DB62" s="77"/>
      <c r="DC62" s="77"/>
      <c r="DD62" s="77"/>
      <c r="DE62" s="77"/>
      <c r="DF62" s="77"/>
      <c r="DG62" s="77"/>
      <c r="DH62" s="77"/>
      <c r="DI62" s="77"/>
      <c r="DJ62" s="77"/>
      <c r="DK62" s="77"/>
      <c r="DL62" s="77"/>
      <c r="DM62" s="77"/>
      <c r="DN62" s="77"/>
      <c r="DO62" s="77"/>
      <c r="DP62" s="77"/>
      <c r="DQ62" s="77"/>
      <c r="DR62" s="77"/>
      <c r="DS62" s="77"/>
      <c r="DT62" s="77"/>
      <c r="DU62" s="77"/>
      <c r="DV62" s="77"/>
      <c r="DW62" s="77"/>
      <c r="DX62" s="77"/>
      <c r="DY62" s="77"/>
      <c r="DZ62" s="77"/>
      <c r="EA62" s="77"/>
      <c r="EB62" s="77"/>
      <c r="EC62" s="77"/>
      <c r="ED62" s="77"/>
      <c r="EE62" s="77"/>
      <c r="EF62" s="77"/>
      <c r="EG62" s="77"/>
      <c r="EH62" s="77"/>
      <c r="EI62" s="77"/>
      <c r="EJ62" s="77"/>
      <c r="EK62" s="77"/>
      <c r="EL62" s="77"/>
      <c r="EM62" s="77"/>
      <c r="EN62" s="77"/>
      <c r="EO62" s="77"/>
      <c r="EP62" s="77"/>
      <c r="EQ62" s="77"/>
      <c r="ER62" s="77"/>
      <c r="ES62" s="77"/>
      <c r="ET62" s="77"/>
      <c r="EU62" s="77"/>
      <c r="EV62" s="77"/>
      <c r="EW62" s="77"/>
      <c r="EX62" s="77"/>
      <c r="EY62" s="77"/>
      <c r="EZ62" s="77"/>
      <c r="FA62" s="77"/>
      <c r="FB62" s="77"/>
      <c r="FC62" s="77"/>
      <c r="FD62" s="77"/>
      <c r="FE62" s="77"/>
      <c r="FF62" s="77"/>
      <c r="FG62" s="77"/>
      <c r="FH62" s="77"/>
      <c r="FI62" s="77"/>
      <c r="FJ62" s="77"/>
      <c r="FK62" s="77"/>
      <c r="FL62" s="77"/>
      <c r="FM62" s="77"/>
      <c r="FN62" s="77"/>
      <c r="FO62" s="77"/>
      <c r="FP62" s="77"/>
      <c r="FQ62" s="77"/>
      <c r="FR62" s="77"/>
      <c r="FS62" s="77"/>
      <c r="FT62" s="77"/>
      <c r="FU62" s="77"/>
      <c r="FV62" s="77"/>
      <c r="FW62" s="77"/>
      <c r="FX62" s="77"/>
      <c r="FY62" s="77"/>
      <c r="FZ62" s="77"/>
      <c r="GA62" s="77"/>
      <c r="GB62" s="77"/>
      <c r="GC62" s="77"/>
    </row>
    <row r="63" spans="1:185" s="77" customFormat="1" ht="36" customHeight="1" thickBot="1" x14ac:dyDescent="0.7">
      <c r="A63" s="402"/>
      <c r="B63" s="400"/>
      <c r="C63" s="168" t="s">
        <v>118</v>
      </c>
      <c r="D63" s="214" t="s">
        <v>41</v>
      </c>
      <c r="E63" s="185">
        <f>SUM(H63:S63)</f>
        <v>120</v>
      </c>
      <c r="F63" s="185">
        <f>SUM(AD63+AP63+BB63+BN63+BZ63+CL63)</f>
        <v>4</v>
      </c>
      <c r="G63" s="186"/>
      <c r="H63" s="242">
        <v>0</v>
      </c>
      <c r="I63" s="242">
        <v>0</v>
      </c>
      <c r="J63" s="187"/>
      <c r="K63" s="242">
        <f>SUM(U63+AG63+AS63+BE63+BQ63+CC63)</f>
        <v>0</v>
      </c>
      <c r="L63" s="242"/>
      <c r="M63" s="187"/>
      <c r="N63" s="187"/>
      <c r="O63" s="187"/>
      <c r="P63" s="187"/>
      <c r="Q63" s="187"/>
      <c r="R63" s="242">
        <f>SUM(AB63+AN63+AZ63+BL63+BX63+CJ63)</f>
        <v>120</v>
      </c>
      <c r="S63" s="242">
        <f>SUM(AC63+AO63+BA63+BM63+BY63+CK63)</f>
        <v>0</v>
      </c>
      <c r="T63" s="189"/>
      <c r="U63" s="187"/>
      <c r="V63" s="187"/>
      <c r="W63" s="187"/>
      <c r="X63" s="187"/>
      <c r="Y63" s="187"/>
      <c r="Z63" s="187"/>
      <c r="AA63" s="187"/>
      <c r="AB63" s="187"/>
      <c r="AC63" s="187"/>
      <c r="AD63" s="187"/>
      <c r="AE63" s="188"/>
      <c r="AF63" s="186"/>
      <c r="AG63" s="187"/>
      <c r="AH63" s="187"/>
      <c r="AI63" s="187"/>
      <c r="AJ63" s="187"/>
      <c r="AK63" s="187"/>
      <c r="AL63" s="187"/>
      <c r="AM63" s="187"/>
      <c r="AN63" s="187"/>
      <c r="AO63" s="187"/>
      <c r="AP63" s="187"/>
      <c r="AQ63" s="188"/>
      <c r="AR63" s="189"/>
      <c r="AS63" s="187"/>
      <c r="AT63" s="187"/>
      <c r="AU63" s="187"/>
      <c r="AV63" s="187"/>
      <c r="AW63" s="187"/>
      <c r="AX63" s="187"/>
      <c r="AY63" s="187"/>
      <c r="AZ63" s="187"/>
      <c r="BA63" s="187"/>
      <c r="BB63" s="187"/>
      <c r="BC63" s="188"/>
      <c r="BD63" s="186"/>
      <c r="BE63" s="187"/>
      <c r="BF63" s="187"/>
      <c r="BG63" s="187"/>
      <c r="BH63" s="187"/>
      <c r="BI63" s="187"/>
      <c r="BJ63" s="187"/>
      <c r="BK63" s="187"/>
      <c r="BL63" s="187"/>
      <c r="BM63" s="187"/>
      <c r="BN63" s="187"/>
      <c r="BO63" s="188"/>
      <c r="BP63" s="189"/>
      <c r="BQ63" s="187"/>
      <c r="BR63" s="187"/>
      <c r="BS63" s="187"/>
      <c r="BT63" s="187"/>
      <c r="BU63" s="187"/>
      <c r="BV63" s="187"/>
      <c r="BW63" s="187"/>
      <c r="BX63" s="187">
        <v>80</v>
      </c>
      <c r="BY63" s="187"/>
      <c r="BZ63" s="187">
        <v>2</v>
      </c>
      <c r="CA63" s="188" t="s">
        <v>41</v>
      </c>
      <c r="CB63" s="186"/>
      <c r="CC63" s="187"/>
      <c r="CD63" s="187"/>
      <c r="CE63" s="187"/>
      <c r="CF63" s="187"/>
      <c r="CG63" s="187"/>
      <c r="CH63" s="187"/>
      <c r="CI63" s="187"/>
      <c r="CJ63" s="187">
        <v>40</v>
      </c>
      <c r="CK63" s="187"/>
      <c r="CL63" s="187">
        <v>2</v>
      </c>
      <c r="CM63" s="184" t="s">
        <v>41</v>
      </c>
      <c r="CN63" s="209">
        <f>F63</f>
        <v>4</v>
      </c>
      <c r="CO63" s="213">
        <v>4</v>
      </c>
      <c r="CP63" s="134"/>
    </row>
    <row r="64" spans="1:185" s="77" customFormat="1" ht="36" customHeight="1" thickBot="1" x14ac:dyDescent="0.7">
      <c r="A64" s="398"/>
      <c r="B64" s="401"/>
      <c r="C64" s="168" t="s">
        <v>119</v>
      </c>
      <c r="D64" s="214" t="s">
        <v>41</v>
      </c>
      <c r="E64" s="185">
        <f>SUM(H64:S64)</f>
        <v>200</v>
      </c>
      <c r="F64" s="185">
        <f>SUM(AD64+AP64+BB64+BN64+BZ64+CL64)</f>
        <v>7</v>
      </c>
      <c r="G64" s="186"/>
      <c r="H64" s="242">
        <v>0</v>
      </c>
      <c r="I64" s="242">
        <v>0</v>
      </c>
      <c r="J64" s="187"/>
      <c r="K64" s="242">
        <f>SUM(U64+AG64+AS64+BE64+BQ64+CC64)</f>
        <v>0</v>
      </c>
      <c r="L64" s="242"/>
      <c r="M64" s="187"/>
      <c r="N64" s="187"/>
      <c r="O64" s="187"/>
      <c r="P64" s="187"/>
      <c r="Q64" s="187"/>
      <c r="R64" s="242">
        <f>SUM(AB64+AN64+AZ64+BL64+BX64+CJ64)</f>
        <v>200</v>
      </c>
      <c r="S64" s="242">
        <f>SUM(AC64+AO64+BA64+BM64+BY64+CK64)</f>
        <v>0</v>
      </c>
      <c r="T64" s="189"/>
      <c r="U64" s="187"/>
      <c r="V64" s="187"/>
      <c r="W64" s="187"/>
      <c r="X64" s="187"/>
      <c r="Y64" s="187"/>
      <c r="Z64" s="187"/>
      <c r="AA64" s="187"/>
      <c r="AB64" s="187"/>
      <c r="AC64" s="187"/>
      <c r="AD64" s="187"/>
      <c r="AE64" s="188"/>
      <c r="AF64" s="186"/>
      <c r="AG64" s="187"/>
      <c r="AH64" s="187"/>
      <c r="AI64" s="187"/>
      <c r="AJ64" s="187"/>
      <c r="AK64" s="187"/>
      <c r="AL64" s="187"/>
      <c r="AM64" s="187"/>
      <c r="AN64" s="187"/>
      <c r="AO64" s="187"/>
      <c r="AP64" s="187"/>
      <c r="AQ64" s="188"/>
      <c r="AR64" s="189"/>
      <c r="AS64" s="187"/>
      <c r="AT64" s="187"/>
      <c r="AU64" s="187"/>
      <c r="AV64" s="187"/>
      <c r="AW64" s="187"/>
      <c r="AX64" s="187"/>
      <c r="AY64" s="187"/>
      <c r="AZ64" s="187"/>
      <c r="BA64" s="187"/>
      <c r="BB64" s="187"/>
      <c r="BC64" s="188"/>
      <c r="BD64" s="186"/>
      <c r="BE64" s="187"/>
      <c r="BF64" s="187"/>
      <c r="BG64" s="187"/>
      <c r="BH64" s="187"/>
      <c r="BI64" s="187"/>
      <c r="BJ64" s="187"/>
      <c r="BK64" s="187"/>
      <c r="BL64" s="187"/>
      <c r="BM64" s="187"/>
      <c r="BN64" s="187"/>
      <c r="BO64" s="188"/>
      <c r="BP64" s="189"/>
      <c r="BQ64" s="187"/>
      <c r="BR64" s="187"/>
      <c r="BS64" s="187"/>
      <c r="BT64" s="187"/>
      <c r="BU64" s="187"/>
      <c r="BV64" s="187"/>
      <c r="BW64" s="187"/>
      <c r="BX64" s="187">
        <v>80</v>
      </c>
      <c r="BY64" s="187"/>
      <c r="BZ64" s="187">
        <v>3</v>
      </c>
      <c r="CA64" s="188" t="s">
        <v>41</v>
      </c>
      <c r="CB64" s="186"/>
      <c r="CC64" s="187"/>
      <c r="CD64" s="187"/>
      <c r="CE64" s="187"/>
      <c r="CF64" s="187"/>
      <c r="CG64" s="187"/>
      <c r="CH64" s="187"/>
      <c r="CI64" s="187"/>
      <c r="CJ64" s="187">
        <v>120</v>
      </c>
      <c r="CK64" s="187"/>
      <c r="CL64" s="187">
        <v>4</v>
      </c>
      <c r="CM64" s="184" t="s">
        <v>41</v>
      </c>
      <c r="CN64" s="209">
        <f>F64</f>
        <v>7</v>
      </c>
      <c r="CO64" s="213">
        <v>7</v>
      </c>
      <c r="CP64" s="134"/>
    </row>
    <row r="65" spans="1:185" s="94" customFormat="1" ht="36" customHeight="1" thickBot="1" x14ac:dyDescent="0.7">
      <c r="A65" s="397">
        <v>29</v>
      </c>
      <c r="B65" s="399" t="s">
        <v>120</v>
      </c>
      <c r="C65" s="281" t="s">
        <v>121</v>
      </c>
      <c r="D65" s="282"/>
      <c r="E65" s="259"/>
      <c r="F65" s="259"/>
      <c r="G65" s="283"/>
      <c r="H65" s="284"/>
      <c r="I65" s="284"/>
      <c r="J65" s="285"/>
      <c r="K65" s="284">
        <f>SUM(U65+AG65+AS65+BE65+BQ65+CC65)</f>
        <v>0</v>
      </c>
      <c r="L65" s="284"/>
      <c r="M65" s="285"/>
      <c r="N65" s="285"/>
      <c r="O65" s="285"/>
      <c r="P65" s="285"/>
      <c r="Q65" s="285"/>
      <c r="R65" s="284">
        <f>SUM(AB65+AN65+AZ65+BL65+BX65+CJ65)</f>
        <v>0</v>
      </c>
      <c r="S65" s="284">
        <f>SUM(AC65+AO65+BA65+BM65+BY65+CK65)</f>
        <v>0</v>
      </c>
      <c r="T65" s="287"/>
      <c r="U65" s="285"/>
      <c r="V65" s="285"/>
      <c r="W65" s="285"/>
      <c r="X65" s="285"/>
      <c r="Y65" s="285"/>
      <c r="Z65" s="285"/>
      <c r="AA65" s="285"/>
      <c r="AB65" s="285"/>
      <c r="AC65" s="285"/>
      <c r="AD65" s="285"/>
      <c r="AE65" s="286"/>
      <c r="AF65" s="283"/>
      <c r="AG65" s="285"/>
      <c r="AH65" s="285"/>
      <c r="AI65" s="285"/>
      <c r="AJ65" s="285"/>
      <c r="AK65" s="285"/>
      <c r="AL65" s="285"/>
      <c r="AM65" s="285"/>
      <c r="AN65" s="285"/>
      <c r="AO65" s="285"/>
      <c r="AP65" s="285"/>
      <c r="AQ65" s="286"/>
      <c r="AR65" s="287"/>
      <c r="AS65" s="285"/>
      <c r="AT65" s="285"/>
      <c r="AU65" s="285"/>
      <c r="AV65" s="285"/>
      <c r="AW65" s="285"/>
      <c r="AX65" s="285"/>
      <c r="AY65" s="285"/>
      <c r="AZ65" s="285"/>
      <c r="BA65" s="285"/>
      <c r="BB65" s="285"/>
      <c r="BC65" s="286"/>
      <c r="BD65" s="283"/>
      <c r="BE65" s="285"/>
      <c r="BF65" s="285"/>
      <c r="BG65" s="285"/>
      <c r="BH65" s="285"/>
      <c r="BI65" s="285"/>
      <c r="BJ65" s="285"/>
      <c r="BK65" s="285"/>
      <c r="BL65" s="285"/>
      <c r="BM65" s="285"/>
      <c r="BN65" s="285"/>
      <c r="BO65" s="286"/>
      <c r="BP65" s="287"/>
      <c r="BQ65" s="285"/>
      <c r="BR65" s="285"/>
      <c r="BS65" s="285"/>
      <c r="BT65" s="285"/>
      <c r="BU65" s="285"/>
      <c r="BV65" s="285"/>
      <c r="BW65" s="285"/>
      <c r="BX65" s="285"/>
      <c r="BY65" s="285"/>
      <c r="BZ65" s="285"/>
      <c r="CA65" s="286"/>
      <c r="CB65" s="283"/>
      <c r="CC65" s="285"/>
      <c r="CD65" s="285"/>
      <c r="CE65" s="285"/>
      <c r="CF65" s="285"/>
      <c r="CG65" s="285"/>
      <c r="CH65" s="285"/>
      <c r="CI65" s="285"/>
      <c r="CJ65" s="285"/>
      <c r="CK65" s="285"/>
      <c r="CL65" s="285"/>
      <c r="CM65" s="288"/>
      <c r="CN65" s="240">
        <f>F65</f>
        <v>0</v>
      </c>
      <c r="CO65" s="289">
        <v>0</v>
      </c>
      <c r="CP65" s="101"/>
      <c r="CQ65" s="76"/>
      <c r="CR65" s="76"/>
      <c r="CS65" s="76"/>
      <c r="CT65" s="76"/>
      <c r="CU65" s="76"/>
      <c r="CV65" s="76"/>
      <c r="CW65" s="76"/>
      <c r="CX65" s="76"/>
      <c r="CY65" s="76"/>
      <c r="CZ65" s="76"/>
      <c r="DA65" s="77"/>
      <c r="DB65" s="77"/>
      <c r="DC65" s="77"/>
      <c r="DD65" s="77"/>
      <c r="DE65" s="77"/>
      <c r="DF65" s="77"/>
      <c r="DG65" s="77"/>
      <c r="DH65" s="77"/>
      <c r="DI65" s="77"/>
      <c r="DJ65" s="77"/>
      <c r="DK65" s="77"/>
      <c r="DL65" s="77"/>
      <c r="DM65" s="77"/>
      <c r="DN65" s="77"/>
      <c r="DO65" s="77"/>
      <c r="DP65" s="77"/>
      <c r="DQ65" s="77"/>
      <c r="DR65" s="77"/>
      <c r="DS65" s="77"/>
      <c r="DT65" s="77"/>
      <c r="DU65" s="77"/>
      <c r="DV65" s="77"/>
      <c r="DW65" s="77"/>
      <c r="DX65" s="77"/>
      <c r="DY65" s="77"/>
      <c r="DZ65" s="77"/>
      <c r="EA65" s="77"/>
      <c r="EB65" s="77"/>
      <c r="EC65" s="77"/>
      <c r="ED65" s="77"/>
      <c r="EE65" s="77"/>
      <c r="EF65" s="77"/>
      <c r="EG65" s="77"/>
      <c r="EH65" s="77"/>
      <c r="EI65" s="77"/>
      <c r="EJ65" s="77"/>
      <c r="EK65" s="77"/>
      <c r="EL65" s="77"/>
      <c r="EM65" s="77"/>
      <c r="EN65" s="77"/>
      <c r="EO65" s="77"/>
      <c r="EP65" s="77"/>
      <c r="EQ65" s="77"/>
      <c r="ER65" s="77"/>
      <c r="ES65" s="77"/>
      <c r="ET65" s="77"/>
      <c r="EU65" s="77"/>
      <c r="EV65" s="77"/>
      <c r="EW65" s="77"/>
      <c r="EX65" s="77"/>
      <c r="EY65" s="77"/>
      <c r="EZ65" s="77"/>
      <c r="FA65" s="77"/>
      <c r="FB65" s="77"/>
      <c r="FC65" s="77"/>
      <c r="FD65" s="77"/>
      <c r="FE65" s="77"/>
      <c r="FF65" s="77"/>
      <c r="FG65" s="77"/>
      <c r="FH65" s="77"/>
      <c r="FI65" s="77"/>
      <c r="FJ65" s="77"/>
      <c r="FK65" s="77"/>
      <c r="FL65" s="77"/>
      <c r="FM65" s="77"/>
      <c r="FN65" s="77"/>
      <c r="FO65" s="77"/>
      <c r="FP65" s="77"/>
      <c r="FQ65" s="77"/>
      <c r="FR65" s="77"/>
      <c r="FS65" s="77"/>
      <c r="FT65" s="77"/>
      <c r="FU65" s="77"/>
      <c r="FV65" s="77"/>
      <c r="FW65" s="77"/>
      <c r="FX65" s="77"/>
      <c r="FY65" s="77"/>
      <c r="FZ65" s="77"/>
      <c r="GA65" s="77"/>
      <c r="GB65" s="77"/>
      <c r="GC65" s="77"/>
    </row>
    <row r="66" spans="1:185" s="93" customFormat="1" ht="36" customHeight="1" thickBot="1" x14ac:dyDescent="0.7">
      <c r="A66" s="402"/>
      <c r="B66" s="400"/>
      <c r="C66" s="290" t="s">
        <v>122</v>
      </c>
      <c r="D66" s="410" t="s">
        <v>40</v>
      </c>
      <c r="E66" s="185">
        <f>SUM(H66:S66)</f>
        <v>35</v>
      </c>
      <c r="F66" s="185">
        <f>SUM(AD66+AP66+BB66+BN66+BZ66+CL66)</f>
        <v>1</v>
      </c>
      <c r="G66" s="186"/>
      <c r="H66" s="242">
        <v>0</v>
      </c>
      <c r="I66" s="242">
        <v>0</v>
      </c>
      <c r="J66" s="187">
        <f>SUM(T66+AF66+AR66+BD66+BP66+CB66)</f>
        <v>15</v>
      </c>
      <c r="K66" s="187">
        <f>SUM(U66+AG66+AS66+BE66+BQ66+CC66)</f>
        <v>10</v>
      </c>
      <c r="L66" s="187"/>
      <c r="M66" s="187"/>
      <c r="N66" s="187"/>
      <c r="O66" s="187"/>
      <c r="P66" s="187"/>
      <c r="Q66" s="187"/>
      <c r="R66" s="242">
        <f>SUM(AB66+AN66+AZ66+BL66+BX66+CJ66)</f>
        <v>0</v>
      </c>
      <c r="S66" s="242">
        <f>SUM(AC66+AO66+BA66+BM66+BY66+CK66)</f>
        <v>10</v>
      </c>
      <c r="T66" s="189"/>
      <c r="U66" s="187"/>
      <c r="V66" s="187"/>
      <c r="W66" s="187"/>
      <c r="X66" s="187"/>
      <c r="Y66" s="187"/>
      <c r="Z66" s="187"/>
      <c r="AA66" s="187"/>
      <c r="AB66" s="187"/>
      <c r="AC66" s="187"/>
      <c r="AD66" s="187"/>
      <c r="AE66" s="188"/>
      <c r="AF66" s="186"/>
      <c r="AG66" s="187"/>
      <c r="AH66" s="187"/>
      <c r="AI66" s="187"/>
      <c r="AJ66" s="187"/>
      <c r="AK66" s="187"/>
      <c r="AL66" s="187"/>
      <c r="AM66" s="187"/>
      <c r="AN66" s="187"/>
      <c r="AO66" s="187"/>
      <c r="AP66" s="187"/>
      <c r="AQ66" s="188"/>
      <c r="AR66" s="189">
        <v>15</v>
      </c>
      <c r="AS66" s="187">
        <v>10</v>
      </c>
      <c r="AT66" s="187"/>
      <c r="AU66" s="187"/>
      <c r="AV66" s="187"/>
      <c r="AW66" s="187"/>
      <c r="AX66" s="187"/>
      <c r="AY66" s="187"/>
      <c r="AZ66" s="187"/>
      <c r="BA66" s="187">
        <v>10</v>
      </c>
      <c r="BB66" s="187">
        <v>1</v>
      </c>
      <c r="BC66" s="188" t="s">
        <v>41</v>
      </c>
      <c r="BD66" s="186"/>
      <c r="BE66" s="187"/>
      <c r="BF66" s="187"/>
      <c r="BG66" s="187"/>
      <c r="BH66" s="187"/>
      <c r="BI66" s="187"/>
      <c r="BJ66" s="187"/>
      <c r="BK66" s="187"/>
      <c r="BL66" s="187"/>
      <c r="BM66" s="187"/>
      <c r="BN66" s="187"/>
      <c r="BO66" s="188"/>
      <c r="BP66" s="189"/>
      <c r="BQ66" s="187"/>
      <c r="BR66" s="187"/>
      <c r="BS66" s="187"/>
      <c r="BT66" s="187"/>
      <c r="BU66" s="187"/>
      <c r="BV66" s="187"/>
      <c r="BW66" s="187"/>
      <c r="BX66" s="187"/>
      <c r="BY66" s="187"/>
      <c r="BZ66" s="187"/>
      <c r="CA66" s="188"/>
      <c r="CB66" s="186"/>
      <c r="CC66" s="187"/>
      <c r="CD66" s="187"/>
      <c r="CE66" s="187"/>
      <c r="CF66" s="187"/>
      <c r="CG66" s="187"/>
      <c r="CH66" s="187"/>
      <c r="CI66" s="187"/>
      <c r="CJ66" s="187"/>
      <c r="CK66" s="187"/>
      <c r="CL66" s="187"/>
      <c r="CM66" s="184"/>
      <c r="CN66" s="209">
        <f>F66</f>
        <v>1</v>
      </c>
      <c r="CO66" s="213">
        <v>0</v>
      </c>
      <c r="CP66" s="101"/>
      <c r="CQ66" s="76"/>
      <c r="CR66" s="76"/>
      <c r="CS66" s="76"/>
      <c r="CT66" s="76"/>
      <c r="CU66" s="76"/>
      <c r="CV66" s="76"/>
      <c r="CW66" s="76"/>
      <c r="CX66" s="76"/>
      <c r="CY66" s="76"/>
      <c r="CZ66" s="76"/>
      <c r="DA66" s="77"/>
      <c r="DB66" s="77"/>
      <c r="DC66" s="77"/>
      <c r="DD66" s="77"/>
      <c r="DE66" s="77"/>
      <c r="DF66" s="77"/>
      <c r="DG66" s="77"/>
      <c r="DH66" s="77"/>
      <c r="DI66" s="77"/>
      <c r="DJ66" s="77"/>
      <c r="DK66" s="77"/>
      <c r="DL66" s="77"/>
      <c r="DM66" s="77"/>
      <c r="DN66" s="77"/>
      <c r="DO66" s="77"/>
      <c r="DP66" s="77"/>
      <c r="DQ66" s="77"/>
      <c r="DR66" s="77"/>
      <c r="DS66" s="77"/>
      <c r="DT66" s="77"/>
      <c r="DU66" s="77"/>
      <c r="DV66" s="77"/>
      <c r="DW66" s="77"/>
      <c r="DX66" s="77"/>
      <c r="DY66" s="77"/>
      <c r="DZ66" s="77"/>
      <c r="EA66" s="77"/>
      <c r="EB66" s="77"/>
      <c r="EC66" s="77"/>
      <c r="ED66" s="77"/>
      <c r="EE66" s="77"/>
      <c r="EF66" s="77"/>
      <c r="EG66" s="77"/>
      <c r="EH66" s="77"/>
      <c r="EI66" s="77"/>
      <c r="EJ66" s="77"/>
      <c r="EK66" s="77"/>
      <c r="EL66" s="77"/>
      <c r="EM66" s="77"/>
      <c r="EN66" s="77"/>
      <c r="EO66" s="77"/>
      <c r="EP66" s="77"/>
      <c r="EQ66" s="77"/>
      <c r="ER66" s="77"/>
      <c r="ES66" s="77"/>
      <c r="ET66" s="77"/>
      <c r="EU66" s="77"/>
      <c r="EV66" s="77"/>
      <c r="EW66" s="77"/>
      <c r="EX66" s="77"/>
      <c r="EY66" s="77"/>
      <c r="EZ66" s="77"/>
      <c r="FA66" s="77"/>
      <c r="FB66" s="77"/>
      <c r="FC66" s="77"/>
      <c r="FD66" s="77"/>
      <c r="FE66" s="77"/>
      <c r="FF66" s="77"/>
      <c r="FG66" s="77"/>
      <c r="FH66" s="77"/>
      <c r="FI66" s="77"/>
      <c r="FJ66" s="77"/>
      <c r="FK66" s="77"/>
      <c r="FL66" s="77"/>
      <c r="FM66" s="77"/>
      <c r="FN66" s="77"/>
      <c r="FO66" s="77"/>
      <c r="FP66" s="77"/>
      <c r="FQ66" s="77"/>
      <c r="FR66" s="77"/>
      <c r="FS66" s="77"/>
      <c r="FT66" s="77"/>
      <c r="FU66" s="77"/>
      <c r="FV66" s="77"/>
      <c r="FW66" s="77"/>
      <c r="FX66" s="77"/>
      <c r="FY66" s="77"/>
      <c r="FZ66" s="77"/>
      <c r="GA66" s="77"/>
      <c r="GB66" s="77"/>
      <c r="GC66" s="77"/>
    </row>
    <row r="67" spans="1:185" s="93" customFormat="1" ht="36" customHeight="1" thickBot="1" x14ac:dyDescent="0.7">
      <c r="A67" s="402"/>
      <c r="B67" s="400"/>
      <c r="C67" s="290" t="s">
        <v>123</v>
      </c>
      <c r="D67" s="411"/>
      <c r="E67" s="185">
        <f>SUM(H67:S67)</f>
        <v>45</v>
      </c>
      <c r="F67" s="185">
        <v>1.5</v>
      </c>
      <c r="G67" s="186"/>
      <c r="H67" s="242">
        <v>0</v>
      </c>
      <c r="I67" s="242">
        <v>0</v>
      </c>
      <c r="J67" s="187">
        <f>SUM(T67+AF67+AR67+BD67+BP67+CB67)</f>
        <v>15</v>
      </c>
      <c r="K67" s="187">
        <f>SUM(U67+AG67+AS67+BE67+BQ67+CC67)</f>
        <v>10</v>
      </c>
      <c r="L67" s="187"/>
      <c r="M67" s="187"/>
      <c r="N67" s="187"/>
      <c r="O67" s="187"/>
      <c r="P67" s="187"/>
      <c r="Q67" s="187"/>
      <c r="R67" s="242">
        <f>SUM(AB67+AN67+AZ67+BL67+BX67+CJ67)</f>
        <v>0</v>
      </c>
      <c r="S67" s="242">
        <f>SUM(AC67+AO67+BA67+BM67+BY67+CK67)</f>
        <v>20</v>
      </c>
      <c r="T67" s="189"/>
      <c r="U67" s="187"/>
      <c r="V67" s="187"/>
      <c r="W67" s="187"/>
      <c r="X67" s="187"/>
      <c r="Y67" s="187"/>
      <c r="Z67" s="187"/>
      <c r="AA67" s="187"/>
      <c r="AB67" s="187"/>
      <c r="AC67" s="187"/>
      <c r="AD67" s="187"/>
      <c r="AE67" s="188"/>
      <c r="AF67" s="186"/>
      <c r="AG67" s="187"/>
      <c r="AH67" s="187"/>
      <c r="AI67" s="187"/>
      <c r="AJ67" s="187"/>
      <c r="AK67" s="187"/>
      <c r="AL67" s="187"/>
      <c r="AM67" s="187"/>
      <c r="AN67" s="187"/>
      <c r="AO67" s="187"/>
      <c r="AP67" s="187"/>
      <c r="AQ67" s="188"/>
      <c r="AR67" s="189">
        <v>15</v>
      </c>
      <c r="AS67" s="187">
        <v>10</v>
      </c>
      <c r="AT67" s="187"/>
      <c r="AU67" s="187"/>
      <c r="AV67" s="187"/>
      <c r="AW67" s="187"/>
      <c r="AX67" s="187"/>
      <c r="AY67" s="187"/>
      <c r="AZ67" s="187"/>
      <c r="BA67" s="187">
        <v>20</v>
      </c>
      <c r="BB67" s="187">
        <v>1.5</v>
      </c>
      <c r="BC67" s="188" t="s">
        <v>37</v>
      </c>
      <c r="BD67" s="186"/>
      <c r="BE67" s="187"/>
      <c r="BF67" s="187"/>
      <c r="BG67" s="187"/>
      <c r="BH67" s="187"/>
      <c r="BI67" s="187"/>
      <c r="BJ67" s="187"/>
      <c r="BK67" s="187"/>
      <c r="BL67" s="187"/>
      <c r="BM67" s="187"/>
      <c r="BN67" s="187"/>
      <c r="BO67" s="188"/>
      <c r="BP67" s="189"/>
      <c r="BQ67" s="187"/>
      <c r="BR67" s="187"/>
      <c r="BS67" s="187"/>
      <c r="BT67" s="187"/>
      <c r="BU67" s="187"/>
      <c r="BV67" s="187"/>
      <c r="BW67" s="187"/>
      <c r="BX67" s="187"/>
      <c r="BY67" s="187"/>
      <c r="BZ67" s="187"/>
      <c r="CA67" s="188"/>
      <c r="CB67" s="186"/>
      <c r="CC67" s="187"/>
      <c r="CD67" s="187"/>
      <c r="CE67" s="187"/>
      <c r="CF67" s="187"/>
      <c r="CG67" s="187"/>
      <c r="CH67" s="187"/>
      <c r="CI67" s="187"/>
      <c r="CJ67" s="187"/>
      <c r="CK67" s="187"/>
      <c r="CL67" s="187"/>
      <c r="CM67" s="184"/>
      <c r="CN67" s="209">
        <f>F67</f>
        <v>1.5</v>
      </c>
      <c r="CO67" s="213">
        <v>1.5</v>
      </c>
      <c r="CP67" s="101"/>
      <c r="CQ67" s="76"/>
      <c r="CR67" s="76"/>
      <c r="CS67" s="76"/>
      <c r="CT67" s="76"/>
      <c r="CU67" s="76"/>
      <c r="CV67" s="76"/>
      <c r="CW67" s="76"/>
      <c r="CX67" s="76"/>
      <c r="CY67" s="76"/>
      <c r="CZ67" s="76"/>
      <c r="DA67" s="77"/>
      <c r="DB67" s="77"/>
      <c r="DC67" s="77"/>
      <c r="DD67" s="77"/>
      <c r="DE67" s="77"/>
      <c r="DF67" s="77"/>
      <c r="DG67" s="77"/>
      <c r="DH67" s="77"/>
      <c r="DI67" s="77"/>
      <c r="DJ67" s="77"/>
      <c r="DK67" s="77"/>
      <c r="DL67" s="77"/>
      <c r="DM67" s="77"/>
      <c r="DN67" s="77"/>
      <c r="DO67" s="77"/>
      <c r="DP67" s="77"/>
      <c r="DQ67" s="77"/>
      <c r="DR67" s="77"/>
      <c r="DS67" s="77"/>
      <c r="DT67" s="77"/>
      <c r="DU67" s="77"/>
      <c r="DV67" s="77"/>
      <c r="DW67" s="77"/>
      <c r="DX67" s="77"/>
      <c r="DY67" s="77"/>
      <c r="DZ67" s="77"/>
      <c r="EA67" s="77"/>
      <c r="EB67" s="77"/>
      <c r="EC67" s="77"/>
      <c r="ED67" s="77"/>
      <c r="EE67" s="77"/>
      <c r="EF67" s="77"/>
      <c r="EG67" s="77"/>
      <c r="EH67" s="77"/>
      <c r="EI67" s="77"/>
      <c r="EJ67" s="77"/>
      <c r="EK67" s="77"/>
      <c r="EL67" s="77"/>
      <c r="EM67" s="77"/>
      <c r="EN67" s="77"/>
      <c r="EO67" s="77"/>
      <c r="EP67" s="77"/>
      <c r="EQ67" s="77"/>
      <c r="ER67" s="77"/>
      <c r="ES67" s="77"/>
      <c r="ET67" s="77"/>
      <c r="EU67" s="77"/>
      <c r="EV67" s="77"/>
      <c r="EW67" s="77"/>
      <c r="EX67" s="77"/>
      <c r="EY67" s="77"/>
      <c r="EZ67" s="77"/>
      <c r="FA67" s="77"/>
      <c r="FB67" s="77"/>
      <c r="FC67" s="77"/>
      <c r="FD67" s="77"/>
      <c r="FE67" s="77"/>
      <c r="FF67" s="77"/>
      <c r="FG67" s="77"/>
      <c r="FH67" s="77"/>
      <c r="FI67" s="77"/>
      <c r="FJ67" s="77"/>
      <c r="FK67" s="77"/>
      <c r="FL67" s="77"/>
      <c r="FM67" s="77"/>
      <c r="FN67" s="77"/>
      <c r="FO67" s="77"/>
      <c r="FP67" s="77"/>
      <c r="FQ67" s="77"/>
      <c r="FR67" s="77"/>
      <c r="FS67" s="77"/>
      <c r="FT67" s="77"/>
      <c r="FU67" s="77"/>
      <c r="FV67" s="77"/>
      <c r="FW67" s="77"/>
      <c r="FX67" s="77"/>
      <c r="FY67" s="77"/>
      <c r="FZ67" s="77"/>
      <c r="GA67" s="77"/>
      <c r="GB67" s="77"/>
      <c r="GC67" s="77"/>
    </row>
    <row r="68" spans="1:185" s="77" customFormat="1" ht="36" customHeight="1" thickBot="1" x14ac:dyDescent="0.7">
      <c r="A68" s="402"/>
      <c r="B68" s="400"/>
      <c r="C68" s="168" t="s">
        <v>124</v>
      </c>
      <c r="D68" s="214" t="s">
        <v>41</v>
      </c>
      <c r="E68" s="185">
        <f>SUM(H68:S68)</f>
        <v>80</v>
      </c>
      <c r="F68" s="185">
        <f>SUM(AD68+AP68+BB68+BN68+BZ68+CL68)</f>
        <v>3</v>
      </c>
      <c r="G68" s="186"/>
      <c r="H68" s="242">
        <v>0</v>
      </c>
      <c r="I68" s="242">
        <v>0</v>
      </c>
      <c r="J68" s="187"/>
      <c r="K68" s="242">
        <f>SUM(U68+AG68+AS68+BE68+BQ68+CC68)</f>
        <v>0</v>
      </c>
      <c r="L68" s="242"/>
      <c r="M68" s="187"/>
      <c r="N68" s="187"/>
      <c r="O68" s="187"/>
      <c r="P68" s="187"/>
      <c r="Q68" s="187">
        <f>SUM(AA68+AM68+AY68+BK68+BW68+CI68)</f>
        <v>80</v>
      </c>
      <c r="R68" s="242">
        <f>SUM(AB68+AN68+AZ68+BL68+BX68+CJ68)</f>
        <v>0</v>
      </c>
      <c r="S68" s="242">
        <f>SUM(AC68+AO68+BA68+BM68+BY68+CK68)</f>
        <v>0</v>
      </c>
      <c r="T68" s="189"/>
      <c r="U68" s="187"/>
      <c r="V68" s="187"/>
      <c r="W68" s="187"/>
      <c r="X68" s="187"/>
      <c r="Y68" s="187"/>
      <c r="Z68" s="187"/>
      <c r="AA68" s="187"/>
      <c r="AB68" s="187"/>
      <c r="AC68" s="187"/>
      <c r="AD68" s="187"/>
      <c r="AE68" s="188"/>
      <c r="AF68" s="186"/>
      <c r="AG68" s="187"/>
      <c r="AH68" s="187"/>
      <c r="AI68" s="187"/>
      <c r="AJ68" s="187"/>
      <c r="AK68" s="187"/>
      <c r="AL68" s="187"/>
      <c r="AM68" s="187"/>
      <c r="AN68" s="187"/>
      <c r="AO68" s="187"/>
      <c r="AP68" s="187"/>
      <c r="AQ68" s="188"/>
      <c r="AR68" s="189"/>
      <c r="AS68" s="187"/>
      <c r="AT68" s="187"/>
      <c r="AU68" s="187"/>
      <c r="AV68" s="187"/>
      <c r="AW68" s="187"/>
      <c r="AX68" s="187"/>
      <c r="AY68" s="187"/>
      <c r="AZ68" s="187"/>
      <c r="BA68" s="187"/>
      <c r="BB68" s="187"/>
      <c r="BC68" s="188"/>
      <c r="BD68" s="186"/>
      <c r="BE68" s="187"/>
      <c r="BF68" s="187"/>
      <c r="BG68" s="187"/>
      <c r="BH68" s="187"/>
      <c r="BI68" s="187"/>
      <c r="BJ68" s="187"/>
      <c r="BK68" s="187">
        <v>80</v>
      </c>
      <c r="BL68" s="187"/>
      <c r="BM68" s="187"/>
      <c r="BN68" s="187">
        <v>3</v>
      </c>
      <c r="BO68" s="188" t="s">
        <v>41</v>
      </c>
      <c r="BP68" s="189"/>
      <c r="BQ68" s="187"/>
      <c r="BR68" s="187"/>
      <c r="BS68" s="187"/>
      <c r="BT68" s="187"/>
      <c r="BU68" s="187"/>
      <c r="BV68" s="187"/>
      <c r="BW68" s="187"/>
      <c r="BX68" s="187"/>
      <c r="BY68" s="187"/>
      <c r="BZ68" s="187"/>
      <c r="CA68" s="188"/>
      <c r="CB68" s="186"/>
      <c r="CC68" s="187"/>
      <c r="CD68" s="187"/>
      <c r="CE68" s="187"/>
      <c r="CF68" s="187"/>
      <c r="CG68" s="187"/>
      <c r="CH68" s="187"/>
      <c r="CI68" s="187"/>
      <c r="CJ68" s="187"/>
      <c r="CK68" s="187"/>
      <c r="CL68" s="187"/>
      <c r="CM68" s="184"/>
      <c r="CN68" s="209">
        <f>F68</f>
        <v>3</v>
      </c>
      <c r="CO68" s="213">
        <v>2</v>
      </c>
      <c r="CP68" s="134"/>
    </row>
    <row r="69" spans="1:185" s="77" customFormat="1" ht="36" customHeight="1" thickBot="1" x14ac:dyDescent="0.7">
      <c r="A69" s="398"/>
      <c r="B69" s="401"/>
      <c r="C69" s="168" t="s">
        <v>125</v>
      </c>
      <c r="D69" s="214" t="s">
        <v>41</v>
      </c>
      <c r="E69" s="185">
        <f>SUM(H69:S69)</f>
        <v>80</v>
      </c>
      <c r="F69" s="185">
        <f>SUM(AD69+AP69+BB69+BN69+BZ69+CL69)</f>
        <v>3</v>
      </c>
      <c r="G69" s="186"/>
      <c r="H69" s="242">
        <v>0</v>
      </c>
      <c r="I69" s="242">
        <v>0</v>
      </c>
      <c r="J69" s="187"/>
      <c r="K69" s="242">
        <f>SUM(U69+AG69+AS69+BE69+BQ69+CC69)</f>
        <v>0</v>
      </c>
      <c r="L69" s="242"/>
      <c r="M69" s="187"/>
      <c r="N69" s="187"/>
      <c r="O69" s="187"/>
      <c r="P69" s="187"/>
      <c r="Q69" s="242">
        <f>SUM(AA69+AM69+AY69+BK69+BW69+CI69)</f>
        <v>80</v>
      </c>
      <c r="R69" s="242">
        <f>SUM(AB69+AN69+AZ69+BL69+BX69+CJ69)</f>
        <v>0</v>
      </c>
      <c r="S69" s="242">
        <f>SUM(AC69+AO69+BA69+BM69+BY69+CK69)</f>
        <v>0</v>
      </c>
      <c r="T69" s="189"/>
      <c r="U69" s="187"/>
      <c r="V69" s="187"/>
      <c r="W69" s="187"/>
      <c r="X69" s="187"/>
      <c r="Y69" s="187"/>
      <c r="Z69" s="187"/>
      <c r="AA69" s="187"/>
      <c r="AB69" s="187"/>
      <c r="AC69" s="187"/>
      <c r="AD69" s="187"/>
      <c r="AE69" s="188"/>
      <c r="AF69" s="186"/>
      <c r="AG69" s="187"/>
      <c r="AH69" s="187"/>
      <c r="AI69" s="187"/>
      <c r="AJ69" s="187"/>
      <c r="AK69" s="187"/>
      <c r="AL69" s="187"/>
      <c r="AM69" s="187"/>
      <c r="AN69" s="187"/>
      <c r="AO69" s="187"/>
      <c r="AP69" s="187"/>
      <c r="AQ69" s="188"/>
      <c r="AR69" s="189"/>
      <c r="AS69" s="187"/>
      <c r="AT69" s="187"/>
      <c r="AU69" s="187"/>
      <c r="AV69" s="187"/>
      <c r="AW69" s="187"/>
      <c r="AX69" s="187"/>
      <c r="AY69" s="187"/>
      <c r="AZ69" s="187"/>
      <c r="BA69" s="187"/>
      <c r="BB69" s="187"/>
      <c r="BC69" s="188"/>
      <c r="BD69" s="186"/>
      <c r="BE69" s="187"/>
      <c r="BF69" s="187"/>
      <c r="BG69" s="187"/>
      <c r="BH69" s="187"/>
      <c r="BI69" s="187"/>
      <c r="BJ69" s="187"/>
      <c r="BK69" s="187">
        <v>80</v>
      </c>
      <c r="BL69" s="187"/>
      <c r="BM69" s="187"/>
      <c r="BN69" s="187">
        <v>3</v>
      </c>
      <c r="BO69" s="188" t="s">
        <v>41</v>
      </c>
      <c r="BP69" s="189"/>
      <c r="BQ69" s="187"/>
      <c r="BR69" s="187"/>
      <c r="BS69" s="187"/>
      <c r="BT69" s="187"/>
      <c r="BU69" s="187"/>
      <c r="BV69" s="187"/>
      <c r="BW69" s="187"/>
      <c r="BX69" s="187"/>
      <c r="BY69" s="187"/>
      <c r="BZ69" s="187"/>
      <c r="CA69" s="188"/>
      <c r="CB69" s="186"/>
      <c r="CC69" s="187"/>
      <c r="CD69" s="187"/>
      <c r="CE69" s="187"/>
      <c r="CF69" s="187"/>
      <c r="CG69" s="187"/>
      <c r="CH69" s="187"/>
      <c r="CI69" s="187"/>
      <c r="CJ69" s="187"/>
      <c r="CK69" s="187"/>
      <c r="CL69" s="187"/>
      <c r="CM69" s="184"/>
      <c r="CN69" s="209">
        <f>F69</f>
        <v>3</v>
      </c>
      <c r="CO69" s="213">
        <v>3</v>
      </c>
      <c r="CP69" s="134"/>
    </row>
    <row r="70" spans="1:185" s="94" customFormat="1" ht="36" customHeight="1" thickBot="1" x14ac:dyDescent="0.7">
      <c r="A70" s="397">
        <v>30</v>
      </c>
      <c r="B70" s="399" t="s">
        <v>126</v>
      </c>
      <c r="C70" s="281" t="s">
        <v>127</v>
      </c>
      <c r="D70" s="282"/>
      <c r="E70" s="259"/>
      <c r="F70" s="259"/>
      <c r="G70" s="283"/>
      <c r="H70" s="284"/>
      <c r="I70" s="284"/>
      <c r="J70" s="285"/>
      <c r="K70" s="284">
        <f>SUM(U70+AG70+AS70+BE70+BQ70+CC70)</f>
        <v>0</v>
      </c>
      <c r="L70" s="284"/>
      <c r="M70" s="285"/>
      <c r="N70" s="285"/>
      <c r="O70" s="285"/>
      <c r="P70" s="285"/>
      <c r="Q70" s="284">
        <f>SUM(AA70+AM70+AY70+BK70+BW70+CI70)</f>
        <v>0</v>
      </c>
      <c r="R70" s="284">
        <f>SUM(AB70+AN70+AZ70+BL70+BX70+CJ70)</f>
        <v>0</v>
      </c>
      <c r="S70" s="284">
        <f>SUM(AC70+AO70+BA70+BM70+BY70+CK70)</f>
        <v>0</v>
      </c>
      <c r="T70" s="287"/>
      <c r="U70" s="285"/>
      <c r="V70" s="285"/>
      <c r="W70" s="285"/>
      <c r="X70" s="285"/>
      <c r="Y70" s="285"/>
      <c r="Z70" s="285"/>
      <c r="AA70" s="285"/>
      <c r="AB70" s="285"/>
      <c r="AC70" s="285"/>
      <c r="AD70" s="285"/>
      <c r="AE70" s="286"/>
      <c r="AF70" s="283"/>
      <c r="AG70" s="285"/>
      <c r="AH70" s="285"/>
      <c r="AI70" s="285"/>
      <c r="AJ70" s="285"/>
      <c r="AK70" s="285"/>
      <c r="AL70" s="285"/>
      <c r="AM70" s="285"/>
      <c r="AN70" s="285"/>
      <c r="AO70" s="285"/>
      <c r="AP70" s="285"/>
      <c r="AQ70" s="286"/>
      <c r="AR70" s="287"/>
      <c r="AS70" s="285"/>
      <c r="AT70" s="285"/>
      <c r="AU70" s="285"/>
      <c r="AV70" s="285"/>
      <c r="AW70" s="285"/>
      <c r="AX70" s="285"/>
      <c r="AY70" s="285"/>
      <c r="AZ70" s="285"/>
      <c r="BA70" s="285"/>
      <c r="BB70" s="285"/>
      <c r="BC70" s="286"/>
      <c r="BD70" s="283"/>
      <c r="BE70" s="285"/>
      <c r="BF70" s="285"/>
      <c r="BG70" s="285"/>
      <c r="BH70" s="285"/>
      <c r="BI70" s="285"/>
      <c r="BJ70" s="285"/>
      <c r="BK70" s="285"/>
      <c r="BL70" s="285"/>
      <c r="BM70" s="285"/>
      <c r="BN70" s="285"/>
      <c r="BO70" s="286"/>
      <c r="BP70" s="287"/>
      <c r="BQ70" s="285"/>
      <c r="BR70" s="285"/>
      <c r="BS70" s="285"/>
      <c r="BT70" s="285"/>
      <c r="BU70" s="285"/>
      <c r="BV70" s="285"/>
      <c r="BW70" s="285"/>
      <c r="BX70" s="285"/>
      <c r="BY70" s="285"/>
      <c r="BZ70" s="285"/>
      <c r="CA70" s="286"/>
      <c r="CB70" s="283"/>
      <c r="CC70" s="285"/>
      <c r="CD70" s="285"/>
      <c r="CE70" s="285"/>
      <c r="CF70" s="285"/>
      <c r="CG70" s="285"/>
      <c r="CH70" s="285"/>
      <c r="CI70" s="285"/>
      <c r="CJ70" s="285"/>
      <c r="CK70" s="285"/>
      <c r="CL70" s="285"/>
      <c r="CM70" s="288"/>
      <c r="CN70" s="240">
        <f>F70</f>
        <v>0</v>
      </c>
      <c r="CO70" s="289">
        <v>0</v>
      </c>
      <c r="CP70" s="101"/>
      <c r="CQ70" s="76"/>
      <c r="CR70" s="76"/>
      <c r="CS70" s="76"/>
      <c r="CT70" s="76"/>
      <c r="CU70" s="76"/>
      <c r="CV70" s="76"/>
      <c r="CW70" s="76"/>
      <c r="CX70" s="76"/>
      <c r="CY70" s="76"/>
      <c r="CZ70" s="76"/>
      <c r="DA70" s="77"/>
      <c r="DB70" s="77"/>
      <c r="DC70" s="77"/>
      <c r="DD70" s="77"/>
      <c r="DE70" s="77"/>
      <c r="DF70" s="77"/>
      <c r="DG70" s="77"/>
      <c r="DH70" s="77"/>
      <c r="DI70" s="77"/>
      <c r="DJ70" s="77"/>
      <c r="DK70" s="77"/>
      <c r="DL70" s="77"/>
      <c r="DM70" s="77"/>
      <c r="DN70" s="77"/>
      <c r="DO70" s="77"/>
      <c r="DP70" s="77"/>
      <c r="DQ70" s="77"/>
      <c r="DR70" s="77"/>
      <c r="DS70" s="77"/>
      <c r="DT70" s="77"/>
      <c r="DU70" s="77"/>
      <c r="DV70" s="77"/>
      <c r="DW70" s="77"/>
      <c r="DX70" s="77"/>
      <c r="DY70" s="77"/>
      <c r="DZ70" s="77"/>
      <c r="EA70" s="77"/>
      <c r="EB70" s="77"/>
      <c r="EC70" s="77"/>
      <c r="ED70" s="77"/>
      <c r="EE70" s="77"/>
      <c r="EF70" s="77"/>
      <c r="EG70" s="77"/>
      <c r="EH70" s="77"/>
      <c r="EI70" s="77"/>
      <c r="EJ70" s="77"/>
      <c r="EK70" s="77"/>
      <c r="EL70" s="77"/>
      <c r="EM70" s="77"/>
      <c r="EN70" s="77"/>
      <c r="EO70" s="77"/>
      <c r="EP70" s="77"/>
      <c r="EQ70" s="77"/>
      <c r="ER70" s="77"/>
      <c r="ES70" s="77"/>
      <c r="ET70" s="77"/>
      <c r="EU70" s="77"/>
      <c r="EV70" s="77"/>
      <c r="EW70" s="77"/>
      <c r="EX70" s="77"/>
      <c r="EY70" s="77"/>
      <c r="EZ70" s="77"/>
      <c r="FA70" s="77"/>
      <c r="FB70" s="77"/>
      <c r="FC70" s="77"/>
      <c r="FD70" s="77"/>
      <c r="FE70" s="77"/>
      <c r="FF70" s="77"/>
      <c r="FG70" s="77"/>
      <c r="FH70" s="77"/>
      <c r="FI70" s="77"/>
      <c r="FJ70" s="77"/>
      <c r="FK70" s="77"/>
      <c r="FL70" s="77"/>
      <c r="FM70" s="77"/>
      <c r="FN70" s="77"/>
      <c r="FO70" s="77"/>
      <c r="FP70" s="77"/>
      <c r="FQ70" s="77"/>
      <c r="FR70" s="77"/>
      <c r="FS70" s="77"/>
      <c r="FT70" s="77"/>
      <c r="FU70" s="77"/>
      <c r="FV70" s="77"/>
      <c r="FW70" s="77"/>
      <c r="FX70" s="77"/>
      <c r="FY70" s="77"/>
      <c r="FZ70" s="77"/>
      <c r="GA70" s="77"/>
      <c r="GB70" s="77"/>
      <c r="GC70" s="77"/>
    </row>
    <row r="71" spans="1:185" s="93" customFormat="1" ht="36" customHeight="1" thickBot="1" x14ac:dyDescent="0.7">
      <c r="A71" s="402"/>
      <c r="B71" s="400"/>
      <c r="C71" s="290" t="s">
        <v>128</v>
      </c>
      <c r="D71" s="410" t="s">
        <v>40</v>
      </c>
      <c r="E71" s="185">
        <f>SUM(H71:S71)</f>
        <v>20</v>
      </c>
      <c r="F71" s="185">
        <f>SUM(AD71+AP71+BB71+BN71+BZ71+CL71)</f>
        <v>0.5</v>
      </c>
      <c r="G71" s="186"/>
      <c r="H71" s="242">
        <v>0</v>
      </c>
      <c r="I71" s="242">
        <v>0</v>
      </c>
      <c r="J71" s="187">
        <f>SUM(T71+AF71+AR71+BD71+BP71+CB71)</f>
        <v>15</v>
      </c>
      <c r="K71" s="242">
        <f>SUM(U71+AG71+AS71+BE71+BQ71+CC71)</f>
        <v>5</v>
      </c>
      <c r="L71" s="242"/>
      <c r="M71" s="187"/>
      <c r="N71" s="187"/>
      <c r="O71" s="187"/>
      <c r="P71" s="187"/>
      <c r="Q71" s="242">
        <f>SUM(AA71+AM71+AY71+BK71+BW71+CI71)</f>
        <v>0</v>
      </c>
      <c r="R71" s="242">
        <f>SUM(AB71+AN71+AZ71+BL71+BX71+CJ71)</f>
        <v>0</v>
      </c>
      <c r="S71" s="242">
        <f>SUM(AC71+AO71+BA71+BM71+BY71+CK71)</f>
        <v>0</v>
      </c>
      <c r="T71" s="189"/>
      <c r="U71" s="187"/>
      <c r="V71" s="187"/>
      <c r="W71" s="187"/>
      <c r="X71" s="187"/>
      <c r="Y71" s="187"/>
      <c r="Z71" s="187"/>
      <c r="AA71" s="187"/>
      <c r="AB71" s="187"/>
      <c r="AC71" s="187"/>
      <c r="AD71" s="187"/>
      <c r="AE71" s="188"/>
      <c r="AF71" s="186"/>
      <c r="AG71" s="187"/>
      <c r="AH71" s="187"/>
      <c r="AI71" s="187"/>
      <c r="AJ71" s="187"/>
      <c r="AK71" s="187"/>
      <c r="AL71" s="187"/>
      <c r="AM71" s="187"/>
      <c r="AN71" s="187"/>
      <c r="AO71" s="187"/>
      <c r="AP71" s="187"/>
      <c r="AQ71" s="188"/>
      <c r="AR71" s="189"/>
      <c r="AS71" s="187"/>
      <c r="AT71" s="187"/>
      <c r="AU71" s="187"/>
      <c r="AV71" s="187"/>
      <c r="AW71" s="187"/>
      <c r="AX71" s="187"/>
      <c r="AY71" s="187"/>
      <c r="AZ71" s="187"/>
      <c r="BA71" s="187"/>
      <c r="BB71" s="187"/>
      <c r="BC71" s="188"/>
      <c r="BD71" s="186"/>
      <c r="BE71" s="187"/>
      <c r="BF71" s="187"/>
      <c r="BG71" s="187"/>
      <c r="BH71" s="187"/>
      <c r="BI71" s="187"/>
      <c r="BJ71" s="187"/>
      <c r="BK71" s="187"/>
      <c r="BL71" s="187"/>
      <c r="BM71" s="187"/>
      <c r="BN71" s="187"/>
      <c r="BO71" s="188"/>
      <c r="BP71" s="189">
        <v>15</v>
      </c>
      <c r="BQ71" s="187">
        <v>5</v>
      </c>
      <c r="BR71" s="187"/>
      <c r="BS71" s="187"/>
      <c r="BT71" s="187"/>
      <c r="BU71" s="187"/>
      <c r="BV71" s="187"/>
      <c r="BW71" s="187"/>
      <c r="BX71" s="187"/>
      <c r="BY71" s="187"/>
      <c r="BZ71" s="187">
        <v>0.5</v>
      </c>
      <c r="CA71" s="188" t="s">
        <v>37</v>
      </c>
      <c r="CB71" s="186"/>
      <c r="CC71" s="187"/>
      <c r="CD71" s="187"/>
      <c r="CE71" s="187"/>
      <c r="CF71" s="187"/>
      <c r="CG71" s="187"/>
      <c r="CH71" s="187"/>
      <c r="CI71" s="187"/>
      <c r="CJ71" s="187"/>
      <c r="CK71" s="187"/>
      <c r="CL71" s="187"/>
      <c r="CM71" s="184"/>
      <c r="CN71" s="209">
        <f>F71</f>
        <v>0.5</v>
      </c>
      <c r="CO71" s="213">
        <v>0.5</v>
      </c>
      <c r="CP71" s="101"/>
      <c r="CQ71" s="76"/>
      <c r="CR71" s="76"/>
      <c r="CS71" s="76"/>
      <c r="CT71" s="76"/>
      <c r="CU71" s="76"/>
      <c r="CV71" s="76"/>
      <c r="CW71" s="76"/>
      <c r="CX71" s="76"/>
      <c r="CY71" s="76"/>
      <c r="CZ71" s="76"/>
      <c r="DA71" s="77"/>
      <c r="DB71" s="77"/>
      <c r="DC71" s="77"/>
      <c r="DD71" s="77"/>
      <c r="DE71" s="77"/>
      <c r="DF71" s="77"/>
      <c r="DG71" s="77"/>
      <c r="DH71" s="77"/>
      <c r="DI71" s="77"/>
      <c r="DJ71" s="77"/>
      <c r="DK71" s="77"/>
      <c r="DL71" s="77"/>
      <c r="DM71" s="77"/>
      <c r="DN71" s="77"/>
      <c r="DO71" s="77"/>
      <c r="DP71" s="77"/>
      <c r="DQ71" s="77"/>
      <c r="DR71" s="77"/>
      <c r="DS71" s="77"/>
      <c r="DT71" s="77"/>
      <c r="DU71" s="77"/>
      <c r="DV71" s="77"/>
      <c r="DW71" s="77"/>
      <c r="DX71" s="77"/>
      <c r="DY71" s="77"/>
      <c r="DZ71" s="77"/>
      <c r="EA71" s="77"/>
      <c r="EB71" s="77"/>
      <c r="EC71" s="77"/>
      <c r="ED71" s="77"/>
      <c r="EE71" s="77"/>
      <c r="EF71" s="77"/>
      <c r="EG71" s="77"/>
      <c r="EH71" s="77"/>
      <c r="EI71" s="77"/>
      <c r="EJ71" s="77"/>
      <c r="EK71" s="77"/>
      <c r="EL71" s="77"/>
      <c r="EM71" s="77"/>
      <c r="EN71" s="77"/>
      <c r="EO71" s="77"/>
      <c r="EP71" s="77"/>
      <c r="EQ71" s="77"/>
      <c r="ER71" s="77"/>
      <c r="ES71" s="77"/>
      <c r="ET71" s="77"/>
      <c r="EU71" s="77"/>
      <c r="EV71" s="77"/>
      <c r="EW71" s="77"/>
      <c r="EX71" s="77"/>
      <c r="EY71" s="77"/>
      <c r="EZ71" s="77"/>
      <c r="FA71" s="77"/>
      <c r="FB71" s="77"/>
      <c r="FC71" s="77"/>
      <c r="FD71" s="77"/>
      <c r="FE71" s="77"/>
      <c r="FF71" s="77"/>
      <c r="FG71" s="77"/>
      <c r="FH71" s="77"/>
      <c r="FI71" s="77"/>
      <c r="FJ71" s="77"/>
      <c r="FK71" s="77"/>
      <c r="FL71" s="77"/>
      <c r="FM71" s="77"/>
      <c r="FN71" s="77"/>
      <c r="FO71" s="77"/>
      <c r="FP71" s="77"/>
      <c r="FQ71" s="77"/>
      <c r="FR71" s="77"/>
      <c r="FS71" s="77"/>
      <c r="FT71" s="77"/>
      <c r="FU71" s="77"/>
      <c r="FV71" s="77"/>
      <c r="FW71" s="77"/>
      <c r="FX71" s="77"/>
      <c r="FY71" s="77"/>
      <c r="FZ71" s="77"/>
      <c r="GA71" s="77"/>
      <c r="GB71" s="77"/>
      <c r="GC71" s="77"/>
    </row>
    <row r="72" spans="1:185" s="93" customFormat="1" ht="36" customHeight="1" thickBot="1" x14ac:dyDescent="0.7">
      <c r="A72" s="402"/>
      <c r="B72" s="400"/>
      <c r="C72" s="290" t="s">
        <v>129</v>
      </c>
      <c r="D72" s="411"/>
      <c r="E72" s="185">
        <f>SUM(H72:S72)</f>
        <v>30</v>
      </c>
      <c r="F72" s="185">
        <v>1</v>
      </c>
      <c r="G72" s="186"/>
      <c r="H72" s="242">
        <v>0</v>
      </c>
      <c r="I72" s="242">
        <v>0</v>
      </c>
      <c r="J72" s="187">
        <f>SUM(T72+AF72+AR72+BD72+BP72+CB72)</f>
        <v>10</v>
      </c>
      <c r="K72" s="242">
        <f>SUM(U72+AG72+AS72+BE72+BQ72+CC72)</f>
        <v>0</v>
      </c>
      <c r="L72" s="242"/>
      <c r="M72" s="187"/>
      <c r="N72" s="187"/>
      <c r="O72" s="187"/>
      <c r="P72" s="187"/>
      <c r="Q72" s="242">
        <f>SUM(AA72+AM72+AY72+BK72+BW72+CI72)</f>
        <v>0</v>
      </c>
      <c r="R72" s="242">
        <f>SUM(AB72+AN72+AZ72+BL72+BX72+CJ72)</f>
        <v>0</v>
      </c>
      <c r="S72" s="242">
        <f>SUM(AC72+AO72+BA72+BM72+BY72+CK72)</f>
        <v>20</v>
      </c>
      <c r="T72" s="189"/>
      <c r="U72" s="187"/>
      <c r="V72" s="187"/>
      <c r="W72" s="187"/>
      <c r="X72" s="187"/>
      <c r="Y72" s="187"/>
      <c r="Z72" s="187"/>
      <c r="AA72" s="187"/>
      <c r="AB72" s="187"/>
      <c r="AC72" s="187"/>
      <c r="AD72" s="187"/>
      <c r="AE72" s="188"/>
      <c r="AF72" s="186"/>
      <c r="AG72" s="187"/>
      <c r="AH72" s="187"/>
      <c r="AI72" s="187"/>
      <c r="AJ72" s="187"/>
      <c r="AK72" s="187"/>
      <c r="AL72" s="187"/>
      <c r="AM72" s="187"/>
      <c r="AN72" s="187"/>
      <c r="AO72" s="187"/>
      <c r="AP72" s="187"/>
      <c r="AQ72" s="188"/>
      <c r="AR72" s="189"/>
      <c r="AS72" s="187"/>
      <c r="AT72" s="187"/>
      <c r="AU72" s="187"/>
      <c r="AV72" s="187"/>
      <c r="AW72" s="187"/>
      <c r="AX72" s="187"/>
      <c r="AY72" s="187"/>
      <c r="AZ72" s="187"/>
      <c r="BA72" s="187"/>
      <c r="BB72" s="187"/>
      <c r="BC72" s="188"/>
      <c r="BD72" s="186"/>
      <c r="BE72" s="187"/>
      <c r="BF72" s="187"/>
      <c r="BG72" s="187"/>
      <c r="BH72" s="187"/>
      <c r="BI72" s="187"/>
      <c r="BJ72" s="187"/>
      <c r="BK72" s="187"/>
      <c r="BL72" s="187"/>
      <c r="BM72" s="187"/>
      <c r="BN72" s="187"/>
      <c r="BO72" s="188"/>
      <c r="BP72" s="189">
        <v>10</v>
      </c>
      <c r="BQ72" s="187"/>
      <c r="BR72" s="187"/>
      <c r="BS72" s="187"/>
      <c r="BT72" s="187"/>
      <c r="BU72" s="187"/>
      <c r="BV72" s="187"/>
      <c r="BW72" s="187"/>
      <c r="BX72" s="187"/>
      <c r="BY72" s="187">
        <v>20</v>
      </c>
      <c r="BZ72" s="187">
        <v>1</v>
      </c>
      <c r="CA72" s="188" t="s">
        <v>41</v>
      </c>
      <c r="CB72" s="186"/>
      <c r="CC72" s="187"/>
      <c r="CD72" s="187"/>
      <c r="CE72" s="187"/>
      <c r="CF72" s="187"/>
      <c r="CG72" s="187"/>
      <c r="CH72" s="187"/>
      <c r="CI72" s="187"/>
      <c r="CJ72" s="187"/>
      <c r="CK72" s="187"/>
      <c r="CL72" s="187"/>
      <c r="CM72" s="184"/>
      <c r="CN72" s="209">
        <f>F72</f>
        <v>1</v>
      </c>
      <c r="CO72" s="213">
        <v>0</v>
      </c>
      <c r="CP72" s="101"/>
      <c r="CQ72" s="76"/>
      <c r="CR72" s="76"/>
      <c r="CS72" s="76"/>
      <c r="CT72" s="76"/>
      <c r="CU72" s="76"/>
      <c r="CV72" s="76"/>
      <c r="CW72" s="76"/>
      <c r="CX72" s="76"/>
      <c r="CY72" s="76"/>
      <c r="CZ72" s="76"/>
      <c r="DA72" s="77"/>
      <c r="DB72" s="77"/>
      <c r="DC72" s="77"/>
      <c r="DD72" s="77"/>
      <c r="DE72" s="77"/>
      <c r="DF72" s="77"/>
      <c r="DG72" s="77"/>
      <c r="DH72" s="77"/>
      <c r="DI72" s="77"/>
      <c r="DJ72" s="77"/>
      <c r="DK72" s="77"/>
      <c r="DL72" s="77"/>
      <c r="DM72" s="77"/>
      <c r="DN72" s="77"/>
      <c r="DO72" s="77"/>
      <c r="DP72" s="77"/>
      <c r="DQ72" s="77"/>
      <c r="DR72" s="77"/>
      <c r="DS72" s="77"/>
      <c r="DT72" s="77"/>
      <c r="DU72" s="77"/>
      <c r="DV72" s="77"/>
      <c r="DW72" s="77"/>
      <c r="DX72" s="77"/>
      <c r="DY72" s="77"/>
      <c r="DZ72" s="77"/>
      <c r="EA72" s="77"/>
      <c r="EB72" s="77"/>
      <c r="EC72" s="77"/>
      <c r="ED72" s="77"/>
      <c r="EE72" s="77"/>
      <c r="EF72" s="77"/>
      <c r="EG72" s="77"/>
      <c r="EH72" s="77"/>
      <c r="EI72" s="77"/>
      <c r="EJ72" s="77"/>
      <c r="EK72" s="77"/>
      <c r="EL72" s="77"/>
      <c r="EM72" s="77"/>
      <c r="EN72" s="77"/>
      <c r="EO72" s="77"/>
      <c r="EP72" s="77"/>
      <c r="EQ72" s="77"/>
      <c r="ER72" s="77"/>
      <c r="ES72" s="77"/>
      <c r="ET72" s="77"/>
      <c r="EU72" s="77"/>
      <c r="EV72" s="77"/>
      <c r="EW72" s="77"/>
      <c r="EX72" s="77"/>
      <c r="EY72" s="77"/>
      <c r="EZ72" s="77"/>
      <c r="FA72" s="77"/>
      <c r="FB72" s="77"/>
      <c r="FC72" s="77"/>
      <c r="FD72" s="77"/>
      <c r="FE72" s="77"/>
      <c r="FF72" s="77"/>
      <c r="FG72" s="77"/>
      <c r="FH72" s="77"/>
      <c r="FI72" s="77"/>
      <c r="FJ72" s="77"/>
      <c r="FK72" s="77"/>
      <c r="FL72" s="77"/>
      <c r="FM72" s="77"/>
      <c r="FN72" s="77"/>
      <c r="FO72" s="77"/>
      <c r="FP72" s="77"/>
      <c r="FQ72" s="77"/>
      <c r="FR72" s="77"/>
      <c r="FS72" s="77"/>
      <c r="FT72" s="77"/>
      <c r="FU72" s="77"/>
      <c r="FV72" s="77"/>
      <c r="FW72" s="77"/>
      <c r="FX72" s="77"/>
      <c r="FY72" s="77"/>
      <c r="FZ72" s="77"/>
      <c r="GA72" s="77"/>
      <c r="GB72" s="77"/>
      <c r="GC72" s="77"/>
    </row>
    <row r="73" spans="1:185" s="77" customFormat="1" ht="36" customHeight="1" thickBot="1" x14ac:dyDescent="0.7">
      <c r="A73" s="402"/>
      <c r="B73" s="400"/>
      <c r="C73" s="168" t="s">
        <v>130</v>
      </c>
      <c r="D73" s="214" t="s">
        <v>41</v>
      </c>
      <c r="E73" s="185">
        <f>SUM(H73:S73)</f>
        <v>40</v>
      </c>
      <c r="F73" s="185">
        <f>SUM(AD73+AP73+BB73+BN73+BZ73+CL73)</f>
        <v>2</v>
      </c>
      <c r="G73" s="186"/>
      <c r="H73" s="242">
        <v>0</v>
      </c>
      <c r="I73" s="242">
        <v>0</v>
      </c>
      <c r="J73" s="187"/>
      <c r="K73" s="242">
        <f>SUM(U73+AG73+AS73+BE73+BQ73+CC73)</f>
        <v>0</v>
      </c>
      <c r="L73" s="242"/>
      <c r="M73" s="187"/>
      <c r="N73" s="187"/>
      <c r="O73" s="187"/>
      <c r="P73" s="187"/>
      <c r="Q73" s="242">
        <f>SUM(AA73+AM73+AY73+BK73+BW73+CI73)</f>
        <v>40</v>
      </c>
      <c r="R73" s="242">
        <f>SUM(AB73+AN73+AZ73+BL73+BX73+CJ73)</f>
        <v>0</v>
      </c>
      <c r="S73" s="242">
        <f>SUM(AC73+AO73+BA73+BM73+BY73+CK73)</f>
        <v>0</v>
      </c>
      <c r="T73" s="189"/>
      <c r="U73" s="187"/>
      <c r="V73" s="187"/>
      <c r="W73" s="187"/>
      <c r="X73" s="187"/>
      <c r="Y73" s="187"/>
      <c r="Z73" s="187"/>
      <c r="AA73" s="187"/>
      <c r="AB73" s="187"/>
      <c r="AC73" s="187"/>
      <c r="AD73" s="187"/>
      <c r="AE73" s="188"/>
      <c r="AF73" s="186"/>
      <c r="AG73" s="187"/>
      <c r="AH73" s="187"/>
      <c r="AI73" s="187"/>
      <c r="AJ73" s="187"/>
      <c r="AK73" s="187"/>
      <c r="AL73" s="187"/>
      <c r="AM73" s="187"/>
      <c r="AN73" s="187"/>
      <c r="AO73" s="187"/>
      <c r="AP73" s="187"/>
      <c r="AQ73" s="188"/>
      <c r="AR73" s="189"/>
      <c r="AS73" s="187"/>
      <c r="AT73" s="187"/>
      <c r="AU73" s="187"/>
      <c r="AV73" s="187"/>
      <c r="AW73" s="187"/>
      <c r="AX73" s="187"/>
      <c r="AY73" s="187"/>
      <c r="AZ73" s="187"/>
      <c r="BA73" s="187"/>
      <c r="BB73" s="187"/>
      <c r="BC73" s="188"/>
      <c r="BD73" s="186"/>
      <c r="BE73" s="187"/>
      <c r="BF73" s="187"/>
      <c r="BG73" s="187"/>
      <c r="BH73" s="187"/>
      <c r="BI73" s="187"/>
      <c r="BJ73" s="187"/>
      <c r="BK73" s="187"/>
      <c r="BL73" s="187"/>
      <c r="BM73" s="187"/>
      <c r="BN73" s="187"/>
      <c r="BO73" s="188"/>
      <c r="BP73" s="189"/>
      <c r="BQ73" s="187"/>
      <c r="BR73" s="187"/>
      <c r="BS73" s="187"/>
      <c r="BT73" s="187"/>
      <c r="BU73" s="187"/>
      <c r="BV73" s="187"/>
      <c r="BW73" s="187">
        <v>40</v>
      </c>
      <c r="BX73" s="187"/>
      <c r="BY73" s="187"/>
      <c r="BZ73" s="187">
        <v>2</v>
      </c>
      <c r="CA73" s="188" t="s">
        <v>41</v>
      </c>
      <c r="CB73" s="186"/>
      <c r="CC73" s="187"/>
      <c r="CD73" s="187"/>
      <c r="CE73" s="187"/>
      <c r="CF73" s="187"/>
      <c r="CG73" s="187"/>
      <c r="CH73" s="187"/>
      <c r="CI73" s="187"/>
      <c r="CJ73" s="187"/>
      <c r="CK73" s="187"/>
      <c r="CL73" s="187"/>
      <c r="CM73" s="184"/>
      <c r="CN73" s="209">
        <f>F73</f>
        <v>2</v>
      </c>
      <c r="CO73" s="213">
        <v>1.5</v>
      </c>
      <c r="CP73" s="134"/>
    </row>
    <row r="74" spans="1:185" s="77" customFormat="1" ht="36" customHeight="1" thickBot="1" x14ac:dyDescent="0.7">
      <c r="A74" s="398"/>
      <c r="B74" s="401"/>
      <c r="C74" s="168" t="s">
        <v>131</v>
      </c>
      <c r="D74" s="214" t="s">
        <v>41</v>
      </c>
      <c r="E74" s="185">
        <f>SUM(H74:S74)</f>
        <v>40</v>
      </c>
      <c r="F74" s="185">
        <f>SUM(AD74+AP74+BB74+BN74+BZ74+CL74)</f>
        <v>2</v>
      </c>
      <c r="G74" s="186"/>
      <c r="H74" s="242">
        <v>0</v>
      </c>
      <c r="I74" s="242">
        <v>0</v>
      </c>
      <c r="J74" s="187"/>
      <c r="K74" s="242">
        <f>SUM(U74+AG74+AS74+BE74+BQ74+CC74)</f>
        <v>0</v>
      </c>
      <c r="L74" s="242"/>
      <c r="M74" s="187"/>
      <c r="N74" s="187"/>
      <c r="O74" s="187"/>
      <c r="P74" s="187"/>
      <c r="Q74" s="242">
        <f>SUM(AA74+AM74+AY74+BK74+BW74+CI74)</f>
        <v>40</v>
      </c>
      <c r="R74" s="242">
        <f>SUM(AB74+AN74+AZ74+BL74+BX74+CJ74)</f>
        <v>0</v>
      </c>
      <c r="S74" s="242">
        <f>SUM(AC74+AO74+BA74+BM74+BY74+CK74)</f>
        <v>0</v>
      </c>
      <c r="T74" s="189"/>
      <c r="U74" s="187"/>
      <c r="V74" s="187"/>
      <c r="W74" s="187"/>
      <c r="X74" s="187"/>
      <c r="Y74" s="187"/>
      <c r="Z74" s="187"/>
      <c r="AA74" s="187"/>
      <c r="AB74" s="187"/>
      <c r="AC74" s="187"/>
      <c r="AD74" s="187"/>
      <c r="AE74" s="188"/>
      <c r="AF74" s="186"/>
      <c r="AG74" s="187"/>
      <c r="AH74" s="187"/>
      <c r="AI74" s="187"/>
      <c r="AJ74" s="187"/>
      <c r="AK74" s="187"/>
      <c r="AL74" s="187"/>
      <c r="AM74" s="187"/>
      <c r="AN74" s="187"/>
      <c r="AO74" s="187"/>
      <c r="AP74" s="187"/>
      <c r="AQ74" s="188"/>
      <c r="AR74" s="189"/>
      <c r="AS74" s="187"/>
      <c r="AT74" s="187"/>
      <c r="AU74" s="187"/>
      <c r="AV74" s="187"/>
      <c r="AW74" s="187"/>
      <c r="AX74" s="187"/>
      <c r="AY74" s="187"/>
      <c r="AZ74" s="187"/>
      <c r="BA74" s="187"/>
      <c r="BB74" s="187"/>
      <c r="BC74" s="188"/>
      <c r="BD74" s="186"/>
      <c r="BE74" s="187"/>
      <c r="BF74" s="187"/>
      <c r="BG74" s="187"/>
      <c r="BH74" s="187"/>
      <c r="BI74" s="187"/>
      <c r="BJ74" s="187"/>
      <c r="BK74" s="187"/>
      <c r="BL74" s="187"/>
      <c r="BM74" s="187"/>
      <c r="BN74" s="187"/>
      <c r="BO74" s="188"/>
      <c r="BP74" s="189"/>
      <c r="BQ74" s="187"/>
      <c r="BR74" s="187"/>
      <c r="BS74" s="187"/>
      <c r="BT74" s="187"/>
      <c r="BU74" s="187"/>
      <c r="BV74" s="187"/>
      <c r="BW74" s="187">
        <v>40</v>
      </c>
      <c r="BX74" s="187"/>
      <c r="BY74" s="187"/>
      <c r="BZ74" s="187">
        <v>2</v>
      </c>
      <c r="CA74" s="188" t="s">
        <v>41</v>
      </c>
      <c r="CB74" s="186"/>
      <c r="CC74" s="187"/>
      <c r="CD74" s="187"/>
      <c r="CE74" s="187"/>
      <c r="CF74" s="187"/>
      <c r="CG74" s="187"/>
      <c r="CH74" s="187"/>
      <c r="CI74" s="187"/>
      <c r="CJ74" s="187"/>
      <c r="CK74" s="187"/>
      <c r="CL74" s="187"/>
      <c r="CM74" s="184"/>
      <c r="CN74" s="209">
        <f>F74</f>
        <v>2</v>
      </c>
      <c r="CO74" s="213">
        <v>2</v>
      </c>
      <c r="CP74" s="134"/>
    </row>
    <row r="75" spans="1:185" s="95" customFormat="1" ht="36" customHeight="1" thickBot="1" x14ac:dyDescent="0.7">
      <c r="A75" s="397">
        <v>31</v>
      </c>
      <c r="B75" s="399" t="s">
        <v>132</v>
      </c>
      <c r="C75" s="281" t="s">
        <v>133</v>
      </c>
      <c r="D75" s="282"/>
      <c r="E75" s="259"/>
      <c r="F75" s="259"/>
      <c r="G75" s="283"/>
      <c r="H75" s="284"/>
      <c r="I75" s="284"/>
      <c r="J75" s="285"/>
      <c r="K75" s="284">
        <f>SUM(U75+AG75+AS75+BE75+BQ75+CC75)</f>
        <v>0</v>
      </c>
      <c r="L75" s="284"/>
      <c r="M75" s="285"/>
      <c r="N75" s="285"/>
      <c r="O75" s="285"/>
      <c r="P75" s="285"/>
      <c r="Q75" s="284">
        <f>SUM(AA75+AM75+AY75+BK75+BW75+CI75)</f>
        <v>0</v>
      </c>
      <c r="R75" s="284">
        <f>SUM(AB75+AN75+AZ75+BL75+BX75+CJ75)</f>
        <v>0</v>
      </c>
      <c r="S75" s="284">
        <f>SUM(AC75+AO75+BA75+BM75+BY75+CK75)</f>
        <v>0</v>
      </c>
      <c r="T75" s="287"/>
      <c r="U75" s="285"/>
      <c r="V75" s="285"/>
      <c r="W75" s="285"/>
      <c r="X75" s="285"/>
      <c r="Y75" s="285"/>
      <c r="Z75" s="285"/>
      <c r="AA75" s="285"/>
      <c r="AB75" s="285"/>
      <c r="AC75" s="285"/>
      <c r="AD75" s="285"/>
      <c r="AE75" s="286"/>
      <c r="AF75" s="283"/>
      <c r="AG75" s="285"/>
      <c r="AH75" s="285"/>
      <c r="AI75" s="285"/>
      <c r="AJ75" s="285"/>
      <c r="AK75" s="285"/>
      <c r="AL75" s="285"/>
      <c r="AM75" s="285"/>
      <c r="AN75" s="285"/>
      <c r="AO75" s="285"/>
      <c r="AP75" s="285"/>
      <c r="AQ75" s="286"/>
      <c r="AR75" s="287"/>
      <c r="AS75" s="285"/>
      <c r="AT75" s="285"/>
      <c r="AU75" s="285"/>
      <c r="AV75" s="285"/>
      <c r="AW75" s="285"/>
      <c r="AX75" s="285"/>
      <c r="AY75" s="285"/>
      <c r="AZ75" s="285"/>
      <c r="BA75" s="285"/>
      <c r="BB75" s="285"/>
      <c r="BC75" s="286"/>
      <c r="BD75" s="283"/>
      <c r="BE75" s="285"/>
      <c r="BF75" s="285"/>
      <c r="BG75" s="285"/>
      <c r="BH75" s="285"/>
      <c r="BI75" s="285"/>
      <c r="BJ75" s="285"/>
      <c r="BK75" s="285"/>
      <c r="BL75" s="285"/>
      <c r="BM75" s="285"/>
      <c r="BN75" s="285"/>
      <c r="BO75" s="286"/>
      <c r="BP75" s="287"/>
      <c r="BQ75" s="285"/>
      <c r="BR75" s="285"/>
      <c r="BS75" s="285"/>
      <c r="BT75" s="285"/>
      <c r="BU75" s="285"/>
      <c r="BV75" s="285"/>
      <c r="BW75" s="285"/>
      <c r="BX75" s="285"/>
      <c r="BY75" s="285"/>
      <c r="BZ75" s="285"/>
      <c r="CA75" s="286"/>
      <c r="CB75" s="283"/>
      <c r="CC75" s="285"/>
      <c r="CD75" s="285"/>
      <c r="CE75" s="285"/>
      <c r="CF75" s="285"/>
      <c r="CG75" s="285"/>
      <c r="CH75" s="285"/>
      <c r="CI75" s="285"/>
      <c r="CJ75" s="285"/>
      <c r="CK75" s="285"/>
      <c r="CL75" s="285"/>
      <c r="CM75" s="288"/>
      <c r="CN75" s="240">
        <f>F75</f>
        <v>0</v>
      </c>
      <c r="CO75" s="289">
        <v>0</v>
      </c>
      <c r="CP75" s="104"/>
      <c r="CQ75" s="105"/>
      <c r="CR75" s="105"/>
      <c r="CS75" s="105"/>
      <c r="CT75" s="105"/>
      <c r="CU75" s="105"/>
      <c r="CV75" s="105"/>
      <c r="CW75" s="105"/>
      <c r="CX75" s="105"/>
      <c r="CY75" s="105"/>
      <c r="CZ75" s="105"/>
      <c r="DA75" s="115"/>
      <c r="DB75" s="115"/>
      <c r="DC75" s="115"/>
      <c r="DD75" s="115"/>
      <c r="DE75" s="115"/>
      <c r="DF75" s="115"/>
      <c r="DG75" s="115"/>
      <c r="DH75" s="115"/>
      <c r="DI75" s="115"/>
      <c r="DJ75" s="115"/>
      <c r="DK75" s="115"/>
      <c r="DL75" s="115"/>
      <c r="DM75" s="115"/>
      <c r="DN75" s="115"/>
      <c r="DO75" s="115"/>
      <c r="DP75" s="115"/>
      <c r="DQ75" s="115"/>
      <c r="DR75" s="115"/>
      <c r="DS75" s="115"/>
      <c r="DT75" s="115"/>
      <c r="DU75" s="115"/>
      <c r="DV75" s="115"/>
      <c r="DW75" s="115"/>
      <c r="DX75" s="115"/>
      <c r="DY75" s="115"/>
      <c r="DZ75" s="115"/>
      <c r="EA75" s="115"/>
      <c r="EB75" s="115"/>
      <c r="EC75" s="115"/>
      <c r="ED75" s="115"/>
      <c r="EE75" s="115"/>
      <c r="EF75" s="115"/>
      <c r="EG75" s="115"/>
      <c r="EH75" s="115"/>
      <c r="EI75" s="115"/>
      <c r="EJ75" s="115"/>
      <c r="EK75" s="115"/>
      <c r="EL75" s="115"/>
      <c r="EM75" s="115"/>
      <c r="EN75" s="115"/>
      <c r="EO75" s="115"/>
      <c r="EP75" s="115"/>
      <c r="EQ75" s="115"/>
      <c r="ER75" s="115"/>
      <c r="ES75" s="115"/>
      <c r="ET75" s="115"/>
      <c r="EU75" s="115"/>
      <c r="EV75" s="115"/>
      <c r="EW75" s="115"/>
      <c r="EX75" s="115"/>
      <c r="EY75" s="115"/>
      <c r="EZ75" s="115"/>
      <c r="FA75" s="115"/>
      <c r="FB75" s="115"/>
      <c r="FC75" s="115"/>
      <c r="FD75" s="115"/>
      <c r="FE75" s="115"/>
      <c r="FF75" s="115"/>
      <c r="FG75" s="115"/>
      <c r="FH75" s="115"/>
      <c r="FI75" s="115"/>
      <c r="FJ75" s="115"/>
      <c r="FK75" s="115"/>
      <c r="FL75" s="115"/>
      <c r="FM75" s="115"/>
      <c r="FN75" s="115"/>
      <c r="FO75" s="115"/>
      <c r="FP75" s="115"/>
      <c r="FQ75" s="115"/>
      <c r="FR75" s="115"/>
      <c r="FS75" s="115"/>
      <c r="FT75" s="115"/>
      <c r="FU75" s="115"/>
      <c r="FV75" s="115"/>
      <c r="FW75" s="115"/>
      <c r="FX75" s="115"/>
      <c r="FY75" s="115"/>
      <c r="FZ75" s="115"/>
      <c r="GA75" s="115"/>
      <c r="GB75" s="115"/>
      <c r="GC75" s="115"/>
    </row>
    <row r="76" spans="1:185" s="93" customFormat="1" ht="36" customHeight="1" thickBot="1" x14ac:dyDescent="0.7">
      <c r="A76" s="402"/>
      <c r="B76" s="400"/>
      <c r="C76" s="290" t="s">
        <v>134</v>
      </c>
      <c r="D76" s="410" t="s">
        <v>40</v>
      </c>
      <c r="E76" s="185">
        <f>SUM(H76:S76)</f>
        <v>20</v>
      </c>
      <c r="F76" s="185">
        <f>SUM(AD76+AP76+BB76+BN76+BZ76+CL76)</f>
        <v>1</v>
      </c>
      <c r="G76" s="186"/>
      <c r="H76" s="242">
        <v>0</v>
      </c>
      <c r="I76" s="242">
        <v>0</v>
      </c>
      <c r="J76" s="187">
        <f>SUM(T76+AF76+AR76+BD76+BP76+CB76)</f>
        <v>15</v>
      </c>
      <c r="K76" s="242">
        <f>SUM(U76+AG76+AS76+BE76+BQ76+CC76)</f>
        <v>5</v>
      </c>
      <c r="L76" s="242"/>
      <c r="M76" s="187"/>
      <c r="N76" s="187"/>
      <c r="O76" s="187"/>
      <c r="P76" s="187"/>
      <c r="Q76" s="242">
        <f>SUM(AA76+AM76+AY76+BK76+BW76+CI76)</f>
        <v>0</v>
      </c>
      <c r="R76" s="242">
        <f>SUM(AB76+AN76+AZ76+BL76+BX76+CJ76)</f>
        <v>0</v>
      </c>
      <c r="S76" s="242">
        <f>SUM(AC76+AO76+BA76+BM76+BY76+CK76)</f>
        <v>0</v>
      </c>
      <c r="T76" s="189"/>
      <c r="U76" s="187"/>
      <c r="V76" s="187"/>
      <c r="W76" s="187"/>
      <c r="X76" s="187"/>
      <c r="Y76" s="187"/>
      <c r="Z76" s="187"/>
      <c r="AA76" s="187"/>
      <c r="AB76" s="187"/>
      <c r="AC76" s="187"/>
      <c r="AD76" s="187"/>
      <c r="AE76" s="188"/>
      <c r="AF76" s="186"/>
      <c r="AG76" s="187"/>
      <c r="AH76" s="187"/>
      <c r="AI76" s="187"/>
      <c r="AJ76" s="187"/>
      <c r="AK76" s="187"/>
      <c r="AL76" s="187"/>
      <c r="AM76" s="187"/>
      <c r="AN76" s="187"/>
      <c r="AO76" s="187"/>
      <c r="AP76" s="187"/>
      <c r="AQ76" s="188"/>
      <c r="AR76" s="189">
        <v>15</v>
      </c>
      <c r="AS76" s="187">
        <v>5</v>
      </c>
      <c r="AT76" s="187"/>
      <c r="AU76" s="187"/>
      <c r="AV76" s="187"/>
      <c r="AW76" s="187"/>
      <c r="AX76" s="187"/>
      <c r="AY76" s="187"/>
      <c r="AZ76" s="187"/>
      <c r="BA76" s="187"/>
      <c r="BB76" s="187">
        <v>1</v>
      </c>
      <c r="BC76" s="188" t="s">
        <v>41</v>
      </c>
      <c r="BD76" s="186"/>
      <c r="BE76" s="187"/>
      <c r="BF76" s="187"/>
      <c r="BG76" s="187"/>
      <c r="BH76" s="187"/>
      <c r="BI76" s="187"/>
      <c r="BJ76" s="187"/>
      <c r="BK76" s="187"/>
      <c r="BL76" s="187"/>
      <c r="BM76" s="187"/>
      <c r="BN76" s="187"/>
      <c r="BO76" s="188"/>
      <c r="BP76" s="189"/>
      <c r="BQ76" s="187"/>
      <c r="BR76" s="187"/>
      <c r="BS76" s="187"/>
      <c r="BT76" s="187"/>
      <c r="BU76" s="187"/>
      <c r="BV76" s="187"/>
      <c r="BW76" s="187"/>
      <c r="BX76" s="187"/>
      <c r="BY76" s="187"/>
      <c r="BZ76" s="187"/>
      <c r="CA76" s="188"/>
      <c r="CB76" s="186"/>
      <c r="CC76" s="187"/>
      <c r="CD76" s="187"/>
      <c r="CE76" s="187"/>
      <c r="CF76" s="187"/>
      <c r="CG76" s="187"/>
      <c r="CH76" s="187"/>
      <c r="CI76" s="187"/>
      <c r="CJ76" s="187"/>
      <c r="CK76" s="187"/>
      <c r="CL76" s="187"/>
      <c r="CM76" s="184"/>
      <c r="CN76" s="209">
        <f>F76</f>
        <v>1</v>
      </c>
      <c r="CO76" s="213">
        <v>0.5</v>
      </c>
      <c r="CP76" s="101"/>
      <c r="CQ76" s="76"/>
      <c r="CR76" s="76"/>
      <c r="CS76" s="76"/>
      <c r="CT76" s="76"/>
      <c r="CU76" s="76"/>
      <c r="CV76" s="76"/>
      <c r="CW76" s="76"/>
      <c r="CX76" s="76"/>
      <c r="CY76" s="76"/>
      <c r="CZ76" s="76"/>
      <c r="DA76" s="77"/>
      <c r="DB76" s="77"/>
      <c r="DC76" s="77"/>
      <c r="DD76" s="77"/>
      <c r="DE76" s="77"/>
      <c r="DF76" s="77"/>
      <c r="DG76" s="77"/>
      <c r="DH76" s="77"/>
      <c r="DI76" s="77"/>
      <c r="DJ76" s="77"/>
      <c r="DK76" s="77"/>
      <c r="DL76" s="77"/>
      <c r="DM76" s="77"/>
      <c r="DN76" s="77"/>
      <c r="DO76" s="77"/>
      <c r="DP76" s="77"/>
      <c r="DQ76" s="77"/>
      <c r="DR76" s="77"/>
      <c r="DS76" s="77"/>
      <c r="DT76" s="77"/>
      <c r="DU76" s="77"/>
      <c r="DV76" s="77"/>
      <c r="DW76" s="77"/>
      <c r="DX76" s="77"/>
      <c r="DY76" s="77"/>
      <c r="DZ76" s="77"/>
      <c r="EA76" s="77"/>
      <c r="EB76" s="77"/>
      <c r="EC76" s="77"/>
      <c r="ED76" s="77"/>
      <c r="EE76" s="77"/>
      <c r="EF76" s="77"/>
      <c r="EG76" s="77"/>
      <c r="EH76" s="77"/>
      <c r="EI76" s="77"/>
      <c r="EJ76" s="77"/>
      <c r="EK76" s="77"/>
      <c r="EL76" s="77"/>
      <c r="EM76" s="77"/>
      <c r="EN76" s="77"/>
      <c r="EO76" s="77"/>
      <c r="EP76" s="77"/>
      <c r="EQ76" s="77"/>
      <c r="ER76" s="77"/>
      <c r="ES76" s="77"/>
      <c r="ET76" s="77"/>
      <c r="EU76" s="77"/>
      <c r="EV76" s="77"/>
      <c r="EW76" s="77"/>
      <c r="EX76" s="77"/>
      <c r="EY76" s="77"/>
      <c r="EZ76" s="77"/>
      <c r="FA76" s="77"/>
      <c r="FB76" s="77"/>
      <c r="FC76" s="77"/>
      <c r="FD76" s="77"/>
      <c r="FE76" s="77"/>
      <c r="FF76" s="77"/>
      <c r="FG76" s="77"/>
      <c r="FH76" s="77"/>
      <c r="FI76" s="77"/>
      <c r="FJ76" s="77"/>
      <c r="FK76" s="77"/>
      <c r="FL76" s="77"/>
      <c r="FM76" s="77"/>
      <c r="FN76" s="77"/>
      <c r="FO76" s="77"/>
      <c r="FP76" s="77"/>
      <c r="FQ76" s="77"/>
      <c r="FR76" s="77"/>
      <c r="FS76" s="77"/>
      <c r="FT76" s="77"/>
      <c r="FU76" s="77"/>
      <c r="FV76" s="77"/>
      <c r="FW76" s="77"/>
      <c r="FX76" s="77"/>
      <c r="FY76" s="77"/>
      <c r="FZ76" s="77"/>
      <c r="GA76" s="77"/>
      <c r="GB76" s="77"/>
      <c r="GC76" s="77"/>
    </row>
    <row r="77" spans="1:185" s="93" customFormat="1" ht="36" customHeight="1" thickBot="1" x14ac:dyDescent="0.7">
      <c r="A77" s="402"/>
      <c r="B77" s="400"/>
      <c r="C77" s="290" t="s">
        <v>135</v>
      </c>
      <c r="D77" s="411"/>
      <c r="E77" s="185">
        <f>SUM(H77:S77)</f>
        <v>35</v>
      </c>
      <c r="F77" s="185">
        <f>SUM(AD77+AP77+BB77+BN77+BZ77+CL77)</f>
        <v>1</v>
      </c>
      <c r="G77" s="186"/>
      <c r="H77" s="242">
        <v>0</v>
      </c>
      <c r="I77" s="242">
        <v>0</v>
      </c>
      <c r="J77" s="187">
        <f>SUM(T77+AF77+AR77+BD77+BP77+CB77)</f>
        <v>15</v>
      </c>
      <c r="K77" s="242">
        <f>SUM(U77+AG77+AS77+BE77+BQ77+CC77)</f>
        <v>0</v>
      </c>
      <c r="L77" s="242"/>
      <c r="M77" s="187"/>
      <c r="N77" s="187"/>
      <c r="O77" s="187"/>
      <c r="P77" s="187"/>
      <c r="Q77" s="242">
        <f>SUM(AA77+AM77+AY77+BK77+BW77+CI77)</f>
        <v>0</v>
      </c>
      <c r="R77" s="242">
        <f>SUM(AB77+AN77+AZ77+BL77+BX77+CJ77)</f>
        <v>0</v>
      </c>
      <c r="S77" s="242">
        <f>SUM(AC77+AO77+BA77+BM77+BY77+CK77)</f>
        <v>20</v>
      </c>
      <c r="T77" s="189"/>
      <c r="U77" s="187"/>
      <c r="V77" s="187"/>
      <c r="W77" s="187"/>
      <c r="X77" s="187"/>
      <c r="Y77" s="187"/>
      <c r="Z77" s="187"/>
      <c r="AA77" s="187"/>
      <c r="AB77" s="187"/>
      <c r="AC77" s="187"/>
      <c r="AD77" s="187"/>
      <c r="AE77" s="188"/>
      <c r="AF77" s="186"/>
      <c r="AG77" s="187"/>
      <c r="AH77" s="187"/>
      <c r="AI77" s="187"/>
      <c r="AJ77" s="187"/>
      <c r="AK77" s="187"/>
      <c r="AL77" s="187"/>
      <c r="AM77" s="187"/>
      <c r="AN77" s="187"/>
      <c r="AO77" s="187"/>
      <c r="AP77" s="187"/>
      <c r="AQ77" s="188"/>
      <c r="AR77" s="189">
        <v>15</v>
      </c>
      <c r="AS77" s="187"/>
      <c r="AT77" s="187"/>
      <c r="AU77" s="187"/>
      <c r="AV77" s="187"/>
      <c r="AW77" s="187"/>
      <c r="AX77" s="187"/>
      <c r="AY77" s="187"/>
      <c r="AZ77" s="187"/>
      <c r="BA77" s="187">
        <v>20</v>
      </c>
      <c r="BB77" s="187">
        <v>1</v>
      </c>
      <c r="BC77" s="188" t="s">
        <v>37</v>
      </c>
      <c r="BD77" s="186"/>
      <c r="BE77" s="187"/>
      <c r="BF77" s="187"/>
      <c r="BG77" s="187"/>
      <c r="BH77" s="187"/>
      <c r="BI77" s="187"/>
      <c r="BJ77" s="187"/>
      <c r="BK77" s="187"/>
      <c r="BL77" s="187"/>
      <c r="BM77" s="187"/>
      <c r="BN77" s="187"/>
      <c r="BO77" s="188"/>
      <c r="BP77" s="189"/>
      <c r="BQ77" s="187"/>
      <c r="BR77" s="187"/>
      <c r="BS77" s="187"/>
      <c r="BT77" s="187"/>
      <c r="BU77" s="187"/>
      <c r="BV77" s="187"/>
      <c r="BW77" s="187"/>
      <c r="BX77" s="187"/>
      <c r="BY77" s="187"/>
      <c r="BZ77" s="187"/>
      <c r="CA77" s="188"/>
      <c r="CB77" s="186"/>
      <c r="CC77" s="187"/>
      <c r="CD77" s="187"/>
      <c r="CE77" s="187"/>
      <c r="CF77" s="187"/>
      <c r="CG77" s="187"/>
      <c r="CH77" s="187"/>
      <c r="CI77" s="187"/>
      <c r="CJ77" s="187"/>
      <c r="CK77" s="187"/>
      <c r="CL77" s="187"/>
      <c r="CM77" s="184"/>
      <c r="CN77" s="209">
        <f>F77</f>
        <v>1</v>
      </c>
      <c r="CO77" s="213">
        <v>0.5</v>
      </c>
      <c r="CP77" s="101"/>
      <c r="CQ77" s="76"/>
      <c r="CR77" s="76"/>
      <c r="CS77" s="76"/>
      <c r="CT77" s="76"/>
      <c r="CU77" s="76"/>
      <c r="CV77" s="76"/>
      <c r="CW77" s="76"/>
      <c r="CX77" s="76"/>
      <c r="CY77" s="76"/>
      <c r="CZ77" s="76"/>
      <c r="DA77" s="77"/>
      <c r="DB77" s="77"/>
      <c r="DC77" s="77"/>
      <c r="DD77" s="77"/>
      <c r="DE77" s="77"/>
      <c r="DF77" s="77"/>
      <c r="DG77" s="77"/>
      <c r="DH77" s="77"/>
      <c r="DI77" s="77"/>
      <c r="DJ77" s="77"/>
      <c r="DK77" s="77"/>
      <c r="DL77" s="77"/>
      <c r="DM77" s="77"/>
      <c r="DN77" s="77"/>
      <c r="DO77" s="77"/>
      <c r="DP77" s="77"/>
      <c r="DQ77" s="77"/>
      <c r="DR77" s="77"/>
      <c r="DS77" s="77"/>
      <c r="DT77" s="77"/>
      <c r="DU77" s="77"/>
      <c r="DV77" s="77"/>
      <c r="DW77" s="77"/>
      <c r="DX77" s="77"/>
      <c r="DY77" s="77"/>
      <c r="DZ77" s="77"/>
      <c r="EA77" s="77"/>
      <c r="EB77" s="77"/>
      <c r="EC77" s="77"/>
      <c r="ED77" s="77"/>
      <c r="EE77" s="77"/>
      <c r="EF77" s="77"/>
      <c r="EG77" s="77"/>
      <c r="EH77" s="77"/>
      <c r="EI77" s="77"/>
      <c r="EJ77" s="77"/>
      <c r="EK77" s="77"/>
      <c r="EL77" s="77"/>
      <c r="EM77" s="77"/>
      <c r="EN77" s="77"/>
      <c r="EO77" s="77"/>
      <c r="EP77" s="77"/>
      <c r="EQ77" s="77"/>
      <c r="ER77" s="77"/>
      <c r="ES77" s="77"/>
      <c r="ET77" s="77"/>
      <c r="EU77" s="77"/>
      <c r="EV77" s="77"/>
      <c r="EW77" s="77"/>
      <c r="EX77" s="77"/>
      <c r="EY77" s="77"/>
      <c r="EZ77" s="77"/>
      <c r="FA77" s="77"/>
      <c r="FB77" s="77"/>
      <c r="FC77" s="77"/>
      <c r="FD77" s="77"/>
      <c r="FE77" s="77"/>
      <c r="FF77" s="77"/>
      <c r="FG77" s="77"/>
      <c r="FH77" s="77"/>
      <c r="FI77" s="77"/>
      <c r="FJ77" s="77"/>
      <c r="FK77" s="77"/>
      <c r="FL77" s="77"/>
      <c r="FM77" s="77"/>
      <c r="FN77" s="77"/>
      <c r="FO77" s="77"/>
      <c r="FP77" s="77"/>
      <c r="FQ77" s="77"/>
      <c r="FR77" s="77"/>
      <c r="FS77" s="77"/>
      <c r="FT77" s="77"/>
      <c r="FU77" s="77"/>
      <c r="FV77" s="77"/>
      <c r="FW77" s="77"/>
      <c r="FX77" s="77"/>
      <c r="FY77" s="77"/>
      <c r="FZ77" s="77"/>
      <c r="GA77" s="77"/>
      <c r="GB77" s="77"/>
      <c r="GC77" s="77"/>
    </row>
    <row r="78" spans="1:185" s="77" customFormat="1" ht="36" customHeight="1" thickBot="1" x14ac:dyDescent="0.7">
      <c r="A78" s="402"/>
      <c r="B78" s="400"/>
      <c r="C78" s="168" t="s">
        <v>136</v>
      </c>
      <c r="D78" s="214" t="s">
        <v>41</v>
      </c>
      <c r="E78" s="185">
        <f>SUM(H78:S78)</f>
        <v>40</v>
      </c>
      <c r="F78" s="185">
        <f>SUM(AD78+AP78+BB78+BN78+BZ78+CL78)</f>
        <v>2</v>
      </c>
      <c r="G78" s="186"/>
      <c r="H78" s="242">
        <v>0</v>
      </c>
      <c r="I78" s="242">
        <v>0</v>
      </c>
      <c r="J78" s="187"/>
      <c r="K78" s="242">
        <f>SUM(U78+AG78+AS78+BE78+BQ78+CC78)</f>
        <v>0</v>
      </c>
      <c r="L78" s="242"/>
      <c r="M78" s="187"/>
      <c r="N78" s="187"/>
      <c r="O78" s="187"/>
      <c r="P78" s="187"/>
      <c r="Q78" s="242">
        <f>SUM(AA78+AM78+AY78+BK78+BW78+CI78)</f>
        <v>0</v>
      </c>
      <c r="R78" s="242">
        <f>SUM(AB78+AN78+AZ78+BL78+BX78+CJ78)</f>
        <v>40</v>
      </c>
      <c r="S78" s="242">
        <f>SUM(AC78+AO78+BA78+BM78+BY78+CK78)</f>
        <v>0</v>
      </c>
      <c r="T78" s="189"/>
      <c r="U78" s="187"/>
      <c r="V78" s="187"/>
      <c r="W78" s="187"/>
      <c r="X78" s="187"/>
      <c r="Y78" s="187"/>
      <c r="Z78" s="187"/>
      <c r="AA78" s="187"/>
      <c r="AB78" s="187"/>
      <c r="AC78" s="187"/>
      <c r="AD78" s="187"/>
      <c r="AE78" s="188"/>
      <c r="AF78" s="186"/>
      <c r="AG78" s="187"/>
      <c r="AH78" s="187"/>
      <c r="AI78" s="187"/>
      <c r="AJ78" s="187"/>
      <c r="AK78" s="187"/>
      <c r="AL78" s="187"/>
      <c r="AM78" s="187"/>
      <c r="AN78" s="187"/>
      <c r="AO78" s="187"/>
      <c r="AP78" s="187"/>
      <c r="AQ78" s="188"/>
      <c r="AR78" s="189"/>
      <c r="AS78" s="187"/>
      <c r="AT78" s="187"/>
      <c r="AU78" s="187"/>
      <c r="AV78" s="187"/>
      <c r="AW78" s="187"/>
      <c r="AX78" s="187"/>
      <c r="AY78" s="187"/>
      <c r="AZ78" s="187">
        <v>40</v>
      </c>
      <c r="BA78" s="187"/>
      <c r="BB78" s="187">
        <v>2</v>
      </c>
      <c r="BC78" s="188" t="s">
        <v>41</v>
      </c>
      <c r="BD78" s="186"/>
      <c r="BE78" s="187"/>
      <c r="BF78" s="187"/>
      <c r="BG78" s="187"/>
      <c r="BH78" s="187"/>
      <c r="BI78" s="187"/>
      <c r="BJ78" s="187"/>
      <c r="BK78" s="187"/>
      <c r="BL78" s="187"/>
      <c r="BM78" s="187"/>
      <c r="BN78" s="187"/>
      <c r="BO78" s="188"/>
      <c r="BP78" s="189"/>
      <c r="BQ78" s="187"/>
      <c r="BR78" s="187"/>
      <c r="BS78" s="187"/>
      <c r="BT78" s="187"/>
      <c r="BU78" s="187"/>
      <c r="BV78" s="187"/>
      <c r="BW78" s="187"/>
      <c r="BX78" s="187"/>
      <c r="BY78" s="187"/>
      <c r="BZ78" s="187"/>
      <c r="CA78" s="188"/>
      <c r="CB78" s="186"/>
      <c r="CC78" s="187"/>
      <c r="CD78" s="187"/>
      <c r="CE78" s="187"/>
      <c r="CF78" s="187"/>
      <c r="CG78" s="187"/>
      <c r="CH78" s="187"/>
      <c r="CI78" s="187"/>
      <c r="CJ78" s="187"/>
      <c r="CK78" s="187"/>
      <c r="CL78" s="187"/>
      <c r="CM78" s="184"/>
      <c r="CN78" s="209">
        <f>F78</f>
        <v>2</v>
      </c>
      <c r="CO78" s="213">
        <v>1.5</v>
      </c>
      <c r="CP78" s="134"/>
    </row>
    <row r="79" spans="1:185" s="77" customFormat="1" ht="36" customHeight="1" thickBot="1" x14ac:dyDescent="0.7">
      <c r="A79" s="398"/>
      <c r="B79" s="401"/>
      <c r="C79" s="168" t="s">
        <v>137</v>
      </c>
      <c r="D79" s="214" t="s">
        <v>41</v>
      </c>
      <c r="E79" s="185">
        <f>SUM(H79:S79)</f>
        <v>40</v>
      </c>
      <c r="F79" s="185">
        <f>SUM(AD79+AP79+BB79+BN79+BZ79+CL79)</f>
        <v>2</v>
      </c>
      <c r="G79" s="186"/>
      <c r="H79" s="242">
        <v>0</v>
      </c>
      <c r="I79" s="242">
        <v>0</v>
      </c>
      <c r="J79" s="187"/>
      <c r="K79" s="242">
        <f>SUM(U79+AG79+AS79+BE79+BQ79+CC79)</f>
        <v>0</v>
      </c>
      <c r="L79" s="242"/>
      <c r="M79" s="187"/>
      <c r="N79" s="187"/>
      <c r="O79" s="187"/>
      <c r="P79" s="187"/>
      <c r="Q79" s="242">
        <f>SUM(AA79+AM79+AY79+BK79+BW79+CI79)</f>
        <v>0</v>
      </c>
      <c r="R79" s="242">
        <f>SUM(AB79+AN79+AZ79+BL79+BX79+CJ79)</f>
        <v>40</v>
      </c>
      <c r="S79" s="242">
        <f>SUM(AC79+AO79+BA79+BM79+BY79+CK79)</f>
        <v>0</v>
      </c>
      <c r="T79" s="189"/>
      <c r="U79" s="187"/>
      <c r="V79" s="187"/>
      <c r="W79" s="187"/>
      <c r="X79" s="187"/>
      <c r="Y79" s="187"/>
      <c r="Z79" s="187"/>
      <c r="AA79" s="187"/>
      <c r="AB79" s="187"/>
      <c r="AC79" s="187"/>
      <c r="AD79" s="187"/>
      <c r="AE79" s="188"/>
      <c r="AF79" s="186"/>
      <c r="AG79" s="187"/>
      <c r="AH79" s="187"/>
      <c r="AI79" s="187"/>
      <c r="AJ79" s="187"/>
      <c r="AK79" s="187"/>
      <c r="AL79" s="187"/>
      <c r="AM79" s="187"/>
      <c r="AN79" s="187"/>
      <c r="AO79" s="187"/>
      <c r="AP79" s="187"/>
      <c r="AQ79" s="188"/>
      <c r="AR79" s="189"/>
      <c r="AS79" s="187"/>
      <c r="AT79" s="187"/>
      <c r="AU79" s="187"/>
      <c r="AV79" s="187"/>
      <c r="AW79" s="187"/>
      <c r="AX79" s="187"/>
      <c r="AY79" s="187"/>
      <c r="AZ79" s="187"/>
      <c r="BA79" s="187"/>
      <c r="BB79" s="187"/>
      <c r="BC79" s="188"/>
      <c r="BD79" s="186"/>
      <c r="BE79" s="187"/>
      <c r="BF79" s="187"/>
      <c r="BG79" s="187"/>
      <c r="BH79" s="187"/>
      <c r="BI79" s="187"/>
      <c r="BJ79" s="187"/>
      <c r="BK79" s="187"/>
      <c r="BL79" s="187">
        <v>40</v>
      </c>
      <c r="BM79" s="187"/>
      <c r="BN79" s="187">
        <v>2</v>
      </c>
      <c r="BO79" s="188" t="s">
        <v>41</v>
      </c>
      <c r="BP79" s="189"/>
      <c r="BQ79" s="187"/>
      <c r="BR79" s="187"/>
      <c r="BS79" s="187"/>
      <c r="BT79" s="187"/>
      <c r="BU79" s="187"/>
      <c r="BV79" s="187"/>
      <c r="BW79" s="187"/>
      <c r="BX79" s="187"/>
      <c r="BY79" s="187"/>
      <c r="BZ79" s="187"/>
      <c r="CA79" s="188"/>
      <c r="CB79" s="186"/>
      <c r="CC79" s="187"/>
      <c r="CD79" s="187"/>
      <c r="CE79" s="187"/>
      <c r="CF79" s="187"/>
      <c r="CG79" s="187"/>
      <c r="CH79" s="187"/>
      <c r="CI79" s="187"/>
      <c r="CJ79" s="187"/>
      <c r="CK79" s="187"/>
      <c r="CL79" s="187"/>
      <c r="CM79" s="184"/>
      <c r="CN79" s="209">
        <f>F79</f>
        <v>2</v>
      </c>
      <c r="CO79" s="213">
        <v>2</v>
      </c>
      <c r="CP79" s="134"/>
    </row>
    <row r="80" spans="1:185" s="95" customFormat="1" ht="36" customHeight="1" thickBot="1" x14ac:dyDescent="0.7">
      <c r="A80" s="397">
        <v>32</v>
      </c>
      <c r="B80" s="399" t="s">
        <v>138</v>
      </c>
      <c r="C80" s="281" t="s">
        <v>139</v>
      </c>
      <c r="D80" s="282"/>
      <c r="E80" s="259"/>
      <c r="F80" s="259"/>
      <c r="G80" s="283"/>
      <c r="H80" s="284"/>
      <c r="I80" s="284"/>
      <c r="J80" s="285"/>
      <c r="K80" s="284">
        <f>SUM(U80+AG80+AS80+BE80+BQ80+CC80)</f>
        <v>0</v>
      </c>
      <c r="L80" s="284"/>
      <c r="M80" s="285"/>
      <c r="N80" s="285"/>
      <c r="O80" s="285"/>
      <c r="P80" s="285"/>
      <c r="Q80" s="284">
        <f>SUM(AA80+AM80+AY80+BK80+BW80+CI80)</f>
        <v>0</v>
      </c>
      <c r="R80" s="284">
        <f>SUM(AB80+AN80+AZ80+BL80+BX80+CJ80)</f>
        <v>0</v>
      </c>
      <c r="S80" s="284">
        <f>SUM(AC80+AO80+BA80+BM80+BY80+CK80)</f>
        <v>0</v>
      </c>
      <c r="T80" s="287"/>
      <c r="U80" s="285"/>
      <c r="V80" s="285"/>
      <c r="W80" s="285"/>
      <c r="X80" s="285"/>
      <c r="Y80" s="285"/>
      <c r="Z80" s="285"/>
      <c r="AA80" s="285"/>
      <c r="AB80" s="285"/>
      <c r="AC80" s="285"/>
      <c r="AD80" s="285"/>
      <c r="AE80" s="286"/>
      <c r="AF80" s="283"/>
      <c r="AG80" s="285"/>
      <c r="AH80" s="285"/>
      <c r="AI80" s="285"/>
      <c r="AJ80" s="285"/>
      <c r="AK80" s="285"/>
      <c r="AL80" s="285"/>
      <c r="AM80" s="285"/>
      <c r="AN80" s="285"/>
      <c r="AO80" s="285"/>
      <c r="AP80" s="285"/>
      <c r="AQ80" s="286"/>
      <c r="AR80" s="287"/>
      <c r="AS80" s="285"/>
      <c r="AT80" s="285"/>
      <c r="AU80" s="285"/>
      <c r="AV80" s="285"/>
      <c r="AW80" s="285"/>
      <c r="AX80" s="285"/>
      <c r="AY80" s="285"/>
      <c r="AZ80" s="285"/>
      <c r="BA80" s="285"/>
      <c r="BB80" s="285"/>
      <c r="BC80" s="286"/>
      <c r="BD80" s="283"/>
      <c r="BE80" s="285"/>
      <c r="BF80" s="285"/>
      <c r="BG80" s="285"/>
      <c r="BH80" s="285"/>
      <c r="BI80" s="285"/>
      <c r="BJ80" s="285"/>
      <c r="BK80" s="285"/>
      <c r="BL80" s="285"/>
      <c r="BM80" s="285"/>
      <c r="BN80" s="285"/>
      <c r="BO80" s="286"/>
      <c r="BP80" s="287"/>
      <c r="BQ80" s="285"/>
      <c r="BR80" s="285"/>
      <c r="BS80" s="285"/>
      <c r="BT80" s="285"/>
      <c r="BU80" s="285"/>
      <c r="BV80" s="285"/>
      <c r="BW80" s="285"/>
      <c r="BX80" s="285"/>
      <c r="BY80" s="285"/>
      <c r="BZ80" s="285"/>
      <c r="CA80" s="286"/>
      <c r="CB80" s="283"/>
      <c r="CC80" s="285"/>
      <c r="CD80" s="285"/>
      <c r="CE80" s="285"/>
      <c r="CF80" s="285"/>
      <c r="CG80" s="285"/>
      <c r="CH80" s="285"/>
      <c r="CI80" s="285"/>
      <c r="CJ80" s="285"/>
      <c r="CK80" s="285"/>
      <c r="CL80" s="285"/>
      <c r="CM80" s="288"/>
      <c r="CN80" s="240">
        <f>F80</f>
        <v>0</v>
      </c>
      <c r="CO80" s="289">
        <v>0</v>
      </c>
      <c r="CP80" s="104"/>
      <c r="CQ80" s="105"/>
      <c r="CR80" s="105"/>
      <c r="CS80" s="105"/>
      <c r="CT80" s="105"/>
      <c r="CU80" s="105"/>
      <c r="CV80" s="105"/>
      <c r="CW80" s="105"/>
      <c r="CX80" s="105"/>
      <c r="CY80" s="105"/>
      <c r="CZ80" s="105"/>
      <c r="DA80" s="115"/>
      <c r="DB80" s="115"/>
      <c r="DC80" s="115"/>
      <c r="DD80" s="115"/>
      <c r="DE80" s="115"/>
      <c r="DF80" s="115"/>
      <c r="DG80" s="115"/>
      <c r="DH80" s="115"/>
      <c r="DI80" s="115"/>
      <c r="DJ80" s="115"/>
      <c r="DK80" s="115"/>
      <c r="DL80" s="115"/>
      <c r="DM80" s="115"/>
      <c r="DN80" s="115"/>
      <c r="DO80" s="115"/>
      <c r="DP80" s="115"/>
      <c r="DQ80" s="115"/>
      <c r="DR80" s="115"/>
      <c r="DS80" s="115"/>
      <c r="DT80" s="115"/>
      <c r="DU80" s="115"/>
      <c r="DV80" s="115"/>
      <c r="DW80" s="115"/>
      <c r="DX80" s="115"/>
      <c r="DY80" s="115"/>
      <c r="DZ80" s="115"/>
      <c r="EA80" s="115"/>
      <c r="EB80" s="115"/>
      <c r="EC80" s="115"/>
      <c r="ED80" s="115"/>
      <c r="EE80" s="115"/>
      <c r="EF80" s="115"/>
      <c r="EG80" s="115"/>
      <c r="EH80" s="115"/>
      <c r="EI80" s="115"/>
      <c r="EJ80" s="115"/>
      <c r="EK80" s="115"/>
      <c r="EL80" s="115"/>
      <c r="EM80" s="115"/>
      <c r="EN80" s="115"/>
      <c r="EO80" s="115"/>
      <c r="EP80" s="115"/>
      <c r="EQ80" s="115"/>
      <c r="ER80" s="115"/>
      <c r="ES80" s="115"/>
      <c r="ET80" s="115"/>
      <c r="EU80" s="115"/>
      <c r="EV80" s="115"/>
      <c r="EW80" s="115"/>
      <c r="EX80" s="115"/>
      <c r="EY80" s="115"/>
      <c r="EZ80" s="115"/>
      <c r="FA80" s="115"/>
      <c r="FB80" s="115"/>
      <c r="FC80" s="115"/>
      <c r="FD80" s="115"/>
      <c r="FE80" s="115"/>
      <c r="FF80" s="115"/>
      <c r="FG80" s="115"/>
      <c r="FH80" s="115"/>
      <c r="FI80" s="115"/>
      <c r="FJ80" s="115"/>
      <c r="FK80" s="115"/>
      <c r="FL80" s="115"/>
      <c r="FM80" s="115"/>
      <c r="FN80" s="115"/>
      <c r="FO80" s="115"/>
      <c r="FP80" s="115"/>
      <c r="FQ80" s="115"/>
      <c r="FR80" s="115"/>
      <c r="FS80" s="115"/>
      <c r="FT80" s="115"/>
      <c r="FU80" s="115"/>
      <c r="FV80" s="115"/>
      <c r="FW80" s="115"/>
      <c r="FX80" s="115"/>
      <c r="FY80" s="115"/>
      <c r="FZ80" s="115"/>
      <c r="GA80" s="115"/>
      <c r="GB80" s="115"/>
      <c r="GC80" s="115"/>
    </row>
    <row r="81" spans="1:185" s="93" customFormat="1" ht="36" customHeight="1" thickBot="1" x14ac:dyDescent="0.7">
      <c r="A81" s="402"/>
      <c r="B81" s="400"/>
      <c r="C81" s="290" t="s">
        <v>140</v>
      </c>
      <c r="D81" s="410" t="s">
        <v>40</v>
      </c>
      <c r="E81" s="185">
        <f>SUM(H81:S81)</f>
        <v>20</v>
      </c>
      <c r="F81" s="185">
        <f>SUM(AD81+AP81+BB81+BN81+BZ81+CL81)</f>
        <v>1</v>
      </c>
      <c r="G81" s="186"/>
      <c r="H81" s="242">
        <v>0</v>
      </c>
      <c r="I81" s="242">
        <v>0</v>
      </c>
      <c r="J81" s="187">
        <f>SUM(T81+AF81+AR81+BD81+BP81+CB81)</f>
        <v>15</v>
      </c>
      <c r="K81" s="242">
        <f>SUM(U81+AG81+AS81+BE81+BQ81+CC81)</f>
        <v>5</v>
      </c>
      <c r="L81" s="242"/>
      <c r="M81" s="187"/>
      <c r="N81" s="187"/>
      <c r="O81" s="187"/>
      <c r="P81" s="187"/>
      <c r="Q81" s="242">
        <f>SUM(AA81+AM81+AY81+BK81+BW81+CI81)</f>
        <v>0</v>
      </c>
      <c r="R81" s="242">
        <f>SUM(AB81+AN81+AZ81+BL81+BX81+CJ81)</f>
        <v>0</v>
      </c>
      <c r="S81" s="242">
        <f>SUM(AC81+AO81+BA81+BM81+BY81+CK81)</f>
        <v>0</v>
      </c>
      <c r="T81" s="189"/>
      <c r="U81" s="187"/>
      <c r="V81" s="187"/>
      <c r="W81" s="187"/>
      <c r="X81" s="187"/>
      <c r="Y81" s="187"/>
      <c r="Z81" s="187"/>
      <c r="AA81" s="187"/>
      <c r="AB81" s="187"/>
      <c r="AC81" s="187"/>
      <c r="AD81" s="187"/>
      <c r="AE81" s="188"/>
      <c r="AF81" s="186"/>
      <c r="AG81" s="187"/>
      <c r="AH81" s="187"/>
      <c r="AI81" s="187"/>
      <c r="AJ81" s="187"/>
      <c r="AK81" s="187"/>
      <c r="AL81" s="187"/>
      <c r="AM81" s="187"/>
      <c r="AN81" s="187"/>
      <c r="AO81" s="187"/>
      <c r="AP81" s="187"/>
      <c r="AQ81" s="188"/>
      <c r="AR81" s="189">
        <v>15</v>
      </c>
      <c r="AS81" s="187">
        <v>5</v>
      </c>
      <c r="AT81" s="187"/>
      <c r="AU81" s="187"/>
      <c r="AV81" s="187"/>
      <c r="AW81" s="187"/>
      <c r="AX81" s="187"/>
      <c r="AY81" s="187"/>
      <c r="AZ81" s="187"/>
      <c r="BA81" s="187"/>
      <c r="BB81" s="187">
        <v>1</v>
      </c>
      <c r="BC81" s="188" t="s">
        <v>41</v>
      </c>
      <c r="BD81" s="186"/>
      <c r="BE81" s="187"/>
      <c r="BF81" s="187"/>
      <c r="BG81" s="187"/>
      <c r="BH81" s="187"/>
      <c r="BI81" s="187"/>
      <c r="BJ81" s="187"/>
      <c r="BK81" s="187"/>
      <c r="BL81" s="187"/>
      <c r="BM81" s="187"/>
      <c r="BN81" s="187"/>
      <c r="BO81" s="188"/>
      <c r="BP81" s="189"/>
      <c r="BQ81" s="187"/>
      <c r="BR81" s="187"/>
      <c r="BS81" s="187"/>
      <c r="BT81" s="187"/>
      <c r="BU81" s="187"/>
      <c r="BV81" s="187"/>
      <c r="BW81" s="187"/>
      <c r="BX81" s="187"/>
      <c r="BY81" s="187"/>
      <c r="BZ81" s="187"/>
      <c r="CA81" s="188"/>
      <c r="CB81" s="186"/>
      <c r="CC81" s="187"/>
      <c r="CD81" s="187"/>
      <c r="CE81" s="187"/>
      <c r="CF81" s="187"/>
      <c r="CG81" s="187"/>
      <c r="CH81" s="187"/>
      <c r="CI81" s="187"/>
      <c r="CJ81" s="187"/>
      <c r="CK81" s="187"/>
      <c r="CL81" s="187"/>
      <c r="CM81" s="184"/>
      <c r="CN81" s="209">
        <f>F81</f>
        <v>1</v>
      </c>
      <c r="CO81" s="213">
        <v>0.5</v>
      </c>
      <c r="CP81" s="101"/>
      <c r="CQ81" s="76"/>
      <c r="CR81" s="76"/>
      <c r="CS81" s="76"/>
      <c r="CT81" s="76"/>
      <c r="CU81" s="76"/>
      <c r="CV81" s="76"/>
      <c r="CW81" s="76"/>
      <c r="CX81" s="76"/>
      <c r="CY81" s="76"/>
      <c r="CZ81" s="76"/>
      <c r="DA81" s="77"/>
      <c r="DB81" s="77"/>
      <c r="DC81" s="77"/>
      <c r="DD81" s="77"/>
      <c r="DE81" s="77"/>
      <c r="DF81" s="77"/>
      <c r="DG81" s="77"/>
      <c r="DH81" s="77"/>
      <c r="DI81" s="77"/>
      <c r="DJ81" s="77"/>
      <c r="DK81" s="77"/>
      <c r="DL81" s="77"/>
      <c r="DM81" s="77"/>
      <c r="DN81" s="77"/>
      <c r="DO81" s="77"/>
      <c r="DP81" s="77"/>
      <c r="DQ81" s="77"/>
      <c r="DR81" s="77"/>
      <c r="DS81" s="77"/>
      <c r="DT81" s="77"/>
      <c r="DU81" s="77"/>
      <c r="DV81" s="77"/>
      <c r="DW81" s="77"/>
      <c r="DX81" s="77"/>
      <c r="DY81" s="77"/>
      <c r="DZ81" s="77"/>
      <c r="EA81" s="77"/>
      <c r="EB81" s="77"/>
      <c r="EC81" s="77"/>
      <c r="ED81" s="77"/>
      <c r="EE81" s="77"/>
      <c r="EF81" s="77"/>
      <c r="EG81" s="77"/>
      <c r="EH81" s="77"/>
      <c r="EI81" s="77"/>
      <c r="EJ81" s="77"/>
      <c r="EK81" s="77"/>
      <c r="EL81" s="77"/>
      <c r="EM81" s="77"/>
      <c r="EN81" s="77"/>
      <c r="EO81" s="77"/>
      <c r="EP81" s="77"/>
      <c r="EQ81" s="77"/>
      <c r="ER81" s="77"/>
      <c r="ES81" s="77"/>
      <c r="ET81" s="77"/>
      <c r="EU81" s="77"/>
      <c r="EV81" s="77"/>
      <c r="EW81" s="77"/>
      <c r="EX81" s="77"/>
      <c r="EY81" s="77"/>
      <c r="EZ81" s="77"/>
      <c r="FA81" s="77"/>
      <c r="FB81" s="77"/>
      <c r="FC81" s="77"/>
      <c r="FD81" s="77"/>
      <c r="FE81" s="77"/>
      <c r="FF81" s="77"/>
      <c r="FG81" s="77"/>
      <c r="FH81" s="77"/>
      <c r="FI81" s="77"/>
      <c r="FJ81" s="77"/>
      <c r="FK81" s="77"/>
      <c r="FL81" s="77"/>
      <c r="FM81" s="77"/>
      <c r="FN81" s="77"/>
      <c r="FO81" s="77"/>
      <c r="FP81" s="77"/>
      <c r="FQ81" s="77"/>
      <c r="FR81" s="77"/>
      <c r="FS81" s="77"/>
      <c r="FT81" s="77"/>
      <c r="FU81" s="77"/>
      <c r="FV81" s="77"/>
      <c r="FW81" s="77"/>
      <c r="FX81" s="77"/>
      <c r="FY81" s="77"/>
      <c r="FZ81" s="77"/>
      <c r="GA81" s="77"/>
      <c r="GB81" s="77"/>
      <c r="GC81" s="77"/>
    </row>
    <row r="82" spans="1:185" s="93" customFormat="1" ht="36" customHeight="1" thickBot="1" x14ac:dyDescent="0.7">
      <c r="A82" s="402"/>
      <c r="B82" s="400"/>
      <c r="C82" s="290" t="s">
        <v>141</v>
      </c>
      <c r="D82" s="411"/>
      <c r="E82" s="185">
        <f>SUM(H82:S82)</f>
        <v>25</v>
      </c>
      <c r="F82" s="185">
        <f>SUM(AD82+AP82+BB82+BN82+BZ82+CL82)</f>
        <v>1</v>
      </c>
      <c r="G82" s="186"/>
      <c r="H82" s="242">
        <v>0</v>
      </c>
      <c r="I82" s="242">
        <v>0</v>
      </c>
      <c r="J82" s="187">
        <f>SUM(T82+AF82+AR82+BD82+BP82+CB82)</f>
        <v>15</v>
      </c>
      <c r="K82" s="242">
        <f>SUM(U82+AG82+AS82+BE82+BQ82+CC82)</f>
        <v>0</v>
      </c>
      <c r="L82" s="242"/>
      <c r="M82" s="187"/>
      <c r="N82" s="187"/>
      <c r="O82" s="187"/>
      <c r="P82" s="187"/>
      <c r="Q82" s="242">
        <f>SUM(AA82+AM82+AY82+BK82+BW82+CI82)</f>
        <v>0</v>
      </c>
      <c r="R82" s="242">
        <f>SUM(AB82+AN82+AZ82+BL82+BX82+CJ82)</f>
        <v>0</v>
      </c>
      <c r="S82" s="242">
        <f>SUM(AC82+AO82+BA82+BM82+BY82+CK82)</f>
        <v>10</v>
      </c>
      <c r="T82" s="189"/>
      <c r="U82" s="187"/>
      <c r="V82" s="187"/>
      <c r="W82" s="187"/>
      <c r="X82" s="187"/>
      <c r="Y82" s="187"/>
      <c r="Z82" s="187"/>
      <c r="AA82" s="187"/>
      <c r="AB82" s="187"/>
      <c r="AC82" s="187"/>
      <c r="AD82" s="187"/>
      <c r="AE82" s="188"/>
      <c r="AF82" s="186"/>
      <c r="AG82" s="187"/>
      <c r="AH82" s="187"/>
      <c r="AI82" s="187"/>
      <c r="AJ82" s="187"/>
      <c r="AK82" s="187"/>
      <c r="AL82" s="187"/>
      <c r="AM82" s="187"/>
      <c r="AN82" s="187"/>
      <c r="AO82" s="187"/>
      <c r="AP82" s="187"/>
      <c r="AQ82" s="188"/>
      <c r="AR82" s="189">
        <v>15</v>
      </c>
      <c r="AS82" s="187"/>
      <c r="AT82" s="187"/>
      <c r="AU82" s="187"/>
      <c r="AV82" s="187"/>
      <c r="AW82" s="187"/>
      <c r="AX82" s="187"/>
      <c r="AY82" s="187"/>
      <c r="AZ82" s="187"/>
      <c r="BA82" s="187">
        <v>10</v>
      </c>
      <c r="BB82" s="187">
        <v>1</v>
      </c>
      <c r="BC82" s="188" t="s">
        <v>37</v>
      </c>
      <c r="BD82" s="186"/>
      <c r="BE82" s="187"/>
      <c r="BF82" s="187"/>
      <c r="BG82" s="187"/>
      <c r="BH82" s="187"/>
      <c r="BI82" s="187"/>
      <c r="BJ82" s="187"/>
      <c r="BK82" s="187"/>
      <c r="BL82" s="187"/>
      <c r="BM82" s="187"/>
      <c r="BN82" s="187"/>
      <c r="BO82" s="188"/>
      <c r="BP82" s="189"/>
      <c r="BQ82" s="187"/>
      <c r="BR82" s="187"/>
      <c r="BS82" s="187"/>
      <c r="BT82" s="187"/>
      <c r="BU82" s="187"/>
      <c r="BV82" s="187"/>
      <c r="BW82" s="187"/>
      <c r="BX82" s="187"/>
      <c r="BY82" s="187"/>
      <c r="BZ82" s="187"/>
      <c r="CA82" s="188"/>
      <c r="CB82" s="186"/>
      <c r="CC82" s="187"/>
      <c r="CD82" s="187"/>
      <c r="CE82" s="187"/>
      <c r="CF82" s="187"/>
      <c r="CG82" s="187"/>
      <c r="CH82" s="187"/>
      <c r="CI82" s="187"/>
      <c r="CJ82" s="187"/>
      <c r="CK82" s="187"/>
      <c r="CL82" s="187"/>
      <c r="CM82" s="184"/>
      <c r="CN82" s="209">
        <f>F82</f>
        <v>1</v>
      </c>
      <c r="CO82" s="213">
        <v>0</v>
      </c>
      <c r="CP82" s="101"/>
      <c r="CQ82" s="76"/>
      <c r="CR82" s="76"/>
      <c r="CS82" s="76"/>
      <c r="CT82" s="76"/>
      <c r="CU82" s="76"/>
      <c r="CV82" s="76"/>
      <c r="CW82" s="76"/>
      <c r="CX82" s="76"/>
      <c r="CY82" s="76"/>
      <c r="CZ82" s="76"/>
      <c r="DA82" s="77"/>
      <c r="DB82" s="77"/>
      <c r="DC82" s="77"/>
      <c r="DD82" s="77"/>
      <c r="DE82" s="77"/>
      <c r="DF82" s="77"/>
      <c r="DG82" s="77"/>
      <c r="DH82" s="77"/>
      <c r="DI82" s="77"/>
      <c r="DJ82" s="77"/>
      <c r="DK82" s="77"/>
      <c r="DL82" s="77"/>
      <c r="DM82" s="77"/>
      <c r="DN82" s="77"/>
      <c r="DO82" s="77"/>
      <c r="DP82" s="77"/>
      <c r="DQ82" s="77"/>
      <c r="DR82" s="77"/>
      <c r="DS82" s="77"/>
      <c r="DT82" s="77"/>
      <c r="DU82" s="77"/>
      <c r="DV82" s="77"/>
      <c r="DW82" s="77"/>
      <c r="DX82" s="77"/>
      <c r="DY82" s="77"/>
      <c r="DZ82" s="77"/>
      <c r="EA82" s="77"/>
      <c r="EB82" s="77"/>
      <c r="EC82" s="77"/>
      <c r="ED82" s="77"/>
      <c r="EE82" s="77"/>
      <c r="EF82" s="77"/>
      <c r="EG82" s="77"/>
      <c r="EH82" s="77"/>
      <c r="EI82" s="77"/>
      <c r="EJ82" s="77"/>
      <c r="EK82" s="77"/>
      <c r="EL82" s="77"/>
      <c r="EM82" s="77"/>
      <c r="EN82" s="77"/>
      <c r="EO82" s="77"/>
      <c r="EP82" s="77"/>
      <c r="EQ82" s="77"/>
      <c r="ER82" s="77"/>
      <c r="ES82" s="77"/>
      <c r="ET82" s="77"/>
      <c r="EU82" s="77"/>
      <c r="EV82" s="77"/>
      <c r="EW82" s="77"/>
      <c r="EX82" s="77"/>
      <c r="EY82" s="77"/>
      <c r="EZ82" s="77"/>
      <c r="FA82" s="77"/>
      <c r="FB82" s="77"/>
      <c r="FC82" s="77"/>
      <c r="FD82" s="77"/>
      <c r="FE82" s="77"/>
      <c r="FF82" s="77"/>
      <c r="FG82" s="77"/>
      <c r="FH82" s="77"/>
      <c r="FI82" s="77"/>
      <c r="FJ82" s="77"/>
      <c r="FK82" s="77"/>
      <c r="FL82" s="77"/>
      <c r="FM82" s="77"/>
      <c r="FN82" s="77"/>
      <c r="FO82" s="77"/>
      <c r="FP82" s="77"/>
      <c r="FQ82" s="77"/>
      <c r="FR82" s="77"/>
      <c r="FS82" s="77"/>
      <c r="FT82" s="77"/>
      <c r="FU82" s="77"/>
      <c r="FV82" s="77"/>
      <c r="FW82" s="77"/>
      <c r="FX82" s="77"/>
      <c r="FY82" s="77"/>
      <c r="FZ82" s="77"/>
      <c r="GA82" s="77"/>
      <c r="GB82" s="77"/>
      <c r="GC82" s="77"/>
    </row>
    <row r="83" spans="1:185" s="77" customFormat="1" ht="36" customHeight="1" thickBot="1" x14ac:dyDescent="0.7">
      <c r="A83" s="402"/>
      <c r="B83" s="400"/>
      <c r="C83" s="168" t="s">
        <v>142</v>
      </c>
      <c r="D83" s="214" t="s">
        <v>41</v>
      </c>
      <c r="E83" s="185">
        <f>SUM(H83:S83)</f>
        <v>40</v>
      </c>
      <c r="F83" s="185">
        <f>SUM(AD83+AP83+BB83+BN83+BZ83+CL83)</f>
        <v>2</v>
      </c>
      <c r="G83" s="186"/>
      <c r="H83" s="242">
        <v>0</v>
      </c>
      <c r="I83" s="242">
        <v>0</v>
      </c>
      <c r="J83" s="187"/>
      <c r="K83" s="242">
        <f>SUM(U83+AG83+AS83+BE83+BQ83+CC83)</f>
        <v>0</v>
      </c>
      <c r="L83" s="242"/>
      <c r="M83" s="187"/>
      <c r="N83" s="187"/>
      <c r="O83" s="187"/>
      <c r="P83" s="187"/>
      <c r="Q83" s="242">
        <f>SUM(AA83+AM83+AY83+BK83+BW83+CI83)</f>
        <v>0</v>
      </c>
      <c r="R83" s="242">
        <f>SUM(AB83+AN83+AZ83+BL83+BX83+CJ83)</f>
        <v>40</v>
      </c>
      <c r="S83" s="242">
        <f>SUM(AC83+AO83+BA83+BM83+BY83+CK83)</f>
        <v>0</v>
      </c>
      <c r="T83" s="189"/>
      <c r="U83" s="187"/>
      <c r="V83" s="187"/>
      <c r="W83" s="187"/>
      <c r="X83" s="187"/>
      <c r="Y83" s="187"/>
      <c r="Z83" s="187"/>
      <c r="AA83" s="187"/>
      <c r="AB83" s="187"/>
      <c r="AC83" s="187"/>
      <c r="AD83" s="187"/>
      <c r="AE83" s="188"/>
      <c r="AF83" s="186"/>
      <c r="AG83" s="187"/>
      <c r="AH83" s="187"/>
      <c r="AI83" s="187"/>
      <c r="AJ83" s="187"/>
      <c r="AK83" s="187"/>
      <c r="AL83" s="187"/>
      <c r="AM83" s="187"/>
      <c r="AN83" s="187"/>
      <c r="AO83" s="187"/>
      <c r="AP83" s="187"/>
      <c r="AQ83" s="188"/>
      <c r="AR83" s="189"/>
      <c r="AS83" s="187"/>
      <c r="AT83" s="187"/>
      <c r="AU83" s="187"/>
      <c r="AV83" s="187"/>
      <c r="AW83" s="187"/>
      <c r="AX83" s="187"/>
      <c r="AY83" s="187"/>
      <c r="AZ83" s="187">
        <v>40</v>
      </c>
      <c r="BA83" s="187"/>
      <c r="BB83" s="187">
        <v>2</v>
      </c>
      <c r="BC83" s="188" t="s">
        <v>41</v>
      </c>
      <c r="BD83" s="186"/>
      <c r="BE83" s="187"/>
      <c r="BF83" s="187"/>
      <c r="BG83" s="187"/>
      <c r="BH83" s="187"/>
      <c r="BI83" s="187"/>
      <c r="BJ83" s="187"/>
      <c r="BK83" s="187"/>
      <c r="BL83" s="187"/>
      <c r="BM83" s="187"/>
      <c r="BN83" s="187"/>
      <c r="BO83" s="188"/>
      <c r="BP83" s="189"/>
      <c r="BQ83" s="187"/>
      <c r="BR83" s="187"/>
      <c r="BS83" s="187"/>
      <c r="BT83" s="187"/>
      <c r="BU83" s="187"/>
      <c r="BV83" s="187"/>
      <c r="BW83" s="187"/>
      <c r="BX83" s="187"/>
      <c r="BY83" s="187"/>
      <c r="BZ83" s="187"/>
      <c r="CA83" s="188"/>
      <c r="CB83" s="186"/>
      <c r="CC83" s="187"/>
      <c r="CD83" s="187"/>
      <c r="CE83" s="187"/>
      <c r="CF83" s="187"/>
      <c r="CG83" s="187"/>
      <c r="CH83" s="187"/>
      <c r="CI83" s="187"/>
      <c r="CJ83" s="187"/>
      <c r="CK83" s="187"/>
      <c r="CL83" s="187"/>
      <c r="CM83" s="184"/>
      <c r="CN83" s="209">
        <f>F83</f>
        <v>2</v>
      </c>
      <c r="CO83" s="213">
        <v>1.5</v>
      </c>
      <c r="CP83" s="134"/>
    </row>
    <row r="84" spans="1:185" s="77" customFormat="1" ht="36" customHeight="1" thickBot="1" x14ac:dyDescent="0.7">
      <c r="A84" s="398"/>
      <c r="B84" s="401"/>
      <c r="C84" s="168" t="s">
        <v>143</v>
      </c>
      <c r="D84" s="214" t="s">
        <v>41</v>
      </c>
      <c r="E84" s="185">
        <f>SUM(H84:S84)</f>
        <v>40</v>
      </c>
      <c r="F84" s="185">
        <f>SUM(AD84+AP84+BB84+BN84+BZ84+CL84)</f>
        <v>2</v>
      </c>
      <c r="G84" s="186"/>
      <c r="H84" s="242">
        <v>0</v>
      </c>
      <c r="I84" s="242">
        <v>0</v>
      </c>
      <c r="J84" s="187"/>
      <c r="K84" s="242">
        <f>SUM(U84+AG84+AS84+BE84+BQ84+CC84)</f>
        <v>0</v>
      </c>
      <c r="L84" s="242"/>
      <c r="M84" s="187"/>
      <c r="N84" s="187"/>
      <c r="O84" s="187"/>
      <c r="P84" s="187"/>
      <c r="Q84" s="242">
        <f>SUM(AA84+AM84+AY84+BK84+BW84+CI84)</f>
        <v>0</v>
      </c>
      <c r="R84" s="242">
        <f>SUM(AB84+AN84+AZ84+BL84+BX84+CJ84)</f>
        <v>40</v>
      </c>
      <c r="S84" s="242">
        <f>SUM(AC84+AO84+BA84+BM84+BY84+CK84)</f>
        <v>0</v>
      </c>
      <c r="T84" s="189"/>
      <c r="U84" s="187"/>
      <c r="V84" s="187"/>
      <c r="W84" s="187"/>
      <c r="X84" s="187"/>
      <c r="Y84" s="187"/>
      <c r="Z84" s="187"/>
      <c r="AA84" s="187"/>
      <c r="AB84" s="187"/>
      <c r="AC84" s="187"/>
      <c r="AD84" s="187"/>
      <c r="AE84" s="188"/>
      <c r="AF84" s="186"/>
      <c r="AG84" s="187"/>
      <c r="AH84" s="187"/>
      <c r="AI84" s="187"/>
      <c r="AJ84" s="187"/>
      <c r="AK84" s="187"/>
      <c r="AL84" s="187"/>
      <c r="AM84" s="187"/>
      <c r="AN84" s="187"/>
      <c r="AO84" s="187"/>
      <c r="AP84" s="187"/>
      <c r="AQ84" s="188"/>
      <c r="AR84" s="189"/>
      <c r="AS84" s="187"/>
      <c r="AT84" s="187"/>
      <c r="AU84" s="187"/>
      <c r="AV84" s="187"/>
      <c r="AW84" s="187"/>
      <c r="AX84" s="187"/>
      <c r="AY84" s="187"/>
      <c r="AZ84" s="187"/>
      <c r="BA84" s="187"/>
      <c r="BB84" s="187"/>
      <c r="BC84" s="188"/>
      <c r="BD84" s="186"/>
      <c r="BE84" s="187"/>
      <c r="BF84" s="187"/>
      <c r="BG84" s="187"/>
      <c r="BH84" s="187"/>
      <c r="BI84" s="187"/>
      <c r="BJ84" s="187"/>
      <c r="BK84" s="187"/>
      <c r="BL84" s="187">
        <v>40</v>
      </c>
      <c r="BM84" s="187"/>
      <c r="BN84" s="187">
        <v>2</v>
      </c>
      <c r="BO84" s="188" t="s">
        <v>41</v>
      </c>
      <c r="BP84" s="189"/>
      <c r="BQ84" s="187"/>
      <c r="BR84" s="187"/>
      <c r="BS84" s="187"/>
      <c r="BT84" s="187"/>
      <c r="BU84" s="187"/>
      <c r="BV84" s="187"/>
      <c r="BW84" s="187"/>
      <c r="BX84" s="187"/>
      <c r="BY84" s="187"/>
      <c r="BZ84" s="187"/>
      <c r="CA84" s="188"/>
      <c r="CB84" s="186"/>
      <c r="CC84" s="187"/>
      <c r="CD84" s="187"/>
      <c r="CE84" s="187"/>
      <c r="CF84" s="187"/>
      <c r="CG84" s="187"/>
      <c r="CH84" s="187"/>
      <c r="CI84" s="187"/>
      <c r="CJ84" s="187"/>
      <c r="CK84" s="187"/>
      <c r="CL84" s="187"/>
      <c r="CM84" s="184"/>
      <c r="CN84" s="209">
        <f>F84</f>
        <v>2</v>
      </c>
      <c r="CO84" s="213">
        <v>2</v>
      </c>
      <c r="CP84" s="134"/>
    </row>
    <row r="85" spans="1:185" ht="36" customHeight="1" thickBot="1" x14ac:dyDescent="0.7">
      <c r="A85" s="397">
        <v>33</v>
      </c>
      <c r="B85" s="399" t="s">
        <v>144</v>
      </c>
      <c r="C85" s="281" t="s">
        <v>145</v>
      </c>
      <c r="D85" s="282"/>
      <c r="E85" s="259"/>
      <c r="F85" s="259">
        <f>SUM(AD85+AP85+BB85+BN85+BZ85+CL85)</f>
        <v>0</v>
      </c>
      <c r="G85" s="283"/>
      <c r="H85" s="284"/>
      <c r="I85" s="284"/>
      <c r="J85" s="285"/>
      <c r="K85" s="284">
        <f>SUM(U85+AG85+AS85+BE85+BQ85+CC85)</f>
        <v>0</v>
      </c>
      <c r="L85" s="284"/>
      <c r="M85" s="285"/>
      <c r="N85" s="285"/>
      <c r="O85" s="285"/>
      <c r="P85" s="285"/>
      <c r="Q85" s="284">
        <f>SUM(AA85+AM85+AY85+BK85+BW85+CI85)</f>
        <v>0</v>
      </c>
      <c r="R85" s="284">
        <f>SUM(AB85+AN85+AZ85+BL85+BX85+CJ85)</f>
        <v>0</v>
      </c>
      <c r="S85" s="284">
        <f>SUM(AC85+AO85+BA85+BM85+BY85+CK85)</f>
        <v>0</v>
      </c>
      <c r="T85" s="287"/>
      <c r="U85" s="285"/>
      <c r="V85" s="285"/>
      <c r="W85" s="285"/>
      <c r="X85" s="285"/>
      <c r="Y85" s="285"/>
      <c r="Z85" s="285"/>
      <c r="AA85" s="285"/>
      <c r="AB85" s="285"/>
      <c r="AC85" s="285"/>
      <c r="AD85" s="285"/>
      <c r="AE85" s="286"/>
      <c r="AF85" s="283"/>
      <c r="AG85" s="285"/>
      <c r="AH85" s="285"/>
      <c r="AI85" s="285"/>
      <c r="AJ85" s="285"/>
      <c r="AK85" s="285"/>
      <c r="AL85" s="285"/>
      <c r="AM85" s="285"/>
      <c r="AN85" s="285"/>
      <c r="AO85" s="285"/>
      <c r="AP85" s="285"/>
      <c r="AQ85" s="286"/>
      <c r="AR85" s="287"/>
      <c r="AS85" s="285"/>
      <c r="AT85" s="285"/>
      <c r="AU85" s="285"/>
      <c r="AV85" s="285"/>
      <c r="AW85" s="285"/>
      <c r="AX85" s="285"/>
      <c r="AY85" s="285"/>
      <c r="AZ85" s="285"/>
      <c r="BA85" s="285"/>
      <c r="BB85" s="285"/>
      <c r="BC85" s="286"/>
      <c r="BD85" s="283"/>
      <c r="BE85" s="285"/>
      <c r="BF85" s="285"/>
      <c r="BG85" s="285"/>
      <c r="BH85" s="285"/>
      <c r="BI85" s="285"/>
      <c r="BJ85" s="285"/>
      <c r="BK85" s="285"/>
      <c r="BL85" s="285"/>
      <c r="BM85" s="285"/>
      <c r="BN85" s="285"/>
      <c r="BO85" s="286"/>
      <c r="BP85" s="287"/>
      <c r="BQ85" s="285"/>
      <c r="BR85" s="285"/>
      <c r="BS85" s="285"/>
      <c r="BT85" s="285"/>
      <c r="BU85" s="285"/>
      <c r="BV85" s="285"/>
      <c r="BW85" s="285"/>
      <c r="BX85" s="285"/>
      <c r="BY85" s="285"/>
      <c r="BZ85" s="285"/>
      <c r="CA85" s="286"/>
      <c r="CB85" s="283"/>
      <c r="CC85" s="285"/>
      <c r="CD85" s="285"/>
      <c r="CE85" s="285"/>
      <c r="CF85" s="285"/>
      <c r="CG85" s="285"/>
      <c r="CH85" s="285"/>
      <c r="CI85" s="285"/>
      <c r="CJ85" s="285"/>
      <c r="CK85" s="285"/>
      <c r="CL85" s="285"/>
      <c r="CM85" s="288"/>
      <c r="CN85" s="240">
        <f>F85</f>
        <v>0</v>
      </c>
      <c r="CO85" s="289">
        <v>0</v>
      </c>
    </row>
    <row r="86" spans="1:185" ht="36" customHeight="1" thickBot="1" x14ac:dyDescent="0.7">
      <c r="A86" s="402"/>
      <c r="B86" s="400"/>
      <c r="C86" s="290" t="s">
        <v>146</v>
      </c>
      <c r="D86" s="214" t="s">
        <v>41</v>
      </c>
      <c r="E86" s="185">
        <f>SUM(H86:S86)</f>
        <v>20</v>
      </c>
      <c r="F86" s="185">
        <v>0.5</v>
      </c>
      <c r="G86" s="186"/>
      <c r="H86" s="242">
        <v>0</v>
      </c>
      <c r="I86" s="242">
        <v>0</v>
      </c>
      <c r="J86" s="187">
        <f>SUM(T86+AF86+AR86+BD86+BP86+CB86)</f>
        <v>10</v>
      </c>
      <c r="K86" s="242">
        <f>SUM(U86+AG86+AS86+BE86+BQ86+CC86)</f>
        <v>10</v>
      </c>
      <c r="L86" s="242"/>
      <c r="M86" s="187"/>
      <c r="N86" s="187"/>
      <c r="O86" s="187"/>
      <c r="P86" s="187"/>
      <c r="Q86" s="242">
        <f>SUM(AA86+AM86+AY86+BK86+BW86+CI86)</f>
        <v>0</v>
      </c>
      <c r="R86" s="242">
        <f>SUM(AB86+AN86+AZ86+BL86+BX86+CJ86)</f>
        <v>0</v>
      </c>
      <c r="S86" s="242">
        <f>SUM(AC86+AO86+BA86+BM86+BY86+CK86)</f>
        <v>0</v>
      </c>
      <c r="T86" s="189"/>
      <c r="U86" s="187"/>
      <c r="V86" s="187"/>
      <c r="W86" s="187"/>
      <c r="X86" s="187"/>
      <c r="Y86" s="187"/>
      <c r="Z86" s="187"/>
      <c r="AA86" s="187"/>
      <c r="AB86" s="187"/>
      <c r="AC86" s="187"/>
      <c r="AD86" s="187"/>
      <c r="AE86" s="188"/>
      <c r="AF86" s="186"/>
      <c r="AG86" s="187"/>
      <c r="AH86" s="187"/>
      <c r="AI86" s="187"/>
      <c r="AJ86" s="187"/>
      <c r="AK86" s="187"/>
      <c r="AL86" s="187"/>
      <c r="AM86" s="187"/>
      <c r="AN86" s="187"/>
      <c r="AO86" s="187"/>
      <c r="AP86" s="187"/>
      <c r="AQ86" s="188"/>
      <c r="AR86" s="189"/>
      <c r="AS86" s="187"/>
      <c r="AT86" s="187"/>
      <c r="AU86" s="187"/>
      <c r="AV86" s="187"/>
      <c r="AW86" s="187"/>
      <c r="AX86" s="187"/>
      <c r="AY86" s="187"/>
      <c r="AZ86" s="187"/>
      <c r="BA86" s="187"/>
      <c r="BB86" s="187"/>
      <c r="BC86" s="188"/>
      <c r="BD86" s="186"/>
      <c r="BE86" s="187"/>
      <c r="BF86" s="187"/>
      <c r="BG86" s="187"/>
      <c r="BH86" s="187"/>
      <c r="BI86" s="187"/>
      <c r="BJ86" s="187"/>
      <c r="BK86" s="187"/>
      <c r="BL86" s="187"/>
      <c r="BM86" s="187"/>
      <c r="BN86" s="187"/>
      <c r="BO86" s="188"/>
      <c r="BP86" s="189"/>
      <c r="BQ86" s="187"/>
      <c r="BR86" s="187"/>
      <c r="BS86" s="187"/>
      <c r="BT86" s="187"/>
      <c r="BU86" s="187"/>
      <c r="BV86" s="187"/>
      <c r="BW86" s="187"/>
      <c r="BX86" s="187"/>
      <c r="BY86" s="187"/>
      <c r="BZ86" s="187"/>
      <c r="CA86" s="188"/>
      <c r="CB86" s="186">
        <v>10</v>
      </c>
      <c r="CC86" s="187">
        <v>10</v>
      </c>
      <c r="CD86" s="187"/>
      <c r="CE86" s="187"/>
      <c r="CF86" s="187"/>
      <c r="CG86" s="187"/>
      <c r="CH86" s="187"/>
      <c r="CI86" s="187"/>
      <c r="CJ86" s="187"/>
      <c r="CK86" s="187"/>
      <c r="CL86" s="187">
        <v>0.5</v>
      </c>
      <c r="CM86" s="184" t="s">
        <v>41</v>
      </c>
      <c r="CN86" s="209">
        <f>F86</f>
        <v>0.5</v>
      </c>
      <c r="CO86" s="213">
        <v>0.5</v>
      </c>
    </row>
    <row r="87" spans="1:185" ht="36" customHeight="1" thickBot="1" x14ac:dyDescent="0.7">
      <c r="A87" s="402"/>
      <c r="B87" s="400"/>
      <c r="C87" s="290" t="s">
        <v>147</v>
      </c>
      <c r="D87" s="214" t="s">
        <v>41</v>
      </c>
      <c r="E87" s="185">
        <f>SUM(H87:S87)</f>
        <v>30</v>
      </c>
      <c r="F87" s="185">
        <v>1</v>
      </c>
      <c r="G87" s="186"/>
      <c r="H87" s="242">
        <v>0</v>
      </c>
      <c r="I87" s="242">
        <v>0</v>
      </c>
      <c r="J87" s="187">
        <f>SUM(T87+AF87+AR87+BD87+BP87+CB87)</f>
        <v>10</v>
      </c>
      <c r="K87" s="242">
        <f>SUM(U87+AG87+AS87+BE87+BQ87+CC87)</f>
        <v>0</v>
      </c>
      <c r="L87" s="242"/>
      <c r="M87" s="187"/>
      <c r="N87" s="187"/>
      <c r="O87" s="187"/>
      <c r="P87" s="187"/>
      <c r="Q87" s="242">
        <f>SUM(AA87+AM87+AY87+BK87+BW87+CI87)</f>
        <v>0</v>
      </c>
      <c r="R87" s="242">
        <f>SUM(AB87+AN87+AZ87+BL87+BX87+CJ87)</f>
        <v>0</v>
      </c>
      <c r="S87" s="242">
        <f>SUM(AC87+AO87+BA87+BM87+BY87+CK87)</f>
        <v>20</v>
      </c>
      <c r="T87" s="189"/>
      <c r="U87" s="187"/>
      <c r="V87" s="187"/>
      <c r="W87" s="187"/>
      <c r="X87" s="187"/>
      <c r="Y87" s="187"/>
      <c r="Z87" s="187"/>
      <c r="AA87" s="187"/>
      <c r="AB87" s="187"/>
      <c r="AC87" s="187"/>
      <c r="AD87" s="187"/>
      <c r="AE87" s="188"/>
      <c r="AF87" s="186"/>
      <c r="AG87" s="187"/>
      <c r="AH87" s="187"/>
      <c r="AI87" s="187"/>
      <c r="AJ87" s="187"/>
      <c r="AK87" s="187"/>
      <c r="AL87" s="187"/>
      <c r="AM87" s="187"/>
      <c r="AN87" s="187"/>
      <c r="AO87" s="187"/>
      <c r="AP87" s="187"/>
      <c r="AQ87" s="188"/>
      <c r="AR87" s="189"/>
      <c r="AS87" s="187"/>
      <c r="AT87" s="187"/>
      <c r="AU87" s="187"/>
      <c r="AV87" s="187"/>
      <c r="AW87" s="187"/>
      <c r="AX87" s="187"/>
      <c r="AY87" s="187"/>
      <c r="AZ87" s="187"/>
      <c r="BA87" s="187"/>
      <c r="BB87" s="187"/>
      <c r="BC87" s="188"/>
      <c r="BD87" s="186"/>
      <c r="BE87" s="187"/>
      <c r="BF87" s="187"/>
      <c r="BG87" s="187"/>
      <c r="BH87" s="187"/>
      <c r="BI87" s="187"/>
      <c r="BJ87" s="187"/>
      <c r="BK87" s="187"/>
      <c r="BL87" s="187"/>
      <c r="BM87" s="187"/>
      <c r="BN87" s="187"/>
      <c r="BO87" s="188"/>
      <c r="BP87" s="189"/>
      <c r="BQ87" s="187"/>
      <c r="BR87" s="187"/>
      <c r="BS87" s="187"/>
      <c r="BT87" s="187"/>
      <c r="BU87" s="187"/>
      <c r="BV87" s="187"/>
      <c r="BW87" s="187"/>
      <c r="BX87" s="187"/>
      <c r="BY87" s="187"/>
      <c r="BZ87" s="187"/>
      <c r="CA87" s="188"/>
      <c r="CB87" s="186">
        <v>10</v>
      </c>
      <c r="CC87" s="187"/>
      <c r="CD87" s="187"/>
      <c r="CE87" s="187"/>
      <c r="CF87" s="187"/>
      <c r="CG87" s="187"/>
      <c r="CH87" s="187"/>
      <c r="CI87" s="187"/>
      <c r="CJ87" s="187"/>
      <c r="CK87" s="187">
        <v>20</v>
      </c>
      <c r="CL87" s="187">
        <v>1</v>
      </c>
      <c r="CM87" s="184" t="s">
        <v>41</v>
      </c>
      <c r="CN87" s="209">
        <f>F87</f>
        <v>1</v>
      </c>
      <c r="CO87" s="213">
        <v>0</v>
      </c>
    </row>
    <row r="88" spans="1:185" s="83" customFormat="1" ht="36" customHeight="1" thickBot="1" x14ac:dyDescent="0.7">
      <c r="A88" s="402"/>
      <c r="B88" s="400"/>
      <c r="C88" s="168" t="s">
        <v>148</v>
      </c>
      <c r="D88" s="214" t="s">
        <v>41</v>
      </c>
      <c r="E88" s="185">
        <f>SUM(H88:S88)</f>
        <v>40</v>
      </c>
      <c r="F88" s="185">
        <f>SUM(AD88+AP88+BB88+BN88+BZ88+CL88)</f>
        <v>2</v>
      </c>
      <c r="G88" s="186"/>
      <c r="H88" s="242">
        <v>0</v>
      </c>
      <c r="I88" s="242">
        <v>0</v>
      </c>
      <c r="J88" s="187"/>
      <c r="K88" s="242">
        <f>SUM(U88+AG88+AS88+BE88+BQ88+CC88)</f>
        <v>0</v>
      </c>
      <c r="L88" s="242"/>
      <c r="M88" s="187"/>
      <c r="N88" s="187"/>
      <c r="O88" s="187"/>
      <c r="P88" s="187"/>
      <c r="Q88" s="242">
        <f>SUM(AA88+AM88+AY88+BK88+BW88+CI88)</f>
        <v>40</v>
      </c>
      <c r="R88" s="242">
        <f>SUM(AB88+AN88+AZ88+BL88+BX88+CJ88)</f>
        <v>0</v>
      </c>
      <c r="S88" s="242">
        <f>SUM(AC88+AO88+BA88+BM88+BY88+CK88)</f>
        <v>0</v>
      </c>
      <c r="T88" s="189"/>
      <c r="U88" s="187"/>
      <c r="V88" s="187"/>
      <c r="W88" s="187"/>
      <c r="X88" s="187"/>
      <c r="Y88" s="187"/>
      <c r="Z88" s="187"/>
      <c r="AA88" s="187"/>
      <c r="AB88" s="187"/>
      <c r="AC88" s="187"/>
      <c r="AD88" s="187"/>
      <c r="AE88" s="188"/>
      <c r="AF88" s="186"/>
      <c r="AG88" s="187"/>
      <c r="AH88" s="187"/>
      <c r="AI88" s="187"/>
      <c r="AJ88" s="187"/>
      <c r="AK88" s="187"/>
      <c r="AL88" s="187"/>
      <c r="AM88" s="187"/>
      <c r="AN88" s="187"/>
      <c r="AO88" s="187"/>
      <c r="AP88" s="187"/>
      <c r="AQ88" s="188"/>
      <c r="AR88" s="189"/>
      <c r="AS88" s="187"/>
      <c r="AT88" s="187"/>
      <c r="AU88" s="187"/>
      <c r="AV88" s="187"/>
      <c r="AW88" s="187"/>
      <c r="AX88" s="187"/>
      <c r="AY88" s="187"/>
      <c r="AZ88" s="187"/>
      <c r="BA88" s="187"/>
      <c r="BB88" s="187"/>
      <c r="BC88" s="188"/>
      <c r="BD88" s="186"/>
      <c r="BE88" s="187"/>
      <c r="BF88" s="187"/>
      <c r="BG88" s="187"/>
      <c r="BH88" s="187"/>
      <c r="BI88" s="187"/>
      <c r="BJ88" s="187"/>
      <c r="BK88" s="187"/>
      <c r="BL88" s="187"/>
      <c r="BM88" s="187"/>
      <c r="BN88" s="187"/>
      <c r="BO88" s="188"/>
      <c r="BP88" s="189"/>
      <c r="BQ88" s="187"/>
      <c r="BR88" s="187"/>
      <c r="BS88" s="187"/>
      <c r="BT88" s="187"/>
      <c r="BU88" s="187"/>
      <c r="BV88" s="187"/>
      <c r="BW88" s="187"/>
      <c r="BX88" s="187"/>
      <c r="BY88" s="187"/>
      <c r="BZ88" s="187"/>
      <c r="CA88" s="188"/>
      <c r="CB88" s="186"/>
      <c r="CC88" s="187"/>
      <c r="CD88" s="187"/>
      <c r="CE88" s="187"/>
      <c r="CF88" s="187"/>
      <c r="CG88" s="187"/>
      <c r="CH88" s="187"/>
      <c r="CI88" s="187">
        <v>40</v>
      </c>
      <c r="CJ88" s="187"/>
      <c r="CK88" s="187"/>
      <c r="CL88" s="187">
        <v>2</v>
      </c>
      <c r="CM88" s="184" t="s">
        <v>41</v>
      </c>
      <c r="CN88" s="209">
        <f>F88</f>
        <v>2</v>
      </c>
      <c r="CO88" s="213">
        <v>2</v>
      </c>
      <c r="CP88" s="124"/>
    </row>
    <row r="89" spans="1:185" s="83" customFormat="1" ht="36" customHeight="1" thickBot="1" x14ac:dyDescent="0.7">
      <c r="A89" s="398"/>
      <c r="B89" s="401"/>
      <c r="C89" s="168" t="s">
        <v>149</v>
      </c>
      <c r="D89" s="214" t="s">
        <v>41</v>
      </c>
      <c r="E89" s="185">
        <f>SUM(H89:S89)</f>
        <v>40</v>
      </c>
      <c r="F89" s="185">
        <f>SUM(AD89+AP89+BB89+BN89+BZ89+CL89)</f>
        <v>2</v>
      </c>
      <c r="G89" s="186"/>
      <c r="H89" s="242">
        <v>0</v>
      </c>
      <c r="I89" s="242">
        <v>0</v>
      </c>
      <c r="J89" s="187"/>
      <c r="K89" s="242">
        <f>SUM(U89+AG89+AS89+BE89+BQ89+CC89)</f>
        <v>0</v>
      </c>
      <c r="L89" s="242"/>
      <c r="M89" s="187"/>
      <c r="N89" s="187"/>
      <c r="O89" s="187"/>
      <c r="P89" s="187"/>
      <c r="Q89" s="242">
        <f>SUM(AA89+AM89+AY89+BK89+BW89+CI89)</f>
        <v>40</v>
      </c>
      <c r="R89" s="242">
        <f>SUM(AB89+AN89+AZ89+BL89+BX89+CJ89)</f>
        <v>0</v>
      </c>
      <c r="S89" s="242">
        <f>SUM(AC89+AO89+BA89+BM89+BY89+CK89)</f>
        <v>0</v>
      </c>
      <c r="T89" s="189"/>
      <c r="U89" s="187"/>
      <c r="V89" s="187"/>
      <c r="W89" s="187"/>
      <c r="X89" s="187"/>
      <c r="Y89" s="187"/>
      <c r="Z89" s="187"/>
      <c r="AA89" s="187"/>
      <c r="AB89" s="187"/>
      <c r="AC89" s="187"/>
      <c r="AD89" s="187"/>
      <c r="AE89" s="188"/>
      <c r="AF89" s="186"/>
      <c r="AG89" s="187"/>
      <c r="AH89" s="187"/>
      <c r="AI89" s="187"/>
      <c r="AJ89" s="187"/>
      <c r="AK89" s="187"/>
      <c r="AL89" s="187"/>
      <c r="AM89" s="187"/>
      <c r="AN89" s="187"/>
      <c r="AO89" s="187"/>
      <c r="AP89" s="187"/>
      <c r="AQ89" s="188"/>
      <c r="AR89" s="189"/>
      <c r="AS89" s="187"/>
      <c r="AT89" s="187"/>
      <c r="AU89" s="187"/>
      <c r="AV89" s="187"/>
      <c r="AW89" s="187"/>
      <c r="AX89" s="187"/>
      <c r="AY89" s="187"/>
      <c r="AZ89" s="187"/>
      <c r="BA89" s="187"/>
      <c r="BB89" s="187"/>
      <c r="BC89" s="188"/>
      <c r="BD89" s="186"/>
      <c r="BE89" s="187"/>
      <c r="BF89" s="187"/>
      <c r="BG89" s="187"/>
      <c r="BH89" s="187"/>
      <c r="BI89" s="187"/>
      <c r="BJ89" s="187"/>
      <c r="BK89" s="187"/>
      <c r="BL89" s="187"/>
      <c r="BM89" s="187"/>
      <c r="BN89" s="187"/>
      <c r="BO89" s="188"/>
      <c r="BP89" s="189"/>
      <c r="BQ89" s="187"/>
      <c r="BR89" s="187"/>
      <c r="BS89" s="187"/>
      <c r="BT89" s="187"/>
      <c r="BU89" s="187"/>
      <c r="BV89" s="187"/>
      <c r="BW89" s="187"/>
      <c r="BX89" s="187"/>
      <c r="BY89" s="187"/>
      <c r="BZ89" s="187"/>
      <c r="CA89" s="188"/>
      <c r="CB89" s="186"/>
      <c r="CC89" s="187"/>
      <c r="CD89" s="187"/>
      <c r="CE89" s="187"/>
      <c r="CF89" s="187"/>
      <c r="CG89" s="187"/>
      <c r="CH89" s="187"/>
      <c r="CI89" s="187">
        <v>40</v>
      </c>
      <c r="CJ89" s="187"/>
      <c r="CK89" s="187"/>
      <c r="CL89" s="187">
        <v>2</v>
      </c>
      <c r="CM89" s="184" t="s">
        <v>41</v>
      </c>
      <c r="CN89" s="209">
        <f>F89</f>
        <v>2</v>
      </c>
      <c r="CO89" s="213">
        <v>2</v>
      </c>
      <c r="CP89" s="124"/>
    </row>
    <row r="90" spans="1:185" ht="36" customHeight="1" thickBot="1" x14ac:dyDescent="0.7">
      <c r="A90" s="397">
        <v>34</v>
      </c>
      <c r="B90" s="399" t="s">
        <v>150</v>
      </c>
      <c r="C90" s="281" t="s">
        <v>151</v>
      </c>
      <c r="D90" s="282"/>
      <c r="E90" s="259"/>
      <c r="F90" s="259"/>
      <c r="G90" s="283"/>
      <c r="H90" s="284"/>
      <c r="I90" s="284"/>
      <c r="J90" s="285"/>
      <c r="K90" s="284">
        <f>SUM(U90+AG90+AS90+BE90+BQ90+CC90)</f>
        <v>0</v>
      </c>
      <c r="L90" s="284"/>
      <c r="M90" s="285"/>
      <c r="N90" s="285"/>
      <c r="O90" s="285"/>
      <c r="P90" s="285"/>
      <c r="Q90" s="284">
        <f>SUM(AA90+AM90+AY90+BK90+BW90+CI90)</f>
        <v>0</v>
      </c>
      <c r="R90" s="284">
        <f>SUM(AB90+AN90+AZ90+BL90+BX90+CJ90)</f>
        <v>0</v>
      </c>
      <c r="S90" s="284">
        <f>SUM(AC90+AO90+BA90+BM90+BY90+CK90)</f>
        <v>0</v>
      </c>
      <c r="T90" s="287"/>
      <c r="U90" s="285"/>
      <c r="V90" s="285"/>
      <c r="W90" s="285"/>
      <c r="X90" s="285"/>
      <c r="Y90" s="285"/>
      <c r="Z90" s="285"/>
      <c r="AA90" s="285"/>
      <c r="AB90" s="285"/>
      <c r="AC90" s="285"/>
      <c r="AD90" s="285"/>
      <c r="AE90" s="286"/>
      <c r="AF90" s="283"/>
      <c r="AG90" s="285"/>
      <c r="AH90" s="285"/>
      <c r="AI90" s="285"/>
      <c r="AJ90" s="285"/>
      <c r="AK90" s="285"/>
      <c r="AL90" s="285"/>
      <c r="AM90" s="285"/>
      <c r="AN90" s="285"/>
      <c r="AO90" s="285"/>
      <c r="AP90" s="285"/>
      <c r="AQ90" s="286"/>
      <c r="AR90" s="287"/>
      <c r="AS90" s="285"/>
      <c r="AT90" s="285"/>
      <c r="AU90" s="285"/>
      <c r="AV90" s="285"/>
      <c r="AW90" s="285"/>
      <c r="AX90" s="285"/>
      <c r="AY90" s="285"/>
      <c r="AZ90" s="285"/>
      <c r="BA90" s="285"/>
      <c r="BB90" s="285"/>
      <c r="BC90" s="286"/>
      <c r="BD90" s="283"/>
      <c r="BE90" s="285"/>
      <c r="BF90" s="285"/>
      <c r="BG90" s="285"/>
      <c r="BH90" s="285"/>
      <c r="BI90" s="285"/>
      <c r="BJ90" s="285"/>
      <c r="BK90" s="285"/>
      <c r="BL90" s="285"/>
      <c r="BM90" s="285"/>
      <c r="BN90" s="285"/>
      <c r="BO90" s="286"/>
      <c r="BP90" s="287"/>
      <c r="BQ90" s="285"/>
      <c r="BR90" s="285"/>
      <c r="BS90" s="285"/>
      <c r="BT90" s="285"/>
      <c r="BU90" s="285"/>
      <c r="BV90" s="285"/>
      <c r="BW90" s="285"/>
      <c r="BX90" s="285"/>
      <c r="BY90" s="285"/>
      <c r="BZ90" s="285"/>
      <c r="CA90" s="286"/>
      <c r="CB90" s="283"/>
      <c r="CC90" s="285"/>
      <c r="CD90" s="285"/>
      <c r="CE90" s="285"/>
      <c r="CF90" s="285"/>
      <c r="CG90" s="285"/>
      <c r="CH90" s="285"/>
      <c r="CI90" s="285"/>
      <c r="CJ90" s="285"/>
      <c r="CK90" s="285"/>
      <c r="CL90" s="285"/>
      <c r="CM90" s="288"/>
      <c r="CN90" s="240">
        <f>F90</f>
        <v>0</v>
      </c>
      <c r="CO90" s="289">
        <v>0</v>
      </c>
    </row>
    <row r="91" spans="1:185" ht="36" customHeight="1" thickBot="1" x14ac:dyDescent="0.7">
      <c r="A91" s="402"/>
      <c r="B91" s="400"/>
      <c r="C91" s="290" t="s">
        <v>152</v>
      </c>
      <c r="D91" s="410" t="s">
        <v>40</v>
      </c>
      <c r="E91" s="185">
        <f t="shared" ref="E91:E98" si="39">SUM(H91:S91)</f>
        <v>20</v>
      </c>
      <c r="F91" s="185">
        <v>0.5</v>
      </c>
      <c r="G91" s="186"/>
      <c r="H91" s="242">
        <v>0</v>
      </c>
      <c r="I91" s="242">
        <v>0</v>
      </c>
      <c r="J91" s="187">
        <f>SUM(T91+AF91+AR91+BD91+BP91+CB91)</f>
        <v>15</v>
      </c>
      <c r="K91" s="242">
        <f>SUM(U91+AG91+AS91+BE91+BQ91+CC91)</f>
        <v>5</v>
      </c>
      <c r="L91" s="242"/>
      <c r="M91" s="187"/>
      <c r="N91" s="187"/>
      <c r="O91" s="187"/>
      <c r="P91" s="187"/>
      <c r="Q91" s="242">
        <f>SUM(AA91+AM91+AY91+BK91+BW91+CI91)</f>
        <v>0</v>
      </c>
      <c r="R91" s="242">
        <f>SUM(AB91+AN91+AZ91+BL91+BX91+CJ91)</f>
        <v>0</v>
      </c>
      <c r="S91" s="242">
        <f>SUM(AC91+AO91+BA91+BM91+BY91+CK91)</f>
        <v>0</v>
      </c>
      <c r="T91" s="189"/>
      <c r="U91" s="187"/>
      <c r="V91" s="187"/>
      <c r="W91" s="187"/>
      <c r="X91" s="187"/>
      <c r="Y91" s="187"/>
      <c r="Z91" s="187"/>
      <c r="AA91" s="187"/>
      <c r="AB91" s="187"/>
      <c r="AC91" s="187"/>
      <c r="AD91" s="187"/>
      <c r="AE91" s="188"/>
      <c r="AF91" s="186"/>
      <c r="AG91" s="187"/>
      <c r="AH91" s="187"/>
      <c r="AI91" s="187"/>
      <c r="AJ91" s="187"/>
      <c r="AK91" s="187"/>
      <c r="AL91" s="187"/>
      <c r="AM91" s="187"/>
      <c r="AN91" s="187"/>
      <c r="AO91" s="187"/>
      <c r="AP91" s="187"/>
      <c r="AQ91" s="188"/>
      <c r="AR91" s="189"/>
      <c r="AS91" s="187"/>
      <c r="AT91" s="187"/>
      <c r="AU91" s="187"/>
      <c r="AV91" s="187"/>
      <c r="AW91" s="187"/>
      <c r="AX91" s="187"/>
      <c r="AY91" s="187"/>
      <c r="AZ91" s="187"/>
      <c r="BA91" s="187"/>
      <c r="BB91" s="187"/>
      <c r="BC91" s="188"/>
      <c r="BD91" s="186"/>
      <c r="BE91" s="187"/>
      <c r="BF91" s="187"/>
      <c r="BG91" s="187"/>
      <c r="BH91" s="187"/>
      <c r="BI91" s="187"/>
      <c r="BJ91" s="187"/>
      <c r="BK91" s="187"/>
      <c r="BL91" s="187"/>
      <c r="BM91" s="187"/>
      <c r="BN91" s="187"/>
      <c r="BO91" s="188"/>
      <c r="BP91" s="189">
        <v>15</v>
      </c>
      <c r="BQ91" s="187">
        <v>5</v>
      </c>
      <c r="BR91" s="187"/>
      <c r="BS91" s="187"/>
      <c r="BT91" s="187"/>
      <c r="BU91" s="187"/>
      <c r="BV91" s="187"/>
      <c r="BW91" s="187"/>
      <c r="BX91" s="187"/>
      <c r="BY91" s="187"/>
      <c r="BZ91" s="187">
        <v>0.5</v>
      </c>
      <c r="CA91" s="188" t="s">
        <v>37</v>
      </c>
      <c r="CB91" s="186"/>
      <c r="CC91" s="187"/>
      <c r="CD91" s="187"/>
      <c r="CE91" s="187"/>
      <c r="CF91" s="187"/>
      <c r="CG91" s="187"/>
      <c r="CH91" s="187"/>
      <c r="CI91" s="187"/>
      <c r="CJ91" s="187"/>
      <c r="CK91" s="187"/>
      <c r="CL91" s="187"/>
      <c r="CM91" s="184"/>
      <c r="CN91" s="209">
        <f>F91</f>
        <v>0.5</v>
      </c>
      <c r="CO91" s="213">
        <v>0.5</v>
      </c>
    </row>
    <row r="92" spans="1:185" ht="55.5" customHeight="1" thickBot="1" x14ac:dyDescent="0.7">
      <c r="A92" s="402"/>
      <c r="B92" s="400"/>
      <c r="C92" s="303" t="s">
        <v>153</v>
      </c>
      <c r="D92" s="411"/>
      <c r="E92" s="185">
        <f t="shared" si="39"/>
        <v>25</v>
      </c>
      <c r="F92" s="185">
        <v>1</v>
      </c>
      <c r="G92" s="186"/>
      <c r="H92" s="242">
        <v>0</v>
      </c>
      <c r="I92" s="242">
        <v>0</v>
      </c>
      <c r="J92" s="187">
        <f>SUM(T92+AF92+AR92+BD92+BP92+CB92)</f>
        <v>10</v>
      </c>
      <c r="K92" s="242">
        <f>SUM(U92+AG92+AS92+BE92+BQ92+CC92)</f>
        <v>0</v>
      </c>
      <c r="L92" s="242"/>
      <c r="M92" s="187"/>
      <c r="N92" s="187"/>
      <c r="O92" s="187"/>
      <c r="P92" s="187"/>
      <c r="Q92" s="242">
        <f>SUM(AA92+AM92+AY92+BK92+BW92+CI92)</f>
        <v>0</v>
      </c>
      <c r="R92" s="242">
        <f>SUM(AB92+AN92+AZ92+BL92+BX92+CJ92)</f>
        <v>0</v>
      </c>
      <c r="S92" s="242">
        <f>SUM(AC92+AO92+BA92+BM92+BY92+CK92)</f>
        <v>15</v>
      </c>
      <c r="T92" s="189"/>
      <c r="U92" s="187"/>
      <c r="V92" s="187"/>
      <c r="W92" s="187"/>
      <c r="X92" s="187"/>
      <c r="Y92" s="187"/>
      <c r="Z92" s="187"/>
      <c r="AA92" s="187"/>
      <c r="AB92" s="187"/>
      <c r="AC92" s="187"/>
      <c r="AD92" s="187"/>
      <c r="AE92" s="188"/>
      <c r="AF92" s="186"/>
      <c r="AG92" s="187"/>
      <c r="AH92" s="187"/>
      <c r="AI92" s="187"/>
      <c r="AJ92" s="187"/>
      <c r="AK92" s="187"/>
      <c r="AL92" s="187"/>
      <c r="AM92" s="187"/>
      <c r="AN92" s="187"/>
      <c r="AO92" s="187"/>
      <c r="AP92" s="187"/>
      <c r="AQ92" s="188"/>
      <c r="AR92" s="189"/>
      <c r="AS92" s="187"/>
      <c r="AT92" s="187"/>
      <c r="AU92" s="187"/>
      <c r="AV92" s="187"/>
      <c r="AW92" s="187"/>
      <c r="AX92" s="187"/>
      <c r="AY92" s="187"/>
      <c r="AZ92" s="187"/>
      <c r="BA92" s="187"/>
      <c r="BB92" s="187"/>
      <c r="BC92" s="188"/>
      <c r="BD92" s="186"/>
      <c r="BE92" s="187"/>
      <c r="BF92" s="187"/>
      <c r="BG92" s="187"/>
      <c r="BH92" s="187"/>
      <c r="BI92" s="187"/>
      <c r="BJ92" s="187"/>
      <c r="BK92" s="187"/>
      <c r="BL92" s="187"/>
      <c r="BM92" s="187"/>
      <c r="BN92" s="187"/>
      <c r="BO92" s="188"/>
      <c r="BP92" s="189">
        <v>10</v>
      </c>
      <c r="BQ92" s="187"/>
      <c r="BR92" s="187"/>
      <c r="BS92" s="187"/>
      <c r="BT92" s="187"/>
      <c r="BU92" s="187"/>
      <c r="BV92" s="187"/>
      <c r="BW92" s="187"/>
      <c r="BX92" s="187"/>
      <c r="BY92" s="187">
        <v>15</v>
      </c>
      <c r="BZ92" s="187">
        <v>1</v>
      </c>
      <c r="CA92" s="188" t="s">
        <v>41</v>
      </c>
      <c r="CB92" s="186"/>
      <c r="CC92" s="187"/>
      <c r="CD92" s="187"/>
      <c r="CE92" s="187"/>
      <c r="CF92" s="187"/>
      <c r="CG92" s="187"/>
      <c r="CH92" s="187"/>
      <c r="CI92" s="187"/>
      <c r="CJ92" s="187"/>
      <c r="CK92" s="187"/>
      <c r="CL92" s="187"/>
      <c r="CM92" s="184"/>
      <c r="CN92" s="209">
        <f>F92</f>
        <v>1</v>
      </c>
      <c r="CO92" s="213">
        <v>0</v>
      </c>
    </row>
    <row r="93" spans="1:185" s="83" customFormat="1" ht="36" customHeight="1" thickBot="1" x14ac:dyDescent="0.7">
      <c r="A93" s="402"/>
      <c r="B93" s="400"/>
      <c r="C93" s="168" t="s">
        <v>154</v>
      </c>
      <c r="D93" s="214" t="s">
        <v>41</v>
      </c>
      <c r="E93" s="185">
        <f t="shared" si="39"/>
        <v>40</v>
      </c>
      <c r="F93" s="185">
        <f>SUM(AD93+AP93+BB93+BN93+BZ93+CL93)</f>
        <v>2</v>
      </c>
      <c r="G93" s="186"/>
      <c r="H93" s="242">
        <v>0</v>
      </c>
      <c r="I93" s="242">
        <v>0</v>
      </c>
      <c r="J93" s="187"/>
      <c r="K93" s="242">
        <f>SUM(U93+AG93+AS93+BE93+BQ93+CC93)</f>
        <v>0</v>
      </c>
      <c r="L93" s="242"/>
      <c r="M93" s="187"/>
      <c r="N93" s="187"/>
      <c r="O93" s="187"/>
      <c r="P93" s="187"/>
      <c r="Q93" s="242">
        <f>SUM(AA93+AM93+AY93+BK93+BW93+CI93)</f>
        <v>40</v>
      </c>
      <c r="R93" s="242">
        <f>SUM(AB93+AN93+AZ93+BL93+BX93+CJ93)</f>
        <v>0</v>
      </c>
      <c r="S93" s="242">
        <f>SUM(AC93+AO93+BA93+BM93+BY93+CK93)</f>
        <v>0</v>
      </c>
      <c r="T93" s="189"/>
      <c r="U93" s="187"/>
      <c r="V93" s="187"/>
      <c r="W93" s="187"/>
      <c r="X93" s="187"/>
      <c r="Y93" s="187"/>
      <c r="Z93" s="187"/>
      <c r="AA93" s="187"/>
      <c r="AB93" s="187"/>
      <c r="AC93" s="187"/>
      <c r="AD93" s="187"/>
      <c r="AE93" s="188"/>
      <c r="AF93" s="186"/>
      <c r="AG93" s="187"/>
      <c r="AH93" s="187"/>
      <c r="AI93" s="187"/>
      <c r="AJ93" s="187"/>
      <c r="AK93" s="187"/>
      <c r="AL93" s="187"/>
      <c r="AM93" s="187"/>
      <c r="AN93" s="187"/>
      <c r="AO93" s="187"/>
      <c r="AP93" s="187"/>
      <c r="AQ93" s="188"/>
      <c r="AR93" s="189"/>
      <c r="AS93" s="187"/>
      <c r="AT93" s="187"/>
      <c r="AU93" s="187"/>
      <c r="AV93" s="187"/>
      <c r="AW93" s="187"/>
      <c r="AX93" s="187"/>
      <c r="AY93" s="187"/>
      <c r="AZ93" s="187"/>
      <c r="BA93" s="187"/>
      <c r="BB93" s="187"/>
      <c r="BC93" s="188"/>
      <c r="BD93" s="186"/>
      <c r="BE93" s="187"/>
      <c r="BF93" s="187"/>
      <c r="BG93" s="187"/>
      <c r="BH93" s="187"/>
      <c r="BI93" s="187"/>
      <c r="BJ93" s="187"/>
      <c r="BK93" s="187"/>
      <c r="BL93" s="187"/>
      <c r="BM93" s="187"/>
      <c r="BN93" s="187"/>
      <c r="BO93" s="188"/>
      <c r="BP93" s="189"/>
      <c r="BQ93" s="187"/>
      <c r="BR93" s="187"/>
      <c r="BS93" s="187"/>
      <c r="BT93" s="187"/>
      <c r="BU93" s="187"/>
      <c r="BV93" s="187"/>
      <c r="BW93" s="187">
        <v>40</v>
      </c>
      <c r="BX93" s="187"/>
      <c r="BY93" s="187"/>
      <c r="BZ93" s="187">
        <v>2</v>
      </c>
      <c r="CA93" s="188" t="s">
        <v>41</v>
      </c>
      <c r="CB93" s="186"/>
      <c r="CC93" s="187"/>
      <c r="CD93" s="187"/>
      <c r="CE93" s="187"/>
      <c r="CF93" s="187"/>
      <c r="CG93" s="187"/>
      <c r="CH93" s="187"/>
      <c r="CI93" s="187"/>
      <c r="CJ93" s="187"/>
      <c r="CK93" s="187"/>
      <c r="CL93" s="187"/>
      <c r="CM93" s="184"/>
      <c r="CN93" s="209">
        <f>F93</f>
        <v>2</v>
      </c>
      <c r="CO93" s="213">
        <v>2</v>
      </c>
      <c r="CP93" s="124"/>
    </row>
    <row r="94" spans="1:185" s="83" customFormat="1" ht="36" customHeight="1" thickBot="1" x14ac:dyDescent="0.7">
      <c r="A94" s="398"/>
      <c r="B94" s="401"/>
      <c r="C94" s="168" t="s">
        <v>155</v>
      </c>
      <c r="D94" s="214" t="s">
        <v>41</v>
      </c>
      <c r="E94" s="185">
        <f t="shared" si="39"/>
        <v>40</v>
      </c>
      <c r="F94" s="185">
        <f>SUM(AD94+AP94+BB94+BN94+BZ94+CL94)</f>
        <v>2</v>
      </c>
      <c r="G94" s="186"/>
      <c r="H94" s="242">
        <v>0</v>
      </c>
      <c r="I94" s="242">
        <v>0</v>
      </c>
      <c r="J94" s="187"/>
      <c r="K94" s="242">
        <f>SUM(U94+AG94+AS94+BE94+BQ94+CC94)</f>
        <v>0</v>
      </c>
      <c r="L94" s="242"/>
      <c r="M94" s="187"/>
      <c r="N94" s="187"/>
      <c r="O94" s="187"/>
      <c r="P94" s="187"/>
      <c r="Q94" s="242">
        <f>SUM(AA94+AM94+AY94+BK94+BW94+CI94)</f>
        <v>40</v>
      </c>
      <c r="R94" s="242">
        <f>SUM(AB94+AN94+AZ94+BL94+BX94+CJ94)</f>
        <v>0</v>
      </c>
      <c r="S94" s="242">
        <f>SUM(AC94+AO94+BA94+BM94+BY94+CK94)</f>
        <v>0</v>
      </c>
      <c r="T94" s="189"/>
      <c r="U94" s="187"/>
      <c r="V94" s="187"/>
      <c r="W94" s="187"/>
      <c r="X94" s="187"/>
      <c r="Y94" s="187"/>
      <c r="Z94" s="187"/>
      <c r="AA94" s="187"/>
      <c r="AB94" s="187"/>
      <c r="AC94" s="187"/>
      <c r="AD94" s="187"/>
      <c r="AE94" s="188"/>
      <c r="AF94" s="186"/>
      <c r="AG94" s="187"/>
      <c r="AH94" s="187"/>
      <c r="AI94" s="187"/>
      <c r="AJ94" s="187"/>
      <c r="AK94" s="187"/>
      <c r="AL94" s="187"/>
      <c r="AM94" s="187"/>
      <c r="AN94" s="187"/>
      <c r="AO94" s="187"/>
      <c r="AP94" s="187"/>
      <c r="AQ94" s="188"/>
      <c r="AR94" s="189"/>
      <c r="AS94" s="187"/>
      <c r="AT94" s="187"/>
      <c r="AU94" s="187"/>
      <c r="AV94" s="187"/>
      <c r="AW94" s="187"/>
      <c r="AX94" s="187"/>
      <c r="AY94" s="187"/>
      <c r="AZ94" s="187"/>
      <c r="BA94" s="187"/>
      <c r="BB94" s="187"/>
      <c r="BC94" s="188"/>
      <c r="BD94" s="186"/>
      <c r="BE94" s="187"/>
      <c r="BF94" s="187"/>
      <c r="BG94" s="187"/>
      <c r="BH94" s="187"/>
      <c r="BI94" s="187"/>
      <c r="BJ94" s="187"/>
      <c r="BK94" s="187"/>
      <c r="BL94" s="187"/>
      <c r="BM94" s="187"/>
      <c r="BN94" s="187"/>
      <c r="BO94" s="188"/>
      <c r="BP94" s="189"/>
      <c r="BQ94" s="187"/>
      <c r="BR94" s="187"/>
      <c r="BS94" s="187"/>
      <c r="BT94" s="187"/>
      <c r="BU94" s="187"/>
      <c r="BV94" s="187"/>
      <c r="BW94" s="187">
        <v>40</v>
      </c>
      <c r="BX94" s="187"/>
      <c r="BY94" s="187"/>
      <c r="BZ94" s="187">
        <v>2</v>
      </c>
      <c r="CA94" s="188" t="s">
        <v>41</v>
      </c>
      <c r="CB94" s="186"/>
      <c r="CC94" s="187"/>
      <c r="CD94" s="187"/>
      <c r="CE94" s="187"/>
      <c r="CF94" s="187"/>
      <c r="CG94" s="187"/>
      <c r="CH94" s="187"/>
      <c r="CI94" s="187"/>
      <c r="CJ94" s="187"/>
      <c r="CK94" s="187"/>
      <c r="CL94" s="187"/>
      <c r="CM94" s="184"/>
      <c r="CN94" s="209">
        <f>F94</f>
        <v>2</v>
      </c>
      <c r="CO94" s="213">
        <v>2</v>
      </c>
      <c r="CP94" s="124"/>
    </row>
    <row r="95" spans="1:185" ht="56.25" customHeight="1" thickBot="1" x14ac:dyDescent="0.7">
      <c r="A95" s="397">
        <v>35</v>
      </c>
      <c r="B95" s="399" t="s">
        <v>156</v>
      </c>
      <c r="C95" s="304" t="s">
        <v>157</v>
      </c>
      <c r="D95" s="214" t="s">
        <v>41</v>
      </c>
      <c r="E95" s="185">
        <f t="shared" si="39"/>
        <v>50</v>
      </c>
      <c r="F95" s="185">
        <v>1</v>
      </c>
      <c r="G95" s="186"/>
      <c r="H95" s="242">
        <v>0</v>
      </c>
      <c r="I95" s="242">
        <v>0</v>
      </c>
      <c r="J95" s="187">
        <f>SUM(T95+AF95+AR95+BD95+BP95+CB95)</f>
        <v>20</v>
      </c>
      <c r="K95" s="242">
        <f>SUM(U95+AG95+AS95+BE95+BQ95+CC95)</f>
        <v>10</v>
      </c>
      <c r="L95" s="242"/>
      <c r="M95" s="187"/>
      <c r="N95" s="187"/>
      <c r="O95" s="187"/>
      <c r="P95" s="187"/>
      <c r="Q95" s="242">
        <f>SUM(AA95+AM95+AY95+BK95+BW95+CI95)</f>
        <v>0</v>
      </c>
      <c r="R95" s="242">
        <f>SUM(AB95+AN95+AZ95+BL95+BX95+CJ95)</f>
        <v>0</v>
      </c>
      <c r="S95" s="242">
        <f>SUM(AC95+AO95+BA95+BM95+BY95+CK95)</f>
        <v>20</v>
      </c>
      <c r="T95" s="189"/>
      <c r="U95" s="187"/>
      <c r="V95" s="187"/>
      <c r="W95" s="187"/>
      <c r="X95" s="187"/>
      <c r="Y95" s="187"/>
      <c r="Z95" s="187"/>
      <c r="AA95" s="187"/>
      <c r="AB95" s="187"/>
      <c r="AC95" s="187"/>
      <c r="AD95" s="187"/>
      <c r="AE95" s="188"/>
      <c r="AF95" s="186"/>
      <c r="AG95" s="187"/>
      <c r="AH95" s="187"/>
      <c r="AI95" s="187"/>
      <c r="AJ95" s="187"/>
      <c r="AK95" s="187"/>
      <c r="AL95" s="187"/>
      <c r="AM95" s="187"/>
      <c r="AN95" s="187"/>
      <c r="AO95" s="187"/>
      <c r="AP95" s="187"/>
      <c r="AQ95" s="188"/>
      <c r="AR95" s="189"/>
      <c r="AS95" s="187"/>
      <c r="AT95" s="187"/>
      <c r="AU95" s="187"/>
      <c r="AV95" s="187"/>
      <c r="AW95" s="187"/>
      <c r="AX95" s="187"/>
      <c r="AY95" s="187"/>
      <c r="AZ95" s="187"/>
      <c r="BA95" s="187"/>
      <c r="BB95" s="187"/>
      <c r="BC95" s="188"/>
      <c r="BD95" s="186"/>
      <c r="BE95" s="187"/>
      <c r="BF95" s="187"/>
      <c r="BG95" s="187"/>
      <c r="BH95" s="187"/>
      <c r="BI95" s="187"/>
      <c r="BJ95" s="187"/>
      <c r="BK95" s="187"/>
      <c r="BL95" s="187"/>
      <c r="BM95" s="187"/>
      <c r="BN95" s="187"/>
      <c r="BO95" s="188"/>
      <c r="BP95" s="189">
        <v>20</v>
      </c>
      <c r="BQ95" s="187">
        <v>10</v>
      </c>
      <c r="BR95" s="187"/>
      <c r="BS95" s="187"/>
      <c r="BT95" s="187"/>
      <c r="BU95" s="187"/>
      <c r="BV95" s="187"/>
      <c r="BW95" s="187"/>
      <c r="BX95" s="187"/>
      <c r="BY95" s="187">
        <v>20</v>
      </c>
      <c r="BZ95" s="187">
        <v>1</v>
      </c>
      <c r="CA95" s="188" t="s">
        <v>41</v>
      </c>
      <c r="CB95" s="186"/>
      <c r="CC95" s="187"/>
      <c r="CD95" s="187"/>
      <c r="CE95" s="187"/>
      <c r="CF95" s="187"/>
      <c r="CG95" s="187"/>
      <c r="CH95" s="187"/>
      <c r="CI95" s="187"/>
      <c r="CJ95" s="187"/>
      <c r="CK95" s="187"/>
      <c r="CL95" s="187"/>
      <c r="CM95" s="184"/>
      <c r="CN95" s="209">
        <f>F95</f>
        <v>1</v>
      </c>
      <c r="CO95" s="213">
        <v>0</v>
      </c>
    </row>
    <row r="96" spans="1:185" s="83" customFormat="1" ht="65.25" customHeight="1" thickBot="1" x14ac:dyDescent="0.7">
      <c r="A96" s="398"/>
      <c r="B96" s="401"/>
      <c r="C96" s="304" t="s">
        <v>158</v>
      </c>
      <c r="D96" s="214" t="s">
        <v>41</v>
      </c>
      <c r="E96" s="185">
        <f t="shared" si="39"/>
        <v>40</v>
      </c>
      <c r="F96" s="185">
        <f>SUM(AD96+AP96+BB96+BN96+BZ96+CL96)</f>
        <v>2</v>
      </c>
      <c r="G96" s="186"/>
      <c r="H96" s="242">
        <v>0</v>
      </c>
      <c r="I96" s="242">
        <v>0</v>
      </c>
      <c r="J96" s="187"/>
      <c r="K96" s="242">
        <f>SUM(U96+AG96+AS96+BE96+BQ96+CC96)</f>
        <v>0</v>
      </c>
      <c r="L96" s="242"/>
      <c r="M96" s="187"/>
      <c r="N96" s="187"/>
      <c r="O96" s="187"/>
      <c r="P96" s="187"/>
      <c r="Q96" s="242">
        <f>SUM(AA96+AM96+AY96+BK96+BW96+CI96)</f>
        <v>0</v>
      </c>
      <c r="R96" s="242">
        <f>SUM(AB96+AN96+AZ96+BL96+BX96+CJ96)</f>
        <v>40</v>
      </c>
      <c r="S96" s="242">
        <f>SUM(AC96+AO96+BA96+BM96+BY96+CK96)</f>
        <v>0</v>
      </c>
      <c r="T96" s="189"/>
      <c r="U96" s="187"/>
      <c r="V96" s="187"/>
      <c r="W96" s="187"/>
      <c r="X96" s="187"/>
      <c r="Y96" s="187"/>
      <c r="Z96" s="187"/>
      <c r="AA96" s="187"/>
      <c r="AB96" s="187"/>
      <c r="AC96" s="187"/>
      <c r="AD96" s="187"/>
      <c r="AE96" s="188"/>
      <c r="AF96" s="186"/>
      <c r="AG96" s="187"/>
      <c r="AH96" s="187"/>
      <c r="AI96" s="187"/>
      <c r="AJ96" s="187"/>
      <c r="AK96" s="187"/>
      <c r="AL96" s="187"/>
      <c r="AM96" s="187"/>
      <c r="AN96" s="187"/>
      <c r="AO96" s="187"/>
      <c r="AP96" s="187"/>
      <c r="AQ96" s="188"/>
      <c r="AR96" s="189"/>
      <c r="AS96" s="187"/>
      <c r="AT96" s="187"/>
      <c r="AU96" s="187"/>
      <c r="AV96" s="187"/>
      <c r="AW96" s="187"/>
      <c r="AX96" s="187"/>
      <c r="AY96" s="187"/>
      <c r="AZ96" s="187"/>
      <c r="BA96" s="187"/>
      <c r="BB96" s="187"/>
      <c r="BC96" s="188"/>
      <c r="BD96" s="186"/>
      <c r="BE96" s="187"/>
      <c r="BF96" s="187"/>
      <c r="BG96" s="187"/>
      <c r="BH96" s="187"/>
      <c r="BI96" s="187"/>
      <c r="BJ96" s="187"/>
      <c r="BK96" s="187"/>
      <c r="BL96" s="187"/>
      <c r="BM96" s="187"/>
      <c r="BN96" s="187"/>
      <c r="BO96" s="188"/>
      <c r="BP96" s="189"/>
      <c r="BQ96" s="187"/>
      <c r="BR96" s="187"/>
      <c r="BS96" s="187"/>
      <c r="BT96" s="187"/>
      <c r="BU96" s="187"/>
      <c r="BV96" s="187"/>
      <c r="BW96" s="187"/>
      <c r="BX96" s="187">
        <v>40</v>
      </c>
      <c r="BY96" s="187"/>
      <c r="BZ96" s="187">
        <v>2</v>
      </c>
      <c r="CA96" s="188" t="s">
        <v>41</v>
      </c>
      <c r="CB96" s="186"/>
      <c r="CC96" s="187"/>
      <c r="CD96" s="187"/>
      <c r="CE96" s="187"/>
      <c r="CF96" s="187"/>
      <c r="CG96" s="187"/>
      <c r="CH96" s="187"/>
      <c r="CI96" s="187"/>
      <c r="CJ96" s="187"/>
      <c r="CK96" s="187"/>
      <c r="CL96" s="187"/>
      <c r="CM96" s="184"/>
      <c r="CN96" s="209">
        <f>F96</f>
        <v>2</v>
      </c>
      <c r="CO96" s="213">
        <v>1.5</v>
      </c>
      <c r="CP96" s="124"/>
    </row>
    <row r="97" spans="1:186" ht="53.25" customHeight="1" thickBot="1" x14ac:dyDescent="0.7">
      <c r="A97" s="182">
        <v>36</v>
      </c>
      <c r="B97" s="280" t="s">
        <v>159</v>
      </c>
      <c r="C97" s="168" t="s">
        <v>160</v>
      </c>
      <c r="D97" s="214" t="s">
        <v>41</v>
      </c>
      <c r="E97" s="185">
        <f t="shared" si="39"/>
        <v>50</v>
      </c>
      <c r="F97" s="185">
        <f>SUM(AD97+AP97+BB97+BN97+BZ97+CL97)</f>
        <v>1</v>
      </c>
      <c r="G97" s="186"/>
      <c r="H97" s="242">
        <v>0</v>
      </c>
      <c r="I97" s="242">
        <v>0</v>
      </c>
      <c r="J97" s="187">
        <f>SUM(T97+AF97+AR97+BD97+BP97+CB97)</f>
        <v>15</v>
      </c>
      <c r="K97" s="242">
        <f>SUM(U97+AG97+AS97+BE97+BQ97+CC97)</f>
        <v>0</v>
      </c>
      <c r="L97" s="242"/>
      <c r="M97" s="187"/>
      <c r="N97" s="187"/>
      <c r="O97" s="187"/>
      <c r="P97" s="187">
        <f>SUM(Z97+AL97+AX97+BJ97+BV97+CH97)</f>
        <v>15</v>
      </c>
      <c r="Q97" s="242">
        <f>SUM(AA97+AM97+AY97+BK97+BW97+CI97)</f>
        <v>0</v>
      </c>
      <c r="R97" s="187"/>
      <c r="S97" s="242">
        <f>SUM(AC97+AO97+BA97+BM97+BY97+CK97)</f>
        <v>20</v>
      </c>
      <c r="T97" s="189"/>
      <c r="U97" s="187"/>
      <c r="V97" s="187"/>
      <c r="W97" s="187"/>
      <c r="X97" s="187"/>
      <c r="Y97" s="187"/>
      <c r="Z97" s="187"/>
      <c r="AA97" s="187"/>
      <c r="AB97" s="187"/>
      <c r="AC97" s="187"/>
      <c r="AD97" s="187"/>
      <c r="AE97" s="188"/>
      <c r="AF97" s="186">
        <v>15</v>
      </c>
      <c r="AG97" s="187"/>
      <c r="AH97" s="187"/>
      <c r="AI97" s="187"/>
      <c r="AJ97" s="187"/>
      <c r="AK97" s="187"/>
      <c r="AL97" s="187">
        <v>15</v>
      </c>
      <c r="AM97" s="187"/>
      <c r="AN97" s="187"/>
      <c r="AO97" s="187">
        <v>20</v>
      </c>
      <c r="AP97" s="187">
        <v>1</v>
      </c>
      <c r="AQ97" s="188" t="s">
        <v>41</v>
      </c>
      <c r="AR97" s="189"/>
      <c r="AS97" s="187"/>
      <c r="AT97" s="187"/>
      <c r="AU97" s="187"/>
      <c r="AV97" s="187"/>
      <c r="AW97" s="187"/>
      <c r="AX97" s="187"/>
      <c r="AY97" s="187"/>
      <c r="AZ97" s="187"/>
      <c r="BA97" s="187"/>
      <c r="BB97" s="187"/>
      <c r="BC97" s="188"/>
      <c r="BD97" s="186"/>
      <c r="BE97" s="187"/>
      <c r="BF97" s="187"/>
      <c r="BG97" s="187"/>
      <c r="BH97" s="187"/>
      <c r="BI97" s="187"/>
      <c r="BJ97" s="187"/>
      <c r="BK97" s="187"/>
      <c r="BL97" s="187"/>
      <c r="BM97" s="187"/>
      <c r="BN97" s="187"/>
      <c r="BO97" s="188"/>
      <c r="BP97" s="189"/>
      <c r="BQ97" s="187"/>
      <c r="BR97" s="187"/>
      <c r="BS97" s="187"/>
      <c r="BT97" s="187"/>
      <c r="BU97" s="187"/>
      <c r="BV97" s="187"/>
      <c r="BW97" s="187"/>
      <c r="BX97" s="187"/>
      <c r="BY97" s="187"/>
      <c r="BZ97" s="187"/>
      <c r="CA97" s="188"/>
      <c r="CB97" s="186"/>
      <c r="CC97" s="187"/>
      <c r="CD97" s="187"/>
      <c r="CE97" s="187"/>
      <c r="CF97" s="187"/>
      <c r="CG97" s="187"/>
      <c r="CH97" s="187"/>
      <c r="CI97" s="187"/>
      <c r="CJ97" s="187"/>
      <c r="CK97" s="187"/>
      <c r="CL97" s="187"/>
      <c r="CM97" s="184"/>
      <c r="CN97" s="209">
        <f>F97</f>
        <v>1</v>
      </c>
      <c r="CO97" s="213">
        <v>0.5</v>
      </c>
    </row>
    <row r="98" spans="1:186" ht="36" customHeight="1" thickBot="1" x14ac:dyDescent="0.7">
      <c r="A98" s="182">
        <v>37</v>
      </c>
      <c r="B98" s="280" t="s">
        <v>161</v>
      </c>
      <c r="C98" s="168" t="s">
        <v>162</v>
      </c>
      <c r="D98" s="214" t="s">
        <v>41</v>
      </c>
      <c r="E98" s="185">
        <f t="shared" si="39"/>
        <v>30</v>
      </c>
      <c r="F98" s="185">
        <f>SUM(AD98+AP98+BB98+BN98+BZ98+CL98)</f>
        <v>1</v>
      </c>
      <c r="G98" s="186"/>
      <c r="H98" s="242">
        <v>0</v>
      </c>
      <c r="I98" s="242">
        <v>0</v>
      </c>
      <c r="J98" s="187">
        <f>SUM(T98+AF98+AR98+BD98+BP98+CB98)</f>
        <v>10</v>
      </c>
      <c r="K98" s="242">
        <f>SUM(U98+AG98+AS98+BE98+BQ98+CC98)</f>
        <v>20</v>
      </c>
      <c r="L98" s="242"/>
      <c r="M98" s="187"/>
      <c r="N98" s="187"/>
      <c r="O98" s="187"/>
      <c r="P98" s="187"/>
      <c r="Q98" s="242">
        <f>SUM(AA98+AM98+AY98+BK98+BW98+CI98)</f>
        <v>0</v>
      </c>
      <c r="R98" s="187"/>
      <c r="S98" s="242">
        <f>SUM(AC98+AO98+BA98+BM98+BY98+CK98)</f>
        <v>0</v>
      </c>
      <c r="T98" s="189"/>
      <c r="U98" s="187"/>
      <c r="V98" s="187"/>
      <c r="W98" s="187"/>
      <c r="X98" s="187"/>
      <c r="Y98" s="187"/>
      <c r="Z98" s="187"/>
      <c r="AA98" s="187"/>
      <c r="AB98" s="187"/>
      <c r="AC98" s="187"/>
      <c r="AD98" s="187"/>
      <c r="AE98" s="188"/>
      <c r="AF98" s="186"/>
      <c r="AG98" s="187"/>
      <c r="AH98" s="187"/>
      <c r="AI98" s="187"/>
      <c r="AJ98" s="187"/>
      <c r="AK98" s="187"/>
      <c r="AL98" s="187"/>
      <c r="AM98" s="187"/>
      <c r="AN98" s="187"/>
      <c r="AO98" s="187"/>
      <c r="AP98" s="187"/>
      <c r="AQ98" s="188"/>
      <c r="AR98" s="189"/>
      <c r="AS98" s="187"/>
      <c r="AT98" s="187"/>
      <c r="AU98" s="187"/>
      <c r="AV98" s="187"/>
      <c r="AW98" s="187"/>
      <c r="AX98" s="187"/>
      <c r="AY98" s="187"/>
      <c r="AZ98" s="187"/>
      <c r="BA98" s="187"/>
      <c r="BB98" s="187"/>
      <c r="BC98" s="188"/>
      <c r="BD98" s="186">
        <v>10</v>
      </c>
      <c r="BE98" s="187">
        <v>20</v>
      </c>
      <c r="BF98" s="187"/>
      <c r="BG98" s="187"/>
      <c r="BH98" s="187"/>
      <c r="BI98" s="187"/>
      <c r="BJ98" s="187"/>
      <c r="BK98" s="187"/>
      <c r="BL98" s="187"/>
      <c r="BM98" s="187"/>
      <c r="BN98" s="187">
        <v>1</v>
      </c>
      <c r="BO98" s="188" t="s">
        <v>41</v>
      </c>
      <c r="BP98" s="189"/>
      <c r="BQ98" s="187"/>
      <c r="BR98" s="187"/>
      <c r="BS98" s="187"/>
      <c r="BT98" s="187"/>
      <c r="BU98" s="187"/>
      <c r="BV98" s="187"/>
      <c r="BW98" s="187"/>
      <c r="BX98" s="187"/>
      <c r="BY98" s="187"/>
      <c r="BZ98" s="187"/>
      <c r="CA98" s="188"/>
      <c r="CB98" s="186"/>
      <c r="CC98" s="187"/>
      <c r="CD98" s="187"/>
      <c r="CE98" s="187"/>
      <c r="CF98" s="187"/>
      <c r="CG98" s="187"/>
      <c r="CH98" s="187"/>
      <c r="CI98" s="187"/>
      <c r="CJ98" s="187"/>
      <c r="CK98" s="187"/>
      <c r="CL98" s="187"/>
      <c r="CM98" s="184"/>
      <c r="CN98" s="209">
        <f>F98</f>
        <v>1</v>
      </c>
      <c r="CO98" s="213">
        <v>1</v>
      </c>
    </row>
    <row r="99" spans="1:186" ht="36" customHeight="1" thickBot="1" x14ac:dyDescent="0.7">
      <c r="A99" s="182">
        <v>38</v>
      </c>
      <c r="B99" s="168"/>
      <c r="C99" s="168" t="s">
        <v>163</v>
      </c>
      <c r="D99" s="214" t="s">
        <v>37</v>
      </c>
      <c r="E99" s="185"/>
      <c r="F99" s="185">
        <v>5</v>
      </c>
      <c r="G99" s="216"/>
      <c r="H99" s="247">
        <v>0</v>
      </c>
      <c r="I99" s="247">
        <v>0</v>
      </c>
      <c r="J99" s="218"/>
      <c r="K99" s="218"/>
      <c r="L99" s="218"/>
      <c r="M99" s="218"/>
      <c r="N99" s="218"/>
      <c r="O99" s="219"/>
      <c r="P99" s="218"/>
      <c r="Q99" s="247">
        <f>SUM(AA99+AM99+AY99+BK99+BW99+CI99)</f>
        <v>0</v>
      </c>
      <c r="R99" s="218"/>
      <c r="S99" s="218"/>
      <c r="T99" s="291"/>
      <c r="U99" s="219"/>
      <c r="V99" s="219"/>
      <c r="W99" s="219"/>
      <c r="X99" s="219"/>
      <c r="Y99" s="219"/>
      <c r="Z99" s="219"/>
      <c r="AA99" s="219"/>
      <c r="AB99" s="219"/>
      <c r="AC99" s="219"/>
      <c r="AD99" s="218"/>
      <c r="AE99" s="292"/>
      <c r="AF99" s="293"/>
      <c r="AG99" s="219"/>
      <c r="AH99" s="219"/>
      <c r="AI99" s="219"/>
      <c r="AJ99" s="219"/>
      <c r="AK99" s="219"/>
      <c r="AL99" s="219"/>
      <c r="AM99" s="219"/>
      <c r="AN99" s="219"/>
      <c r="AO99" s="219"/>
      <c r="AP99" s="218"/>
      <c r="AQ99" s="292"/>
      <c r="AR99" s="291"/>
      <c r="AS99" s="219"/>
      <c r="AT99" s="219"/>
      <c r="AU99" s="219"/>
      <c r="AV99" s="219"/>
      <c r="AW99" s="219"/>
      <c r="AX99" s="219"/>
      <c r="AY99" s="219"/>
      <c r="AZ99" s="219"/>
      <c r="BA99" s="219"/>
      <c r="BB99" s="218"/>
      <c r="BC99" s="292"/>
      <c r="BD99" s="293"/>
      <c r="BE99" s="219"/>
      <c r="BF99" s="219"/>
      <c r="BG99" s="219"/>
      <c r="BH99" s="219"/>
      <c r="BI99" s="219"/>
      <c r="BJ99" s="219"/>
      <c r="BK99" s="219"/>
      <c r="BL99" s="219"/>
      <c r="BM99" s="219"/>
      <c r="BN99" s="218"/>
      <c r="BO99" s="292"/>
      <c r="BP99" s="291"/>
      <c r="BQ99" s="219"/>
      <c r="BR99" s="219"/>
      <c r="BS99" s="219"/>
      <c r="BT99" s="219"/>
      <c r="BU99" s="219"/>
      <c r="BV99" s="219"/>
      <c r="BW99" s="219"/>
      <c r="BX99" s="219"/>
      <c r="BY99" s="219"/>
      <c r="BZ99" s="218"/>
      <c r="CA99" s="292"/>
      <c r="CB99" s="293"/>
      <c r="CC99" s="219"/>
      <c r="CD99" s="219"/>
      <c r="CE99" s="219"/>
      <c r="CF99" s="219"/>
      <c r="CG99" s="219"/>
      <c r="CH99" s="219"/>
      <c r="CI99" s="219"/>
      <c r="CJ99" s="219"/>
      <c r="CK99" s="219"/>
      <c r="CL99" s="218">
        <v>5</v>
      </c>
      <c r="CM99" s="294" t="s">
        <v>37</v>
      </c>
      <c r="CN99" s="295">
        <f>F99</f>
        <v>5</v>
      </c>
      <c r="CO99" s="296">
        <v>5</v>
      </c>
    </row>
    <row r="100" spans="1:186" s="144" customFormat="1" ht="21.75" x14ac:dyDescent="0.65">
      <c r="A100" s="297"/>
      <c r="B100" s="298"/>
      <c r="C100" s="297" t="s">
        <v>19</v>
      </c>
      <c r="D100" s="299"/>
      <c r="E100" s="300">
        <f t="shared" ref="E100:AP100" si="40">SUM(E52:E99)</f>
        <v>2677</v>
      </c>
      <c r="F100" s="301">
        <f t="shared" si="40"/>
        <v>110</v>
      </c>
      <c r="G100" s="302">
        <f t="shared" si="40"/>
        <v>0</v>
      </c>
      <c r="H100" s="302">
        <f t="shared" si="40"/>
        <v>0</v>
      </c>
      <c r="I100" s="302">
        <f t="shared" si="40"/>
        <v>0</v>
      </c>
      <c r="J100" s="302">
        <f t="shared" si="40"/>
        <v>340</v>
      </c>
      <c r="K100" s="302">
        <f t="shared" si="40"/>
        <v>125</v>
      </c>
      <c r="L100" s="302">
        <f t="shared" si="40"/>
        <v>0</v>
      </c>
      <c r="M100" s="302">
        <f t="shared" si="40"/>
        <v>0</v>
      </c>
      <c r="N100" s="302">
        <f t="shared" si="40"/>
        <v>0</v>
      </c>
      <c r="O100" s="302">
        <f t="shared" si="40"/>
        <v>0</v>
      </c>
      <c r="P100" s="302">
        <f t="shared" si="40"/>
        <v>47</v>
      </c>
      <c r="Q100" s="302">
        <f t="shared" si="40"/>
        <v>1120</v>
      </c>
      <c r="R100" s="302">
        <f t="shared" si="40"/>
        <v>840</v>
      </c>
      <c r="S100" s="302">
        <f t="shared" si="40"/>
        <v>205</v>
      </c>
      <c r="T100" s="302">
        <f t="shared" si="40"/>
        <v>0</v>
      </c>
      <c r="U100" s="302">
        <f t="shared" si="40"/>
        <v>0</v>
      </c>
      <c r="V100" s="302"/>
      <c r="W100" s="302">
        <f t="shared" si="40"/>
        <v>0</v>
      </c>
      <c r="X100" s="302">
        <f t="shared" si="40"/>
        <v>0</v>
      </c>
      <c r="Y100" s="302"/>
      <c r="Z100" s="302">
        <f t="shared" si="40"/>
        <v>0</v>
      </c>
      <c r="AA100" s="302">
        <f t="shared" si="40"/>
        <v>0</v>
      </c>
      <c r="AB100" s="302">
        <f t="shared" si="40"/>
        <v>0</v>
      </c>
      <c r="AC100" s="302">
        <f t="shared" si="40"/>
        <v>0</v>
      </c>
      <c r="AD100" s="302">
        <f t="shared" si="40"/>
        <v>0</v>
      </c>
      <c r="AE100" s="302">
        <f t="shared" si="40"/>
        <v>0</v>
      </c>
      <c r="AF100" s="302">
        <f t="shared" si="40"/>
        <v>35</v>
      </c>
      <c r="AG100" s="302">
        <f t="shared" si="40"/>
        <v>0</v>
      </c>
      <c r="AH100" s="302">
        <f t="shared" si="40"/>
        <v>0</v>
      </c>
      <c r="AI100" s="302">
        <f t="shared" si="40"/>
        <v>0</v>
      </c>
      <c r="AJ100" s="302">
        <f t="shared" si="40"/>
        <v>0</v>
      </c>
      <c r="AK100" s="302">
        <f t="shared" si="40"/>
        <v>94</v>
      </c>
      <c r="AL100" s="302">
        <f t="shared" si="40"/>
        <v>31</v>
      </c>
      <c r="AM100" s="302">
        <f t="shared" si="40"/>
        <v>80</v>
      </c>
      <c r="AN100" s="302">
        <f t="shared" si="40"/>
        <v>0</v>
      </c>
      <c r="AO100" s="302">
        <f t="shared" si="40"/>
        <v>20</v>
      </c>
      <c r="AP100" s="302">
        <f t="shared" si="40"/>
        <v>8</v>
      </c>
      <c r="AQ100" s="302">
        <f t="shared" ref="AQ100:BZ100" si="41">SUM(AQ52:AQ99)</f>
        <v>0</v>
      </c>
      <c r="AR100" s="302">
        <f t="shared" si="41"/>
        <v>140</v>
      </c>
      <c r="AS100" s="302">
        <f t="shared" si="41"/>
        <v>50</v>
      </c>
      <c r="AT100" s="302">
        <f t="shared" si="41"/>
        <v>0</v>
      </c>
      <c r="AU100" s="302">
        <f t="shared" si="41"/>
        <v>0</v>
      </c>
      <c r="AV100" s="302">
        <f t="shared" si="41"/>
        <v>0</v>
      </c>
      <c r="AW100" s="302">
        <f t="shared" si="41"/>
        <v>94</v>
      </c>
      <c r="AX100" s="302">
        <f t="shared" si="41"/>
        <v>16</v>
      </c>
      <c r="AY100" s="302">
        <f t="shared" si="41"/>
        <v>120</v>
      </c>
      <c r="AZ100" s="302">
        <f t="shared" si="41"/>
        <v>240</v>
      </c>
      <c r="BA100" s="302">
        <f t="shared" si="41"/>
        <v>80</v>
      </c>
      <c r="BB100" s="302">
        <f t="shared" si="41"/>
        <v>26.5</v>
      </c>
      <c r="BC100" s="302">
        <f t="shared" si="41"/>
        <v>0</v>
      </c>
      <c r="BD100" s="302">
        <f t="shared" si="41"/>
        <v>20</v>
      </c>
      <c r="BE100" s="302">
        <f t="shared" si="41"/>
        <v>25</v>
      </c>
      <c r="BF100" s="302">
        <f t="shared" si="41"/>
        <v>0</v>
      </c>
      <c r="BG100" s="302">
        <f t="shared" si="41"/>
        <v>0</v>
      </c>
      <c r="BH100" s="302">
        <f t="shared" si="41"/>
        <v>0</v>
      </c>
      <c r="BI100" s="302">
        <f t="shared" si="41"/>
        <v>0</v>
      </c>
      <c r="BJ100" s="302">
        <f t="shared" si="41"/>
        <v>0</v>
      </c>
      <c r="BK100" s="302">
        <f t="shared" si="41"/>
        <v>280</v>
      </c>
      <c r="BL100" s="302">
        <f t="shared" si="41"/>
        <v>240</v>
      </c>
      <c r="BM100" s="302">
        <f t="shared" si="41"/>
        <v>10</v>
      </c>
      <c r="BN100" s="302">
        <f t="shared" si="41"/>
        <v>23</v>
      </c>
      <c r="BO100" s="302">
        <f t="shared" si="41"/>
        <v>0</v>
      </c>
      <c r="BP100" s="302">
        <f t="shared" si="41"/>
        <v>100</v>
      </c>
      <c r="BQ100" s="302">
        <f t="shared" si="41"/>
        <v>30</v>
      </c>
      <c r="BR100" s="302">
        <f t="shared" si="41"/>
        <v>0</v>
      </c>
      <c r="BS100" s="302">
        <f t="shared" si="41"/>
        <v>0</v>
      </c>
      <c r="BT100" s="302">
        <f t="shared" si="41"/>
        <v>0</v>
      </c>
      <c r="BU100" s="302">
        <f t="shared" si="41"/>
        <v>0</v>
      </c>
      <c r="BV100" s="302">
        <f t="shared" si="41"/>
        <v>0</v>
      </c>
      <c r="BW100" s="302">
        <f t="shared" si="41"/>
        <v>340</v>
      </c>
      <c r="BX100" s="302">
        <f t="shared" si="41"/>
        <v>200</v>
      </c>
      <c r="BY100" s="302">
        <f t="shared" si="41"/>
        <v>65</v>
      </c>
      <c r="BZ100" s="302">
        <f t="shared" si="41"/>
        <v>27</v>
      </c>
      <c r="CA100" s="302">
        <f t="shared" ref="CA100:CO100" si="42">SUM(CA52:CA99)</f>
        <v>0</v>
      </c>
      <c r="CB100" s="302">
        <f t="shared" si="42"/>
        <v>45</v>
      </c>
      <c r="CC100" s="302">
        <f t="shared" si="42"/>
        <v>20</v>
      </c>
      <c r="CD100" s="302">
        <f t="shared" si="42"/>
        <v>0</v>
      </c>
      <c r="CE100" s="302">
        <f t="shared" si="42"/>
        <v>0</v>
      </c>
      <c r="CF100" s="302">
        <f t="shared" si="42"/>
        <v>0</v>
      </c>
      <c r="CG100" s="302">
        <f t="shared" si="42"/>
        <v>0</v>
      </c>
      <c r="CH100" s="302">
        <f t="shared" si="42"/>
        <v>0</v>
      </c>
      <c r="CI100" s="302">
        <f t="shared" si="42"/>
        <v>300</v>
      </c>
      <c r="CJ100" s="302">
        <f t="shared" si="42"/>
        <v>160</v>
      </c>
      <c r="CK100" s="302">
        <f t="shared" si="42"/>
        <v>30</v>
      </c>
      <c r="CL100" s="302">
        <f t="shared" si="42"/>
        <v>25.5</v>
      </c>
      <c r="CM100" s="302">
        <f t="shared" si="42"/>
        <v>0</v>
      </c>
      <c r="CN100" s="302">
        <f t="shared" si="42"/>
        <v>110</v>
      </c>
      <c r="CO100" s="379">
        <f t="shared" si="42"/>
        <v>93</v>
      </c>
      <c r="CP100" s="141"/>
      <c r="CQ100" s="142"/>
      <c r="CR100" s="142"/>
      <c r="CS100" s="142"/>
      <c r="CT100" s="142"/>
      <c r="CU100" s="142"/>
      <c r="CV100" s="142"/>
      <c r="CW100" s="142"/>
      <c r="CX100" s="142"/>
      <c r="CY100" s="142"/>
      <c r="CZ100" s="142"/>
      <c r="DA100" s="143"/>
      <c r="DB100" s="143"/>
      <c r="DC100" s="143"/>
      <c r="DD100" s="143"/>
      <c r="DE100" s="143"/>
      <c r="DF100" s="143"/>
      <c r="DG100" s="143"/>
      <c r="DH100" s="143"/>
      <c r="DI100" s="143"/>
      <c r="DJ100" s="143"/>
      <c r="DK100" s="143"/>
      <c r="DL100" s="143"/>
      <c r="DM100" s="143"/>
      <c r="DN100" s="143"/>
      <c r="DO100" s="143"/>
      <c r="DP100" s="143"/>
      <c r="DQ100" s="143"/>
      <c r="DR100" s="143"/>
      <c r="DS100" s="143"/>
      <c r="DT100" s="143"/>
      <c r="DU100" s="143"/>
      <c r="DV100" s="143"/>
      <c r="DW100" s="143"/>
      <c r="DX100" s="143"/>
      <c r="DY100" s="143"/>
      <c r="DZ100" s="143"/>
      <c r="EA100" s="143"/>
      <c r="EB100" s="143"/>
      <c r="EC100" s="143"/>
      <c r="ED100" s="143"/>
      <c r="EE100" s="143"/>
      <c r="EF100" s="143"/>
      <c r="EG100" s="143"/>
      <c r="EH100" s="143"/>
      <c r="EI100" s="143"/>
      <c r="EJ100" s="143"/>
      <c r="EK100" s="143"/>
      <c r="EL100" s="143"/>
      <c r="EM100" s="143"/>
      <c r="EN100" s="143"/>
      <c r="EO100" s="143"/>
      <c r="EP100" s="143"/>
      <c r="EQ100" s="143"/>
      <c r="ER100" s="143"/>
      <c r="ES100" s="143"/>
      <c r="ET100" s="143"/>
      <c r="EU100" s="143"/>
      <c r="EV100" s="143"/>
      <c r="EW100" s="143"/>
      <c r="EX100" s="143"/>
      <c r="EY100" s="143"/>
      <c r="EZ100" s="143"/>
      <c r="FA100" s="143"/>
      <c r="FB100" s="143"/>
      <c r="FC100" s="143"/>
      <c r="FD100" s="143"/>
      <c r="FE100" s="143"/>
      <c r="FF100" s="143"/>
      <c r="FG100" s="143"/>
      <c r="FH100" s="143"/>
      <c r="FI100" s="143"/>
      <c r="FJ100" s="143"/>
      <c r="FK100" s="143"/>
      <c r="FL100" s="143"/>
      <c r="FM100" s="143"/>
      <c r="FN100" s="143"/>
      <c r="FO100" s="143"/>
      <c r="FP100" s="143"/>
      <c r="FQ100" s="143"/>
      <c r="FR100" s="143"/>
      <c r="FS100" s="143"/>
      <c r="FT100" s="143"/>
      <c r="FU100" s="143"/>
      <c r="FV100" s="143"/>
      <c r="FW100" s="143"/>
      <c r="FX100" s="143"/>
      <c r="FY100" s="143"/>
      <c r="FZ100" s="143"/>
      <c r="GA100" s="143"/>
      <c r="GB100" s="143"/>
      <c r="GC100" s="143"/>
    </row>
    <row r="101" spans="1:186" s="79" customFormat="1" ht="21" customHeight="1" thickBot="1" x14ac:dyDescent="0.7">
      <c r="A101" s="380"/>
      <c r="B101" s="418" t="s">
        <v>54</v>
      </c>
      <c r="C101" s="419"/>
      <c r="D101" s="420"/>
      <c r="E101" s="381">
        <f t="shared" ref="E101:AP101" si="43">SUM(E22+E32+E50+E100)</f>
        <v>4507</v>
      </c>
      <c r="F101" s="381">
        <f t="shared" si="43"/>
        <v>182</v>
      </c>
      <c r="G101" s="381">
        <f t="shared" si="43"/>
        <v>0</v>
      </c>
      <c r="H101" s="381">
        <f t="shared" si="43"/>
        <v>0</v>
      </c>
      <c r="I101" s="381">
        <f t="shared" si="43"/>
        <v>0</v>
      </c>
      <c r="J101" s="381">
        <f t="shared" si="43"/>
        <v>850</v>
      </c>
      <c r="K101" s="381">
        <f t="shared" si="43"/>
        <v>440</v>
      </c>
      <c r="L101" s="381">
        <f t="shared" si="43"/>
        <v>0</v>
      </c>
      <c r="M101" s="381">
        <f t="shared" si="43"/>
        <v>120</v>
      </c>
      <c r="N101" s="381">
        <f t="shared" si="43"/>
        <v>0</v>
      </c>
      <c r="O101" s="381">
        <f t="shared" si="43"/>
        <v>192</v>
      </c>
      <c r="P101" s="381">
        <f t="shared" si="43"/>
        <v>110</v>
      </c>
      <c r="Q101" s="381">
        <f t="shared" si="43"/>
        <v>1200</v>
      </c>
      <c r="R101" s="381">
        <f t="shared" si="43"/>
        <v>1100</v>
      </c>
      <c r="S101" s="381">
        <f t="shared" si="43"/>
        <v>495</v>
      </c>
      <c r="T101" s="381">
        <f t="shared" si="43"/>
        <v>215</v>
      </c>
      <c r="U101" s="381">
        <f t="shared" si="43"/>
        <v>140</v>
      </c>
      <c r="V101" s="381">
        <f t="shared" si="43"/>
        <v>0</v>
      </c>
      <c r="W101" s="381">
        <f t="shared" si="43"/>
        <v>30</v>
      </c>
      <c r="X101" s="381">
        <f t="shared" si="43"/>
        <v>0</v>
      </c>
      <c r="Y101" s="381">
        <f t="shared" si="43"/>
        <v>104</v>
      </c>
      <c r="Z101" s="381">
        <f t="shared" si="43"/>
        <v>21</v>
      </c>
      <c r="AA101" s="381">
        <f t="shared" si="43"/>
        <v>0</v>
      </c>
      <c r="AB101" s="381">
        <f t="shared" si="43"/>
        <v>80</v>
      </c>
      <c r="AC101" s="381">
        <f t="shared" si="43"/>
        <v>105</v>
      </c>
      <c r="AD101" s="381">
        <f t="shared" si="43"/>
        <v>28</v>
      </c>
      <c r="AE101" s="381">
        <f t="shared" si="43"/>
        <v>0</v>
      </c>
      <c r="AF101" s="381">
        <f t="shared" si="43"/>
        <v>175</v>
      </c>
      <c r="AG101" s="381">
        <f t="shared" si="43"/>
        <v>80</v>
      </c>
      <c r="AH101" s="381">
        <f t="shared" si="43"/>
        <v>0</v>
      </c>
      <c r="AI101" s="381">
        <f t="shared" si="43"/>
        <v>30</v>
      </c>
      <c r="AJ101" s="381">
        <f t="shared" si="43"/>
        <v>0</v>
      </c>
      <c r="AK101" s="381">
        <f t="shared" si="43"/>
        <v>212</v>
      </c>
      <c r="AL101" s="381">
        <f t="shared" si="43"/>
        <v>63</v>
      </c>
      <c r="AM101" s="381">
        <f t="shared" si="43"/>
        <v>80</v>
      </c>
      <c r="AN101" s="381">
        <f t="shared" si="43"/>
        <v>160</v>
      </c>
      <c r="AO101" s="381">
        <f t="shared" si="43"/>
        <v>120</v>
      </c>
      <c r="AP101" s="381">
        <f t="shared" si="43"/>
        <v>32</v>
      </c>
      <c r="AQ101" s="381">
        <f t="shared" ref="AQ101:BZ101" si="44">SUM(AQ22+AQ32+AQ50+AQ100)</f>
        <v>0</v>
      </c>
      <c r="AR101" s="381">
        <f t="shared" si="44"/>
        <v>170</v>
      </c>
      <c r="AS101" s="381">
        <f t="shared" si="44"/>
        <v>80</v>
      </c>
      <c r="AT101" s="381">
        <f t="shared" si="44"/>
        <v>0</v>
      </c>
      <c r="AU101" s="381">
        <f t="shared" si="44"/>
        <v>30</v>
      </c>
      <c r="AV101" s="381">
        <f t="shared" si="44"/>
        <v>0</v>
      </c>
      <c r="AW101" s="381">
        <f t="shared" si="44"/>
        <v>94</v>
      </c>
      <c r="AX101" s="381">
        <f t="shared" si="44"/>
        <v>16</v>
      </c>
      <c r="AY101" s="381">
        <f t="shared" si="44"/>
        <v>120</v>
      </c>
      <c r="AZ101" s="381">
        <f t="shared" si="44"/>
        <v>240</v>
      </c>
      <c r="BA101" s="381">
        <f t="shared" si="44"/>
        <v>100</v>
      </c>
      <c r="BB101" s="381">
        <f t="shared" si="44"/>
        <v>30.5</v>
      </c>
      <c r="BC101" s="381">
        <f t="shared" si="44"/>
        <v>0</v>
      </c>
      <c r="BD101" s="381">
        <f t="shared" si="44"/>
        <v>85</v>
      </c>
      <c r="BE101" s="381">
        <f t="shared" si="44"/>
        <v>70</v>
      </c>
      <c r="BF101" s="381">
        <f t="shared" si="44"/>
        <v>0</v>
      </c>
      <c r="BG101" s="381">
        <f t="shared" si="44"/>
        <v>30</v>
      </c>
      <c r="BH101" s="381">
        <f t="shared" si="44"/>
        <v>0</v>
      </c>
      <c r="BI101" s="381">
        <f t="shared" si="44"/>
        <v>0</v>
      </c>
      <c r="BJ101" s="381">
        <f t="shared" si="44"/>
        <v>5</v>
      </c>
      <c r="BK101" s="381">
        <f t="shared" si="44"/>
        <v>280</v>
      </c>
      <c r="BL101" s="381">
        <f t="shared" si="44"/>
        <v>260</v>
      </c>
      <c r="BM101" s="381">
        <f t="shared" si="44"/>
        <v>30</v>
      </c>
      <c r="BN101" s="381">
        <f t="shared" si="44"/>
        <v>31</v>
      </c>
      <c r="BO101" s="381">
        <f t="shared" si="44"/>
        <v>0</v>
      </c>
      <c r="BP101" s="381">
        <f t="shared" si="44"/>
        <v>150</v>
      </c>
      <c r="BQ101" s="381">
        <f t="shared" si="44"/>
        <v>45</v>
      </c>
      <c r="BR101" s="381">
        <f t="shared" si="44"/>
        <v>0</v>
      </c>
      <c r="BS101" s="381">
        <f t="shared" si="44"/>
        <v>0</v>
      </c>
      <c r="BT101" s="381">
        <f t="shared" si="44"/>
        <v>0</v>
      </c>
      <c r="BU101" s="381">
        <f t="shared" si="44"/>
        <v>0</v>
      </c>
      <c r="BV101" s="381">
        <f t="shared" si="44"/>
        <v>5</v>
      </c>
      <c r="BW101" s="381">
        <f t="shared" si="44"/>
        <v>380</v>
      </c>
      <c r="BX101" s="381">
        <f t="shared" si="44"/>
        <v>200</v>
      </c>
      <c r="BY101" s="381">
        <f t="shared" si="44"/>
        <v>90</v>
      </c>
      <c r="BZ101" s="381">
        <f t="shared" si="44"/>
        <v>32</v>
      </c>
      <c r="CA101" s="381">
        <f t="shared" ref="CA101:CO101" si="45">SUM(CA22+CA32+CA50+CA100)</f>
        <v>0</v>
      </c>
      <c r="CB101" s="381">
        <f t="shared" si="45"/>
        <v>55</v>
      </c>
      <c r="CC101" s="381">
        <f t="shared" si="45"/>
        <v>25</v>
      </c>
      <c r="CD101" s="381">
        <f t="shared" si="45"/>
        <v>0</v>
      </c>
      <c r="CE101" s="381">
        <f t="shared" si="45"/>
        <v>0</v>
      </c>
      <c r="CF101" s="381">
        <f t="shared" si="45"/>
        <v>0</v>
      </c>
      <c r="CG101" s="381">
        <f t="shared" si="45"/>
        <v>0</v>
      </c>
      <c r="CH101" s="381">
        <f t="shared" si="45"/>
        <v>0</v>
      </c>
      <c r="CI101" s="381">
        <f t="shared" si="45"/>
        <v>340</v>
      </c>
      <c r="CJ101" s="381">
        <f t="shared" si="45"/>
        <v>160</v>
      </c>
      <c r="CK101" s="381">
        <f t="shared" si="45"/>
        <v>50</v>
      </c>
      <c r="CL101" s="381">
        <f t="shared" si="45"/>
        <v>28.5</v>
      </c>
      <c r="CM101" s="381">
        <f t="shared" si="45"/>
        <v>0</v>
      </c>
      <c r="CN101" s="381">
        <f t="shared" si="45"/>
        <v>182</v>
      </c>
      <c r="CO101" s="382">
        <f t="shared" si="45"/>
        <v>146</v>
      </c>
      <c r="CP101" s="106"/>
      <c r="CQ101" s="107"/>
      <c r="CR101" s="107"/>
      <c r="CS101" s="107"/>
      <c r="CT101" s="107"/>
      <c r="CU101" s="107"/>
      <c r="CV101" s="107"/>
      <c r="CW101" s="107"/>
      <c r="CX101" s="107"/>
      <c r="CY101" s="107"/>
      <c r="CZ101" s="145"/>
      <c r="DA101" s="145"/>
      <c r="DB101" s="145"/>
      <c r="DC101" s="145"/>
      <c r="DD101" s="145"/>
      <c r="DE101" s="145"/>
      <c r="DF101" s="145"/>
      <c r="DG101" s="145"/>
      <c r="DH101" s="145"/>
      <c r="DI101" s="145"/>
      <c r="DJ101" s="145"/>
      <c r="DK101" s="145"/>
      <c r="DL101" s="145"/>
      <c r="DM101" s="145"/>
      <c r="DN101" s="145"/>
      <c r="DO101" s="145"/>
      <c r="DP101" s="145"/>
      <c r="DQ101" s="145"/>
      <c r="DR101" s="145"/>
      <c r="DS101" s="145"/>
      <c r="DT101" s="145"/>
      <c r="DU101" s="145"/>
      <c r="DV101" s="145"/>
      <c r="DW101" s="145"/>
      <c r="DX101" s="145"/>
      <c r="DY101" s="145"/>
      <c r="DZ101" s="145"/>
      <c r="EA101" s="145"/>
      <c r="EB101" s="145"/>
      <c r="EC101" s="145"/>
      <c r="ED101" s="145"/>
      <c r="EE101" s="145"/>
      <c r="EF101" s="145"/>
      <c r="EG101" s="145"/>
      <c r="EH101" s="145"/>
      <c r="EI101" s="145"/>
      <c r="EJ101" s="145"/>
      <c r="EK101" s="145"/>
      <c r="EL101" s="145"/>
      <c r="EM101" s="145"/>
      <c r="EN101" s="145"/>
      <c r="EO101" s="145"/>
      <c r="EP101" s="145"/>
      <c r="EQ101" s="145"/>
      <c r="ER101" s="145"/>
      <c r="ES101" s="145"/>
      <c r="ET101" s="145"/>
      <c r="EU101" s="145"/>
      <c r="EV101" s="145"/>
      <c r="EW101" s="145"/>
      <c r="EX101" s="145"/>
      <c r="EY101" s="145"/>
      <c r="EZ101" s="145"/>
      <c r="FA101" s="145"/>
      <c r="FB101" s="145"/>
      <c r="FC101" s="145"/>
      <c r="FD101" s="145"/>
      <c r="FE101" s="145"/>
      <c r="FF101" s="145"/>
      <c r="FG101" s="145"/>
      <c r="FH101" s="145"/>
      <c r="FI101" s="145"/>
      <c r="FJ101" s="145"/>
      <c r="FK101" s="145"/>
      <c r="FL101" s="145"/>
      <c r="FM101" s="145"/>
      <c r="FN101" s="145"/>
      <c r="FO101" s="145"/>
      <c r="FP101" s="145"/>
      <c r="FQ101" s="145"/>
      <c r="FR101" s="145"/>
      <c r="FS101" s="145"/>
      <c r="FT101" s="145"/>
      <c r="FU101" s="145"/>
      <c r="FV101" s="145"/>
      <c r="FW101" s="145"/>
      <c r="FX101" s="145"/>
      <c r="FY101" s="145"/>
      <c r="FZ101" s="145"/>
      <c r="GA101" s="145"/>
      <c r="GB101" s="145"/>
      <c r="GC101" s="145"/>
    </row>
    <row r="102" spans="1:186" s="12" customFormat="1" ht="22.5" thickTop="1" thickBot="1" x14ac:dyDescent="0.7">
      <c r="A102" s="187">
        <v>39</v>
      </c>
      <c r="B102" s="162" t="s">
        <v>164</v>
      </c>
      <c r="C102" s="162" t="s">
        <v>165</v>
      </c>
      <c r="D102" s="162" t="s">
        <v>41</v>
      </c>
      <c r="E102" s="242">
        <v>60</v>
      </c>
      <c r="F102" s="242">
        <f>SUM(AD102+AP102+BB102+BN102+BZ102+CL102)</f>
        <v>0</v>
      </c>
      <c r="G102" s="242"/>
      <c r="H102" s="242">
        <v>0</v>
      </c>
      <c r="I102" s="242">
        <v>0</v>
      </c>
      <c r="J102" s="242"/>
      <c r="K102" s="242"/>
      <c r="L102" s="242"/>
      <c r="M102" s="242"/>
      <c r="N102" s="242">
        <v>60</v>
      </c>
      <c r="O102" s="242"/>
      <c r="P102" s="242"/>
      <c r="Q102" s="205"/>
      <c r="R102" s="205"/>
      <c r="S102" s="205"/>
      <c r="T102" s="242"/>
      <c r="U102" s="242"/>
      <c r="V102" s="242"/>
      <c r="W102" s="242"/>
      <c r="X102" s="242">
        <v>30</v>
      </c>
      <c r="Y102" s="242"/>
      <c r="Z102" s="242"/>
      <c r="AA102" s="205"/>
      <c r="AB102" s="205"/>
      <c r="AC102" s="205"/>
      <c r="AD102" s="242"/>
      <c r="AE102" s="242"/>
      <c r="AF102" s="242"/>
      <c r="AG102" s="242"/>
      <c r="AH102" s="242"/>
      <c r="AI102" s="242"/>
      <c r="AJ102" s="242">
        <v>30</v>
      </c>
      <c r="AK102" s="242"/>
      <c r="AL102" s="242"/>
      <c r="AM102" s="205"/>
      <c r="AN102" s="205"/>
      <c r="AO102" s="205"/>
      <c r="AP102" s="242"/>
      <c r="AQ102" s="242"/>
      <c r="AR102" s="242"/>
      <c r="AS102" s="242"/>
      <c r="AT102" s="242"/>
      <c r="AU102" s="242"/>
      <c r="AV102" s="242"/>
      <c r="AW102" s="242"/>
      <c r="AX102" s="242"/>
      <c r="AY102" s="205"/>
      <c r="AZ102" s="205"/>
      <c r="BA102" s="205"/>
      <c r="BB102" s="242"/>
      <c r="BC102" s="242"/>
      <c r="BD102" s="242"/>
      <c r="BE102" s="242"/>
      <c r="BF102" s="242"/>
      <c r="BG102" s="242"/>
      <c r="BH102" s="242"/>
      <c r="BI102" s="242"/>
      <c r="BJ102" s="242"/>
      <c r="BK102" s="205"/>
      <c r="BL102" s="205"/>
      <c r="BM102" s="205"/>
      <c r="BN102" s="242"/>
      <c r="BO102" s="242"/>
      <c r="BP102" s="242"/>
      <c r="BQ102" s="242"/>
      <c r="BR102" s="242"/>
      <c r="BS102" s="242"/>
      <c r="BT102" s="242"/>
      <c r="BU102" s="242"/>
      <c r="BV102" s="242"/>
      <c r="BW102" s="205"/>
      <c r="BX102" s="205"/>
      <c r="BY102" s="205"/>
      <c r="BZ102" s="242"/>
      <c r="CA102" s="242"/>
      <c r="CB102" s="242"/>
      <c r="CC102" s="242"/>
      <c r="CD102" s="242"/>
      <c r="CE102" s="242"/>
      <c r="CF102" s="242"/>
      <c r="CG102" s="242"/>
      <c r="CH102" s="242"/>
      <c r="CI102" s="205"/>
      <c r="CJ102" s="205"/>
      <c r="CK102" s="205"/>
      <c r="CL102" s="242"/>
      <c r="CM102" s="242"/>
      <c r="CN102" s="242">
        <f>F102</f>
        <v>0</v>
      </c>
      <c r="CO102" s="383">
        <v>0</v>
      </c>
      <c r="CP102" s="96"/>
      <c r="CQ102"/>
      <c r="CR102"/>
      <c r="CS102"/>
      <c r="CT102"/>
      <c r="CU102"/>
      <c r="CV102"/>
      <c r="CW102"/>
      <c r="CX102"/>
      <c r="CY102"/>
      <c r="CZ102" s="83"/>
      <c r="DA102" s="83"/>
      <c r="DB102" s="83"/>
      <c r="DC102" s="83"/>
      <c r="DD102" s="83"/>
      <c r="DE102" s="83"/>
      <c r="DF102" s="83"/>
      <c r="DG102" s="83"/>
      <c r="DH102" s="83"/>
      <c r="DI102" s="83"/>
      <c r="DJ102" s="83"/>
      <c r="DK102" s="83"/>
      <c r="DL102" s="83"/>
      <c r="DM102" s="83"/>
      <c r="DN102" s="83"/>
      <c r="DO102" s="83"/>
      <c r="DP102" s="83"/>
      <c r="DQ102" s="83"/>
      <c r="DR102" s="83"/>
      <c r="DS102" s="83"/>
      <c r="DT102" s="83"/>
      <c r="DU102" s="83"/>
      <c r="DV102" s="83"/>
      <c r="DW102" s="83"/>
      <c r="DX102" s="83"/>
      <c r="DY102" s="83"/>
      <c r="DZ102" s="83"/>
      <c r="EA102" s="83"/>
      <c r="EB102" s="83"/>
      <c r="EC102" s="83"/>
      <c r="ED102" s="83"/>
      <c r="EE102" s="83"/>
      <c r="EF102" s="83"/>
      <c r="EG102" s="83"/>
      <c r="EH102" s="83"/>
      <c r="EI102" s="83"/>
      <c r="EJ102" s="83"/>
      <c r="EK102" s="83"/>
      <c r="EL102" s="83"/>
      <c r="EM102" s="83"/>
      <c r="EN102" s="83"/>
      <c r="EO102" s="83"/>
      <c r="EP102" s="83"/>
      <c r="EQ102" s="83"/>
      <c r="ER102" s="83"/>
      <c r="ES102" s="83"/>
      <c r="ET102" s="83"/>
      <c r="EU102" s="83"/>
      <c r="EV102" s="83"/>
      <c r="EW102" s="83"/>
      <c r="EX102" s="83"/>
      <c r="EY102" s="83"/>
      <c r="EZ102" s="83"/>
      <c r="FA102" s="83"/>
      <c r="FB102" s="83"/>
      <c r="FC102" s="83"/>
      <c r="FD102" s="83"/>
      <c r="FE102" s="83"/>
      <c r="FF102" s="83"/>
      <c r="FG102" s="83"/>
      <c r="FH102" s="83"/>
      <c r="FI102" s="83"/>
      <c r="FJ102" s="83"/>
      <c r="FK102" s="83"/>
      <c r="FL102" s="83"/>
      <c r="FM102" s="83"/>
      <c r="FN102" s="83"/>
      <c r="FO102" s="83"/>
      <c r="FP102" s="83"/>
      <c r="FQ102" s="83"/>
      <c r="FR102" s="83"/>
      <c r="FS102" s="83"/>
      <c r="FT102" s="83"/>
      <c r="FU102" s="83"/>
      <c r="FV102" s="83"/>
      <c r="FW102" s="83"/>
      <c r="FX102" s="83"/>
      <c r="FY102" s="83"/>
      <c r="FZ102" s="83"/>
      <c r="GA102" s="83"/>
      <c r="GB102" s="83"/>
      <c r="GC102" s="83"/>
    </row>
    <row r="103" spans="1:186" s="88" customFormat="1" ht="22.15" thickBot="1" x14ac:dyDescent="0.7">
      <c r="A103" s="157"/>
      <c r="B103" s="162" t="s">
        <v>54</v>
      </c>
      <c r="C103" s="162"/>
      <c r="D103" s="162"/>
      <c r="E103" s="242">
        <f>SUM(E101:E102)</f>
        <v>4567</v>
      </c>
      <c r="F103" s="242">
        <f t="shared" ref="F103:BY103" si="46">SUM(F101:F102)</f>
        <v>182</v>
      </c>
      <c r="G103" s="242">
        <f t="shared" si="46"/>
        <v>0</v>
      </c>
      <c r="H103" s="242">
        <f t="shared" si="46"/>
        <v>0</v>
      </c>
      <c r="I103" s="242">
        <f t="shared" si="46"/>
        <v>0</v>
      </c>
      <c r="J103" s="242">
        <f t="shared" si="46"/>
        <v>850</v>
      </c>
      <c r="K103" s="242">
        <f t="shared" si="46"/>
        <v>440</v>
      </c>
      <c r="L103" s="242">
        <f t="shared" si="46"/>
        <v>0</v>
      </c>
      <c r="M103" s="242">
        <f t="shared" si="46"/>
        <v>120</v>
      </c>
      <c r="N103" s="242">
        <f t="shared" si="46"/>
        <v>60</v>
      </c>
      <c r="O103" s="242">
        <f t="shared" si="46"/>
        <v>192</v>
      </c>
      <c r="P103" s="242">
        <f t="shared" si="46"/>
        <v>110</v>
      </c>
      <c r="Q103" s="242">
        <f t="shared" si="46"/>
        <v>1200</v>
      </c>
      <c r="R103" s="242">
        <f t="shared" si="46"/>
        <v>1100</v>
      </c>
      <c r="S103" s="242">
        <f t="shared" si="46"/>
        <v>495</v>
      </c>
      <c r="T103" s="242">
        <f t="shared" si="46"/>
        <v>215</v>
      </c>
      <c r="U103" s="242">
        <f t="shared" si="46"/>
        <v>140</v>
      </c>
      <c r="V103" s="242">
        <f t="shared" si="46"/>
        <v>0</v>
      </c>
      <c r="W103" s="242">
        <f t="shared" si="46"/>
        <v>30</v>
      </c>
      <c r="X103" s="242">
        <f t="shared" si="46"/>
        <v>30</v>
      </c>
      <c r="Y103" s="242">
        <f t="shared" si="46"/>
        <v>104</v>
      </c>
      <c r="Z103" s="242">
        <f t="shared" si="46"/>
        <v>21</v>
      </c>
      <c r="AA103" s="242">
        <f t="shared" si="46"/>
        <v>0</v>
      </c>
      <c r="AB103" s="242">
        <f t="shared" si="46"/>
        <v>80</v>
      </c>
      <c r="AC103" s="242">
        <f t="shared" si="46"/>
        <v>105</v>
      </c>
      <c r="AD103" s="242">
        <f t="shared" si="46"/>
        <v>28</v>
      </c>
      <c r="AE103" s="242">
        <f t="shared" si="46"/>
        <v>0</v>
      </c>
      <c r="AF103" s="242">
        <f t="shared" si="46"/>
        <v>175</v>
      </c>
      <c r="AG103" s="242">
        <f t="shared" si="46"/>
        <v>80</v>
      </c>
      <c r="AH103" s="242">
        <f t="shared" si="46"/>
        <v>0</v>
      </c>
      <c r="AI103" s="242">
        <f t="shared" si="46"/>
        <v>30</v>
      </c>
      <c r="AJ103" s="242">
        <f t="shared" si="46"/>
        <v>30</v>
      </c>
      <c r="AK103" s="242">
        <f t="shared" si="46"/>
        <v>212</v>
      </c>
      <c r="AL103" s="242">
        <f t="shared" si="46"/>
        <v>63</v>
      </c>
      <c r="AM103" s="242">
        <f t="shared" si="46"/>
        <v>80</v>
      </c>
      <c r="AN103" s="242">
        <f t="shared" si="46"/>
        <v>160</v>
      </c>
      <c r="AO103" s="242">
        <f t="shared" si="46"/>
        <v>120</v>
      </c>
      <c r="AP103" s="242">
        <f t="shared" si="46"/>
        <v>32</v>
      </c>
      <c r="AQ103" s="242">
        <f t="shared" si="46"/>
        <v>0</v>
      </c>
      <c r="AR103" s="242">
        <f t="shared" si="46"/>
        <v>170</v>
      </c>
      <c r="AS103" s="242">
        <f t="shared" si="46"/>
        <v>80</v>
      </c>
      <c r="AT103" s="242">
        <f t="shared" si="46"/>
        <v>0</v>
      </c>
      <c r="AU103" s="242">
        <f t="shared" si="46"/>
        <v>30</v>
      </c>
      <c r="AV103" s="242">
        <f t="shared" si="46"/>
        <v>0</v>
      </c>
      <c r="AW103" s="242">
        <f t="shared" si="46"/>
        <v>94</v>
      </c>
      <c r="AX103" s="242">
        <f t="shared" si="46"/>
        <v>16</v>
      </c>
      <c r="AY103" s="242">
        <f t="shared" si="46"/>
        <v>120</v>
      </c>
      <c r="AZ103" s="242">
        <f t="shared" si="46"/>
        <v>240</v>
      </c>
      <c r="BA103" s="242">
        <f t="shared" si="46"/>
        <v>100</v>
      </c>
      <c r="BB103" s="242">
        <f t="shared" si="46"/>
        <v>30.5</v>
      </c>
      <c r="BC103" s="242">
        <f t="shared" si="46"/>
        <v>0</v>
      </c>
      <c r="BD103" s="242">
        <f t="shared" si="46"/>
        <v>85</v>
      </c>
      <c r="BE103" s="242">
        <f t="shared" si="46"/>
        <v>70</v>
      </c>
      <c r="BF103" s="242">
        <f t="shared" si="46"/>
        <v>0</v>
      </c>
      <c r="BG103" s="242">
        <f t="shared" si="46"/>
        <v>30</v>
      </c>
      <c r="BH103" s="242">
        <f t="shared" si="46"/>
        <v>0</v>
      </c>
      <c r="BI103" s="242">
        <f t="shared" si="46"/>
        <v>0</v>
      </c>
      <c r="BJ103" s="242">
        <f t="shared" si="46"/>
        <v>5</v>
      </c>
      <c r="BK103" s="242">
        <f t="shared" si="46"/>
        <v>280</v>
      </c>
      <c r="BL103" s="242">
        <f t="shared" si="46"/>
        <v>260</v>
      </c>
      <c r="BM103" s="242">
        <f t="shared" si="46"/>
        <v>30</v>
      </c>
      <c r="BN103" s="242">
        <f t="shared" si="46"/>
        <v>31</v>
      </c>
      <c r="BO103" s="242">
        <f t="shared" si="46"/>
        <v>0</v>
      </c>
      <c r="BP103" s="242">
        <f t="shared" si="46"/>
        <v>150</v>
      </c>
      <c r="BQ103" s="242">
        <f t="shared" si="46"/>
        <v>45</v>
      </c>
      <c r="BR103" s="242">
        <f t="shared" si="46"/>
        <v>0</v>
      </c>
      <c r="BS103" s="242">
        <f t="shared" si="46"/>
        <v>0</v>
      </c>
      <c r="BT103" s="242">
        <f t="shared" si="46"/>
        <v>0</v>
      </c>
      <c r="BU103" s="242">
        <f t="shared" si="46"/>
        <v>0</v>
      </c>
      <c r="BV103" s="242">
        <f t="shared" si="46"/>
        <v>5</v>
      </c>
      <c r="BW103" s="242">
        <f t="shared" si="46"/>
        <v>380</v>
      </c>
      <c r="BX103" s="242">
        <f t="shared" si="46"/>
        <v>200</v>
      </c>
      <c r="BY103" s="242">
        <f t="shared" si="46"/>
        <v>90</v>
      </c>
      <c r="BZ103" s="242">
        <f t="shared" ref="BZ103" si="47">SUM(BZ101:BZ102)</f>
        <v>32</v>
      </c>
      <c r="CA103" s="242">
        <f t="shared" ref="CA103:CO103" si="48">SUM(CA101:CA102)</f>
        <v>0</v>
      </c>
      <c r="CB103" s="242">
        <f t="shared" si="48"/>
        <v>55</v>
      </c>
      <c r="CC103" s="242">
        <f t="shared" si="48"/>
        <v>25</v>
      </c>
      <c r="CD103" s="242">
        <f t="shared" si="48"/>
        <v>0</v>
      </c>
      <c r="CE103" s="242">
        <f t="shared" si="48"/>
        <v>0</v>
      </c>
      <c r="CF103" s="242">
        <f t="shared" si="48"/>
        <v>0</v>
      </c>
      <c r="CG103" s="242">
        <f t="shared" si="48"/>
        <v>0</v>
      </c>
      <c r="CH103" s="242">
        <f t="shared" si="48"/>
        <v>0</v>
      </c>
      <c r="CI103" s="242">
        <f t="shared" si="48"/>
        <v>340</v>
      </c>
      <c r="CJ103" s="242">
        <f t="shared" si="48"/>
        <v>160</v>
      </c>
      <c r="CK103" s="242">
        <f t="shared" si="48"/>
        <v>50</v>
      </c>
      <c r="CL103" s="242">
        <f t="shared" si="48"/>
        <v>28.5</v>
      </c>
      <c r="CM103" s="242">
        <f t="shared" si="48"/>
        <v>0</v>
      </c>
      <c r="CN103" s="242">
        <f t="shared" si="48"/>
        <v>182</v>
      </c>
      <c r="CO103" s="384">
        <f t="shared" si="48"/>
        <v>146</v>
      </c>
      <c r="CP103" s="96"/>
      <c r="CQ103"/>
      <c r="CR103"/>
      <c r="CS103"/>
      <c r="CT103"/>
      <c r="CU103"/>
      <c r="CV103"/>
      <c r="CW103"/>
      <c r="CX103"/>
      <c r="CY103"/>
      <c r="CZ103" s="83"/>
      <c r="DA103" s="83"/>
      <c r="DB103" s="83"/>
      <c r="DC103" s="83"/>
      <c r="DD103" s="83"/>
      <c r="DE103" s="83"/>
      <c r="DF103" s="83"/>
      <c r="DG103" s="83"/>
      <c r="DH103" s="83"/>
      <c r="DI103" s="83"/>
      <c r="DJ103" s="83"/>
      <c r="DK103" s="83"/>
      <c r="DL103" s="83"/>
      <c r="DM103" s="83"/>
      <c r="DN103" s="83"/>
      <c r="DO103" s="83"/>
      <c r="DP103" s="83"/>
      <c r="DQ103" s="83"/>
      <c r="DR103" s="83"/>
      <c r="DS103" s="83"/>
      <c r="DT103" s="83"/>
      <c r="DU103" s="83"/>
      <c r="DV103" s="83"/>
      <c r="DW103" s="83"/>
      <c r="DX103" s="83"/>
      <c r="DY103" s="83"/>
      <c r="DZ103" s="83"/>
      <c r="EA103" s="83"/>
      <c r="EB103" s="83"/>
      <c r="EC103" s="83"/>
      <c r="ED103" s="83"/>
      <c r="EE103" s="83"/>
      <c r="EF103" s="83"/>
      <c r="EG103" s="83"/>
      <c r="EH103" s="83"/>
      <c r="EI103" s="83"/>
      <c r="EJ103" s="83"/>
      <c r="EK103" s="83"/>
      <c r="EL103" s="83"/>
      <c r="EM103" s="83"/>
      <c r="EN103" s="83"/>
      <c r="EO103" s="83"/>
      <c r="EP103" s="83"/>
      <c r="EQ103" s="83"/>
      <c r="ER103" s="83"/>
      <c r="ES103" s="83"/>
      <c r="ET103" s="83"/>
      <c r="EU103" s="83"/>
      <c r="EV103" s="83"/>
      <c r="EW103" s="83"/>
      <c r="EX103" s="83"/>
      <c r="EY103" s="83"/>
      <c r="EZ103" s="83"/>
      <c r="FA103" s="83"/>
      <c r="FB103" s="83"/>
      <c r="FC103" s="83"/>
      <c r="FD103" s="83"/>
      <c r="FE103" s="83"/>
      <c r="FF103" s="83"/>
      <c r="FG103" s="83"/>
      <c r="FH103" s="83"/>
      <c r="FI103" s="83"/>
      <c r="FJ103" s="83"/>
      <c r="FK103" s="83"/>
      <c r="FL103" s="83"/>
      <c r="FM103" s="83"/>
      <c r="FN103" s="83"/>
      <c r="FO103" s="83"/>
      <c r="FP103" s="83"/>
      <c r="FQ103" s="83"/>
      <c r="FR103" s="83"/>
      <c r="FS103" s="83"/>
      <c r="FT103" s="83"/>
      <c r="FU103" s="83"/>
      <c r="FV103" s="83"/>
      <c r="FW103" s="83"/>
      <c r="FX103" s="83"/>
      <c r="FY103" s="83"/>
      <c r="FZ103" s="83"/>
      <c r="GA103" s="83"/>
      <c r="GB103" s="83"/>
      <c r="GC103" s="83"/>
      <c r="GD103" s="146"/>
    </row>
    <row r="104" spans="1:186" s="87" customFormat="1" x14ac:dyDescent="0.45">
      <c r="A104" s="91"/>
      <c r="B104" s="89"/>
      <c r="C104" s="89"/>
      <c r="D104" s="89"/>
      <c r="E104" s="495"/>
      <c r="F104" s="495"/>
      <c r="G104" s="495"/>
      <c r="H104" s="495"/>
      <c r="I104" s="495"/>
      <c r="J104" s="495"/>
      <c r="K104" s="495"/>
      <c r="L104" s="495"/>
      <c r="M104" s="495"/>
      <c r="N104" s="495"/>
      <c r="O104" s="495"/>
      <c r="P104" s="495"/>
      <c r="Q104" s="495"/>
      <c r="R104" s="495"/>
      <c r="S104" s="495"/>
      <c r="T104" s="495"/>
      <c r="U104" s="495"/>
      <c r="V104" s="495"/>
      <c r="W104" s="495"/>
      <c r="X104" s="495"/>
      <c r="Y104" s="495"/>
      <c r="Z104" s="495"/>
      <c r="AA104" s="495"/>
      <c r="AB104" s="495"/>
      <c r="AC104" s="495"/>
      <c r="AD104" s="495"/>
      <c r="AE104" s="495"/>
      <c r="AF104" s="495"/>
      <c r="AG104" s="495"/>
      <c r="AH104" s="495"/>
      <c r="AI104" s="495"/>
      <c r="AJ104" s="495"/>
      <c r="AK104" s="495"/>
      <c r="AL104" s="495"/>
      <c r="AM104" s="495"/>
      <c r="AN104" s="495"/>
      <c r="AO104" s="495"/>
      <c r="AP104" s="495"/>
      <c r="AQ104" s="495"/>
      <c r="AR104" s="495"/>
      <c r="AS104" s="495"/>
      <c r="AT104" s="495"/>
      <c r="AU104" s="495"/>
      <c r="AV104" s="495"/>
      <c r="AW104" s="495"/>
      <c r="AX104" s="495"/>
      <c r="AY104" s="495"/>
      <c r="AZ104" s="495"/>
      <c r="BA104" s="495"/>
      <c r="BB104" s="495"/>
      <c r="BC104" s="495"/>
      <c r="BD104" s="495"/>
      <c r="BE104" s="495"/>
      <c r="BF104" s="495"/>
      <c r="BG104" s="495"/>
      <c r="BH104" s="495"/>
      <c r="BI104" s="495"/>
      <c r="BJ104" s="495"/>
      <c r="BK104" s="495"/>
      <c r="BL104" s="495"/>
      <c r="BM104" s="495"/>
      <c r="BN104" s="495"/>
      <c r="BO104" s="495"/>
      <c r="BP104" s="495"/>
      <c r="BQ104" s="495"/>
      <c r="BR104" s="495"/>
      <c r="BS104" s="495"/>
      <c r="BT104" s="495"/>
      <c r="BU104" s="495"/>
      <c r="BV104" s="495"/>
      <c r="BW104" s="495"/>
      <c r="BX104" s="495"/>
      <c r="BY104" s="495"/>
      <c r="BZ104" s="495"/>
      <c r="CA104" s="495"/>
      <c r="CB104" s="495"/>
      <c r="CC104" s="495"/>
      <c r="CD104" s="495"/>
      <c r="CE104" s="495"/>
      <c r="CF104" s="495"/>
      <c r="CG104" s="495"/>
      <c r="CH104" s="495"/>
      <c r="CI104" s="495"/>
      <c r="CJ104" s="495"/>
      <c r="CK104" s="495"/>
      <c r="CL104" s="495"/>
      <c r="CM104" s="495"/>
      <c r="CN104" s="495"/>
      <c r="CO104" s="496"/>
      <c r="CP104" s="96"/>
      <c r="CQ104"/>
      <c r="CR104"/>
      <c r="CS104"/>
      <c r="CT104"/>
      <c r="CU104"/>
      <c r="CV104"/>
      <c r="CW104"/>
      <c r="CX104"/>
      <c r="CY104"/>
      <c r="CZ104" s="83"/>
      <c r="DA104" s="83"/>
      <c r="DB104" s="83"/>
      <c r="DC104" s="83"/>
      <c r="DD104" s="83"/>
      <c r="DE104" s="83"/>
      <c r="DF104" s="83"/>
      <c r="DG104" s="83"/>
      <c r="DH104" s="83"/>
      <c r="DI104" s="83"/>
      <c r="DJ104" s="83"/>
      <c r="DK104" s="83"/>
      <c r="DL104" s="83"/>
      <c r="DM104" s="83"/>
      <c r="DN104" s="83"/>
      <c r="DO104" s="83"/>
      <c r="DP104" s="83"/>
      <c r="DQ104" s="83"/>
      <c r="DR104" s="83"/>
      <c r="DS104" s="83"/>
      <c r="DT104" s="83"/>
      <c r="DU104" s="83"/>
      <c r="DV104" s="83"/>
      <c r="DW104" s="83"/>
      <c r="DX104" s="83"/>
      <c r="DY104" s="83"/>
      <c r="DZ104" s="83"/>
      <c r="EA104" s="83"/>
      <c r="EB104" s="83"/>
      <c r="EC104" s="83"/>
      <c r="ED104" s="83"/>
      <c r="EE104" s="83"/>
      <c r="EF104" s="83"/>
      <c r="EG104" s="83"/>
      <c r="EH104" s="83"/>
      <c r="EI104" s="83"/>
      <c r="EJ104" s="83"/>
      <c r="EK104" s="83"/>
      <c r="EL104" s="83"/>
      <c r="EM104" s="83"/>
      <c r="EN104" s="83"/>
      <c r="EO104" s="83"/>
      <c r="EP104" s="83"/>
      <c r="EQ104" s="83"/>
      <c r="ER104" s="83"/>
      <c r="ES104" s="83"/>
      <c r="ET104" s="83"/>
      <c r="EU104" s="83"/>
      <c r="EV104" s="83"/>
      <c r="EW104" s="83"/>
      <c r="EX104" s="83"/>
      <c r="EY104" s="83"/>
      <c r="EZ104" s="83"/>
      <c r="FA104" s="83"/>
      <c r="FB104" s="83"/>
      <c r="FC104" s="83"/>
      <c r="FD104" s="83"/>
      <c r="FE104" s="83"/>
      <c r="FF104" s="83"/>
      <c r="FG104" s="83"/>
      <c r="FH104" s="83"/>
      <c r="FI104" s="83"/>
      <c r="FJ104" s="83"/>
      <c r="FK104" s="83"/>
      <c r="FL104" s="83"/>
      <c r="FM104" s="83"/>
      <c r="FN104" s="83"/>
      <c r="FO104" s="83"/>
      <c r="FP104" s="83"/>
      <c r="FQ104" s="83"/>
      <c r="FR104" s="83"/>
      <c r="FS104" s="83"/>
      <c r="FT104" s="83"/>
      <c r="FU104" s="83"/>
      <c r="FV104" s="83"/>
      <c r="FW104" s="83"/>
      <c r="FX104" s="83"/>
      <c r="FY104" s="83"/>
      <c r="FZ104" s="83"/>
      <c r="GA104" s="83"/>
      <c r="GB104" s="83"/>
      <c r="GC104" s="83"/>
      <c r="GD104" s="92"/>
    </row>
    <row r="105" spans="1:186" s="86" customFormat="1" ht="23.25" x14ac:dyDescent="0.7">
      <c r="A105" s="493"/>
      <c r="B105" s="529"/>
      <c r="C105" s="320" t="s">
        <v>166</v>
      </c>
      <c r="D105" s="305">
        <f>E101</f>
        <v>4507</v>
      </c>
      <c r="E105" s="530"/>
      <c r="F105" s="530"/>
      <c r="G105" s="530"/>
      <c r="H105" s="530"/>
      <c r="I105" s="530"/>
      <c r="J105" s="530"/>
      <c r="K105" s="530"/>
      <c r="L105" s="530"/>
      <c r="M105" s="530"/>
      <c r="N105" s="530"/>
      <c r="O105" s="530"/>
      <c r="P105" s="530"/>
      <c r="Q105" s="530"/>
      <c r="R105" s="530"/>
      <c r="S105" s="530"/>
      <c r="T105" s="530"/>
      <c r="U105" s="530"/>
      <c r="V105" s="530"/>
      <c r="W105" s="530"/>
      <c r="X105" s="530"/>
      <c r="Y105" s="530"/>
      <c r="Z105" s="530"/>
      <c r="AA105" s="530"/>
      <c r="AB105" s="530"/>
      <c r="AC105" s="530"/>
      <c r="AD105" s="530"/>
      <c r="AE105" s="530"/>
      <c r="AF105" s="530"/>
      <c r="AG105" s="530"/>
      <c r="AH105" s="530"/>
      <c r="AI105" s="530"/>
      <c r="AJ105" s="530"/>
      <c r="AK105" s="530"/>
      <c r="AL105" s="530"/>
      <c r="AM105" s="530"/>
      <c r="AN105" s="530"/>
      <c r="AO105" s="530"/>
      <c r="AP105" s="530"/>
      <c r="AQ105" s="530"/>
      <c r="AR105" s="530"/>
      <c r="AS105" s="530"/>
      <c r="AT105" s="530"/>
      <c r="AU105" s="530"/>
      <c r="AV105" s="530"/>
      <c r="AW105" s="530"/>
      <c r="AX105" s="530"/>
      <c r="AY105" s="530"/>
      <c r="AZ105" s="530"/>
      <c r="BA105" s="530"/>
      <c r="BB105" s="530"/>
      <c r="BC105" s="530"/>
      <c r="BD105" s="530"/>
      <c r="BE105" s="530"/>
      <c r="BF105" s="530"/>
      <c r="BG105" s="530"/>
      <c r="BH105" s="530"/>
      <c r="BI105" s="530"/>
      <c r="BJ105" s="530"/>
      <c r="BK105" s="530"/>
      <c r="BL105" s="530"/>
      <c r="BM105" s="530"/>
      <c r="BN105" s="530"/>
      <c r="BO105" s="530"/>
      <c r="BP105" s="530"/>
      <c r="BQ105" s="530"/>
      <c r="BR105" s="530"/>
      <c r="BS105" s="530"/>
      <c r="BT105" s="530"/>
      <c r="BU105" s="530"/>
      <c r="BV105" s="530"/>
      <c r="BW105" s="530"/>
      <c r="BX105" s="530"/>
      <c r="BY105" s="530"/>
      <c r="BZ105" s="530"/>
      <c r="CA105" s="530"/>
      <c r="CB105" s="530"/>
      <c r="CC105" s="530"/>
      <c r="CD105" s="530"/>
      <c r="CE105" s="530"/>
      <c r="CF105" s="530"/>
      <c r="CG105" s="530"/>
      <c r="CH105" s="530"/>
      <c r="CI105" s="530"/>
      <c r="CJ105" s="530"/>
      <c r="CK105" s="530"/>
      <c r="CL105" s="530"/>
      <c r="CM105" s="530"/>
      <c r="CN105" s="530"/>
      <c r="CO105" s="497"/>
      <c r="CP105" s="96"/>
      <c r="CQ105"/>
      <c r="CR105"/>
      <c r="CS105"/>
      <c r="CT105"/>
      <c r="CU105"/>
      <c r="CV105"/>
      <c r="CW105"/>
      <c r="CX105"/>
      <c r="CY105"/>
      <c r="CZ105" s="83"/>
      <c r="DA105" s="83"/>
      <c r="DB105" s="83"/>
      <c r="DC105" s="83"/>
      <c r="DD105" s="83"/>
      <c r="DE105" s="83"/>
      <c r="DF105" s="83"/>
      <c r="DG105" s="83"/>
      <c r="DH105" s="83"/>
      <c r="DI105" s="83"/>
      <c r="DJ105" s="83"/>
      <c r="DK105" s="83"/>
      <c r="DL105" s="83"/>
      <c r="DM105" s="83"/>
      <c r="DN105" s="83"/>
      <c r="DO105" s="83"/>
      <c r="DP105" s="83"/>
      <c r="DQ105" s="83"/>
      <c r="DR105" s="83"/>
      <c r="DS105" s="83"/>
      <c r="DT105" s="83"/>
      <c r="DU105" s="83"/>
      <c r="DV105" s="83"/>
      <c r="DW105" s="83"/>
      <c r="DX105" s="83"/>
      <c r="DY105" s="83"/>
      <c r="DZ105" s="83"/>
      <c r="EA105" s="83"/>
      <c r="EB105" s="83"/>
      <c r="EC105" s="83"/>
      <c r="ED105" s="83"/>
      <c r="EE105" s="83"/>
      <c r="EF105" s="83"/>
      <c r="EG105" s="83"/>
      <c r="EH105" s="83"/>
      <c r="EI105" s="83"/>
      <c r="EJ105" s="83"/>
      <c r="EK105" s="83"/>
      <c r="EL105" s="83"/>
      <c r="EM105" s="83"/>
      <c r="EN105" s="83"/>
      <c r="EO105" s="83"/>
      <c r="EP105" s="83"/>
      <c r="EQ105" s="83"/>
      <c r="ER105" s="83"/>
      <c r="ES105" s="83"/>
      <c r="ET105" s="83"/>
      <c r="EU105" s="83"/>
      <c r="EV105" s="83"/>
      <c r="EW105" s="83"/>
      <c r="EX105" s="83"/>
      <c r="EY105" s="83"/>
      <c r="EZ105" s="83"/>
      <c r="FA105" s="83"/>
      <c r="FB105" s="83"/>
      <c r="FC105" s="83"/>
      <c r="FD105" s="83"/>
      <c r="FE105" s="83"/>
      <c r="FF105" s="83"/>
      <c r="FG105" s="83"/>
      <c r="FH105" s="83"/>
      <c r="FI105" s="83"/>
      <c r="FJ105" s="83"/>
      <c r="FK105" s="83"/>
      <c r="FL105" s="83"/>
      <c r="FM105" s="83"/>
      <c r="FN105" s="83"/>
      <c r="FO105" s="83"/>
      <c r="FP105" s="83"/>
      <c r="FQ105" s="83"/>
      <c r="FR105" s="83"/>
      <c r="FS105" s="83"/>
      <c r="FT105" s="83"/>
      <c r="FU105" s="83"/>
      <c r="FV105" s="83"/>
      <c r="FW105" s="83"/>
      <c r="FX105" s="83"/>
      <c r="FY105" s="83"/>
      <c r="FZ105" s="83"/>
      <c r="GA105" s="83"/>
      <c r="GB105" s="83"/>
      <c r="GC105" s="83"/>
      <c r="GD105" s="147"/>
    </row>
    <row r="106" spans="1:186" s="86" customFormat="1" ht="23.25" x14ac:dyDescent="0.7">
      <c r="A106" s="493"/>
      <c r="B106" s="529"/>
      <c r="C106" s="320" t="s">
        <v>167</v>
      </c>
      <c r="D106" s="305">
        <f>SUM(J101+K101+M101+P101)</f>
        <v>1520</v>
      </c>
      <c r="E106" s="530"/>
      <c r="F106" s="530"/>
      <c r="G106" s="530"/>
      <c r="H106" s="530"/>
      <c r="I106" s="530"/>
      <c r="J106" s="530"/>
      <c r="K106" s="530"/>
      <c r="L106" s="530"/>
      <c r="M106" s="530"/>
      <c r="N106" s="530"/>
      <c r="O106" s="530"/>
      <c r="P106" s="530"/>
      <c r="Q106" s="530"/>
      <c r="R106" s="530"/>
      <c r="S106" s="530"/>
      <c r="T106" s="530"/>
      <c r="U106" s="530"/>
      <c r="V106" s="530"/>
      <c r="W106" s="530"/>
      <c r="X106" s="530"/>
      <c r="Y106" s="530"/>
      <c r="Z106" s="530"/>
      <c r="AA106" s="530"/>
      <c r="AB106" s="530"/>
      <c r="AC106" s="530"/>
      <c r="AD106" s="530"/>
      <c r="AE106" s="530"/>
      <c r="AF106" s="530"/>
      <c r="AG106" s="530"/>
      <c r="AH106" s="530"/>
      <c r="AI106" s="530"/>
      <c r="AJ106" s="530"/>
      <c r="AK106" s="530"/>
      <c r="AL106" s="530"/>
      <c r="AM106" s="530"/>
      <c r="AN106" s="530"/>
      <c r="AO106" s="530"/>
      <c r="AP106" s="530"/>
      <c r="AQ106" s="530"/>
      <c r="AR106" s="530"/>
      <c r="AS106" s="530"/>
      <c r="AT106" s="530"/>
      <c r="AU106" s="530"/>
      <c r="AV106" s="530"/>
      <c r="AW106" s="530"/>
      <c r="AX106" s="530"/>
      <c r="AY106" s="530"/>
      <c r="AZ106" s="530"/>
      <c r="BA106" s="530"/>
      <c r="BB106" s="530"/>
      <c r="BC106" s="530"/>
      <c r="BD106" s="530"/>
      <c r="BE106" s="530"/>
      <c r="BF106" s="530"/>
      <c r="BG106" s="530"/>
      <c r="BH106" s="530"/>
      <c r="BI106" s="530"/>
      <c r="BJ106" s="530"/>
      <c r="BK106" s="530"/>
      <c r="BL106" s="530"/>
      <c r="BM106" s="530"/>
      <c r="BN106" s="530"/>
      <c r="BO106" s="530"/>
      <c r="BP106" s="530"/>
      <c r="BQ106" s="530"/>
      <c r="BR106" s="530"/>
      <c r="BS106" s="530"/>
      <c r="BT106" s="530"/>
      <c r="BU106" s="530"/>
      <c r="BV106" s="530"/>
      <c r="BW106" s="530"/>
      <c r="BX106" s="530"/>
      <c r="BY106" s="530"/>
      <c r="BZ106" s="530"/>
      <c r="CA106" s="530"/>
      <c r="CB106" s="530"/>
      <c r="CC106" s="530"/>
      <c r="CD106" s="530"/>
      <c r="CE106" s="530"/>
      <c r="CF106" s="530"/>
      <c r="CG106" s="530"/>
      <c r="CH106" s="530"/>
      <c r="CI106" s="530"/>
      <c r="CJ106" s="530"/>
      <c r="CK106" s="530"/>
      <c r="CL106" s="530"/>
      <c r="CM106" s="530"/>
      <c r="CN106" s="530"/>
      <c r="CO106" s="497"/>
      <c r="CP106" s="96"/>
      <c r="CQ106"/>
      <c r="CR106"/>
      <c r="CS106"/>
      <c r="CT106"/>
      <c r="CU106"/>
      <c r="CV106"/>
      <c r="CW106"/>
      <c r="CX106"/>
      <c r="CY106"/>
      <c r="CZ106" s="83"/>
      <c r="DA106" s="83"/>
      <c r="DB106" s="83"/>
      <c r="DC106" s="83"/>
      <c r="DD106" s="83"/>
      <c r="DE106" s="83"/>
      <c r="DF106" s="83"/>
      <c r="DG106" s="83"/>
      <c r="DH106" s="83"/>
      <c r="DI106" s="83"/>
      <c r="DJ106" s="83"/>
      <c r="DK106" s="83"/>
      <c r="DL106" s="83"/>
      <c r="DM106" s="83"/>
      <c r="DN106" s="83"/>
      <c r="DO106" s="83"/>
      <c r="DP106" s="83"/>
      <c r="DQ106" s="83"/>
      <c r="DR106" s="83"/>
      <c r="DS106" s="83"/>
      <c r="DT106" s="83"/>
      <c r="DU106" s="83"/>
      <c r="DV106" s="83"/>
      <c r="DW106" s="83"/>
      <c r="DX106" s="83"/>
      <c r="DY106" s="83"/>
      <c r="DZ106" s="83"/>
      <c r="EA106" s="83"/>
      <c r="EB106" s="83"/>
      <c r="EC106" s="83"/>
      <c r="ED106" s="83"/>
      <c r="EE106" s="83"/>
      <c r="EF106" s="83"/>
      <c r="EG106" s="83"/>
      <c r="EH106" s="83"/>
      <c r="EI106" s="83"/>
      <c r="EJ106" s="83"/>
      <c r="EK106" s="83"/>
      <c r="EL106" s="83"/>
      <c r="EM106" s="83"/>
      <c r="EN106" s="83"/>
      <c r="EO106" s="83"/>
      <c r="EP106" s="83"/>
      <c r="EQ106" s="83"/>
      <c r="ER106" s="83"/>
      <c r="ES106" s="83"/>
      <c r="ET106" s="83"/>
      <c r="EU106" s="83"/>
      <c r="EV106" s="83"/>
      <c r="EW106" s="83"/>
      <c r="EX106" s="83"/>
      <c r="EY106" s="83"/>
      <c r="EZ106" s="83"/>
      <c r="FA106" s="83"/>
      <c r="FB106" s="83"/>
      <c r="FC106" s="83"/>
      <c r="FD106" s="83"/>
      <c r="FE106" s="83"/>
      <c r="FF106" s="83"/>
      <c r="FG106" s="83"/>
      <c r="FH106" s="83"/>
      <c r="FI106" s="83"/>
      <c r="FJ106" s="83"/>
      <c r="FK106" s="83"/>
      <c r="FL106" s="83"/>
      <c r="FM106" s="83"/>
      <c r="FN106" s="83"/>
      <c r="FO106" s="83"/>
      <c r="FP106" s="83"/>
      <c r="FQ106" s="83"/>
      <c r="FR106" s="83"/>
      <c r="FS106" s="83"/>
      <c r="FT106" s="83"/>
      <c r="FU106" s="83"/>
      <c r="FV106" s="83"/>
      <c r="FW106" s="83"/>
      <c r="FX106" s="83"/>
      <c r="FY106" s="83"/>
      <c r="FZ106" s="83"/>
      <c r="GA106" s="83"/>
      <c r="GB106" s="83"/>
      <c r="GC106" s="83"/>
      <c r="GD106" s="147"/>
    </row>
    <row r="107" spans="1:186" s="86" customFormat="1" ht="23.25" x14ac:dyDescent="0.7">
      <c r="A107" s="493"/>
      <c r="B107" s="529"/>
      <c r="C107" s="320" t="s">
        <v>168</v>
      </c>
      <c r="D107" s="305">
        <v>1100</v>
      </c>
      <c r="E107" s="530"/>
      <c r="F107" s="530"/>
      <c r="G107" s="530"/>
      <c r="H107" s="530"/>
      <c r="I107" s="530"/>
      <c r="J107" s="530"/>
      <c r="K107" s="530"/>
      <c r="L107" s="530"/>
      <c r="M107" s="530"/>
      <c r="N107" s="530"/>
      <c r="O107" s="530"/>
      <c r="P107" s="530"/>
      <c r="Q107" s="530"/>
      <c r="R107" s="530"/>
      <c r="S107" s="530"/>
      <c r="T107" s="530"/>
      <c r="U107" s="530"/>
      <c r="V107" s="530"/>
      <c r="W107" s="530"/>
      <c r="X107" s="530"/>
      <c r="Y107" s="530"/>
      <c r="Z107" s="530"/>
      <c r="AA107" s="530"/>
      <c r="AB107" s="530"/>
      <c r="AC107" s="530"/>
      <c r="AD107" s="530"/>
      <c r="AE107" s="530"/>
      <c r="AF107" s="530"/>
      <c r="AG107" s="530"/>
      <c r="AH107" s="530"/>
      <c r="AI107" s="530"/>
      <c r="AJ107" s="530"/>
      <c r="AK107" s="530"/>
      <c r="AL107" s="530"/>
      <c r="AM107" s="530"/>
      <c r="AN107" s="530"/>
      <c r="AO107" s="530"/>
      <c r="AP107" s="530"/>
      <c r="AQ107" s="530"/>
      <c r="AR107" s="530"/>
      <c r="AS107" s="530"/>
      <c r="AT107" s="530"/>
      <c r="AU107" s="530"/>
      <c r="AV107" s="530"/>
      <c r="AW107" s="530"/>
      <c r="AX107" s="530"/>
      <c r="AY107" s="530"/>
      <c r="AZ107" s="530"/>
      <c r="BA107" s="530"/>
      <c r="BB107" s="530"/>
      <c r="BC107" s="530"/>
      <c r="BD107" s="530"/>
      <c r="BE107" s="530"/>
      <c r="BF107" s="530"/>
      <c r="BG107" s="530"/>
      <c r="BH107" s="530"/>
      <c r="BI107" s="530"/>
      <c r="BJ107" s="530"/>
      <c r="BK107" s="530"/>
      <c r="BL107" s="530"/>
      <c r="BM107" s="530"/>
      <c r="BN107" s="530"/>
      <c r="BO107" s="530"/>
      <c r="BP107" s="530"/>
      <c r="BQ107" s="530"/>
      <c r="BR107" s="530"/>
      <c r="BS107" s="530"/>
      <c r="BT107" s="530"/>
      <c r="BU107" s="530"/>
      <c r="BV107" s="530"/>
      <c r="BW107" s="530"/>
      <c r="BX107" s="530"/>
      <c r="BY107" s="530"/>
      <c r="BZ107" s="530"/>
      <c r="CA107" s="530"/>
      <c r="CB107" s="530"/>
      <c r="CC107" s="530"/>
      <c r="CD107" s="530"/>
      <c r="CE107" s="530"/>
      <c r="CF107" s="530"/>
      <c r="CG107" s="530"/>
      <c r="CH107" s="530"/>
      <c r="CI107" s="530"/>
      <c r="CJ107" s="530"/>
      <c r="CK107" s="530"/>
      <c r="CL107" s="530"/>
      <c r="CM107" s="530"/>
      <c r="CN107" s="530"/>
      <c r="CO107" s="497"/>
      <c r="CP107" s="96"/>
      <c r="CQ107"/>
      <c r="CR107"/>
      <c r="CS107"/>
      <c r="CT107"/>
      <c r="CU107"/>
      <c r="CV107"/>
      <c r="CW107"/>
      <c r="CX107"/>
      <c r="CY107"/>
      <c r="CZ107" s="83"/>
      <c r="DA107" s="83"/>
      <c r="DB107" s="83"/>
      <c r="DC107" s="83"/>
      <c r="DD107" s="83"/>
      <c r="DE107" s="83"/>
      <c r="DF107" s="83"/>
      <c r="DG107" s="83"/>
      <c r="DH107" s="83"/>
      <c r="DI107" s="83"/>
      <c r="DJ107" s="83"/>
      <c r="DK107" s="83"/>
      <c r="DL107" s="83"/>
      <c r="DM107" s="83"/>
      <c r="DN107" s="83"/>
      <c r="DO107" s="83"/>
      <c r="DP107" s="83"/>
      <c r="DQ107" s="83"/>
      <c r="DR107" s="83"/>
      <c r="DS107" s="83"/>
      <c r="DT107" s="83"/>
      <c r="DU107" s="83"/>
      <c r="DV107" s="83"/>
      <c r="DW107" s="83"/>
      <c r="DX107" s="83"/>
      <c r="DY107" s="83"/>
      <c r="DZ107" s="83"/>
      <c r="EA107" s="83"/>
      <c r="EB107" s="83"/>
      <c r="EC107" s="83"/>
      <c r="ED107" s="83"/>
      <c r="EE107" s="83"/>
      <c r="EF107" s="83"/>
      <c r="EG107" s="83"/>
      <c r="EH107" s="83"/>
      <c r="EI107" s="83"/>
      <c r="EJ107" s="83"/>
      <c r="EK107" s="83"/>
      <c r="EL107" s="83"/>
      <c r="EM107" s="83"/>
      <c r="EN107" s="83"/>
      <c r="EO107" s="83"/>
      <c r="EP107" s="83"/>
      <c r="EQ107" s="83"/>
      <c r="ER107" s="83"/>
      <c r="ES107" s="83"/>
      <c r="ET107" s="83"/>
      <c r="EU107" s="83"/>
      <c r="EV107" s="83"/>
      <c r="EW107" s="83"/>
      <c r="EX107" s="83"/>
      <c r="EY107" s="83"/>
      <c r="EZ107" s="83"/>
      <c r="FA107" s="83"/>
      <c r="FB107" s="83"/>
      <c r="FC107" s="83"/>
      <c r="FD107" s="83"/>
      <c r="FE107" s="83"/>
      <c r="FF107" s="83"/>
      <c r="FG107" s="83"/>
      <c r="FH107" s="83"/>
      <c r="FI107" s="83"/>
      <c r="FJ107" s="83"/>
      <c r="FK107" s="83"/>
      <c r="FL107" s="83"/>
      <c r="FM107" s="83"/>
      <c r="FN107" s="83"/>
      <c r="FO107" s="83"/>
      <c r="FP107" s="83"/>
      <c r="FQ107" s="83"/>
      <c r="FR107" s="83"/>
      <c r="FS107" s="83"/>
      <c r="FT107" s="83"/>
      <c r="FU107" s="83"/>
      <c r="FV107" s="83"/>
      <c r="FW107" s="83"/>
      <c r="FX107" s="83"/>
      <c r="FY107" s="83"/>
      <c r="FZ107" s="83"/>
      <c r="GA107" s="83"/>
      <c r="GB107" s="83"/>
      <c r="GC107" s="83"/>
      <c r="GD107" s="147"/>
    </row>
    <row r="108" spans="1:186" s="86" customFormat="1" ht="23.25" x14ac:dyDescent="0.7">
      <c r="A108" s="493"/>
      <c r="B108" s="529"/>
      <c r="C108" s="320" t="s">
        <v>169</v>
      </c>
      <c r="D108" s="305">
        <f>SUM(R36+Q41+Q54+R59+R64+Q69+Q74+R79+R84+Q89+Q94)</f>
        <v>1200</v>
      </c>
      <c r="E108" s="376"/>
      <c r="F108" s="376"/>
      <c r="G108" s="376"/>
      <c r="H108" s="376"/>
      <c r="I108" s="376"/>
      <c r="J108" s="376"/>
      <c r="K108" s="376"/>
      <c r="L108" s="376"/>
      <c r="M108" s="376"/>
      <c r="N108" s="376"/>
      <c r="O108" s="376"/>
      <c r="P108" s="376"/>
      <c r="Q108" s="376"/>
      <c r="R108" s="376"/>
      <c r="S108" s="376"/>
      <c r="T108" s="376"/>
      <c r="U108" s="376"/>
      <c r="V108" s="376"/>
      <c r="W108" s="376"/>
      <c r="X108" s="376"/>
      <c r="Y108" s="376"/>
      <c r="Z108" s="376"/>
      <c r="AA108" s="376"/>
      <c r="AB108" s="376"/>
      <c r="AC108" s="376"/>
      <c r="AD108" s="376"/>
      <c r="AE108" s="376"/>
      <c r="AF108" s="376"/>
      <c r="AG108" s="376"/>
      <c r="AH108" s="376"/>
      <c r="AI108" s="376"/>
      <c r="AJ108" s="376"/>
      <c r="AK108" s="376"/>
      <c r="AL108" s="376"/>
      <c r="AM108" s="376"/>
      <c r="AN108" s="376"/>
      <c r="AO108" s="376"/>
      <c r="AP108" s="376"/>
      <c r="AQ108" s="376"/>
      <c r="AR108" s="376"/>
      <c r="AS108" s="376"/>
      <c r="AT108" s="376"/>
      <c r="AU108" s="376"/>
      <c r="AV108" s="376"/>
      <c r="AW108" s="376"/>
      <c r="AX108" s="376"/>
      <c r="AY108" s="376"/>
      <c r="AZ108" s="376"/>
      <c r="BA108" s="376"/>
      <c r="BB108" s="376"/>
      <c r="BC108" s="376"/>
      <c r="BD108" s="376"/>
      <c r="BE108" s="376"/>
      <c r="BF108" s="376"/>
      <c r="BG108" s="376"/>
      <c r="BH108" s="376"/>
      <c r="BI108" s="376"/>
      <c r="BJ108" s="376"/>
      <c r="BK108" s="376"/>
      <c r="BL108" s="376"/>
      <c r="BM108" s="376"/>
      <c r="BN108" s="376"/>
      <c r="BO108" s="376"/>
      <c r="BP108" s="376"/>
      <c r="BQ108" s="376"/>
      <c r="BR108" s="376"/>
      <c r="BS108" s="376"/>
      <c r="BT108" s="376"/>
      <c r="BU108" s="376"/>
      <c r="BV108" s="376"/>
      <c r="BW108" s="376"/>
      <c r="BX108" s="376"/>
      <c r="BY108" s="376"/>
      <c r="BZ108" s="376"/>
      <c r="CA108" s="376"/>
      <c r="CB108" s="376"/>
      <c r="CC108" s="376"/>
      <c r="CD108" s="376"/>
      <c r="CE108" s="376"/>
      <c r="CF108" s="376"/>
      <c r="CG108" s="376"/>
      <c r="CH108" s="376"/>
      <c r="CI108" s="376"/>
      <c r="CJ108" s="376"/>
      <c r="CK108" s="376"/>
      <c r="CL108" s="376"/>
      <c r="CM108" s="376"/>
      <c r="CN108" s="376"/>
      <c r="CO108" s="377"/>
      <c r="CP108" s="96"/>
      <c r="CQ108"/>
      <c r="CR108"/>
      <c r="CS108"/>
      <c r="CT108"/>
      <c r="CU108"/>
      <c r="CV108"/>
      <c r="CW108"/>
      <c r="CX108"/>
      <c r="CY108"/>
      <c r="CZ108"/>
      <c r="DA108" s="116"/>
      <c r="DB108" s="120"/>
      <c r="DC108" s="120"/>
      <c r="DD108" s="120"/>
      <c r="DE108" s="120"/>
      <c r="DF108" s="120"/>
      <c r="DG108" s="120"/>
      <c r="DH108" s="120"/>
      <c r="DI108" s="120"/>
      <c r="DJ108" s="120"/>
      <c r="DK108" s="120"/>
      <c r="DL108" s="120"/>
      <c r="DM108" s="120"/>
      <c r="DN108" s="120"/>
      <c r="DO108" s="120"/>
      <c r="DP108" s="120"/>
      <c r="DQ108" s="120"/>
      <c r="DR108" s="120"/>
      <c r="DS108" s="120"/>
      <c r="DT108" s="120"/>
      <c r="DU108" s="120"/>
      <c r="DV108" s="120"/>
      <c r="DW108" s="120"/>
      <c r="DX108" s="120"/>
      <c r="DY108" s="120"/>
      <c r="DZ108" s="120"/>
      <c r="EA108" s="120"/>
      <c r="EB108" s="120"/>
      <c r="EC108" s="120"/>
      <c r="ED108" s="120"/>
      <c r="EE108" s="120"/>
      <c r="EF108" s="120"/>
      <c r="EG108" s="120"/>
      <c r="EH108" s="120"/>
      <c r="EI108" s="120"/>
      <c r="EJ108" s="120"/>
      <c r="EK108" s="120"/>
      <c r="EL108" s="120"/>
      <c r="EM108" s="120"/>
      <c r="EN108" s="120"/>
      <c r="EO108" s="120"/>
      <c r="EP108" s="120"/>
      <c r="EQ108" s="120"/>
      <c r="ER108" s="120"/>
      <c r="ES108" s="120"/>
      <c r="ET108" s="120"/>
      <c r="EU108" s="120"/>
      <c r="EV108" s="120"/>
      <c r="EW108" s="120"/>
      <c r="EX108" s="120"/>
      <c r="EY108" s="120"/>
      <c r="EZ108" s="120"/>
      <c r="FA108" s="120"/>
      <c r="FB108" s="120"/>
      <c r="FC108" s="120"/>
      <c r="FD108" s="120"/>
      <c r="FE108" s="120"/>
      <c r="FF108" s="120"/>
      <c r="FG108" s="120"/>
      <c r="FH108" s="120"/>
      <c r="FI108" s="120"/>
      <c r="FJ108" s="120"/>
      <c r="FK108" s="120"/>
      <c r="FL108" s="120"/>
      <c r="FM108" s="120"/>
      <c r="FN108" s="120"/>
      <c r="FO108" s="120"/>
      <c r="FP108" s="120"/>
      <c r="FQ108" s="120"/>
      <c r="FR108" s="120"/>
      <c r="FS108" s="120"/>
      <c r="FT108" s="120"/>
      <c r="FU108" s="120"/>
      <c r="FV108" s="120"/>
      <c r="FW108" s="120"/>
      <c r="FX108" s="120"/>
      <c r="FY108" s="120"/>
      <c r="FZ108" s="120"/>
      <c r="GA108" s="120"/>
      <c r="GB108" s="120"/>
      <c r="GC108" s="120"/>
    </row>
    <row r="109" spans="1:186" s="86" customFormat="1" ht="23.25" x14ac:dyDescent="0.7">
      <c r="A109" s="493"/>
      <c r="B109" s="529"/>
      <c r="C109" s="320" t="s">
        <v>170</v>
      </c>
      <c r="D109" s="305">
        <f>S101</f>
        <v>495</v>
      </c>
      <c r="E109" s="376"/>
      <c r="F109" s="376"/>
      <c r="G109" s="376"/>
      <c r="H109" s="376"/>
      <c r="I109" s="376"/>
      <c r="J109" s="376"/>
      <c r="K109" s="376"/>
      <c r="L109" s="376"/>
      <c r="M109" s="376"/>
      <c r="N109" s="376"/>
      <c r="O109" s="376"/>
      <c r="P109" s="376"/>
      <c r="Q109" s="376"/>
      <c r="R109" s="376"/>
      <c r="S109" s="376"/>
      <c r="T109" s="376"/>
      <c r="U109" s="376"/>
      <c r="V109" s="376"/>
      <c r="W109" s="376"/>
      <c r="X109" s="376"/>
      <c r="Y109" s="376"/>
      <c r="Z109" s="376"/>
      <c r="AA109" s="376"/>
      <c r="AB109" s="376"/>
      <c r="AC109" s="376"/>
      <c r="AD109" s="376"/>
      <c r="AE109" s="376"/>
      <c r="AF109" s="376"/>
      <c r="AG109" s="376"/>
      <c r="AH109" s="376"/>
      <c r="AI109" s="376"/>
      <c r="AJ109" s="376"/>
      <c r="AK109" s="376"/>
      <c r="AL109" s="376"/>
      <c r="AM109" s="376"/>
      <c r="AN109" s="376"/>
      <c r="AO109" s="376"/>
      <c r="AP109" s="376"/>
      <c r="AQ109" s="376"/>
      <c r="AR109" s="376"/>
      <c r="AS109" s="376"/>
      <c r="AT109" s="376"/>
      <c r="AU109" s="376"/>
      <c r="AV109" s="376"/>
      <c r="AW109" s="376"/>
      <c r="AX109" s="376"/>
      <c r="AY109" s="376"/>
      <c r="AZ109" s="376"/>
      <c r="BA109" s="376"/>
      <c r="BB109" s="376"/>
      <c r="BC109" s="376"/>
      <c r="BD109" s="376"/>
      <c r="BE109" s="376"/>
      <c r="BF109" s="376"/>
      <c r="BG109" s="376"/>
      <c r="BH109" s="376"/>
      <c r="BI109" s="376"/>
      <c r="BJ109" s="376"/>
      <c r="BK109" s="376"/>
      <c r="BL109" s="376"/>
      <c r="BM109" s="376"/>
      <c r="BN109" s="376"/>
      <c r="BO109" s="376"/>
      <c r="BP109" s="376"/>
      <c r="BQ109" s="376"/>
      <c r="BR109" s="376"/>
      <c r="BS109" s="376"/>
      <c r="BT109" s="376"/>
      <c r="BU109" s="376"/>
      <c r="BV109" s="376"/>
      <c r="BW109" s="376"/>
      <c r="BX109" s="376"/>
      <c r="BY109" s="376"/>
      <c r="BZ109" s="376"/>
      <c r="CA109" s="376"/>
      <c r="CB109" s="376"/>
      <c r="CC109" s="376"/>
      <c r="CD109" s="376"/>
      <c r="CE109" s="376"/>
      <c r="CF109" s="376"/>
      <c r="CG109" s="376"/>
      <c r="CH109" s="376"/>
      <c r="CI109" s="376"/>
      <c r="CJ109" s="376"/>
      <c r="CK109" s="376"/>
      <c r="CL109" s="376"/>
      <c r="CM109" s="376"/>
      <c r="CN109" s="376"/>
      <c r="CO109" s="377"/>
      <c r="CP109" s="96"/>
      <c r="CQ109"/>
      <c r="CR109"/>
      <c r="CS109"/>
      <c r="CT109"/>
      <c r="CU109"/>
      <c r="CV109"/>
      <c r="CW109"/>
      <c r="CX109"/>
      <c r="CY109"/>
      <c r="CZ109"/>
      <c r="DA109" s="117"/>
      <c r="DB109" s="121"/>
      <c r="DC109" s="121"/>
      <c r="DD109" s="121"/>
      <c r="DE109" s="121"/>
      <c r="DF109" s="121"/>
      <c r="DG109" s="121"/>
      <c r="DH109" s="121"/>
      <c r="DI109" s="121"/>
      <c r="DJ109" s="121"/>
      <c r="DK109" s="121"/>
      <c r="DL109" s="121"/>
      <c r="DM109" s="121"/>
      <c r="DN109" s="121"/>
      <c r="DO109" s="121"/>
      <c r="DP109" s="121"/>
      <c r="DQ109" s="121"/>
      <c r="DR109" s="121"/>
      <c r="DS109" s="121"/>
      <c r="DT109" s="121"/>
      <c r="DU109" s="121"/>
      <c r="DV109" s="121"/>
      <c r="DW109" s="121"/>
      <c r="DX109" s="121"/>
      <c r="DY109" s="121"/>
      <c r="DZ109" s="121"/>
      <c r="EA109" s="121"/>
      <c r="EB109" s="121"/>
      <c r="EC109" s="121"/>
      <c r="ED109" s="121"/>
      <c r="EE109" s="121"/>
      <c r="EF109" s="121"/>
      <c r="EG109" s="121"/>
      <c r="EH109" s="121"/>
      <c r="EI109" s="121"/>
      <c r="EJ109" s="121"/>
      <c r="EK109" s="121"/>
      <c r="EL109" s="121"/>
      <c r="EM109" s="121"/>
      <c r="EN109" s="121"/>
      <c r="EO109" s="121"/>
      <c r="EP109" s="121"/>
      <c r="EQ109" s="121"/>
      <c r="ER109" s="121"/>
      <c r="ES109" s="121"/>
      <c r="ET109" s="121"/>
      <c r="EU109" s="121"/>
      <c r="EV109" s="121"/>
      <c r="EW109" s="121"/>
      <c r="EX109" s="121"/>
      <c r="EY109" s="121"/>
      <c r="EZ109" s="121"/>
      <c r="FA109" s="121"/>
      <c r="FB109" s="121"/>
      <c r="FC109" s="121"/>
      <c r="FD109" s="121"/>
      <c r="FE109" s="121"/>
      <c r="FF109" s="121"/>
      <c r="FG109" s="121"/>
      <c r="FH109" s="121"/>
      <c r="FI109" s="121"/>
      <c r="FJ109" s="121"/>
      <c r="FK109" s="121"/>
      <c r="FL109" s="121"/>
      <c r="FM109" s="121"/>
      <c r="FN109" s="121"/>
      <c r="FO109" s="121"/>
      <c r="FP109" s="121"/>
      <c r="FQ109" s="121"/>
      <c r="FR109" s="121"/>
      <c r="FS109" s="121"/>
      <c r="FT109" s="121"/>
      <c r="FU109" s="121"/>
      <c r="FV109" s="121"/>
      <c r="FW109" s="121"/>
      <c r="FX109" s="121"/>
      <c r="FY109" s="121"/>
      <c r="FZ109" s="121"/>
      <c r="GA109" s="121"/>
      <c r="GB109" s="121"/>
      <c r="GC109" s="121"/>
    </row>
    <row r="110" spans="1:186" s="86" customFormat="1" ht="23.25" x14ac:dyDescent="0.7">
      <c r="A110" s="493"/>
      <c r="B110" s="529"/>
      <c r="C110" s="321" t="s">
        <v>171</v>
      </c>
      <c r="D110" s="306">
        <f>F101</f>
        <v>182</v>
      </c>
      <c r="E110" s="376"/>
      <c r="F110" s="376"/>
      <c r="G110" s="376"/>
      <c r="H110" s="376"/>
      <c r="I110" s="376"/>
      <c r="J110" s="376"/>
      <c r="K110" s="376"/>
      <c r="L110" s="376"/>
      <c r="M110" s="376"/>
      <c r="N110" s="376"/>
      <c r="O110" s="376"/>
      <c r="P110" s="376"/>
      <c r="Q110" s="376"/>
      <c r="R110" s="376"/>
      <c r="S110" s="376"/>
      <c r="T110" s="376"/>
      <c r="U110" s="376"/>
      <c r="V110" s="376"/>
      <c r="W110" s="376"/>
      <c r="X110" s="376"/>
      <c r="Y110" s="376"/>
      <c r="Z110" s="376"/>
      <c r="AA110" s="376"/>
      <c r="AB110" s="376"/>
      <c r="AC110" s="376"/>
      <c r="AD110" s="376"/>
      <c r="AE110" s="376"/>
      <c r="AF110" s="376"/>
      <c r="AG110" s="376"/>
      <c r="AH110" s="376"/>
      <c r="AI110" s="376"/>
      <c r="AJ110" s="376"/>
      <c r="AK110" s="376"/>
      <c r="AL110" s="376"/>
      <c r="AM110" s="376"/>
      <c r="AN110" s="376"/>
      <c r="AO110" s="376"/>
      <c r="AP110" s="376"/>
      <c r="AQ110" s="376"/>
      <c r="AR110" s="376"/>
      <c r="AS110" s="376"/>
      <c r="AT110" s="376"/>
      <c r="AU110" s="376"/>
      <c r="AV110" s="376"/>
      <c r="AW110" s="376"/>
      <c r="AX110" s="376"/>
      <c r="AY110" s="376"/>
      <c r="AZ110" s="376"/>
      <c r="BA110" s="376"/>
      <c r="BB110" s="376"/>
      <c r="BC110" s="376"/>
      <c r="BD110" s="376"/>
      <c r="BE110" s="376"/>
      <c r="BF110" s="376"/>
      <c r="BG110" s="376"/>
      <c r="BH110" s="376"/>
      <c r="BI110" s="376"/>
      <c r="BJ110" s="376"/>
      <c r="BK110" s="376"/>
      <c r="BL110" s="376"/>
      <c r="BM110" s="376"/>
      <c r="BN110" s="376"/>
      <c r="BO110" s="376"/>
      <c r="BP110" s="376"/>
      <c r="BQ110" s="376"/>
      <c r="BR110" s="376"/>
      <c r="BS110" s="376"/>
      <c r="BT110" s="376"/>
      <c r="BU110" s="376"/>
      <c r="BV110" s="376"/>
      <c r="BW110" s="376"/>
      <c r="BX110" s="376"/>
      <c r="BY110" s="376"/>
      <c r="BZ110" s="376"/>
      <c r="CA110" s="376"/>
      <c r="CB110" s="376"/>
      <c r="CC110" s="376"/>
      <c r="CD110" s="376"/>
      <c r="CE110" s="376"/>
      <c r="CF110" s="376"/>
      <c r="CG110" s="376"/>
      <c r="CH110" s="376"/>
      <c r="CI110" s="376"/>
      <c r="CJ110" s="376"/>
      <c r="CK110" s="376"/>
      <c r="CL110" s="376"/>
      <c r="CM110" s="376"/>
      <c r="CN110" s="376"/>
      <c r="CO110" s="377"/>
      <c r="CP110" s="96"/>
      <c r="CQ110"/>
      <c r="CR110"/>
      <c r="CS110"/>
      <c r="CT110"/>
      <c r="CU110"/>
      <c r="CV110"/>
      <c r="CW110"/>
      <c r="CX110"/>
      <c r="CY110"/>
      <c r="CZ110"/>
      <c r="DA110" s="117"/>
      <c r="DB110" s="121"/>
      <c r="DC110" s="121"/>
      <c r="DD110" s="121"/>
      <c r="DE110" s="121"/>
      <c r="DF110" s="121"/>
      <c r="DG110" s="121"/>
      <c r="DH110" s="121"/>
      <c r="DI110" s="121"/>
      <c r="DJ110" s="121"/>
      <c r="DK110" s="121"/>
      <c r="DL110" s="121"/>
      <c r="DM110" s="121"/>
      <c r="DN110" s="121"/>
      <c r="DO110" s="121"/>
      <c r="DP110" s="121"/>
      <c r="DQ110" s="121"/>
      <c r="DR110" s="121"/>
      <c r="DS110" s="121"/>
      <c r="DT110" s="121"/>
      <c r="DU110" s="121"/>
      <c r="DV110" s="121"/>
      <c r="DW110" s="121"/>
      <c r="DX110" s="121"/>
      <c r="DY110" s="121"/>
      <c r="DZ110" s="121"/>
      <c r="EA110" s="121"/>
      <c r="EB110" s="121"/>
      <c r="EC110" s="121"/>
      <c r="ED110" s="121"/>
      <c r="EE110" s="121"/>
      <c r="EF110" s="121"/>
      <c r="EG110" s="121"/>
      <c r="EH110" s="121"/>
      <c r="EI110" s="121"/>
      <c r="EJ110" s="121"/>
      <c r="EK110" s="121"/>
      <c r="EL110" s="121"/>
      <c r="EM110" s="121"/>
      <c r="EN110" s="121"/>
      <c r="EO110" s="121"/>
      <c r="EP110" s="121"/>
      <c r="EQ110" s="121"/>
      <c r="ER110" s="121"/>
      <c r="ES110" s="121"/>
      <c r="ET110" s="121"/>
      <c r="EU110" s="121"/>
      <c r="EV110" s="121"/>
      <c r="EW110" s="121"/>
      <c r="EX110" s="121"/>
      <c r="EY110" s="121"/>
      <c r="EZ110" s="121"/>
      <c r="FA110" s="121"/>
      <c r="FB110" s="121"/>
      <c r="FC110" s="121"/>
      <c r="FD110" s="121"/>
      <c r="FE110" s="121"/>
      <c r="FF110" s="121"/>
      <c r="FG110" s="121"/>
      <c r="FH110" s="121"/>
      <c r="FI110" s="121"/>
      <c r="FJ110" s="121"/>
      <c r="FK110" s="121"/>
      <c r="FL110" s="121"/>
      <c r="FM110" s="121"/>
      <c r="FN110" s="121"/>
      <c r="FO110" s="121"/>
      <c r="FP110" s="121"/>
      <c r="FQ110" s="121"/>
      <c r="FR110" s="121"/>
      <c r="FS110" s="121"/>
      <c r="FT110" s="121"/>
      <c r="FU110" s="121"/>
      <c r="FV110" s="121"/>
      <c r="FW110" s="121"/>
      <c r="FX110" s="121"/>
      <c r="FY110" s="121"/>
      <c r="FZ110" s="121"/>
      <c r="GA110" s="121"/>
      <c r="GB110" s="121"/>
      <c r="GC110" s="121"/>
    </row>
    <row r="111" spans="1:186" s="86" customFormat="1" ht="23.25" x14ac:dyDescent="0.7">
      <c r="A111" s="493"/>
      <c r="B111" s="529"/>
      <c r="C111" s="307"/>
      <c r="D111" s="307"/>
      <c r="E111" s="376"/>
      <c r="F111" s="376"/>
      <c r="G111" s="376"/>
      <c r="H111" s="376"/>
      <c r="I111" s="376"/>
      <c r="J111" s="376"/>
      <c r="K111" s="376"/>
      <c r="L111" s="376"/>
      <c r="M111" s="376"/>
      <c r="N111" s="376"/>
      <c r="O111" s="376"/>
      <c r="P111" s="376"/>
      <c r="Q111" s="376"/>
      <c r="R111" s="376"/>
      <c r="S111" s="376"/>
      <c r="T111" s="376"/>
      <c r="U111" s="376"/>
      <c r="V111" s="376"/>
      <c r="W111" s="376"/>
      <c r="X111" s="376"/>
      <c r="Y111" s="376"/>
      <c r="Z111" s="376"/>
      <c r="AA111" s="376"/>
      <c r="AB111" s="376"/>
      <c r="AC111" s="376"/>
      <c r="AD111" s="376"/>
      <c r="AE111" s="376"/>
      <c r="AF111" s="376"/>
      <c r="AG111" s="376"/>
      <c r="AH111" s="376"/>
      <c r="AI111" s="376"/>
      <c r="AJ111" s="376"/>
      <c r="AK111" s="376"/>
      <c r="AL111" s="376"/>
      <c r="AM111" s="376"/>
      <c r="AN111" s="376"/>
      <c r="AO111" s="376"/>
      <c r="AP111" s="376"/>
      <c r="AQ111" s="376"/>
      <c r="AR111" s="376"/>
      <c r="AS111" s="376"/>
      <c r="AT111" s="376"/>
      <c r="AU111" s="376"/>
      <c r="AV111" s="376"/>
      <c r="AW111" s="376"/>
      <c r="AX111" s="376"/>
      <c r="AY111" s="376"/>
      <c r="AZ111" s="376"/>
      <c r="BA111" s="376"/>
      <c r="BB111" s="376"/>
      <c r="BC111" s="376"/>
      <c r="BD111" s="376"/>
      <c r="BE111" s="376"/>
      <c r="BF111" s="376"/>
      <c r="BG111" s="376"/>
      <c r="BH111" s="376"/>
      <c r="BI111" s="376"/>
      <c r="BJ111" s="376"/>
      <c r="BK111" s="376"/>
      <c r="BL111" s="376"/>
      <c r="BM111" s="376"/>
      <c r="BN111" s="376"/>
      <c r="BO111" s="376"/>
      <c r="BP111" s="376"/>
      <c r="BQ111" s="376"/>
      <c r="BR111" s="376"/>
      <c r="BS111" s="376"/>
      <c r="BT111" s="376"/>
      <c r="BU111" s="376"/>
      <c r="BV111" s="376"/>
      <c r="BW111" s="376"/>
      <c r="BX111" s="376"/>
      <c r="BY111" s="376"/>
      <c r="BZ111" s="376"/>
      <c r="CA111" s="376"/>
      <c r="CB111" s="376"/>
      <c r="CC111" s="376"/>
      <c r="CD111" s="376"/>
      <c r="CE111" s="376"/>
      <c r="CF111" s="376"/>
      <c r="CG111" s="376"/>
      <c r="CH111" s="376"/>
      <c r="CI111" s="376"/>
      <c r="CJ111" s="376"/>
      <c r="CK111" s="376"/>
      <c r="CL111" s="376"/>
      <c r="CM111" s="376"/>
      <c r="CN111" s="376"/>
      <c r="CO111" s="377"/>
      <c r="CP111" s="96"/>
      <c r="CQ111"/>
      <c r="CR111"/>
      <c r="CS111"/>
      <c r="CT111"/>
      <c r="CU111"/>
      <c r="CV111"/>
      <c r="CW111"/>
      <c r="CX111"/>
      <c r="CY111"/>
      <c r="CZ111"/>
      <c r="DA111" s="117"/>
      <c r="DB111" s="121"/>
      <c r="DC111" s="121"/>
      <c r="DD111" s="121"/>
      <c r="DE111" s="121"/>
      <c r="DF111" s="121"/>
      <c r="DG111" s="121"/>
      <c r="DH111" s="121"/>
      <c r="DI111" s="121"/>
      <c r="DJ111" s="121"/>
      <c r="DK111" s="121"/>
      <c r="DL111" s="121"/>
      <c r="DM111" s="121"/>
      <c r="DN111" s="121"/>
      <c r="DO111" s="121"/>
      <c r="DP111" s="121"/>
      <c r="DQ111" s="121"/>
      <c r="DR111" s="121"/>
      <c r="DS111" s="121"/>
      <c r="DT111" s="121"/>
      <c r="DU111" s="121"/>
      <c r="DV111" s="121"/>
      <c r="DW111" s="121"/>
      <c r="DX111" s="121"/>
      <c r="DY111" s="121"/>
      <c r="DZ111" s="121"/>
      <c r="EA111" s="121"/>
      <c r="EB111" s="121"/>
      <c r="EC111" s="121"/>
      <c r="ED111" s="121"/>
      <c r="EE111" s="121"/>
      <c r="EF111" s="121"/>
      <c r="EG111" s="121"/>
      <c r="EH111" s="121"/>
      <c r="EI111" s="121"/>
      <c r="EJ111" s="121"/>
      <c r="EK111" s="121"/>
      <c r="EL111" s="121"/>
      <c r="EM111" s="121"/>
      <c r="EN111" s="121"/>
      <c r="EO111" s="121"/>
      <c r="EP111" s="121"/>
      <c r="EQ111" s="121"/>
      <c r="ER111" s="121"/>
      <c r="ES111" s="121"/>
      <c r="ET111" s="121"/>
      <c r="EU111" s="121"/>
      <c r="EV111" s="121"/>
      <c r="EW111" s="121"/>
      <c r="EX111" s="121"/>
      <c r="EY111" s="121"/>
      <c r="EZ111" s="121"/>
      <c r="FA111" s="121"/>
      <c r="FB111" s="121"/>
      <c r="FC111" s="121"/>
      <c r="FD111" s="121"/>
      <c r="FE111" s="121"/>
      <c r="FF111" s="121"/>
      <c r="FG111" s="121"/>
      <c r="FH111" s="121"/>
      <c r="FI111" s="121"/>
      <c r="FJ111" s="121"/>
      <c r="FK111" s="121"/>
      <c r="FL111" s="121"/>
      <c r="FM111" s="121"/>
      <c r="FN111" s="121"/>
      <c r="FO111" s="121"/>
      <c r="FP111" s="121"/>
      <c r="FQ111" s="121"/>
      <c r="FR111" s="121"/>
      <c r="FS111" s="121"/>
      <c r="FT111" s="121"/>
      <c r="FU111" s="121"/>
      <c r="FV111" s="121"/>
      <c r="FW111" s="121"/>
      <c r="FX111" s="121"/>
      <c r="FY111" s="121"/>
      <c r="FZ111" s="121"/>
      <c r="GA111" s="121"/>
      <c r="GB111" s="121"/>
      <c r="GC111" s="121"/>
    </row>
    <row r="112" spans="1:186" ht="30.75" customHeight="1" x14ac:dyDescent="0.7">
      <c r="A112" s="308"/>
      <c r="B112" s="309"/>
      <c r="C112" s="310" t="s">
        <v>172</v>
      </c>
      <c r="D112" s="309"/>
      <c r="E112" s="376"/>
      <c r="F112" s="376"/>
      <c r="G112" s="376"/>
      <c r="H112" s="376"/>
      <c r="I112" s="376"/>
      <c r="J112" s="376"/>
      <c r="K112" s="376"/>
      <c r="L112" s="376"/>
      <c r="M112" s="376"/>
      <c r="N112" s="376"/>
      <c r="O112" s="376"/>
      <c r="P112" s="376"/>
      <c r="Q112" s="376"/>
      <c r="R112" s="376"/>
      <c r="S112" s="376"/>
      <c r="T112" s="376"/>
      <c r="U112" s="376"/>
      <c r="V112" s="376"/>
      <c r="W112" s="376"/>
      <c r="X112" s="376"/>
      <c r="Y112" s="376"/>
      <c r="Z112" s="376"/>
      <c r="AA112" s="376"/>
      <c r="AB112" s="376"/>
      <c r="AC112" s="376"/>
      <c r="AD112" s="376"/>
      <c r="AE112" s="376"/>
      <c r="AF112" s="376"/>
      <c r="AG112" s="376"/>
      <c r="AH112" s="376"/>
      <c r="AI112" s="376"/>
      <c r="AJ112" s="376"/>
      <c r="AK112" s="376"/>
      <c r="AL112" s="376"/>
      <c r="AM112" s="376"/>
      <c r="AN112" s="376"/>
      <c r="AO112" s="376"/>
      <c r="AP112" s="376"/>
      <c r="AQ112" s="376"/>
      <c r="AR112" s="376"/>
      <c r="AS112" s="376"/>
      <c r="AT112" s="376"/>
      <c r="AU112" s="376"/>
      <c r="AV112" s="376"/>
      <c r="AW112" s="376"/>
      <c r="AX112" s="376"/>
      <c r="AY112" s="376"/>
      <c r="AZ112" s="376"/>
      <c r="BA112" s="376"/>
      <c r="BB112" s="376"/>
      <c r="BC112" s="376"/>
      <c r="BD112" s="376"/>
      <c r="BE112" s="376"/>
      <c r="BF112" s="376"/>
      <c r="BG112" s="376"/>
      <c r="BH112" s="376"/>
      <c r="BI112" s="376"/>
      <c r="BJ112" s="376"/>
      <c r="BK112" s="376"/>
      <c r="BL112" s="376"/>
      <c r="BM112" s="376"/>
      <c r="BN112" s="376"/>
      <c r="BO112" s="376"/>
      <c r="BP112" s="376"/>
      <c r="BQ112" s="376"/>
      <c r="BR112" s="376"/>
      <c r="BS112" s="376"/>
      <c r="BT112" s="376"/>
      <c r="BU112" s="376"/>
      <c r="BV112" s="376"/>
      <c r="BW112" s="376"/>
      <c r="BX112" s="376"/>
      <c r="BY112" s="376"/>
      <c r="BZ112" s="376"/>
      <c r="CA112" s="376"/>
      <c r="CB112" s="376"/>
      <c r="CC112" s="376"/>
      <c r="CD112" s="376"/>
      <c r="CE112" s="376"/>
      <c r="CF112" s="376"/>
      <c r="CG112" s="376"/>
      <c r="CH112" s="376"/>
      <c r="CI112" s="376"/>
      <c r="CJ112" s="376"/>
      <c r="CK112" s="376"/>
      <c r="CL112" s="376"/>
      <c r="CM112" s="376"/>
      <c r="CN112" s="376"/>
      <c r="CO112" s="377"/>
    </row>
    <row r="113" spans="1:93" ht="30.75" customHeight="1" x14ac:dyDescent="0.7">
      <c r="A113" s="309"/>
      <c r="B113" s="309"/>
      <c r="C113" s="310" t="s">
        <v>173</v>
      </c>
      <c r="D113" s="310"/>
      <c r="E113" s="314"/>
      <c r="F113" s="314"/>
      <c r="G113" s="310"/>
      <c r="H113" s="310"/>
      <c r="I113" s="310"/>
      <c r="J113" s="315"/>
      <c r="K113" s="318"/>
      <c r="L113" s="318"/>
      <c r="M113" s="310"/>
      <c r="N113" s="310"/>
      <c r="O113" s="310"/>
      <c r="P113" s="310"/>
      <c r="Q113" s="310"/>
      <c r="R113" s="310"/>
      <c r="S113" s="318"/>
      <c r="T113" s="310"/>
      <c r="U113" s="318"/>
      <c r="V113" s="318"/>
      <c r="W113" s="310"/>
      <c r="X113" s="310"/>
      <c r="Y113" s="310"/>
      <c r="Z113" s="310"/>
      <c r="AA113" s="310"/>
      <c r="AB113" s="310"/>
      <c r="AC113" s="310"/>
      <c r="AD113" s="314"/>
      <c r="AE113" s="310"/>
      <c r="AF113" s="310"/>
      <c r="AG113" s="310"/>
      <c r="AH113" s="310"/>
      <c r="AI113" s="310"/>
      <c r="AJ113" s="309"/>
      <c r="AK113" s="309"/>
      <c r="AL113" s="309"/>
      <c r="AM113" s="309"/>
      <c r="AN113" s="309"/>
      <c r="AO113" s="309"/>
      <c r="AP113" s="311"/>
      <c r="AQ113" s="309"/>
      <c r="AR113" s="309"/>
      <c r="AS113" s="309"/>
      <c r="AT113" s="309"/>
      <c r="AU113" s="309"/>
      <c r="AV113" s="309"/>
      <c r="AW113" s="309"/>
      <c r="AX113" s="309"/>
      <c r="AY113" s="309"/>
      <c r="AZ113" s="309"/>
      <c r="BA113" s="309"/>
    </row>
    <row r="114" spans="1:93" ht="30.75" customHeight="1" x14ac:dyDescent="0.7">
      <c r="A114" s="309"/>
      <c r="B114" s="309"/>
      <c r="C114" s="353" t="s">
        <v>174</v>
      </c>
      <c r="D114" s="310"/>
      <c r="E114" s="314"/>
      <c r="F114" s="314"/>
      <c r="G114" s="310"/>
      <c r="H114" s="310"/>
      <c r="I114" s="310"/>
      <c r="J114" s="315"/>
      <c r="K114" s="318"/>
      <c r="L114" s="318"/>
      <c r="M114" s="310"/>
      <c r="N114" s="310"/>
      <c r="O114" s="310"/>
      <c r="P114" s="310"/>
      <c r="Q114" s="310"/>
      <c r="R114" s="310"/>
      <c r="S114" s="318"/>
      <c r="T114" s="310"/>
      <c r="U114" s="318"/>
      <c r="V114" s="318"/>
      <c r="W114" s="310"/>
      <c r="X114" s="310"/>
      <c r="Y114" s="310"/>
      <c r="Z114" s="310"/>
      <c r="AA114" s="310"/>
      <c r="AB114" s="310"/>
      <c r="AC114" s="310"/>
      <c r="AD114" s="314"/>
      <c r="AE114" s="310"/>
      <c r="AF114" s="310"/>
      <c r="AG114" s="310"/>
      <c r="AH114" s="310"/>
      <c r="AI114" s="310"/>
      <c r="AJ114" s="309"/>
      <c r="AK114" s="309"/>
      <c r="AL114" s="309"/>
      <c r="AM114" s="309"/>
      <c r="AN114" s="309"/>
      <c r="AO114" s="309"/>
      <c r="AP114" s="311"/>
      <c r="AQ114" s="309"/>
      <c r="AR114" s="309"/>
      <c r="AS114" s="309"/>
      <c r="AT114" s="309"/>
      <c r="AU114" s="309"/>
      <c r="AV114" s="309"/>
      <c r="AW114" s="309"/>
      <c r="AX114" s="309"/>
      <c r="AY114" s="309"/>
      <c r="AZ114" s="309"/>
      <c r="BA114" s="309"/>
    </row>
    <row r="115" spans="1:93" ht="30.75" customHeight="1" x14ac:dyDescent="0.7">
      <c r="A115" s="309"/>
      <c r="B115" s="309"/>
      <c r="C115" s="310" t="s">
        <v>175</v>
      </c>
      <c r="D115" s="310"/>
      <c r="E115" s="314"/>
      <c r="F115" s="314"/>
      <c r="G115" s="310"/>
      <c r="H115" s="310"/>
      <c r="I115" s="310"/>
      <c r="J115" s="315"/>
      <c r="K115" s="318"/>
      <c r="L115" s="318"/>
      <c r="M115" s="310"/>
      <c r="N115" s="310"/>
      <c r="O115" s="310"/>
      <c r="P115" s="310"/>
      <c r="Q115" s="310"/>
      <c r="R115" s="310"/>
      <c r="S115" s="318"/>
      <c r="T115" s="310"/>
      <c r="U115" s="318"/>
      <c r="V115" s="318"/>
      <c r="W115" s="310"/>
      <c r="X115" s="310"/>
      <c r="Y115" s="310"/>
      <c r="Z115" s="310"/>
      <c r="AA115" s="310"/>
      <c r="AB115" s="310"/>
      <c r="AC115" s="310"/>
      <c r="AD115" s="314"/>
      <c r="AE115" s="310"/>
      <c r="AF115" s="310"/>
      <c r="AG115" s="310"/>
      <c r="AH115" s="310"/>
      <c r="AI115" s="310"/>
      <c r="AJ115" s="309"/>
      <c r="AK115" s="309"/>
      <c r="AL115" s="309"/>
      <c r="AM115" s="309"/>
      <c r="AN115" s="309"/>
      <c r="AO115" s="309"/>
      <c r="AP115" s="311"/>
      <c r="AQ115" s="309"/>
      <c r="AR115" s="309"/>
      <c r="AS115" s="309"/>
      <c r="AT115" s="309"/>
      <c r="AU115" s="309"/>
      <c r="AV115" s="309"/>
      <c r="AW115" s="309"/>
      <c r="AX115" s="309"/>
      <c r="AY115" s="309"/>
      <c r="AZ115" s="309"/>
      <c r="BA115" s="309"/>
    </row>
    <row r="116" spans="1:93" ht="30.75" customHeight="1" x14ac:dyDescent="0.7">
      <c r="A116" s="309"/>
      <c r="B116" s="309"/>
      <c r="C116" s="310" t="s">
        <v>176</v>
      </c>
      <c r="D116" s="310"/>
      <c r="E116" s="314"/>
      <c r="F116" s="314"/>
      <c r="G116" s="310"/>
      <c r="H116" s="310"/>
      <c r="I116" s="310"/>
      <c r="J116" s="315"/>
      <c r="K116" s="318"/>
      <c r="L116" s="318"/>
      <c r="M116" s="310"/>
      <c r="N116" s="310"/>
      <c r="O116" s="310"/>
      <c r="P116" s="310"/>
      <c r="Q116" s="310"/>
      <c r="R116" s="310"/>
      <c r="S116" s="318"/>
      <c r="T116" s="310"/>
      <c r="U116" s="318"/>
      <c r="V116" s="318"/>
      <c r="W116" s="310"/>
      <c r="X116" s="310"/>
      <c r="Y116" s="310"/>
      <c r="Z116" s="310"/>
      <c r="AA116" s="310"/>
      <c r="AB116" s="310"/>
      <c r="AC116" s="310"/>
      <c r="AD116" s="314"/>
      <c r="AE116" s="310"/>
      <c r="AF116" s="310"/>
      <c r="AG116" s="310"/>
      <c r="AH116" s="310"/>
      <c r="AI116" s="310"/>
      <c r="AJ116" s="309"/>
      <c r="AK116" s="309"/>
      <c r="AL116" s="309"/>
      <c r="AM116" s="309"/>
      <c r="AN116" s="309"/>
      <c r="AO116" s="309"/>
      <c r="AP116" s="311"/>
      <c r="AQ116" s="309"/>
      <c r="AR116" s="309"/>
      <c r="AS116" s="309"/>
      <c r="AT116" s="309"/>
      <c r="AU116" s="309"/>
      <c r="AV116" s="309"/>
      <c r="AW116" s="309"/>
      <c r="AX116" s="309"/>
      <c r="AY116" s="309"/>
      <c r="AZ116" s="309"/>
      <c r="BA116" s="309"/>
    </row>
    <row r="117" spans="1:93" ht="30.75" customHeight="1" x14ac:dyDescent="0.7">
      <c r="A117" s="309"/>
      <c r="B117" s="309"/>
      <c r="C117" s="310" t="s">
        <v>177</v>
      </c>
      <c r="D117" s="310"/>
      <c r="E117" s="314"/>
      <c r="F117" s="314"/>
      <c r="G117" s="310"/>
      <c r="H117" s="310"/>
      <c r="I117" s="310"/>
      <c r="J117" s="315"/>
      <c r="K117" s="318"/>
      <c r="L117" s="318"/>
      <c r="M117" s="310"/>
      <c r="N117" s="310"/>
      <c r="O117" s="310"/>
      <c r="P117" s="310"/>
      <c r="Q117" s="310"/>
      <c r="R117" s="310"/>
      <c r="S117" s="318"/>
      <c r="T117" s="310"/>
      <c r="U117" s="318"/>
      <c r="V117" s="318"/>
      <c r="W117" s="310"/>
      <c r="X117" s="310"/>
      <c r="Y117" s="310"/>
      <c r="Z117" s="310"/>
      <c r="AA117" s="310"/>
      <c r="AB117" s="310"/>
      <c r="AC117" s="310"/>
      <c r="AD117" s="314"/>
      <c r="AE117" s="310"/>
      <c r="AF117" s="310"/>
      <c r="AG117" s="310"/>
      <c r="AH117" s="310"/>
      <c r="AI117" s="310"/>
      <c r="AJ117" s="309"/>
      <c r="AK117" s="309"/>
      <c r="AL117" s="309"/>
      <c r="AM117" s="309"/>
      <c r="AN117" s="309"/>
      <c r="AO117" s="309"/>
      <c r="AP117" s="311"/>
      <c r="AQ117" s="309"/>
      <c r="AR117" s="309"/>
      <c r="AS117" s="309"/>
      <c r="AT117" s="309"/>
      <c r="AU117" s="309"/>
      <c r="AV117" s="309"/>
      <c r="AW117" s="309"/>
      <c r="AX117" s="309"/>
      <c r="AY117" s="309"/>
      <c r="AZ117" s="309"/>
      <c r="BA117" s="309"/>
    </row>
    <row r="118" spans="1:93" ht="30.75" customHeight="1" x14ac:dyDescent="0.7">
      <c r="A118" s="309"/>
      <c r="B118" s="309"/>
      <c r="C118" s="319" t="s">
        <v>178</v>
      </c>
      <c r="D118" s="310"/>
      <c r="E118" s="314"/>
      <c r="F118" s="314"/>
      <c r="G118" s="310"/>
      <c r="H118" s="310"/>
      <c r="I118" s="310"/>
      <c r="J118" s="315"/>
      <c r="K118" s="318"/>
      <c r="L118" s="318"/>
      <c r="M118" s="310"/>
      <c r="N118" s="310"/>
      <c r="O118" s="310"/>
      <c r="P118" s="310"/>
      <c r="Q118" s="310"/>
      <c r="R118" s="310"/>
      <c r="S118" s="318"/>
      <c r="T118" s="310"/>
      <c r="U118" s="318"/>
      <c r="V118" s="318"/>
      <c r="W118" s="310"/>
      <c r="X118" s="310"/>
      <c r="Y118" s="310"/>
      <c r="Z118" s="310"/>
      <c r="AA118" s="310"/>
      <c r="AB118" s="310"/>
      <c r="AC118" s="310"/>
      <c r="AD118" s="314"/>
      <c r="AE118" s="310"/>
      <c r="AF118" s="310"/>
      <c r="AG118" s="310"/>
      <c r="AH118" s="310"/>
      <c r="AI118" s="310"/>
      <c r="AJ118" s="309"/>
      <c r="AK118" s="309"/>
      <c r="AL118" s="309"/>
      <c r="AM118" s="309"/>
      <c r="AN118" s="309"/>
      <c r="AO118" s="309"/>
      <c r="AP118" s="311"/>
      <c r="AQ118" s="309"/>
      <c r="AR118" s="309"/>
      <c r="AS118" s="309"/>
      <c r="AT118" s="309"/>
      <c r="AU118" s="309"/>
      <c r="AV118" s="309"/>
      <c r="AW118" s="309"/>
      <c r="AX118" s="309"/>
      <c r="AY118" s="309"/>
      <c r="AZ118" s="309"/>
      <c r="BA118" s="309"/>
    </row>
    <row r="119" spans="1:93" ht="30.75" customHeight="1" x14ac:dyDescent="0.7">
      <c r="A119" s="309"/>
      <c r="B119" s="309"/>
      <c r="C119" s="310" t="s">
        <v>179</v>
      </c>
      <c r="D119" s="310"/>
      <c r="E119" s="314"/>
      <c r="F119" s="314"/>
      <c r="G119" s="310"/>
      <c r="H119" s="310"/>
      <c r="I119" s="310"/>
      <c r="J119" s="315"/>
      <c r="K119" s="313"/>
      <c r="L119" s="313"/>
      <c r="M119" s="309"/>
      <c r="N119" s="309"/>
      <c r="O119" s="309"/>
      <c r="P119" s="309"/>
      <c r="Q119" s="309"/>
      <c r="R119" s="309"/>
      <c r="S119" s="313"/>
      <c r="T119" s="309"/>
      <c r="U119" s="313"/>
      <c r="V119" s="313"/>
      <c r="W119" s="309"/>
      <c r="X119" s="309"/>
      <c r="Y119" s="309"/>
      <c r="Z119" s="309"/>
      <c r="AA119" s="309"/>
      <c r="AB119" s="309"/>
      <c r="AC119" s="309"/>
      <c r="AD119" s="311"/>
      <c r="AE119" s="309"/>
      <c r="AF119" s="309"/>
      <c r="AG119" s="309"/>
      <c r="AH119" s="309"/>
      <c r="AI119" s="309"/>
      <c r="AJ119" s="309"/>
      <c r="AK119" s="309"/>
      <c r="AL119" s="309"/>
      <c r="AM119" s="309"/>
      <c r="AN119" s="309"/>
      <c r="AO119" s="309"/>
      <c r="AP119" s="311"/>
      <c r="AQ119" s="309"/>
      <c r="AR119" s="309"/>
      <c r="AS119" s="309"/>
      <c r="AT119" s="309"/>
      <c r="AU119" s="309"/>
      <c r="AV119" s="309"/>
      <c r="AW119" s="309"/>
      <c r="AX119" s="309"/>
      <c r="AY119" s="309"/>
      <c r="AZ119" s="309"/>
      <c r="BA119" s="309"/>
    </row>
    <row r="120" spans="1:93" ht="30.75" customHeight="1" x14ac:dyDescent="0.7">
      <c r="A120" s="309"/>
      <c r="B120" s="309"/>
      <c r="C120" s="316" t="s">
        <v>180</v>
      </c>
      <c r="D120" s="310"/>
      <c r="E120" s="314"/>
      <c r="F120" s="314"/>
      <c r="G120" s="310"/>
      <c r="H120" s="310"/>
      <c r="I120" s="310"/>
      <c r="J120" s="315"/>
      <c r="K120" s="313"/>
      <c r="L120" s="313"/>
      <c r="M120" s="309"/>
      <c r="N120" s="309"/>
      <c r="O120" s="309"/>
      <c r="P120" s="309"/>
      <c r="Q120" s="309"/>
      <c r="R120" s="309"/>
      <c r="S120" s="313"/>
      <c r="T120" s="309"/>
      <c r="U120" s="313"/>
      <c r="V120" s="313"/>
      <c r="W120" s="309"/>
      <c r="X120" s="309"/>
      <c r="Y120" s="309"/>
      <c r="Z120" s="309"/>
      <c r="AA120" s="309"/>
      <c r="AB120" s="309"/>
      <c r="AC120" s="309"/>
      <c r="AD120" s="311"/>
      <c r="AE120" s="309"/>
      <c r="AF120" s="309"/>
      <c r="AG120" s="309"/>
      <c r="AH120" s="309"/>
      <c r="AI120" s="309"/>
      <c r="AJ120" s="309"/>
      <c r="AK120" s="309"/>
      <c r="AL120" s="309"/>
      <c r="AM120" s="309"/>
      <c r="AN120" s="309"/>
      <c r="AO120" s="309"/>
      <c r="AP120" s="311"/>
      <c r="AQ120" s="309"/>
      <c r="AR120" s="309"/>
      <c r="AS120" s="309"/>
      <c r="AT120" s="309"/>
      <c r="AU120" s="309"/>
      <c r="AV120" s="309"/>
      <c r="AW120" s="309"/>
      <c r="AX120" s="309"/>
      <c r="AY120" s="309"/>
      <c r="AZ120" s="309"/>
      <c r="BA120" s="309"/>
    </row>
    <row r="121" spans="1:93" ht="23.65" thickBot="1" x14ac:dyDescent="0.75">
      <c r="A121" s="309"/>
      <c r="B121" s="309"/>
      <c r="C121" s="309"/>
      <c r="D121" s="309"/>
      <c r="E121" s="311"/>
      <c r="F121" s="311"/>
      <c r="G121" s="494"/>
      <c r="H121" s="494"/>
      <c r="I121" s="494"/>
      <c r="J121" s="494"/>
      <c r="K121" s="494"/>
      <c r="L121" s="494"/>
      <c r="M121" s="494"/>
      <c r="N121" s="494"/>
      <c r="O121" s="494"/>
      <c r="P121" s="494"/>
      <c r="Q121" s="494"/>
      <c r="R121" s="494"/>
      <c r="S121" s="494"/>
      <c r="T121" s="494"/>
      <c r="U121" s="494"/>
      <c r="V121" s="494"/>
      <c r="W121" s="494"/>
      <c r="X121" s="494"/>
      <c r="Y121" s="494"/>
      <c r="Z121" s="494"/>
      <c r="AA121" s="494"/>
      <c r="AB121" s="494"/>
      <c r="AC121" s="494"/>
      <c r="AD121" s="494"/>
      <c r="AE121" s="494"/>
      <c r="AF121" s="494"/>
      <c r="AG121" s="494"/>
      <c r="AH121" s="494"/>
      <c r="AI121" s="494"/>
      <c r="AJ121" s="494"/>
      <c r="AK121" s="494"/>
      <c r="AL121" s="494"/>
      <c r="AM121" s="494"/>
      <c r="AN121" s="494"/>
      <c r="AO121" s="494"/>
      <c r="AP121" s="494"/>
      <c r="AQ121" s="494"/>
      <c r="AR121" s="494"/>
      <c r="AS121" s="494"/>
      <c r="AT121" s="494"/>
      <c r="AU121" s="494"/>
      <c r="AV121" s="494"/>
      <c r="AW121" s="494"/>
      <c r="AX121" s="494"/>
      <c r="AY121" s="494"/>
      <c r="AZ121" s="494"/>
      <c r="BA121" s="494"/>
      <c r="BB121" s="494"/>
      <c r="BC121" s="494"/>
      <c r="BD121" s="494"/>
      <c r="BE121" s="494"/>
      <c r="BF121" s="494"/>
      <c r="BG121" s="494"/>
      <c r="BH121" s="494"/>
      <c r="BI121" s="494"/>
      <c r="BJ121" s="494"/>
      <c r="BK121" s="494"/>
      <c r="BL121" s="494"/>
      <c r="BM121" s="494"/>
      <c r="BN121" s="494"/>
      <c r="BO121" s="494"/>
      <c r="BP121" s="494"/>
      <c r="BQ121" s="494"/>
      <c r="BR121" s="494"/>
      <c r="BS121" s="494"/>
      <c r="BT121" s="494"/>
      <c r="BU121" s="494"/>
      <c r="BV121" s="494"/>
      <c r="BW121" s="494"/>
      <c r="BX121" s="494"/>
      <c r="BY121" s="494"/>
      <c r="BZ121" s="494"/>
      <c r="CA121" s="494"/>
      <c r="CB121" s="494"/>
      <c r="CC121" s="494"/>
      <c r="CD121" s="494"/>
      <c r="CE121" s="494"/>
      <c r="CF121" s="494"/>
      <c r="CG121" s="494"/>
      <c r="CH121" s="494"/>
      <c r="CI121" s="494"/>
      <c r="CJ121" s="494"/>
      <c r="CK121" s="494"/>
      <c r="CL121" s="494"/>
      <c r="CM121" s="494"/>
      <c r="CN121" s="494"/>
      <c r="CO121" s="494"/>
    </row>
    <row r="122" spans="1:93" ht="169.5" customHeight="1" x14ac:dyDescent="0.7">
      <c r="A122" s="309"/>
      <c r="B122" s="333" t="s">
        <v>181</v>
      </c>
      <c r="C122" s="334" t="s">
        <v>182</v>
      </c>
      <c r="D122" s="335" t="s">
        <v>183</v>
      </c>
      <c r="E122" s="405" t="s">
        <v>184</v>
      </c>
      <c r="F122" s="406"/>
      <c r="G122" s="494"/>
      <c r="H122" s="494"/>
      <c r="I122" s="494"/>
      <c r="J122" s="494"/>
      <c r="K122" s="494"/>
      <c r="L122" s="494"/>
      <c r="M122" s="494"/>
      <c r="N122" s="494"/>
      <c r="O122" s="494"/>
      <c r="P122" s="494"/>
      <c r="Q122" s="494"/>
      <c r="R122" s="494"/>
      <c r="S122" s="494"/>
      <c r="T122" s="494"/>
      <c r="U122" s="494"/>
      <c r="V122" s="494"/>
      <c r="W122" s="494"/>
      <c r="X122" s="494"/>
      <c r="Y122" s="494"/>
      <c r="Z122" s="494"/>
      <c r="AA122" s="494"/>
      <c r="AB122" s="494"/>
      <c r="AC122" s="494"/>
      <c r="AD122" s="494"/>
      <c r="AE122" s="494"/>
      <c r="AF122" s="494"/>
      <c r="AG122" s="494"/>
      <c r="AH122" s="494"/>
      <c r="AI122" s="494"/>
      <c r="AJ122" s="494"/>
      <c r="AK122" s="494"/>
      <c r="AL122" s="494"/>
      <c r="AM122" s="494"/>
      <c r="AN122" s="494"/>
      <c r="AO122" s="494"/>
      <c r="AP122" s="494"/>
      <c r="AQ122" s="494"/>
      <c r="AR122" s="494"/>
      <c r="AS122" s="494"/>
      <c r="AT122" s="494"/>
      <c r="AU122" s="494"/>
      <c r="AV122" s="494"/>
      <c r="AW122" s="494"/>
      <c r="AX122" s="494"/>
      <c r="AY122" s="494"/>
      <c r="AZ122" s="494"/>
      <c r="BA122" s="494"/>
      <c r="BB122" s="494"/>
      <c r="BC122" s="494"/>
      <c r="BD122" s="494"/>
      <c r="BE122" s="494"/>
      <c r="BF122" s="494"/>
      <c r="BG122" s="494"/>
      <c r="BH122" s="494"/>
      <c r="BI122" s="494"/>
      <c r="BJ122" s="494"/>
      <c r="BK122" s="494"/>
      <c r="BL122" s="494"/>
      <c r="BM122" s="494"/>
      <c r="BN122" s="494"/>
      <c r="BO122" s="494"/>
      <c r="BP122" s="494"/>
      <c r="BQ122" s="494"/>
      <c r="BR122" s="494"/>
      <c r="BS122" s="494"/>
      <c r="BT122" s="494"/>
      <c r="BU122" s="494"/>
      <c r="BV122" s="494"/>
      <c r="BW122" s="494"/>
      <c r="BX122" s="494"/>
      <c r="BY122" s="494"/>
      <c r="BZ122" s="494"/>
      <c r="CA122" s="494"/>
      <c r="CB122" s="494"/>
      <c r="CC122" s="494"/>
      <c r="CD122" s="494"/>
      <c r="CE122" s="494"/>
      <c r="CF122" s="494"/>
      <c r="CG122" s="494"/>
      <c r="CH122" s="494"/>
      <c r="CI122" s="494"/>
      <c r="CJ122" s="494"/>
      <c r="CK122" s="494"/>
      <c r="CL122" s="494"/>
      <c r="CM122" s="494"/>
      <c r="CN122" s="494"/>
      <c r="CO122" s="494"/>
    </row>
    <row r="123" spans="1:93" ht="23.25" x14ac:dyDescent="0.7">
      <c r="A123" s="309"/>
      <c r="B123" s="407" t="s">
        <v>55</v>
      </c>
      <c r="C123" s="408"/>
      <c r="D123" s="408"/>
      <c r="E123" s="408"/>
      <c r="F123" s="409"/>
      <c r="G123" s="494"/>
      <c r="H123" s="494"/>
      <c r="I123" s="494"/>
      <c r="J123" s="494"/>
      <c r="K123" s="494"/>
      <c r="L123" s="494"/>
      <c r="M123" s="494"/>
      <c r="N123" s="494"/>
      <c r="O123" s="494"/>
      <c r="P123" s="494"/>
      <c r="Q123" s="494"/>
      <c r="R123" s="494"/>
      <c r="S123" s="494"/>
      <c r="T123" s="494"/>
      <c r="U123" s="494"/>
      <c r="V123" s="494"/>
      <c r="W123" s="494"/>
      <c r="X123" s="494"/>
      <c r="Y123" s="494"/>
      <c r="Z123" s="494"/>
      <c r="AA123" s="494"/>
      <c r="AB123" s="494"/>
      <c r="AC123" s="494"/>
      <c r="AD123" s="494"/>
      <c r="AE123" s="494"/>
      <c r="AF123" s="494"/>
      <c r="AG123" s="494"/>
      <c r="AH123" s="494"/>
      <c r="AI123" s="494"/>
      <c r="AJ123" s="494"/>
      <c r="AK123" s="494"/>
      <c r="AL123" s="494"/>
      <c r="AM123" s="494"/>
      <c r="AN123" s="494"/>
      <c r="AO123" s="494"/>
      <c r="AP123" s="494"/>
      <c r="AQ123" s="494"/>
      <c r="AR123" s="494"/>
      <c r="AS123" s="494"/>
      <c r="AT123" s="494"/>
      <c r="AU123" s="494"/>
      <c r="AV123" s="494"/>
      <c r="AW123" s="494"/>
      <c r="AX123" s="494"/>
      <c r="AY123" s="494"/>
      <c r="AZ123" s="494"/>
      <c r="BA123" s="494"/>
      <c r="BB123" s="494"/>
      <c r="BC123" s="494"/>
      <c r="BD123" s="494"/>
      <c r="BE123" s="494"/>
      <c r="BF123" s="494"/>
      <c r="BG123" s="494"/>
      <c r="BH123" s="494"/>
      <c r="BI123" s="494"/>
      <c r="BJ123" s="494"/>
      <c r="BK123" s="494"/>
      <c r="BL123" s="494"/>
      <c r="BM123" s="494"/>
      <c r="BN123" s="494"/>
      <c r="BO123" s="494"/>
      <c r="BP123" s="494"/>
      <c r="BQ123" s="494"/>
      <c r="BR123" s="494"/>
      <c r="BS123" s="494"/>
      <c r="BT123" s="494"/>
      <c r="BU123" s="494"/>
      <c r="BV123" s="494"/>
      <c r="BW123" s="494"/>
      <c r="BX123" s="494"/>
      <c r="BY123" s="494"/>
      <c r="BZ123" s="494"/>
      <c r="CA123" s="494"/>
      <c r="CB123" s="494"/>
      <c r="CC123" s="494"/>
      <c r="CD123" s="494"/>
      <c r="CE123" s="494"/>
      <c r="CF123" s="494"/>
      <c r="CG123" s="494"/>
      <c r="CH123" s="494"/>
      <c r="CI123" s="494"/>
      <c r="CJ123" s="494"/>
      <c r="CK123" s="494"/>
      <c r="CL123" s="494"/>
      <c r="CM123" s="494"/>
      <c r="CN123" s="494"/>
      <c r="CO123" s="494"/>
    </row>
    <row r="124" spans="1:93" ht="23.25" x14ac:dyDescent="0.7">
      <c r="B124" s="336" t="s">
        <v>185</v>
      </c>
      <c r="C124" s="337" t="s">
        <v>57</v>
      </c>
      <c r="D124" s="338">
        <v>10</v>
      </c>
      <c r="E124" s="391" t="s">
        <v>186</v>
      </c>
      <c r="F124" s="392"/>
      <c r="G124" s="494"/>
      <c r="H124" s="494"/>
      <c r="I124" s="494"/>
      <c r="J124" s="494"/>
      <c r="K124" s="494"/>
      <c r="L124" s="494"/>
      <c r="M124" s="494"/>
      <c r="N124" s="494"/>
      <c r="O124" s="494"/>
      <c r="P124" s="494"/>
      <c r="Q124" s="494"/>
      <c r="R124" s="494"/>
      <c r="S124" s="494"/>
      <c r="T124" s="494"/>
      <c r="U124" s="494"/>
      <c r="V124" s="494"/>
      <c r="W124" s="494"/>
      <c r="X124" s="494"/>
      <c r="Y124" s="494"/>
      <c r="Z124" s="494"/>
      <c r="AA124" s="494"/>
      <c r="AB124" s="494"/>
      <c r="AC124" s="494"/>
      <c r="AD124" s="494"/>
      <c r="AE124" s="494"/>
      <c r="AF124" s="494"/>
      <c r="AG124" s="494"/>
      <c r="AH124" s="494"/>
      <c r="AI124" s="494"/>
      <c r="AJ124" s="494"/>
      <c r="AK124" s="494"/>
      <c r="AL124" s="494"/>
      <c r="AM124" s="494"/>
      <c r="AN124" s="494"/>
      <c r="AO124" s="494"/>
      <c r="AP124" s="494"/>
      <c r="AQ124" s="494"/>
      <c r="AR124" s="494"/>
      <c r="AS124" s="494"/>
      <c r="AT124" s="494"/>
      <c r="AU124" s="494"/>
      <c r="AV124" s="494"/>
      <c r="AW124" s="494"/>
      <c r="AX124" s="494"/>
      <c r="AY124" s="494"/>
      <c r="AZ124" s="494"/>
      <c r="BA124" s="494"/>
      <c r="BB124" s="494"/>
      <c r="BC124" s="494"/>
      <c r="BD124" s="494"/>
      <c r="BE124" s="494"/>
      <c r="BF124" s="494"/>
      <c r="BG124" s="494"/>
      <c r="BH124" s="494"/>
      <c r="BI124" s="494"/>
      <c r="BJ124" s="494"/>
      <c r="BK124" s="494"/>
      <c r="BL124" s="494"/>
      <c r="BM124" s="494"/>
      <c r="BN124" s="494"/>
      <c r="BO124" s="494"/>
      <c r="BP124" s="494"/>
      <c r="BQ124" s="494"/>
      <c r="BR124" s="494"/>
      <c r="BS124" s="494"/>
      <c r="BT124" s="494"/>
      <c r="BU124" s="494"/>
      <c r="BV124" s="494"/>
      <c r="BW124" s="494"/>
      <c r="BX124" s="494"/>
      <c r="BY124" s="494"/>
      <c r="BZ124" s="494"/>
      <c r="CA124" s="494"/>
      <c r="CB124" s="494"/>
      <c r="CC124" s="494"/>
      <c r="CD124" s="494"/>
      <c r="CE124" s="494"/>
      <c r="CF124" s="494"/>
      <c r="CG124" s="494"/>
      <c r="CH124" s="494"/>
      <c r="CI124" s="494"/>
      <c r="CJ124" s="494"/>
      <c r="CK124" s="494"/>
      <c r="CL124" s="494"/>
      <c r="CM124" s="494"/>
      <c r="CN124" s="494"/>
      <c r="CO124" s="494"/>
    </row>
    <row r="125" spans="1:93" ht="23.25" x14ac:dyDescent="0.7">
      <c r="B125" s="336" t="s">
        <v>187</v>
      </c>
      <c r="C125" s="337" t="s">
        <v>67</v>
      </c>
      <c r="D125" s="338">
        <v>10</v>
      </c>
      <c r="E125" s="391">
        <v>5</v>
      </c>
      <c r="F125" s="392"/>
      <c r="G125" s="494"/>
      <c r="H125" s="494"/>
      <c r="I125" s="494"/>
      <c r="J125" s="494"/>
      <c r="K125" s="494"/>
      <c r="L125" s="494"/>
      <c r="M125" s="494"/>
      <c r="N125" s="494"/>
      <c r="O125" s="494"/>
      <c r="P125" s="494"/>
      <c r="Q125" s="494"/>
      <c r="R125" s="494"/>
      <c r="S125" s="494"/>
      <c r="T125" s="494"/>
      <c r="U125" s="494"/>
      <c r="V125" s="494"/>
      <c r="W125" s="494"/>
      <c r="X125" s="494"/>
      <c r="Y125" s="494"/>
      <c r="Z125" s="494"/>
      <c r="AA125" s="494"/>
      <c r="AB125" s="494"/>
      <c r="AC125" s="494"/>
      <c r="AD125" s="494"/>
      <c r="AE125" s="494"/>
      <c r="AF125" s="494"/>
      <c r="AG125" s="494"/>
      <c r="AH125" s="494"/>
      <c r="AI125" s="494"/>
      <c r="AJ125" s="494"/>
      <c r="AK125" s="494"/>
      <c r="AL125" s="494"/>
      <c r="AM125" s="494"/>
      <c r="AN125" s="494"/>
      <c r="AO125" s="494"/>
      <c r="AP125" s="494"/>
      <c r="AQ125" s="494"/>
      <c r="AR125" s="494"/>
      <c r="AS125" s="494"/>
      <c r="AT125" s="494"/>
      <c r="AU125" s="494"/>
      <c r="AV125" s="494"/>
      <c r="AW125" s="494"/>
      <c r="AX125" s="494"/>
      <c r="AY125" s="494"/>
      <c r="AZ125" s="494"/>
      <c r="BA125" s="494"/>
      <c r="BB125" s="494"/>
      <c r="BC125" s="494"/>
      <c r="BD125" s="494"/>
      <c r="BE125" s="494"/>
      <c r="BF125" s="494"/>
      <c r="BG125" s="494"/>
      <c r="BH125" s="494"/>
      <c r="BI125" s="494"/>
      <c r="BJ125" s="494"/>
      <c r="BK125" s="494"/>
      <c r="BL125" s="494"/>
      <c r="BM125" s="494"/>
      <c r="BN125" s="494"/>
      <c r="BO125" s="494"/>
      <c r="BP125" s="494"/>
      <c r="BQ125" s="494"/>
      <c r="BR125" s="494"/>
      <c r="BS125" s="494"/>
      <c r="BT125" s="494"/>
      <c r="BU125" s="494"/>
      <c r="BV125" s="494"/>
      <c r="BW125" s="494"/>
      <c r="BX125" s="494"/>
      <c r="BY125" s="494"/>
      <c r="BZ125" s="494"/>
      <c r="CA125" s="494"/>
      <c r="CB125" s="494"/>
      <c r="CC125" s="494"/>
      <c r="CD125" s="494"/>
      <c r="CE125" s="494"/>
      <c r="CF125" s="494"/>
      <c r="CG125" s="494"/>
      <c r="CH125" s="494"/>
      <c r="CI125" s="494"/>
      <c r="CJ125" s="494"/>
      <c r="CK125" s="494"/>
      <c r="CL125" s="494"/>
      <c r="CM125" s="494"/>
      <c r="CN125" s="494"/>
      <c r="CO125" s="494"/>
    </row>
    <row r="126" spans="1:93" ht="23.25" x14ac:dyDescent="0.7">
      <c r="B126" s="336" t="s">
        <v>188</v>
      </c>
      <c r="C126" s="337" t="s">
        <v>69</v>
      </c>
      <c r="D126" s="338">
        <v>10</v>
      </c>
      <c r="E126" s="391" t="s">
        <v>186</v>
      </c>
      <c r="F126" s="392"/>
      <c r="G126" s="494"/>
      <c r="H126" s="494"/>
      <c r="I126" s="494"/>
      <c r="J126" s="494"/>
      <c r="K126" s="494"/>
      <c r="L126" s="494"/>
      <c r="M126" s="494"/>
      <c r="N126" s="494"/>
      <c r="O126" s="494"/>
      <c r="P126" s="494"/>
      <c r="Q126" s="494"/>
      <c r="R126" s="494"/>
      <c r="S126" s="494"/>
      <c r="T126" s="494"/>
      <c r="U126" s="494"/>
      <c r="V126" s="494"/>
      <c r="W126" s="494"/>
      <c r="X126" s="494"/>
      <c r="Y126" s="494"/>
      <c r="Z126" s="494"/>
      <c r="AA126" s="494"/>
      <c r="AB126" s="494"/>
      <c r="AC126" s="494"/>
      <c r="AD126" s="494"/>
      <c r="AE126" s="494"/>
      <c r="AF126" s="494"/>
      <c r="AG126" s="494"/>
      <c r="AH126" s="494"/>
      <c r="AI126" s="494"/>
      <c r="AJ126" s="494"/>
      <c r="AK126" s="494"/>
      <c r="AL126" s="494"/>
      <c r="AM126" s="494"/>
      <c r="AN126" s="494"/>
      <c r="AO126" s="494"/>
      <c r="AP126" s="494"/>
      <c r="AQ126" s="494"/>
      <c r="AR126" s="494"/>
      <c r="AS126" s="494"/>
      <c r="AT126" s="494"/>
      <c r="AU126" s="494"/>
      <c r="AV126" s="494"/>
      <c r="AW126" s="494"/>
      <c r="AX126" s="494"/>
      <c r="AY126" s="494"/>
      <c r="AZ126" s="494"/>
      <c r="BA126" s="494"/>
      <c r="BB126" s="494"/>
      <c r="BC126" s="494"/>
      <c r="BD126" s="494"/>
      <c r="BE126" s="494"/>
      <c r="BF126" s="494"/>
      <c r="BG126" s="494"/>
      <c r="BH126" s="494"/>
      <c r="BI126" s="494"/>
      <c r="BJ126" s="494"/>
      <c r="BK126" s="494"/>
      <c r="BL126" s="494"/>
      <c r="BM126" s="494"/>
      <c r="BN126" s="494"/>
      <c r="BO126" s="494"/>
      <c r="BP126" s="494"/>
      <c r="BQ126" s="494"/>
      <c r="BR126" s="494"/>
      <c r="BS126" s="494"/>
      <c r="BT126" s="494"/>
      <c r="BU126" s="494"/>
      <c r="BV126" s="494"/>
      <c r="BW126" s="494"/>
      <c r="BX126" s="494"/>
      <c r="BY126" s="494"/>
      <c r="BZ126" s="494"/>
      <c r="CA126" s="494"/>
      <c r="CB126" s="494"/>
      <c r="CC126" s="494"/>
      <c r="CD126" s="494"/>
      <c r="CE126" s="494"/>
      <c r="CF126" s="494"/>
      <c r="CG126" s="494"/>
      <c r="CH126" s="494"/>
      <c r="CI126" s="494"/>
      <c r="CJ126" s="494"/>
      <c r="CK126" s="494"/>
      <c r="CL126" s="494"/>
      <c r="CM126" s="494"/>
      <c r="CN126" s="494"/>
      <c r="CO126" s="494"/>
    </row>
    <row r="127" spans="1:93" ht="23.25" x14ac:dyDescent="0.7">
      <c r="B127" s="339" t="s">
        <v>73</v>
      </c>
      <c r="C127" s="340"/>
      <c r="D127" s="341"/>
      <c r="E127" s="341"/>
      <c r="F127" s="342"/>
      <c r="G127" s="494"/>
      <c r="H127" s="494"/>
      <c r="I127" s="494"/>
      <c r="J127" s="494"/>
      <c r="K127" s="494"/>
      <c r="L127" s="494"/>
      <c r="M127" s="494"/>
      <c r="N127" s="494"/>
      <c r="O127" s="494"/>
      <c r="P127" s="494"/>
      <c r="Q127" s="494"/>
      <c r="R127" s="494"/>
      <c r="S127" s="494"/>
      <c r="T127" s="494"/>
      <c r="U127" s="494"/>
      <c r="V127" s="494"/>
      <c r="W127" s="494"/>
      <c r="X127" s="494"/>
      <c r="Y127" s="494"/>
      <c r="Z127" s="494"/>
      <c r="AA127" s="494"/>
      <c r="AB127" s="494"/>
      <c r="AC127" s="494"/>
      <c r="AD127" s="494"/>
      <c r="AE127" s="494"/>
      <c r="AF127" s="494"/>
      <c r="AG127" s="494"/>
      <c r="AH127" s="494"/>
      <c r="AI127" s="494"/>
      <c r="AJ127" s="494"/>
      <c r="AK127" s="494"/>
      <c r="AL127" s="494"/>
      <c r="AM127" s="494"/>
      <c r="AN127" s="494"/>
      <c r="AO127" s="494"/>
      <c r="AP127" s="494"/>
      <c r="AQ127" s="494"/>
      <c r="AR127" s="494"/>
      <c r="AS127" s="494"/>
      <c r="AT127" s="494"/>
      <c r="AU127" s="494"/>
      <c r="AV127" s="494"/>
      <c r="AW127" s="494"/>
      <c r="AX127" s="494"/>
      <c r="AY127" s="494"/>
      <c r="AZ127" s="494"/>
      <c r="BA127" s="494"/>
      <c r="BB127" s="494"/>
      <c r="BC127" s="494"/>
      <c r="BD127" s="494"/>
      <c r="BE127" s="494"/>
      <c r="BF127" s="494"/>
      <c r="BG127" s="494"/>
      <c r="BH127" s="494"/>
      <c r="BI127" s="494"/>
      <c r="BJ127" s="494"/>
      <c r="BK127" s="494"/>
      <c r="BL127" s="494"/>
      <c r="BM127" s="494"/>
      <c r="BN127" s="494"/>
      <c r="BO127" s="494"/>
      <c r="BP127" s="494"/>
      <c r="BQ127" s="494"/>
      <c r="BR127" s="494"/>
      <c r="BS127" s="494"/>
      <c r="BT127" s="494"/>
      <c r="BU127" s="494"/>
      <c r="BV127" s="494"/>
      <c r="BW127" s="494"/>
      <c r="BX127" s="494"/>
      <c r="BY127" s="494"/>
      <c r="BZ127" s="494"/>
      <c r="CA127" s="494"/>
      <c r="CB127" s="494"/>
      <c r="CC127" s="494"/>
      <c r="CD127" s="494"/>
      <c r="CE127" s="494"/>
      <c r="CF127" s="494"/>
      <c r="CG127" s="494"/>
      <c r="CH127" s="494"/>
      <c r="CI127" s="494"/>
      <c r="CJ127" s="494"/>
      <c r="CK127" s="494"/>
      <c r="CL127" s="494"/>
      <c r="CM127" s="494"/>
      <c r="CN127" s="494"/>
      <c r="CO127" s="494"/>
    </row>
    <row r="128" spans="1:93" ht="23.25" x14ac:dyDescent="0.7">
      <c r="B128" s="336" t="s">
        <v>189</v>
      </c>
      <c r="C128" s="343" t="s">
        <v>75</v>
      </c>
      <c r="D128" s="338">
        <v>220</v>
      </c>
      <c r="E128" s="391">
        <v>220</v>
      </c>
      <c r="F128" s="392"/>
      <c r="G128" s="494"/>
      <c r="H128" s="494"/>
      <c r="I128" s="494"/>
      <c r="J128" s="494"/>
      <c r="K128" s="494"/>
      <c r="L128" s="494"/>
      <c r="M128" s="494"/>
      <c r="N128" s="494"/>
      <c r="O128" s="494"/>
      <c r="P128" s="494"/>
      <c r="Q128" s="494"/>
      <c r="R128" s="494"/>
      <c r="S128" s="494"/>
      <c r="T128" s="494"/>
      <c r="U128" s="494"/>
      <c r="V128" s="494"/>
      <c r="W128" s="494"/>
      <c r="X128" s="494"/>
      <c r="Y128" s="494"/>
      <c r="Z128" s="494"/>
      <c r="AA128" s="494"/>
      <c r="AB128" s="494"/>
      <c r="AC128" s="494"/>
      <c r="AD128" s="494"/>
      <c r="AE128" s="494"/>
      <c r="AF128" s="494"/>
      <c r="AG128" s="494"/>
      <c r="AH128" s="494"/>
      <c r="AI128" s="494"/>
      <c r="AJ128" s="494"/>
      <c r="AK128" s="494"/>
      <c r="AL128" s="494"/>
      <c r="AM128" s="494"/>
      <c r="AN128" s="494"/>
      <c r="AO128" s="494"/>
      <c r="AP128" s="494"/>
      <c r="AQ128" s="494"/>
      <c r="AR128" s="494"/>
      <c r="AS128" s="494"/>
      <c r="AT128" s="494"/>
      <c r="AU128" s="494"/>
      <c r="AV128" s="494"/>
      <c r="AW128" s="494"/>
      <c r="AX128" s="494"/>
      <c r="AY128" s="494"/>
      <c r="AZ128" s="494"/>
      <c r="BA128" s="494"/>
      <c r="BB128" s="494"/>
      <c r="BC128" s="494"/>
      <c r="BD128" s="494"/>
      <c r="BE128" s="494"/>
      <c r="BF128" s="494"/>
      <c r="BG128" s="494"/>
      <c r="BH128" s="494"/>
      <c r="BI128" s="494"/>
      <c r="BJ128" s="494"/>
      <c r="BK128" s="494"/>
      <c r="BL128" s="494"/>
      <c r="BM128" s="494"/>
      <c r="BN128" s="494"/>
      <c r="BO128" s="494"/>
      <c r="BP128" s="494"/>
      <c r="BQ128" s="494"/>
      <c r="BR128" s="494"/>
      <c r="BS128" s="494"/>
      <c r="BT128" s="494"/>
      <c r="BU128" s="494"/>
      <c r="BV128" s="494"/>
      <c r="BW128" s="494"/>
      <c r="BX128" s="494"/>
      <c r="BY128" s="494"/>
      <c r="BZ128" s="494"/>
      <c r="CA128" s="494"/>
      <c r="CB128" s="494"/>
      <c r="CC128" s="494"/>
      <c r="CD128" s="494"/>
      <c r="CE128" s="494"/>
      <c r="CF128" s="494"/>
      <c r="CG128" s="494"/>
      <c r="CH128" s="494"/>
      <c r="CI128" s="494"/>
      <c r="CJ128" s="494"/>
      <c r="CK128" s="494"/>
      <c r="CL128" s="494"/>
      <c r="CM128" s="494"/>
      <c r="CN128" s="494"/>
      <c r="CO128" s="494"/>
    </row>
    <row r="129" spans="1:121" ht="23.25" x14ac:dyDescent="0.7">
      <c r="B129" s="336" t="s">
        <v>190</v>
      </c>
      <c r="C129" s="344" t="s">
        <v>91</v>
      </c>
      <c r="D129" s="338">
        <v>50</v>
      </c>
      <c r="E129" s="391">
        <v>50</v>
      </c>
      <c r="F129" s="392"/>
      <c r="G129" s="494"/>
      <c r="H129" s="494"/>
      <c r="I129" s="494"/>
      <c r="J129" s="494"/>
      <c r="K129" s="494"/>
      <c r="L129" s="494"/>
      <c r="M129" s="494"/>
      <c r="N129" s="494"/>
      <c r="O129" s="494"/>
      <c r="P129" s="494"/>
      <c r="Q129" s="494"/>
      <c r="R129" s="494"/>
      <c r="S129" s="494"/>
      <c r="T129" s="494"/>
      <c r="U129" s="494"/>
      <c r="V129" s="494"/>
      <c r="W129" s="494"/>
      <c r="X129" s="494"/>
      <c r="Y129" s="494"/>
      <c r="Z129" s="494"/>
      <c r="AA129" s="494"/>
      <c r="AB129" s="494"/>
      <c r="AC129" s="494"/>
      <c r="AD129" s="494"/>
      <c r="AE129" s="494"/>
      <c r="AF129" s="494"/>
      <c r="AG129" s="494"/>
      <c r="AH129" s="494"/>
      <c r="AI129" s="494"/>
      <c r="AJ129" s="494"/>
      <c r="AK129" s="494"/>
      <c r="AL129" s="494"/>
      <c r="AM129" s="494"/>
      <c r="AN129" s="494"/>
      <c r="AO129" s="494"/>
      <c r="AP129" s="494"/>
      <c r="AQ129" s="494"/>
      <c r="AR129" s="494"/>
      <c r="AS129" s="494"/>
      <c r="AT129" s="494"/>
      <c r="AU129" s="494"/>
      <c r="AV129" s="494"/>
      <c r="AW129" s="494"/>
      <c r="AX129" s="494"/>
      <c r="AY129" s="494"/>
      <c r="AZ129" s="494"/>
      <c r="BA129" s="494"/>
      <c r="BB129" s="494"/>
      <c r="BC129" s="494"/>
      <c r="BD129" s="494"/>
      <c r="BE129" s="494"/>
      <c r="BF129" s="494"/>
      <c r="BG129" s="494"/>
      <c r="BH129" s="494"/>
      <c r="BI129" s="494"/>
      <c r="BJ129" s="494"/>
      <c r="BK129" s="494"/>
      <c r="BL129" s="494"/>
      <c r="BM129" s="494"/>
      <c r="BN129" s="494"/>
      <c r="BO129" s="494"/>
      <c r="BP129" s="494"/>
      <c r="BQ129" s="494"/>
      <c r="BR129" s="494"/>
      <c r="BS129" s="494"/>
      <c r="BT129" s="494"/>
      <c r="BU129" s="494"/>
      <c r="BV129" s="494"/>
      <c r="BW129" s="494"/>
      <c r="BX129" s="494"/>
      <c r="BY129" s="494"/>
      <c r="BZ129" s="494"/>
      <c r="CA129" s="494"/>
      <c r="CB129" s="494"/>
      <c r="CC129" s="494"/>
      <c r="CD129" s="494"/>
      <c r="CE129" s="494"/>
      <c r="CF129" s="494"/>
      <c r="CG129" s="494"/>
      <c r="CH129" s="494"/>
      <c r="CI129" s="494"/>
      <c r="CJ129" s="494"/>
      <c r="CK129" s="494"/>
      <c r="CL129" s="494"/>
      <c r="CM129" s="494"/>
      <c r="CN129" s="494"/>
      <c r="CO129" s="494"/>
    </row>
    <row r="130" spans="1:121" ht="23.25" x14ac:dyDescent="0.7">
      <c r="B130" s="389" t="s">
        <v>191</v>
      </c>
      <c r="C130" s="528"/>
      <c r="D130" s="528"/>
      <c r="E130" s="528"/>
      <c r="F130" s="390"/>
      <c r="G130" s="494"/>
      <c r="H130" s="494"/>
      <c r="I130" s="494"/>
      <c r="J130" s="494"/>
      <c r="K130" s="494"/>
      <c r="L130" s="494"/>
      <c r="M130" s="494"/>
      <c r="N130" s="494"/>
      <c r="O130" s="494"/>
      <c r="P130" s="494"/>
      <c r="Q130" s="494"/>
      <c r="R130" s="494"/>
      <c r="S130" s="494"/>
      <c r="T130" s="494"/>
      <c r="U130" s="494"/>
      <c r="V130" s="494"/>
      <c r="W130" s="494"/>
      <c r="X130" s="494"/>
      <c r="Y130" s="494"/>
      <c r="Z130" s="494"/>
      <c r="AA130" s="494"/>
      <c r="AB130" s="494"/>
      <c r="AC130" s="494"/>
      <c r="AD130" s="494"/>
      <c r="AE130" s="494"/>
      <c r="AF130" s="494"/>
      <c r="AG130" s="494"/>
      <c r="AH130" s="494"/>
      <c r="AI130" s="494"/>
      <c r="AJ130" s="494"/>
      <c r="AK130" s="494"/>
      <c r="AL130" s="494"/>
      <c r="AM130" s="494"/>
      <c r="AN130" s="494"/>
      <c r="AO130" s="494"/>
      <c r="AP130" s="494"/>
      <c r="AQ130" s="494"/>
      <c r="AR130" s="494"/>
      <c r="AS130" s="494"/>
      <c r="AT130" s="494"/>
      <c r="AU130" s="494"/>
      <c r="AV130" s="494"/>
      <c r="AW130" s="494"/>
      <c r="AX130" s="494"/>
      <c r="AY130" s="494"/>
      <c r="AZ130" s="494"/>
      <c r="BA130" s="494"/>
      <c r="BB130" s="494"/>
      <c r="BC130" s="494"/>
      <c r="BD130" s="494"/>
      <c r="BE130" s="494"/>
      <c r="BF130" s="494"/>
      <c r="BG130" s="494"/>
      <c r="BH130" s="494"/>
      <c r="BI130" s="494"/>
      <c r="BJ130" s="494"/>
      <c r="BK130" s="494"/>
      <c r="BL130" s="494"/>
      <c r="BM130" s="494"/>
      <c r="BN130" s="494"/>
      <c r="BO130" s="494"/>
      <c r="BP130" s="494"/>
      <c r="BQ130" s="494"/>
      <c r="BR130" s="494"/>
      <c r="BS130" s="494"/>
      <c r="BT130" s="494"/>
      <c r="BU130" s="494"/>
      <c r="BV130" s="494"/>
      <c r="BW130" s="494"/>
      <c r="BX130" s="494"/>
      <c r="BY130" s="494"/>
      <c r="BZ130" s="494"/>
      <c r="CA130" s="494"/>
      <c r="CB130" s="494"/>
      <c r="CC130" s="494"/>
      <c r="CD130" s="494"/>
      <c r="CE130" s="494"/>
      <c r="CF130" s="494"/>
      <c r="CG130" s="494"/>
      <c r="CH130" s="494"/>
      <c r="CI130" s="494"/>
      <c r="CJ130" s="494"/>
      <c r="CK130" s="494"/>
      <c r="CL130" s="494"/>
      <c r="CM130" s="494"/>
      <c r="CN130" s="494"/>
      <c r="CO130" s="494"/>
    </row>
    <row r="131" spans="1:121" ht="23.25" x14ac:dyDescent="0.7">
      <c r="B131" s="336" t="s">
        <v>192</v>
      </c>
      <c r="C131" s="168" t="s">
        <v>104</v>
      </c>
      <c r="D131" s="338">
        <v>220</v>
      </c>
      <c r="E131" s="391">
        <v>220</v>
      </c>
      <c r="F131" s="392"/>
      <c r="G131" s="494"/>
      <c r="H131" s="494"/>
      <c r="I131" s="494"/>
      <c r="J131" s="494"/>
      <c r="K131" s="494"/>
      <c r="L131" s="494"/>
      <c r="M131" s="494"/>
      <c r="N131" s="494"/>
      <c r="O131" s="494"/>
      <c r="P131" s="494"/>
      <c r="Q131" s="494"/>
      <c r="R131" s="494"/>
      <c r="S131" s="494"/>
      <c r="T131" s="494"/>
      <c r="U131" s="494"/>
      <c r="V131" s="494"/>
      <c r="W131" s="494"/>
      <c r="X131" s="494"/>
      <c r="Y131" s="494"/>
      <c r="Z131" s="494"/>
      <c r="AA131" s="494"/>
      <c r="AB131" s="494"/>
      <c r="AC131" s="494"/>
      <c r="AD131" s="494"/>
      <c r="AE131" s="494"/>
      <c r="AF131" s="494"/>
      <c r="AG131" s="494"/>
      <c r="AH131" s="494"/>
      <c r="AI131" s="494"/>
      <c r="AJ131" s="494"/>
      <c r="AK131" s="494"/>
      <c r="AL131" s="494"/>
      <c r="AM131" s="494"/>
      <c r="AN131" s="494"/>
      <c r="AO131" s="494"/>
      <c r="AP131" s="494"/>
      <c r="AQ131" s="494"/>
      <c r="AR131" s="494"/>
      <c r="AS131" s="494"/>
      <c r="AT131" s="494"/>
      <c r="AU131" s="494"/>
      <c r="AV131" s="494"/>
      <c r="AW131" s="494"/>
      <c r="AX131" s="494"/>
      <c r="AY131" s="494"/>
      <c r="AZ131" s="494"/>
      <c r="BA131" s="494"/>
      <c r="BB131" s="494"/>
      <c r="BC131" s="494"/>
      <c r="BD131" s="494"/>
      <c r="BE131" s="494"/>
      <c r="BF131" s="494"/>
      <c r="BG131" s="494"/>
      <c r="BH131" s="494"/>
      <c r="BI131" s="494"/>
      <c r="BJ131" s="494"/>
      <c r="BK131" s="494"/>
      <c r="BL131" s="494"/>
      <c r="BM131" s="494"/>
      <c r="BN131" s="494"/>
      <c r="BO131" s="494"/>
      <c r="BP131" s="494"/>
      <c r="BQ131" s="494"/>
      <c r="BR131" s="494"/>
      <c r="BS131" s="494"/>
      <c r="BT131" s="494"/>
      <c r="BU131" s="494"/>
      <c r="BV131" s="494"/>
      <c r="BW131" s="494"/>
      <c r="BX131" s="494"/>
      <c r="BY131" s="494"/>
      <c r="BZ131" s="494"/>
      <c r="CA131" s="494"/>
      <c r="CB131" s="494"/>
      <c r="CC131" s="494"/>
      <c r="CD131" s="494"/>
      <c r="CE131" s="494"/>
      <c r="CF131" s="494"/>
      <c r="CG131" s="494"/>
      <c r="CH131" s="494"/>
      <c r="CI131" s="494"/>
      <c r="CJ131" s="494"/>
      <c r="CK131" s="494"/>
      <c r="CL131" s="494"/>
      <c r="CM131" s="494"/>
      <c r="CN131" s="494"/>
      <c r="CO131" s="494"/>
    </row>
    <row r="132" spans="1:121" ht="23.25" x14ac:dyDescent="0.7">
      <c r="B132" s="336" t="s">
        <v>193</v>
      </c>
      <c r="C132" s="168" t="s">
        <v>123</v>
      </c>
      <c r="D132" s="338">
        <v>10</v>
      </c>
      <c r="E132" s="391">
        <v>5</v>
      </c>
      <c r="F132" s="392"/>
      <c r="G132" s="494"/>
      <c r="H132" s="494"/>
      <c r="I132" s="494"/>
      <c r="J132" s="494"/>
      <c r="K132" s="494"/>
      <c r="L132" s="494"/>
      <c r="M132" s="494"/>
      <c r="N132" s="494"/>
      <c r="O132" s="494"/>
      <c r="P132" s="494"/>
      <c r="Q132" s="494"/>
      <c r="R132" s="494"/>
      <c r="S132" s="494"/>
      <c r="T132" s="494"/>
      <c r="U132" s="494"/>
      <c r="V132" s="494"/>
      <c r="W132" s="494"/>
      <c r="X132" s="494"/>
      <c r="Y132" s="494"/>
      <c r="Z132" s="494"/>
      <c r="AA132" s="494"/>
      <c r="AB132" s="494"/>
      <c r="AC132" s="494"/>
      <c r="AD132" s="494"/>
      <c r="AE132" s="494"/>
      <c r="AF132" s="494"/>
      <c r="AG132" s="494"/>
      <c r="AH132" s="494"/>
      <c r="AI132" s="494"/>
      <c r="AJ132" s="494"/>
      <c r="AK132" s="494"/>
      <c r="AL132" s="494"/>
      <c r="AM132" s="494"/>
      <c r="AN132" s="494"/>
      <c r="AO132" s="494"/>
      <c r="AP132" s="494"/>
      <c r="AQ132" s="494"/>
      <c r="AR132" s="494"/>
      <c r="AS132" s="494"/>
      <c r="AT132" s="494"/>
      <c r="AU132" s="494"/>
      <c r="AV132" s="494"/>
      <c r="AW132" s="494"/>
      <c r="AX132" s="494"/>
      <c r="AY132" s="494"/>
      <c r="AZ132" s="494"/>
      <c r="BA132" s="494"/>
      <c r="BB132" s="494"/>
      <c r="BC132" s="494"/>
      <c r="BD132" s="494"/>
      <c r="BE132" s="494"/>
      <c r="BF132" s="494"/>
      <c r="BG132" s="494"/>
      <c r="BH132" s="494"/>
      <c r="BI132" s="494"/>
      <c r="BJ132" s="494"/>
      <c r="BK132" s="494"/>
      <c r="BL132" s="494"/>
      <c r="BM132" s="494"/>
      <c r="BN132" s="494"/>
      <c r="BO132" s="494"/>
      <c r="BP132" s="494"/>
      <c r="BQ132" s="494"/>
      <c r="BR132" s="494"/>
      <c r="BS132" s="494"/>
      <c r="BT132" s="494"/>
      <c r="BU132" s="494"/>
      <c r="BV132" s="494"/>
      <c r="BW132" s="494"/>
      <c r="BX132" s="494"/>
      <c r="BY132" s="494"/>
      <c r="BZ132" s="494"/>
      <c r="CA132" s="494"/>
      <c r="CB132" s="494"/>
      <c r="CC132" s="494"/>
      <c r="CD132" s="494"/>
      <c r="CE132" s="494"/>
      <c r="CF132" s="494"/>
      <c r="CG132" s="494"/>
      <c r="CH132" s="494"/>
      <c r="CI132" s="494"/>
      <c r="CJ132" s="494"/>
      <c r="CK132" s="494"/>
      <c r="CL132" s="494"/>
      <c r="CM132" s="494"/>
      <c r="CN132" s="494"/>
      <c r="CO132" s="494"/>
    </row>
    <row r="133" spans="1:121" ht="23.65" thickBot="1" x14ac:dyDescent="0.75">
      <c r="B133" s="345" t="s">
        <v>194</v>
      </c>
      <c r="C133" s="346" t="s">
        <v>160</v>
      </c>
      <c r="D133" s="347">
        <v>15</v>
      </c>
      <c r="E133" s="393">
        <v>15</v>
      </c>
      <c r="F133" s="394"/>
      <c r="G133" s="494"/>
      <c r="H133" s="494"/>
      <c r="I133" s="494"/>
      <c r="J133" s="494"/>
      <c r="K133" s="494"/>
      <c r="L133" s="494"/>
      <c r="M133" s="494"/>
      <c r="N133" s="494"/>
      <c r="O133" s="494"/>
      <c r="P133" s="494"/>
      <c r="Q133" s="494"/>
      <c r="R133" s="494"/>
      <c r="S133" s="494"/>
      <c r="T133" s="494"/>
      <c r="U133" s="494"/>
      <c r="V133" s="494"/>
      <c r="W133" s="494"/>
      <c r="X133" s="494"/>
      <c r="Y133" s="494"/>
      <c r="Z133" s="494"/>
      <c r="AA133" s="494"/>
      <c r="AB133" s="494"/>
      <c r="AC133" s="494"/>
      <c r="AD133" s="494"/>
      <c r="AE133" s="494"/>
      <c r="AF133" s="494"/>
      <c r="AG133" s="494"/>
      <c r="AH133" s="494"/>
      <c r="AI133" s="494"/>
      <c r="AJ133" s="494"/>
      <c r="AK133" s="494"/>
      <c r="AL133" s="494"/>
      <c r="AM133" s="494"/>
      <c r="AN133" s="494"/>
      <c r="AO133" s="494"/>
      <c r="AP133" s="494"/>
      <c r="AQ133" s="494"/>
      <c r="AR133" s="494"/>
      <c r="AS133" s="494"/>
      <c r="AT133" s="494"/>
      <c r="AU133" s="494"/>
      <c r="AV133" s="494"/>
      <c r="AW133" s="494"/>
      <c r="AX133" s="494"/>
      <c r="AY133" s="494"/>
      <c r="AZ133" s="494"/>
      <c r="BA133" s="494"/>
      <c r="BB133" s="494"/>
      <c r="BC133" s="494"/>
      <c r="BD133" s="494"/>
      <c r="BE133" s="494"/>
      <c r="BF133" s="494"/>
      <c r="BG133" s="494"/>
      <c r="BH133" s="494"/>
      <c r="BI133" s="494"/>
      <c r="BJ133" s="494"/>
      <c r="BK133" s="494"/>
      <c r="BL133" s="494"/>
      <c r="BM133" s="494"/>
      <c r="BN133" s="494"/>
      <c r="BO133" s="494"/>
      <c r="BP133" s="494"/>
      <c r="BQ133" s="494"/>
      <c r="BR133" s="494"/>
      <c r="BS133" s="494"/>
      <c r="BT133" s="494"/>
      <c r="BU133" s="494"/>
      <c r="BV133" s="494"/>
      <c r="BW133" s="494"/>
      <c r="BX133" s="494"/>
      <c r="BY133" s="494"/>
      <c r="BZ133" s="494"/>
      <c r="CA133" s="494"/>
      <c r="CB133" s="494"/>
      <c r="CC133" s="494"/>
      <c r="CD133" s="494"/>
      <c r="CE133" s="494"/>
      <c r="CF133" s="494"/>
      <c r="CG133" s="494"/>
      <c r="CH133" s="494"/>
      <c r="CI133" s="494"/>
      <c r="CJ133" s="494"/>
      <c r="CK133" s="494"/>
      <c r="CL133" s="494"/>
      <c r="CM133" s="494"/>
      <c r="CN133" s="494"/>
      <c r="CO133" s="494"/>
    </row>
    <row r="134" spans="1:121" ht="23.65" thickBot="1" x14ac:dyDescent="0.75">
      <c r="B134" s="76"/>
      <c r="C134" s="348" t="s">
        <v>54</v>
      </c>
      <c r="D134" s="349" t="s">
        <v>195</v>
      </c>
      <c r="E134" s="403">
        <v>525</v>
      </c>
      <c r="F134" s="404"/>
      <c r="G134" s="494"/>
      <c r="H134" s="494"/>
      <c r="I134" s="494"/>
      <c r="J134" s="494"/>
      <c r="K134" s="494"/>
      <c r="L134" s="494"/>
      <c r="M134" s="494"/>
      <c r="N134" s="494"/>
      <c r="O134" s="494"/>
      <c r="P134" s="494"/>
      <c r="Q134" s="494"/>
      <c r="R134" s="494"/>
      <c r="S134" s="494"/>
      <c r="T134" s="494"/>
      <c r="U134" s="494"/>
      <c r="V134" s="494"/>
      <c r="W134" s="494"/>
      <c r="X134" s="494"/>
      <c r="Y134" s="494"/>
      <c r="Z134" s="494"/>
      <c r="AA134" s="494"/>
      <c r="AB134" s="494"/>
      <c r="AC134" s="494"/>
      <c r="AD134" s="494"/>
      <c r="AE134" s="494"/>
      <c r="AF134" s="494"/>
      <c r="AG134" s="494"/>
      <c r="AH134" s="494"/>
      <c r="AI134" s="494"/>
      <c r="AJ134" s="494"/>
      <c r="AK134" s="494"/>
      <c r="AL134" s="494"/>
      <c r="AM134" s="494"/>
      <c r="AN134" s="494"/>
      <c r="AO134" s="494"/>
      <c r="AP134" s="494"/>
      <c r="AQ134" s="494"/>
      <c r="AR134" s="494"/>
      <c r="AS134" s="494"/>
      <c r="AT134" s="494"/>
      <c r="AU134" s="494"/>
      <c r="AV134" s="494"/>
      <c r="AW134" s="494"/>
      <c r="AX134" s="494"/>
      <c r="AY134" s="494"/>
      <c r="AZ134" s="494"/>
      <c r="BA134" s="494"/>
      <c r="BB134" s="494"/>
      <c r="BC134" s="494"/>
      <c r="BD134" s="494"/>
      <c r="BE134" s="494"/>
      <c r="BF134" s="494"/>
      <c r="BG134" s="494"/>
      <c r="BH134" s="494"/>
      <c r="BI134" s="494"/>
      <c r="BJ134" s="494"/>
      <c r="BK134" s="494"/>
      <c r="BL134" s="494"/>
      <c r="BM134" s="494"/>
      <c r="BN134" s="494"/>
      <c r="BO134" s="494"/>
      <c r="BP134" s="494"/>
      <c r="BQ134" s="494"/>
      <c r="BR134" s="494"/>
      <c r="BS134" s="494"/>
      <c r="BT134" s="494"/>
      <c r="BU134" s="494"/>
      <c r="BV134" s="494"/>
      <c r="BW134" s="494"/>
      <c r="BX134" s="494"/>
      <c r="BY134" s="494"/>
      <c r="BZ134" s="494"/>
      <c r="CA134" s="494"/>
      <c r="CB134" s="494"/>
      <c r="CC134" s="494"/>
      <c r="CD134" s="494"/>
      <c r="CE134" s="494"/>
      <c r="CF134" s="494"/>
      <c r="CG134" s="494"/>
      <c r="CH134" s="494"/>
      <c r="CI134" s="494"/>
      <c r="CJ134" s="494"/>
      <c r="CK134" s="494"/>
      <c r="CL134" s="494"/>
      <c r="CM134" s="494"/>
      <c r="CN134" s="494"/>
      <c r="CO134" s="494"/>
    </row>
    <row r="135" spans="1:121" ht="23.65" thickBot="1" x14ac:dyDescent="0.75">
      <c r="B135" s="76"/>
      <c r="C135" s="76"/>
      <c r="D135" s="350"/>
      <c r="E135" s="351">
        <v>72</v>
      </c>
      <c r="F135" s="352"/>
      <c r="G135" s="494"/>
      <c r="H135" s="494"/>
      <c r="I135" s="494"/>
      <c r="J135" s="494"/>
      <c r="K135" s="494"/>
      <c r="L135" s="494"/>
      <c r="M135" s="494"/>
      <c r="N135" s="494"/>
      <c r="O135" s="494"/>
      <c r="P135" s="494"/>
      <c r="Q135" s="494"/>
      <c r="R135" s="494"/>
      <c r="S135" s="494"/>
      <c r="T135" s="494"/>
      <c r="U135" s="494"/>
      <c r="V135" s="494"/>
      <c r="W135" s="494"/>
      <c r="X135" s="494"/>
      <c r="Y135" s="494"/>
      <c r="Z135" s="494"/>
      <c r="AA135" s="494"/>
      <c r="AB135" s="494"/>
      <c r="AC135" s="494"/>
      <c r="AD135" s="494"/>
      <c r="AE135" s="494"/>
      <c r="AF135" s="494"/>
      <c r="AG135" s="494"/>
      <c r="AH135" s="494"/>
      <c r="AI135" s="494"/>
      <c r="AJ135" s="494"/>
      <c r="AK135" s="494"/>
      <c r="AL135" s="494"/>
      <c r="AM135" s="494"/>
      <c r="AN135" s="494"/>
      <c r="AO135" s="494"/>
      <c r="AP135" s="494"/>
      <c r="AQ135" s="494"/>
      <c r="AR135" s="494"/>
      <c r="AS135" s="494"/>
      <c r="AT135" s="494"/>
      <c r="AU135" s="494"/>
      <c r="AV135" s="494"/>
      <c r="AW135" s="494"/>
      <c r="AX135" s="494"/>
      <c r="AY135" s="494"/>
      <c r="AZ135" s="494"/>
      <c r="BA135" s="494"/>
      <c r="BB135" s="494"/>
      <c r="BC135" s="494"/>
      <c r="BD135" s="494"/>
      <c r="BE135" s="494"/>
      <c r="BF135" s="494"/>
      <c r="BG135" s="494"/>
      <c r="BH135" s="494"/>
      <c r="BI135" s="494"/>
      <c r="BJ135" s="494"/>
      <c r="BK135" s="494"/>
      <c r="BL135" s="494"/>
      <c r="BM135" s="494"/>
      <c r="BN135" s="494"/>
      <c r="BO135" s="494"/>
      <c r="BP135" s="494"/>
      <c r="BQ135" s="494"/>
      <c r="BR135" s="494"/>
      <c r="BS135" s="494"/>
      <c r="BT135" s="494"/>
      <c r="BU135" s="494"/>
      <c r="BV135" s="494"/>
      <c r="BW135" s="494"/>
      <c r="BX135" s="494"/>
      <c r="BY135" s="494"/>
      <c r="BZ135" s="494"/>
      <c r="CA135" s="494"/>
      <c r="CB135" s="494"/>
      <c r="CC135" s="494"/>
      <c r="CD135" s="494"/>
      <c r="CE135" s="494"/>
      <c r="CF135" s="494"/>
      <c r="CG135" s="494"/>
      <c r="CH135" s="494"/>
      <c r="CI135" s="494"/>
      <c r="CJ135" s="494"/>
      <c r="CK135" s="494"/>
      <c r="CL135" s="494"/>
      <c r="CM135" s="494"/>
      <c r="CN135" s="494"/>
      <c r="CO135" s="494"/>
    </row>
    <row r="136" spans="1:121" ht="35.25" customHeight="1" x14ac:dyDescent="0.45">
      <c r="G136" s="494"/>
      <c r="H136" s="494"/>
      <c r="I136" s="494"/>
      <c r="J136" s="494"/>
      <c r="K136" s="494"/>
      <c r="L136" s="494"/>
      <c r="M136" s="494"/>
      <c r="N136" s="494"/>
      <c r="O136" s="494"/>
      <c r="P136" s="494"/>
      <c r="Q136" s="494"/>
      <c r="R136" s="494"/>
      <c r="S136" s="494"/>
      <c r="T136" s="494"/>
      <c r="U136" s="494"/>
      <c r="V136" s="494"/>
      <c r="W136" s="494"/>
      <c r="X136" s="494"/>
      <c r="Y136" s="494"/>
      <c r="Z136" s="494"/>
      <c r="AA136" s="494"/>
      <c r="AB136" s="494"/>
      <c r="AC136" s="494"/>
      <c r="AD136" s="494"/>
      <c r="AE136" s="494"/>
      <c r="AF136" s="494"/>
      <c r="AG136" s="494"/>
      <c r="AH136" s="494"/>
      <c r="AI136" s="494"/>
      <c r="AJ136" s="494"/>
      <c r="AK136" s="494"/>
      <c r="AL136" s="494"/>
      <c r="AM136" s="494"/>
      <c r="AN136" s="494"/>
      <c r="AO136" s="494"/>
      <c r="AP136" s="494"/>
      <c r="AQ136" s="494"/>
      <c r="AR136" s="494"/>
      <c r="AS136" s="494"/>
      <c r="AT136" s="494"/>
      <c r="AU136" s="494"/>
      <c r="AV136" s="494"/>
      <c r="AW136" s="494"/>
      <c r="AX136" s="494"/>
      <c r="AY136" s="494"/>
      <c r="AZ136" s="494"/>
      <c r="BA136" s="494"/>
      <c r="BB136" s="494"/>
      <c r="BC136" s="494"/>
      <c r="BD136" s="494"/>
      <c r="BE136" s="494"/>
      <c r="BF136" s="494"/>
      <c r="BG136" s="494"/>
      <c r="BH136" s="494"/>
      <c r="BI136" s="494"/>
      <c r="BJ136" s="494"/>
      <c r="BK136" s="494"/>
      <c r="BL136" s="494"/>
      <c r="BM136" s="494"/>
      <c r="BN136" s="494"/>
      <c r="BO136" s="494"/>
      <c r="BP136" s="494"/>
      <c r="BQ136" s="494"/>
      <c r="BR136" s="494"/>
      <c r="BS136" s="494"/>
      <c r="BT136" s="494"/>
      <c r="BU136" s="494"/>
      <c r="BV136" s="494"/>
      <c r="BW136" s="494"/>
      <c r="BX136" s="494"/>
      <c r="BY136" s="494"/>
      <c r="BZ136" s="494"/>
      <c r="CA136" s="494"/>
      <c r="CB136" s="494"/>
      <c r="CC136" s="494"/>
      <c r="CD136" s="494"/>
      <c r="CE136" s="494"/>
      <c r="CF136" s="494"/>
      <c r="CG136" s="494"/>
      <c r="CH136" s="494"/>
      <c r="CI136" s="494"/>
      <c r="CJ136" s="494"/>
      <c r="CK136" s="494"/>
      <c r="CL136" s="494"/>
      <c r="CM136" s="494"/>
      <c r="CN136" s="494"/>
      <c r="CO136" s="494"/>
    </row>
    <row r="137" spans="1:121" x14ac:dyDescent="0.45">
      <c r="G137" s="494"/>
      <c r="H137" s="494"/>
      <c r="I137" s="494"/>
      <c r="J137" s="494"/>
      <c r="K137" s="494"/>
      <c r="L137" s="494"/>
      <c r="M137" s="494"/>
      <c r="N137" s="494"/>
      <c r="O137" s="494"/>
      <c r="P137" s="494"/>
      <c r="Q137" s="494"/>
      <c r="R137" s="494"/>
      <c r="S137" s="494"/>
      <c r="T137" s="494"/>
      <c r="U137" s="494"/>
      <c r="V137" s="494"/>
      <c r="W137" s="494"/>
      <c r="X137" s="494"/>
      <c r="Y137" s="494"/>
      <c r="Z137" s="494"/>
      <c r="AA137" s="494"/>
      <c r="AB137" s="494"/>
      <c r="AC137" s="494"/>
      <c r="AD137" s="494"/>
      <c r="AE137" s="494"/>
      <c r="AF137" s="494"/>
      <c r="AG137" s="494"/>
      <c r="AH137" s="494"/>
      <c r="AI137" s="494"/>
      <c r="AJ137" s="494"/>
      <c r="AK137" s="494"/>
      <c r="AL137" s="494"/>
      <c r="AM137" s="494"/>
      <c r="AN137" s="494"/>
      <c r="AO137" s="494"/>
      <c r="AP137" s="494"/>
      <c r="AQ137" s="494"/>
      <c r="AR137" s="494"/>
      <c r="AS137" s="494"/>
      <c r="AT137" s="494"/>
      <c r="AU137" s="494"/>
      <c r="AV137" s="494"/>
      <c r="AW137" s="494"/>
      <c r="AX137" s="494"/>
      <c r="AY137" s="494"/>
      <c r="AZ137" s="494"/>
      <c r="BA137" s="494"/>
      <c r="BB137" s="494"/>
      <c r="BC137" s="494"/>
      <c r="BD137" s="494"/>
      <c r="BE137" s="494"/>
      <c r="BF137" s="494"/>
      <c r="BG137" s="494"/>
      <c r="BH137" s="494"/>
      <c r="BI137" s="494"/>
      <c r="BJ137" s="494"/>
      <c r="BK137" s="494"/>
      <c r="BL137" s="494"/>
      <c r="BM137" s="494"/>
      <c r="BN137" s="494"/>
      <c r="BO137" s="494"/>
      <c r="BP137" s="494"/>
      <c r="BQ137" s="494"/>
      <c r="BR137" s="494"/>
      <c r="BS137" s="494"/>
      <c r="BT137" s="494"/>
      <c r="BU137" s="494"/>
      <c r="BV137" s="494"/>
      <c r="BW137" s="494"/>
      <c r="BX137" s="494"/>
      <c r="BY137" s="494"/>
      <c r="BZ137" s="494"/>
      <c r="CA137" s="494"/>
      <c r="CB137" s="494"/>
      <c r="CC137" s="494"/>
      <c r="CD137" s="494"/>
      <c r="CE137" s="494"/>
      <c r="CF137" s="494"/>
      <c r="CG137" s="494"/>
      <c r="CH137" s="494"/>
      <c r="CI137" s="494"/>
      <c r="CJ137" s="494"/>
      <c r="CK137" s="494"/>
      <c r="CL137" s="494"/>
      <c r="CM137" s="494"/>
      <c r="CN137" s="494"/>
      <c r="CO137" s="494"/>
    </row>
    <row r="138" spans="1:121" s="365" customFormat="1" ht="23.25" x14ac:dyDescent="0.7">
      <c r="A138" s="357"/>
      <c r="B138" s="358" t="s">
        <v>218</v>
      </c>
      <c r="C138" s="359"/>
      <c r="D138" s="360"/>
      <c r="E138" s="361"/>
      <c r="F138" s="361"/>
      <c r="G138" s="494"/>
      <c r="H138" s="494"/>
      <c r="I138" s="494"/>
      <c r="J138" s="494"/>
      <c r="K138" s="494"/>
      <c r="L138" s="494"/>
      <c r="M138" s="494"/>
      <c r="N138" s="494"/>
      <c r="O138" s="494"/>
      <c r="P138" s="494"/>
      <c r="Q138" s="494"/>
      <c r="R138" s="494"/>
      <c r="S138" s="494"/>
      <c r="T138" s="494"/>
      <c r="U138" s="494"/>
      <c r="V138" s="494"/>
      <c r="W138" s="494"/>
      <c r="X138" s="494"/>
      <c r="Y138" s="494"/>
      <c r="Z138" s="494"/>
      <c r="AA138" s="494"/>
      <c r="AB138" s="494"/>
      <c r="AC138" s="494"/>
      <c r="AD138" s="494"/>
      <c r="AE138" s="494"/>
      <c r="AF138" s="494"/>
      <c r="AG138" s="494"/>
      <c r="AH138" s="494"/>
      <c r="AI138" s="494"/>
      <c r="AJ138" s="494"/>
      <c r="AK138" s="494"/>
      <c r="AL138" s="494"/>
      <c r="AM138" s="494"/>
      <c r="AN138" s="494"/>
      <c r="AO138" s="494"/>
      <c r="AP138" s="494"/>
      <c r="AQ138" s="494"/>
      <c r="AR138" s="494"/>
      <c r="AS138" s="494"/>
      <c r="AT138" s="494"/>
      <c r="AU138" s="494"/>
      <c r="AV138" s="494"/>
      <c r="AW138" s="494"/>
      <c r="AX138" s="494"/>
      <c r="AY138" s="494"/>
      <c r="AZ138" s="494"/>
      <c r="BA138" s="494"/>
      <c r="BB138" s="494"/>
      <c r="BC138" s="494"/>
      <c r="BD138" s="494"/>
      <c r="BE138" s="494"/>
      <c r="BF138" s="494"/>
      <c r="BG138" s="494"/>
      <c r="BH138" s="494"/>
      <c r="BI138" s="494"/>
      <c r="BJ138" s="494"/>
      <c r="BK138" s="494"/>
      <c r="BL138" s="494"/>
      <c r="BM138" s="494"/>
      <c r="BN138" s="494"/>
      <c r="BO138" s="494"/>
      <c r="BP138" s="494"/>
      <c r="BQ138" s="494"/>
      <c r="BR138" s="494"/>
      <c r="BS138" s="494"/>
      <c r="BT138" s="494"/>
      <c r="BU138" s="494"/>
      <c r="BV138" s="494"/>
      <c r="BW138" s="494"/>
      <c r="BX138" s="494"/>
      <c r="BY138" s="494"/>
      <c r="BZ138" s="494"/>
      <c r="CA138" s="494"/>
      <c r="CB138" s="494"/>
      <c r="CC138" s="494"/>
      <c r="CD138" s="494"/>
      <c r="CE138" s="494"/>
      <c r="CF138" s="494"/>
      <c r="CG138" s="494"/>
      <c r="CH138" s="494"/>
      <c r="CI138" s="494"/>
      <c r="CJ138" s="494"/>
      <c r="CK138" s="494"/>
      <c r="CL138" s="494"/>
      <c r="CM138" s="494"/>
      <c r="CN138" s="494"/>
      <c r="CO138" s="494"/>
    </row>
    <row r="139" spans="1:121" s="365" customFormat="1" ht="23.25" x14ac:dyDescent="0.4">
      <c r="A139" s="366"/>
      <c r="C139" s="367"/>
      <c r="D139" s="368"/>
      <c r="E139" s="369"/>
      <c r="F139" s="369"/>
      <c r="G139" s="494"/>
      <c r="H139" s="494"/>
      <c r="I139" s="494"/>
      <c r="J139" s="494"/>
      <c r="K139" s="494"/>
      <c r="L139" s="494"/>
      <c r="M139" s="494"/>
      <c r="N139" s="494"/>
      <c r="O139" s="494"/>
      <c r="P139" s="494"/>
      <c r="Q139" s="494"/>
      <c r="R139" s="494"/>
      <c r="S139" s="494"/>
      <c r="T139" s="494"/>
      <c r="U139" s="494"/>
      <c r="V139" s="494"/>
      <c r="W139" s="494"/>
      <c r="X139" s="494"/>
      <c r="Y139" s="494"/>
      <c r="Z139" s="494"/>
      <c r="AA139" s="494"/>
      <c r="AB139" s="494"/>
      <c r="AC139" s="494"/>
      <c r="AD139" s="494"/>
      <c r="AE139" s="494"/>
      <c r="AF139" s="494"/>
      <c r="AG139" s="494"/>
      <c r="AH139" s="494"/>
      <c r="AI139" s="494"/>
      <c r="AJ139" s="494"/>
      <c r="AK139" s="494"/>
      <c r="AL139" s="494"/>
      <c r="AM139" s="494"/>
      <c r="AN139" s="494"/>
      <c r="AO139" s="494"/>
      <c r="AP139" s="494"/>
      <c r="AQ139" s="494"/>
      <c r="AR139" s="494"/>
      <c r="AS139" s="494"/>
      <c r="AT139" s="494"/>
      <c r="AU139" s="494"/>
      <c r="AV139" s="494"/>
      <c r="AW139" s="494"/>
      <c r="AX139" s="494"/>
      <c r="AY139" s="494"/>
      <c r="AZ139" s="494"/>
      <c r="BA139" s="494"/>
      <c r="BB139" s="494"/>
      <c r="BC139" s="494"/>
      <c r="BD139" s="494"/>
      <c r="BE139" s="494"/>
      <c r="BF139" s="494"/>
      <c r="BG139" s="494"/>
      <c r="BH139" s="494"/>
      <c r="BI139" s="494"/>
      <c r="BJ139" s="494"/>
      <c r="BK139" s="494"/>
      <c r="BL139" s="494"/>
      <c r="BM139" s="494"/>
      <c r="BN139" s="494"/>
      <c r="BO139" s="494"/>
      <c r="BP139" s="494"/>
      <c r="BQ139" s="494"/>
      <c r="BR139" s="494"/>
      <c r="BS139" s="494"/>
      <c r="BT139" s="494"/>
      <c r="BU139" s="494"/>
      <c r="BV139" s="494"/>
      <c r="BW139" s="494"/>
      <c r="BX139" s="494"/>
      <c r="BY139" s="494"/>
      <c r="BZ139" s="494"/>
      <c r="CA139" s="494"/>
      <c r="CB139" s="494"/>
      <c r="CC139" s="494"/>
      <c r="CD139" s="494"/>
      <c r="CE139" s="494"/>
      <c r="CF139" s="494"/>
      <c r="CG139" s="494"/>
      <c r="CH139" s="494"/>
      <c r="CI139" s="494"/>
      <c r="CJ139" s="494"/>
      <c r="CK139" s="494"/>
      <c r="CL139" s="494"/>
      <c r="CM139" s="494"/>
      <c r="CN139" s="494"/>
      <c r="CO139" s="494"/>
    </row>
    <row r="140" spans="1:121" s="373" customFormat="1" ht="20.25" customHeight="1" x14ac:dyDescent="0.45">
      <c r="A140" s="366"/>
      <c r="B140" s="358"/>
      <c r="C140" s="367"/>
      <c r="D140" s="368"/>
      <c r="E140" s="369"/>
      <c r="F140" s="369"/>
      <c r="G140" s="369"/>
      <c r="H140" s="369"/>
      <c r="I140" s="369"/>
      <c r="J140" s="369"/>
      <c r="K140" s="369"/>
      <c r="L140" s="369"/>
      <c r="M140" s="369"/>
      <c r="N140" s="369"/>
      <c r="O140" s="369"/>
      <c r="P140" s="369"/>
      <c r="Q140" s="369"/>
      <c r="R140" s="369"/>
      <c r="S140" s="369"/>
      <c r="T140" s="369"/>
      <c r="U140" s="369"/>
      <c r="V140" s="369"/>
      <c r="W140" s="369"/>
      <c r="X140" s="369"/>
      <c r="Y140" s="369"/>
      <c r="Z140" s="369"/>
      <c r="AA140" s="370"/>
      <c r="AB140" s="370"/>
      <c r="AC140" s="370"/>
      <c r="AD140" s="370"/>
      <c r="AE140" s="370"/>
      <c r="AF140" s="370"/>
      <c r="AG140" s="370"/>
      <c r="AH140" s="370"/>
      <c r="AI140" s="370"/>
      <c r="AJ140" s="370"/>
      <c r="AK140" s="370"/>
      <c r="AL140" s="371"/>
      <c r="AM140" s="371"/>
      <c r="AN140" s="371"/>
      <c r="AO140" s="371"/>
      <c r="AP140" s="371"/>
      <c r="AQ140" s="371"/>
      <c r="AR140" s="371"/>
      <c r="AS140" s="371"/>
      <c r="AT140" s="371"/>
      <c r="AU140" s="371"/>
      <c r="AV140" s="371"/>
      <c r="AW140" s="371"/>
      <c r="AX140" s="371"/>
      <c r="AY140" s="371"/>
      <c r="AZ140" s="371"/>
      <c r="BA140" s="371"/>
      <c r="BB140" s="371"/>
      <c r="BC140" s="371"/>
      <c r="BD140" s="371"/>
      <c r="BE140" s="371"/>
      <c r="BF140" s="371"/>
      <c r="BG140" s="371"/>
      <c r="BH140" s="371"/>
      <c r="BI140" s="371"/>
      <c r="BJ140" s="371"/>
      <c r="BK140" s="371"/>
      <c r="BL140" s="371"/>
      <c r="BM140" s="371"/>
      <c r="BN140" s="371"/>
      <c r="BO140" s="372"/>
      <c r="BP140" s="362"/>
      <c r="BQ140" s="362"/>
      <c r="BR140" s="362"/>
      <c r="BS140" s="363"/>
      <c r="BT140" s="363"/>
      <c r="BU140" s="363"/>
      <c r="BV140" s="363"/>
      <c r="BW140" s="363"/>
      <c r="BX140" s="363"/>
      <c r="BY140" s="363"/>
      <c r="BZ140" s="363"/>
      <c r="CA140" s="363"/>
      <c r="CB140" s="363"/>
      <c r="CC140" s="363"/>
      <c r="CD140" s="363"/>
      <c r="CE140" s="363"/>
      <c r="CF140" s="363"/>
      <c r="CG140" s="363"/>
      <c r="CH140" s="363"/>
      <c r="CI140" s="363"/>
      <c r="CJ140" s="363"/>
      <c r="CK140" s="363"/>
      <c r="CL140" s="364"/>
      <c r="CM140" s="365"/>
      <c r="CN140" s="365"/>
      <c r="CO140" s="365"/>
      <c r="CP140" s="365"/>
      <c r="CQ140" s="365"/>
      <c r="CR140" s="365"/>
      <c r="CS140" s="365"/>
      <c r="CT140" s="365"/>
      <c r="CU140" s="365"/>
      <c r="CV140" s="365"/>
      <c r="CW140" s="365"/>
      <c r="CX140" s="365"/>
      <c r="CY140" s="365"/>
      <c r="CZ140" s="365"/>
      <c r="DA140" s="365"/>
      <c r="DB140" s="365"/>
      <c r="DC140" s="365"/>
      <c r="DD140" s="365"/>
      <c r="DE140" s="365"/>
      <c r="DF140" s="365"/>
      <c r="DG140" s="365"/>
      <c r="DH140" s="365"/>
      <c r="DI140" s="365"/>
      <c r="DJ140" s="365"/>
      <c r="DK140" s="365"/>
      <c r="DL140" s="365"/>
      <c r="DM140" s="365"/>
      <c r="DN140" s="365"/>
      <c r="DO140" s="365"/>
      <c r="DP140" s="365"/>
      <c r="DQ140" s="365"/>
    </row>
    <row r="141" spans="1:121" s="373" customFormat="1" ht="20.25" customHeight="1" x14ac:dyDescent="0.4">
      <c r="A141" s="366"/>
      <c r="B141" s="358"/>
      <c r="C141" s="367"/>
      <c r="D141" s="368"/>
      <c r="E141" s="369"/>
      <c r="F141" s="369"/>
      <c r="G141" s="369"/>
      <c r="H141" s="369"/>
      <c r="I141" s="369"/>
      <c r="J141" s="369"/>
      <c r="K141" s="369"/>
      <c r="L141" s="369"/>
      <c r="M141" s="369"/>
      <c r="N141" s="369"/>
      <c r="O141" s="369"/>
      <c r="P141" s="369"/>
      <c r="Q141" s="369"/>
      <c r="R141" s="369"/>
      <c r="S141" s="369"/>
      <c r="T141" s="369"/>
      <c r="U141" s="369"/>
      <c r="V141" s="369"/>
      <c r="W141" s="369"/>
      <c r="X141" s="369"/>
      <c r="Y141" s="369"/>
      <c r="Z141" s="369"/>
      <c r="AA141" s="370"/>
      <c r="AB141" s="370"/>
      <c r="AC141" s="370"/>
      <c r="AD141" s="370"/>
      <c r="AE141" s="370"/>
      <c r="AF141" s="370"/>
      <c r="AG141" s="370"/>
      <c r="AH141" s="370"/>
      <c r="AI141" s="370"/>
      <c r="AJ141" s="370"/>
      <c r="AK141" s="370"/>
      <c r="AL141" s="374"/>
      <c r="AM141" s="374"/>
      <c r="AN141" s="374"/>
      <c r="AO141" s="374"/>
      <c r="AP141" s="374"/>
      <c r="AQ141" s="374"/>
      <c r="AR141" s="374"/>
      <c r="AS141" s="374"/>
      <c r="AT141" s="374"/>
      <c r="AU141" s="374"/>
      <c r="AV141" s="374"/>
      <c r="AW141" s="374"/>
      <c r="AX141" s="374"/>
      <c r="AY141" s="374"/>
      <c r="AZ141" s="374"/>
      <c r="BA141" s="374"/>
      <c r="BB141" s="374"/>
      <c r="BC141" s="374"/>
      <c r="BD141" s="374"/>
      <c r="BE141" s="374"/>
      <c r="BF141" s="374"/>
      <c r="BG141" s="374"/>
      <c r="BH141" s="374"/>
      <c r="BI141" s="374"/>
      <c r="BJ141" s="374"/>
      <c r="BK141" s="374"/>
      <c r="BL141" s="374"/>
      <c r="BM141" s="374"/>
      <c r="BN141" s="374"/>
      <c r="BO141" s="374"/>
      <c r="CL141" s="364"/>
    </row>
    <row r="142" spans="1:121" s="373" customFormat="1" ht="20.25" customHeight="1" x14ac:dyDescent="0.4">
      <c r="A142" s="366"/>
      <c r="B142" s="358"/>
      <c r="C142" s="367"/>
      <c r="D142" s="368"/>
      <c r="E142" s="369"/>
      <c r="F142" s="369"/>
      <c r="G142" s="369"/>
      <c r="H142" s="369"/>
      <c r="I142" s="369"/>
      <c r="J142" s="369"/>
      <c r="K142" s="369"/>
      <c r="L142" s="369"/>
      <c r="M142" s="369"/>
      <c r="N142" s="369"/>
      <c r="O142" s="369"/>
      <c r="P142" s="369"/>
      <c r="Q142" s="369"/>
      <c r="R142" s="369"/>
      <c r="S142" s="369"/>
      <c r="T142" s="369"/>
      <c r="U142" s="369"/>
      <c r="V142" s="369"/>
      <c r="W142" s="369"/>
      <c r="X142" s="369"/>
      <c r="Y142" s="369"/>
      <c r="Z142" s="369"/>
      <c r="AA142" s="370"/>
      <c r="AB142" s="370"/>
      <c r="AC142" s="370"/>
      <c r="AD142" s="370"/>
      <c r="AE142" s="370"/>
      <c r="AF142" s="370"/>
      <c r="AG142" s="370"/>
      <c r="AH142" s="370"/>
      <c r="AI142" s="370"/>
      <c r="AJ142" s="370"/>
      <c r="AK142" s="370"/>
      <c r="AL142" s="374"/>
      <c r="AM142" s="374"/>
      <c r="AN142" s="374"/>
      <c r="AO142" s="374"/>
      <c r="AP142" s="374"/>
      <c r="AQ142" s="374"/>
      <c r="AR142" s="374"/>
      <c r="AS142" s="374"/>
      <c r="AT142" s="374"/>
      <c r="AU142" s="374"/>
      <c r="AV142" s="374"/>
      <c r="AW142" s="374"/>
      <c r="AX142" s="374"/>
      <c r="AY142" s="374"/>
      <c r="AZ142" s="374"/>
      <c r="BA142" s="374"/>
      <c r="BB142" s="374"/>
      <c r="BC142" s="374"/>
      <c r="BD142" s="374"/>
      <c r="BE142" s="374"/>
      <c r="BF142" s="374"/>
      <c r="BG142" s="374"/>
      <c r="BH142" s="374"/>
      <c r="BI142" s="374"/>
      <c r="BJ142" s="374"/>
      <c r="BK142" s="374"/>
      <c r="BL142" s="374"/>
      <c r="BM142" s="374"/>
      <c r="BN142" s="374"/>
      <c r="BO142" s="374"/>
      <c r="CL142" s="364"/>
    </row>
    <row r="143" spans="1:121" s="375" customFormat="1" ht="20.25" customHeight="1" x14ac:dyDescent="0.7">
      <c r="A143" s="366"/>
      <c r="B143" s="358" t="s">
        <v>222</v>
      </c>
      <c r="C143" s="367"/>
      <c r="D143" s="368"/>
      <c r="E143" s="369"/>
      <c r="F143" s="369"/>
      <c r="G143" s="369"/>
      <c r="H143" s="369"/>
      <c r="I143" s="369"/>
      <c r="J143" s="369"/>
      <c r="K143" s="369"/>
      <c r="L143" s="369"/>
      <c r="M143" s="369"/>
      <c r="N143" s="369"/>
      <c r="O143" s="369"/>
      <c r="P143" s="369"/>
      <c r="Q143" s="369"/>
      <c r="R143" s="378" t="s">
        <v>221</v>
      </c>
      <c r="S143" s="378"/>
      <c r="T143" s="378"/>
      <c r="U143" s="378"/>
      <c r="V143" s="378"/>
      <c r="W143" s="378"/>
      <c r="X143" s="378"/>
      <c r="Y143" s="378"/>
      <c r="Z143" s="378"/>
      <c r="AA143" s="370"/>
      <c r="AB143" s="370"/>
      <c r="AC143" s="370"/>
      <c r="AD143" s="370"/>
      <c r="AE143" s="370"/>
      <c r="AF143" s="370"/>
      <c r="AG143" s="370"/>
      <c r="AH143" s="370"/>
      <c r="AI143" s="370"/>
      <c r="AJ143" s="370"/>
      <c r="AK143" s="370"/>
      <c r="AL143" s="309"/>
      <c r="AM143" s="309"/>
      <c r="AN143" s="309"/>
      <c r="AO143" s="309"/>
      <c r="AP143" s="311"/>
      <c r="AQ143" s="309"/>
      <c r="AR143" s="309"/>
      <c r="AS143" s="309"/>
      <c r="AT143" s="309"/>
      <c r="AU143" s="309"/>
      <c r="AV143" s="309"/>
      <c r="AW143" s="309"/>
      <c r="AX143" s="309"/>
      <c r="AY143" s="309"/>
      <c r="AZ143" s="309"/>
      <c r="BA143" s="309"/>
      <c r="BB143" s="83"/>
      <c r="BC143"/>
      <c r="BD143"/>
      <c r="BE143"/>
      <c r="BF143"/>
      <c r="BG143"/>
      <c r="BH143"/>
      <c r="BI143"/>
      <c r="BJ143"/>
      <c r="BK143"/>
      <c r="BL143"/>
      <c r="BM143"/>
      <c r="BN143" s="83"/>
      <c r="BO143"/>
      <c r="BP143"/>
      <c r="BQ143"/>
      <c r="BR143"/>
      <c r="BS143"/>
      <c r="BT143"/>
      <c r="BU143"/>
      <c r="BV143"/>
      <c r="BW143"/>
      <c r="BX143"/>
      <c r="BY143"/>
      <c r="BZ143" s="83"/>
      <c r="CA143"/>
      <c r="CB143"/>
      <c r="CC143"/>
      <c r="CD143"/>
      <c r="CE143"/>
      <c r="CF143"/>
      <c r="CG143"/>
      <c r="CH143"/>
      <c r="CI143"/>
      <c r="CJ143"/>
      <c r="CK143"/>
      <c r="CL143" s="364"/>
      <c r="CM143" s="373"/>
      <c r="CN143" s="373"/>
      <c r="CO143" s="373"/>
      <c r="CP143" s="373"/>
      <c r="CQ143" s="373"/>
      <c r="CR143" s="373"/>
      <c r="CS143" s="373"/>
      <c r="CT143" s="373"/>
      <c r="CU143" s="373"/>
      <c r="CV143" s="373"/>
      <c r="CW143" s="373"/>
      <c r="CX143" s="373"/>
      <c r="CY143" s="373"/>
      <c r="CZ143" s="373"/>
      <c r="DA143" s="373"/>
      <c r="DB143" s="373"/>
      <c r="DC143" s="373"/>
      <c r="DD143" s="373"/>
      <c r="DE143" s="373"/>
      <c r="DF143" s="373"/>
      <c r="DG143" s="373"/>
      <c r="DH143" s="373"/>
      <c r="DI143" s="373"/>
      <c r="DJ143" s="373"/>
      <c r="DK143" s="373"/>
      <c r="DL143" s="373"/>
      <c r="DM143" s="373"/>
      <c r="DN143" s="373"/>
      <c r="DO143" s="373"/>
      <c r="DP143" s="373"/>
      <c r="DQ143" s="373"/>
    </row>
    <row r="144" spans="1:121" s="375" customFormat="1" ht="20.25" customHeight="1" x14ac:dyDescent="0.7">
      <c r="A144" s="366"/>
      <c r="B144" s="358" t="s">
        <v>219</v>
      </c>
      <c r="C144" s="367"/>
      <c r="D144" s="368"/>
      <c r="E144" s="369"/>
      <c r="F144" s="369"/>
      <c r="G144" s="369"/>
      <c r="H144" s="369"/>
      <c r="I144" s="369"/>
      <c r="J144" s="369"/>
      <c r="K144" s="369"/>
      <c r="L144" s="369"/>
      <c r="M144" s="369"/>
      <c r="N144" s="369"/>
      <c r="O144" s="369"/>
      <c r="P144" s="369"/>
      <c r="Q144" s="369"/>
      <c r="R144" s="369"/>
      <c r="S144" s="369"/>
      <c r="T144" s="369"/>
      <c r="U144" s="369" t="s">
        <v>220</v>
      </c>
      <c r="V144" s="369"/>
      <c r="W144" s="369"/>
      <c r="X144" s="369"/>
      <c r="Y144" s="369"/>
      <c r="Z144" s="369"/>
      <c r="AA144" s="370"/>
      <c r="AB144" s="370"/>
      <c r="AC144" s="370"/>
      <c r="AD144" s="370"/>
      <c r="AE144" s="370"/>
      <c r="AF144" s="370"/>
      <c r="AG144" s="370"/>
      <c r="AH144" s="370"/>
      <c r="AI144" s="370"/>
      <c r="AJ144" s="370"/>
      <c r="AK144" s="370"/>
      <c r="AL144" s="309"/>
      <c r="AM144" s="309"/>
      <c r="AN144" s="309"/>
      <c r="AO144" s="309"/>
      <c r="AP144" s="311"/>
      <c r="AQ144" s="309"/>
      <c r="AR144" s="309"/>
      <c r="AS144" s="309"/>
      <c r="AT144" s="309"/>
      <c r="AU144" s="309"/>
      <c r="AV144" s="309"/>
      <c r="AW144" s="309"/>
      <c r="AX144" s="309"/>
      <c r="AY144" s="309"/>
      <c r="AZ144" s="309"/>
      <c r="BA144" s="309"/>
      <c r="BB144" s="83"/>
      <c r="BC144"/>
      <c r="BD144"/>
      <c r="BE144"/>
      <c r="BF144"/>
      <c r="BG144"/>
      <c r="BH144"/>
      <c r="BI144"/>
      <c r="BJ144"/>
      <c r="BK144"/>
      <c r="BL144"/>
      <c r="BM144"/>
      <c r="BN144" s="83"/>
      <c r="BO144"/>
      <c r="BP144"/>
      <c r="BQ144"/>
      <c r="BR144"/>
      <c r="BS144"/>
      <c r="BT144"/>
      <c r="BU144"/>
      <c r="BV144"/>
      <c r="BW144"/>
      <c r="BX144"/>
      <c r="BY144"/>
      <c r="BZ144" s="83"/>
      <c r="CA144"/>
      <c r="CB144"/>
      <c r="CC144"/>
      <c r="CD144"/>
      <c r="CE144"/>
      <c r="CF144"/>
      <c r="CG144"/>
      <c r="CH144"/>
      <c r="CI144"/>
      <c r="CJ144"/>
      <c r="CK144"/>
      <c r="CL144" s="364"/>
    </row>
    <row r="145" spans="1:53" ht="23.25" x14ac:dyDescent="0.7">
      <c r="A145" s="309"/>
      <c r="B145" s="317"/>
      <c r="C145" s="310"/>
      <c r="D145" s="310"/>
      <c r="E145" s="314"/>
      <c r="F145" s="314"/>
      <c r="G145" s="310"/>
      <c r="H145" s="310"/>
      <c r="I145" s="310"/>
      <c r="J145" s="315"/>
      <c r="K145" s="318"/>
      <c r="L145" s="318"/>
      <c r="M145" s="310"/>
      <c r="N145" s="310"/>
      <c r="O145" s="310"/>
      <c r="P145" s="310"/>
      <c r="Q145" s="310"/>
      <c r="R145" s="310"/>
      <c r="S145" s="318"/>
      <c r="T145" s="310"/>
      <c r="U145" s="318"/>
      <c r="V145" s="318"/>
      <c r="W145" s="309"/>
      <c r="X145" s="309"/>
      <c r="Y145" s="309"/>
      <c r="Z145" s="309"/>
      <c r="AA145" s="309"/>
      <c r="AB145" s="309"/>
      <c r="AC145" s="309"/>
      <c r="AD145" s="311"/>
      <c r="AE145" s="309"/>
      <c r="AF145" s="309"/>
      <c r="AG145" s="309"/>
      <c r="AH145" s="309"/>
      <c r="AI145" s="309"/>
      <c r="AJ145" s="309"/>
      <c r="AK145" s="309"/>
      <c r="AL145" s="309"/>
      <c r="AM145" s="309"/>
      <c r="AN145" s="309"/>
      <c r="AO145" s="309"/>
      <c r="AP145" s="311"/>
      <c r="AQ145" s="309"/>
      <c r="AR145" s="309"/>
      <c r="AS145" s="309"/>
      <c r="AT145" s="309"/>
      <c r="AU145" s="309"/>
      <c r="AV145" s="309"/>
      <c r="AW145" s="309"/>
      <c r="AX145" s="309"/>
      <c r="AY145" s="309"/>
      <c r="AZ145" s="309"/>
      <c r="BA145" s="309"/>
    </row>
    <row r="146" spans="1:53" ht="23.25" x14ac:dyDescent="0.7">
      <c r="A146" s="309"/>
      <c r="B146" s="309"/>
      <c r="C146" s="309"/>
      <c r="D146" s="309"/>
      <c r="E146" s="311"/>
      <c r="F146" s="311"/>
      <c r="G146" s="309"/>
      <c r="H146" s="309"/>
      <c r="I146" s="309"/>
      <c r="J146" s="312"/>
      <c r="K146" s="313"/>
      <c r="L146" s="313"/>
      <c r="M146" s="309"/>
      <c r="N146" s="309"/>
      <c r="O146" s="309"/>
      <c r="P146" s="309"/>
      <c r="Q146" s="309"/>
      <c r="R146" s="309"/>
      <c r="S146" s="313"/>
      <c r="T146" s="309"/>
      <c r="U146" s="313"/>
      <c r="V146" s="313"/>
      <c r="W146" s="309"/>
      <c r="X146" s="309"/>
      <c r="Y146" s="309"/>
      <c r="Z146" s="309"/>
      <c r="AA146" s="309"/>
      <c r="AB146" s="309"/>
      <c r="AC146" s="309"/>
      <c r="AD146" s="311"/>
      <c r="AE146" s="309"/>
      <c r="AF146" s="309"/>
      <c r="AG146" s="309"/>
      <c r="AH146" s="309"/>
      <c r="AI146" s="309"/>
      <c r="AJ146" s="309"/>
      <c r="AK146" s="309"/>
      <c r="AL146" s="309"/>
      <c r="AM146" s="309"/>
      <c r="AN146" s="309"/>
      <c r="AO146" s="309"/>
      <c r="AP146" s="311"/>
      <c r="AQ146" s="309"/>
      <c r="AR146" s="309"/>
      <c r="AS146" s="309"/>
      <c r="AT146" s="309"/>
      <c r="AU146" s="309"/>
      <c r="AV146" s="309"/>
      <c r="AW146" s="309"/>
      <c r="AX146" s="309"/>
      <c r="AY146" s="309"/>
      <c r="AZ146" s="309"/>
      <c r="BA146" s="309"/>
    </row>
    <row r="148" spans="1:53" ht="23.25" x14ac:dyDescent="0.7">
      <c r="B148" s="324"/>
      <c r="C148" s="324"/>
      <c r="D148" s="324"/>
      <c r="E148" s="325"/>
      <c r="F148" s="325"/>
    </row>
    <row r="149" spans="1:53" ht="23.25" x14ac:dyDescent="0.7">
      <c r="B149" s="309"/>
      <c r="C149" s="309"/>
      <c r="D149" s="309"/>
      <c r="E149" s="311"/>
      <c r="F149" s="311"/>
    </row>
    <row r="150" spans="1:53" ht="23.25" x14ac:dyDescent="0.7">
      <c r="B150" s="309"/>
      <c r="C150" s="309"/>
      <c r="D150" s="309"/>
      <c r="E150" s="311"/>
      <c r="F150" s="311"/>
    </row>
    <row r="151" spans="1:53" ht="23.25" x14ac:dyDescent="0.7">
      <c r="B151" s="309"/>
      <c r="C151" s="309"/>
      <c r="D151" s="309"/>
      <c r="E151" s="311"/>
      <c r="F151" s="311"/>
    </row>
    <row r="152" spans="1:53" ht="95.25" customHeight="1" x14ac:dyDescent="0.45">
      <c r="G152" s="75"/>
      <c r="H152" s="75"/>
      <c r="I152" s="75"/>
      <c r="J152" s="326"/>
    </row>
    <row r="153" spans="1:53" ht="23.45" customHeight="1" x14ac:dyDescent="0.45"/>
  </sheetData>
  <mergeCells count="144">
    <mergeCell ref="A105:B111"/>
    <mergeCell ref="G121:CO139"/>
    <mergeCell ref="E104:CO107"/>
    <mergeCell ref="CM48:CM49"/>
    <mergeCell ref="CN48:CN49"/>
    <mergeCell ref="CO48:CO49"/>
    <mergeCell ref="AF9:AQ9"/>
    <mergeCell ref="AR9:BC9"/>
    <mergeCell ref="AM48:AM49"/>
    <mergeCell ref="AN48:AN49"/>
    <mergeCell ref="AO48:AO49"/>
    <mergeCell ref="CA48:CA49"/>
    <mergeCell ref="BX48:BX49"/>
    <mergeCell ref="BY48:BY49"/>
    <mergeCell ref="CK48:CK49"/>
    <mergeCell ref="CL48:CL49"/>
    <mergeCell ref="BZ48:BZ49"/>
    <mergeCell ref="CB48:CB49"/>
    <mergeCell ref="CC48:CC49"/>
    <mergeCell ref="CH48:CH49"/>
    <mergeCell ref="CI48:CI49"/>
    <mergeCell ref="AF48:AF49"/>
    <mergeCell ref="AL48:AL49"/>
    <mergeCell ref="BA48:BA49"/>
    <mergeCell ref="AS48:AS49"/>
    <mergeCell ref="AC48:AC49"/>
    <mergeCell ref="BK48:BK49"/>
    <mergeCell ref="AR48:AR49"/>
    <mergeCell ref="AQ48:AQ49"/>
    <mergeCell ref="AU48:AU49"/>
    <mergeCell ref="BC48:BC49"/>
    <mergeCell ref="BG48:BG49"/>
    <mergeCell ref="BB48:BB49"/>
    <mergeCell ref="CJ48:CJ49"/>
    <mergeCell ref="BD48:BD49"/>
    <mergeCell ref="BN48:BN49"/>
    <mergeCell ref="BP48:BP49"/>
    <mergeCell ref="BQ48:BQ49"/>
    <mergeCell ref="BE48:BE49"/>
    <mergeCell ref="BJ48:BJ49"/>
    <mergeCell ref="AI48:AI49"/>
    <mergeCell ref="AJ48:AJ49"/>
    <mergeCell ref="BW48:BW49"/>
    <mergeCell ref="BL48:BL49"/>
    <mergeCell ref="BO48:BO49"/>
    <mergeCell ref="BM48:BM49"/>
    <mergeCell ref="A1:CO1"/>
    <mergeCell ref="A34:A36"/>
    <mergeCell ref="B34:B36"/>
    <mergeCell ref="A7:A11"/>
    <mergeCell ref="D7:D11"/>
    <mergeCell ref="C7:C11"/>
    <mergeCell ref="B7:B11"/>
    <mergeCell ref="E7:S8"/>
    <mergeCell ref="G9:I9"/>
    <mergeCell ref="E9:F9"/>
    <mergeCell ref="J9:S9"/>
    <mergeCell ref="CN7:CN12"/>
    <mergeCell ref="T9:AE9"/>
    <mergeCell ref="T7:AQ8"/>
    <mergeCell ref="A2:CO2"/>
    <mergeCell ref="A4:CO4"/>
    <mergeCell ref="A5:CO5"/>
    <mergeCell ref="A6:CO6"/>
    <mergeCell ref="AR7:BO8"/>
    <mergeCell ref="BD9:BO9"/>
    <mergeCell ref="BP9:CA9"/>
    <mergeCell ref="CB9:CM9"/>
    <mergeCell ref="BP7:CM8"/>
    <mergeCell ref="CO7:CO12"/>
    <mergeCell ref="S48:S49"/>
    <mergeCell ref="AD48:AD49"/>
    <mergeCell ref="W48:W49"/>
    <mergeCell ref="X48:X49"/>
    <mergeCell ref="U48:U49"/>
    <mergeCell ref="Z48:Z49"/>
    <mergeCell ref="AA48:AA49"/>
    <mergeCell ref="A47:A49"/>
    <mergeCell ref="P48:P49"/>
    <mergeCell ref="Q48:Q49"/>
    <mergeCell ref="R48:R49"/>
    <mergeCell ref="F48:F49"/>
    <mergeCell ref="G48:G49"/>
    <mergeCell ref="H48:H49"/>
    <mergeCell ref="I48:I49"/>
    <mergeCell ref="J48:J49"/>
    <mergeCell ref="K48:K49"/>
    <mergeCell ref="B52:B54"/>
    <mergeCell ref="B90:B94"/>
    <mergeCell ref="A90:A94"/>
    <mergeCell ref="A55:A59"/>
    <mergeCell ref="B55:B59"/>
    <mergeCell ref="A37:A38"/>
    <mergeCell ref="B37:B38"/>
    <mergeCell ref="B39:B41"/>
    <mergeCell ref="A39:A41"/>
    <mergeCell ref="E134:F134"/>
    <mergeCell ref="E122:F122"/>
    <mergeCell ref="B123:F123"/>
    <mergeCell ref="E128:F128"/>
    <mergeCell ref="D76:D77"/>
    <mergeCell ref="D81:D82"/>
    <mergeCell ref="D91:D92"/>
    <mergeCell ref="AX48:AX49"/>
    <mergeCell ref="AZ48:AZ49"/>
    <mergeCell ref="AY48:AY49"/>
    <mergeCell ref="AP48:AP49"/>
    <mergeCell ref="AG48:AG49"/>
    <mergeCell ref="B101:D101"/>
    <mergeCell ref="B95:B96"/>
    <mergeCell ref="D66:D67"/>
    <mergeCell ref="D71:D72"/>
    <mergeCell ref="D61:D62"/>
    <mergeCell ref="D56:D57"/>
    <mergeCell ref="T48:T49"/>
    <mergeCell ref="D48:D49"/>
    <mergeCell ref="E48:E49"/>
    <mergeCell ref="M48:M49"/>
    <mergeCell ref="N48:N49"/>
    <mergeCell ref="AE48:AE49"/>
    <mergeCell ref="A3:CO3"/>
    <mergeCell ref="B130:F130"/>
    <mergeCell ref="E129:F129"/>
    <mergeCell ref="E131:F131"/>
    <mergeCell ref="E133:F133"/>
    <mergeCell ref="E132:F132"/>
    <mergeCell ref="E124:F124"/>
    <mergeCell ref="E125:F125"/>
    <mergeCell ref="E126:F126"/>
    <mergeCell ref="AB48:AB49"/>
    <mergeCell ref="A95:A96"/>
    <mergeCell ref="B85:B89"/>
    <mergeCell ref="A85:A89"/>
    <mergeCell ref="A52:A54"/>
    <mergeCell ref="A60:A64"/>
    <mergeCell ref="B60:B64"/>
    <mergeCell ref="B65:B69"/>
    <mergeCell ref="A65:A69"/>
    <mergeCell ref="B70:B74"/>
    <mergeCell ref="A70:A74"/>
    <mergeCell ref="B75:B79"/>
    <mergeCell ref="A75:A79"/>
    <mergeCell ref="B80:B84"/>
    <mergeCell ref="A80:A84"/>
  </mergeCells>
  <printOptions horizontalCentered="1" verticalCentered="1"/>
  <pageMargins left="0.25" right="0.25" top="0.75" bottom="0.75" header="0.3" footer="0.3"/>
  <pageSetup paperSize="8" scale="2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D36"/>
  <sheetViews>
    <sheetView topLeftCell="A22" workbookViewId="0">
      <selection activeCell="A5" sqref="A5:AC5"/>
    </sheetView>
  </sheetViews>
  <sheetFormatPr defaultColWidth="8.86328125" defaultRowHeight="14.25" x14ac:dyDescent="0.45"/>
  <cols>
    <col min="3" max="3" width="43.265625" customWidth="1"/>
    <col min="12" max="12" width="7.3984375" customWidth="1"/>
    <col min="13" max="13" width="8.265625" customWidth="1"/>
    <col min="14" max="14" width="7.1328125" customWidth="1"/>
    <col min="17" max="17" width="7.3984375" customWidth="1"/>
    <col min="18" max="19" width="7.265625" customWidth="1"/>
    <col min="20" max="20" width="7.1328125" customWidth="1"/>
    <col min="21" max="21" width="8" customWidth="1"/>
    <col min="22" max="22" width="7.73046875" customWidth="1"/>
    <col min="23" max="23" width="6.265625" customWidth="1"/>
    <col min="24" max="24" width="6.86328125" customWidth="1"/>
    <col min="25" max="25" width="7.3984375" customWidth="1"/>
    <col min="26" max="26" width="7" customWidth="1"/>
    <col min="27" max="27" width="5.3984375" customWidth="1"/>
    <col min="28" max="28" width="7.3984375" customWidth="1"/>
    <col min="29" max="29" width="6.73046875" customWidth="1"/>
  </cols>
  <sheetData>
    <row r="1" spans="1:30" ht="14.65" thickTop="1" x14ac:dyDescent="0.45">
      <c r="A1" s="504" t="s">
        <v>196</v>
      </c>
      <c r="B1" s="505"/>
      <c r="C1" s="505"/>
      <c r="D1" s="505"/>
      <c r="E1" s="505"/>
      <c r="F1" s="505"/>
      <c r="G1" s="505"/>
      <c r="H1" s="505"/>
      <c r="I1" s="505"/>
      <c r="J1" s="505"/>
      <c r="K1" s="505"/>
      <c r="L1" s="505"/>
      <c r="M1" s="505"/>
      <c r="N1" s="505"/>
      <c r="O1" s="505"/>
      <c r="P1" s="505"/>
      <c r="Q1" s="505"/>
      <c r="R1" s="505"/>
      <c r="S1" s="505"/>
      <c r="T1" s="505"/>
      <c r="U1" s="505"/>
      <c r="V1" s="505"/>
      <c r="W1" s="505"/>
      <c r="X1" s="505"/>
      <c r="Y1" s="505"/>
      <c r="Z1" s="505"/>
      <c r="AA1" s="505"/>
      <c r="AB1" s="505"/>
      <c r="AC1" s="506"/>
    </row>
    <row r="2" spans="1:30" x14ac:dyDescent="0.45">
      <c r="A2" s="507" t="s">
        <v>197</v>
      </c>
      <c r="B2" s="508"/>
      <c r="C2" s="508"/>
      <c r="D2" s="508"/>
      <c r="E2" s="508"/>
      <c r="F2" s="508"/>
      <c r="G2" s="508"/>
      <c r="H2" s="508"/>
      <c r="I2" s="508"/>
      <c r="J2" s="508"/>
      <c r="K2" s="508"/>
      <c r="L2" s="508"/>
      <c r="M2" s="508"/>
      <c r="N2" s="508"/>
      <c r="O2" s="508"/>
      <c r="P2" s="508"/>
      <c r="Q2" s="508"/>
      <c r="R2" s="508"/>
      <c r="S2" s="508"/>
      <c r="T2" s="508"/>
      <c r="U2" s="508"/>
      <c r="V2" s="508"/>
      <c r="W2" s="508"/>
      <c r="X2" s="508"/>
      <c r="Y2" s="508"/>
      <c r="Z2" s="508"/>
      <c r="AA2" s="508"/>
      <c r="AB2" s="508"/>
      <c r="AC2" s="508"/>
      <c r="AD2" s="3"/>
    </row>
    <row r="3" spans="1:30" x14ac:dyDescent="0.45">
      <c r="A3" s="507" t="s">
        <v>198</v>
      </c>
      <c r="B3" s="508"/>
      <c r="C3" s="508"/>
      <c r="D3" s="508"/>
      <c r="E3" s="508"/>
      <c r="F3" s="508"/>
      <c r="G3" s="508"/>
      <c r="H3" s="508"/>
      <c r="I3" s="508"/>
      <c r="J3" s="508"/>
      <c r="K3" s="508"/>
      <c r="L3" s="508"/>
      <c r="M3" s="508"/>
      <c r="N3" s="508"/>
      <c r="O3" s="508"/>
      <c r="P3" s="508"/>
      <c r="Q3" s="508"/>
      <c r="R3" s="508"/>
      <c r="S3" s="508"/>
      <c r="T3" s="508"/>
      <c r="U3" s="508"/>
      <c r="V3" s="508"/>
      <c r="W3" s="508"/>
      <c r="X3" s="508"/>
      <c r="Y3" s="508"/>
      <c r="Z3" s="508"/>
      <c r="AA3" s="508"/>
      <c r="AB3" s="508"/>
      <c r="AC3" s="509"/>
    </row>
    <row r="4" spans="1:30" x14ac:dyDescent="0.45">
      <c r="A4" s="507" t="s">
        <v>199</v>
      </c>
      <c r="B4" s="508"/>
      <c r="C4" s="508"/>
      <c r="D4" s="508"/>
      <c r="E4" s="508"/>
      <c r="F4" s="508"/>
      <c r="G4" s="508"/>
      <c r="H4" s="508"/>
      <c r="I4" s="508"/>
      <c r="J4" s="508"/>
      <c r="K4" s="508"/>
      <c r="L4" s="508"/>
      <c r="M4" s="508"/>
      <c r="N4" s="508"/>
      <c r="O4" s="508"/>
      <c r="P4" s="508"/>
      <c r="Q4" s="508"/>
      <c r="R4" s="508"/>
      <c r="S4" s="508"/>
      <c r="T4" s="508"/>
      <c r="U4" s="508"/>
      <c r="V4" s="508"/>
      <c r="W4" s="508"/>
      <c r="X4" s="508"/>
      <c r="Y4" s="508"/>
      <c r="Z4" s="508"/>
      <c r="AA4" s="508"/>
      <c r="AB4" s="508"/>
      <c r="AC4" s="508"/>
    </row>
    <row r="5" spans="1:30" x14ac:dyDescent="0.45">
      <c r="A5" s="510"/>
      <c r="B5" s="511"/>
      <c r="C5" s="511"/>
      <c r="D5" s="511"/>
      <c r="E5" s="511"/>
      <c r="F5" s="511"/>
      <c r="G5" s="511"/>
      <c r="H5" s="511"/>
      <c r="I5" s="511"/>
      <c r="J5" s="511"/>
      <c r="K5" s="511"/>
      <c r="L5" s="511"/>
      <c r="M5" s="511"/>
      <c r="N5" s="511"/>
      <c r="O5" s="511"/>
      <c r="P5" s="511"/>
      <c r="Q5" s="511"/>
      <c r="R5" s="511"/>
      <c r="S5" s="511"/>
      <c r="T5" s="511"/>
      <c r="U5" s="511"/>
      <c r="V5" s="511"/>
      <c r="W5" s="511"/>
      <c r="X5" s="511"/>
      <c r="Y5" s="511"/>
      <c r="Z5" s="511"/>
      <c r="AA5" s="511"/>
      <c r="AB5" s="511"/>
      <c r="AC5" s="511"/>
      <c r="AD5" s="3"/>
    </row>
    <row r="6" spans="1:30" x14ac:dyDescent="0.45">
      <c r="A6" s="510" t="s">
        <v>200</v>
      </c>
      <c r="B6" s="511"/>
      <c r="C6" s="511"/>
      <c r="D6" s="511"/>
      <c r="E6" s="511"/>
      <c r="F6" s="511"/>
      <c r="G6" s="511"/>
      <c r="H6" s="511"/>
      <c r="I6" s="511"/>
      <c r="J6" s="511"/>
      <c r="K6" s="511"/>
      <c r="L6" s="511"/>
      <c r="M6" s="511"/>
      <c r="N6" s="511"/>
      <c r="O6" s="511"/>
      <c r="P6" s="511"/>
      <c r="Q6" s="511"/>
      <c r="R6" s="511"/>
      <c r="S6" s="511"/>
      <c r="T6" s="511"/>
      <c r="U6" s="511"/>
      <c r="V6" s="511"/>
      <c r="W6" s="511"/>
      <c r="X6" s="511"/>
      <c r="Y6" s="511"/>
      <c r="Z6" s="511"/>
      <c r="AA6" s="511"/>
      <c r="AB6" s="511"/>
      <c r="AC6" s="511"/>
      <c r="AD6" s="3"/>
    </row>
    <row r="7" spans="1:30" ht="14.65" thickBot="1" x14ac:dyDescent="0.5">
      <c r="A7" s="512"/>
      <c r="B7" s="513"/>
      <c r="C7" s="513"/>
      <c r="D7" s="513"/>
      <c r="E7" s="513"/>
      <c r="F7" s="513"/>
      <c r="G7" s="513"/>
      <c r="H7" s="513"/>
      <c r="I7" s="513"/>
      <c r="J7" s="513"/>
      <c r="K7" s="513"/>
      <c r="L7" s="513"/>
      <c r="M7" s="513"/>
      <c r="N7" s="513"/>
      <c r="O7" s="513"/>
      <c r="P7" s="513"/>
      <c r="Q7" s="513"/>
      <c r="R7" s="513"/>
      <c r="S7" s="513"/>
      <c r="T7" s="513"/>
      <c r="U7" s="513"/>
      <c r="V7" s="513"/>
      <c r="W7" s="513"/>
      <c r="X7" s="513"/>
      <c r="Y7" s="513"/>
      <c r="Z7" s="513"/>
      <c r="AA7" s="513"/>
      <c r="AB7" s="513"/>
      <c r="AC7" s="513"/>
      <c r="AD7" s="3"/>
    </row>
    <row r="8" spans="1:30" ht="14.65" thickTop="1" x14ac:dyDescent="0.45">
      <c r="A8" s="525" t="s">
        <v>2</v>
      </c>
      <c r="B8" s="522" t="s">
        <v>3</v>
      </c>
      <c r="C8" s="525" t="s">
        <v>4</v>
      </c>
      <c r="D8" s="522" t="s">
        <v>5</v>
      </c>
      <c r="E8" s="504" t="s">
        <v>6</v>
      </c>
      <c r="F8" s="505"/>
      <c r="G8" s="505"/>
      <c r="H8" s="505"/>
      <c r="I8" s="505"/>
      <c r="J8" s="505"/>
      <c r="K8" s="506"/>
      <c r="L8" s="504" t="s">
        <v>7</v>
      </c>
      <c r="M8" s="505"/>
      <c r="N8" s="505"/>
      <c r="O8" s="505"/>
      <c r="P8" s="505"/>
      <c r="Q8" s="506"/>
      <c r="R8" s="504" t="s">
        <v>8</v>
      </c>
      <c r="S8" s="505"/>
      <c r="T8" s="505"/>
      <c r="U8" s="505"/>
      <c r="V8" s="505"/>
      <c r="W8" s="506"/>
      <c r="X8" s="504" t="s">
        <v>9</v>
      </c>
      <c r="Y8" s="505"/>
      <c r="Z8" s="505"/>
      <c r="AA8" s="505"/>
      <c r="AB8" s="505"/>
      <c r="AC8" s="506"/>
    </row>
    <row r="9" spans="1:30" x14ac:dyDescent="0.45">
      <c r="A9" s="526"/>
      <c r="B9" s="523"/>
      <c r="C9" s="526"/>
      <c r="D9" s="523"/>
      <c r="E9" s="507"/>
      <c r="F9" s="508"/>
      <c r="G9" s="508"/>
      <c r="H9" s="508"/>
      <c r="I9" s="508"/>
      <c r="J9" s="508"/>
      <c r="K9" s="509"/>
      <c r="L9" s="507"/>
      <c r="M9" s="508"/>
      <c r="N9" s="508"/>
      <c r="O9" s="508"/>
      <c r="P9" s="508"/>
      <c r="Q9" s="509"/>
      <c r="R9" s="507"/>
      <c r="S9" s="508"/>
      <c r="T9" s="508"/>
      <c r="U9" s="508"/>
      <c r="V9" s="508"/>
      <c r="W9" s="509"/>
      <c r="X9" s="507"/>
      <c r="Y9" s="508"/>
      <c r="Z9" s="508"/>
      <c r="AA9" s="508"/>
      <c r="AB9" s="508"/>
      <c r="AC9" s="509"/>
    </row>
    <row r="10" spans="1:30" ht="14.65" thickBot="1" x14ac:dyDescent="0.5">
      <c r="A10" s="526"/>
      <c r="B10" s="523"/>
      <c r="C10" s="526"/>
      <c r="D10" s="523"/>
      <c r="E10" s="507"/>
      <c r="F10" s="508"/>
      <c r="G10" s="508"/>
      <c r="H10" s="508"/>
      <c r="I10" s="508"/>
      <c r="J10" s="508"/>
      <c r="K10" s="509"/>
      <c r="L10" s="519"/>
      <c r="M10" s="520"/>
      <c r="N10" s="520"/>
      <c r="O10" s="520"/>
      <c r="P10" s="520"/>
      <c r="Q10" s="521"/>
      <c r="R10" s="519"/>
      <c r="S10" s="520"/>
      <c r="T10" s="520"/>
      <c r="U10" s="520"/>
      <c r="V10" s="520"/>
      <c r="W10" s="521"/>
      <c r="X10" s="519"/>
      <c r="Y10" s="520"/>
      <c r="Z10" s="520"/>
      <c r="AA10" s="520"/>
      <c r="AB10" s="520"/>
      <c r="AC10" s="521"/>
    </row>
    <row r="11" spans="1:30" ht="15" thickTop="1" thickBot="1" x14ac:dyDescent="0.5">
      <c r="A11" s="526"/>
      <c r="B11" s="523"/>
      <c r="C11" s="526"/>
      <c r="D11" s="523"/>
      <c r="E11" s="519"/>
      <c r="F11" s="520"/>
      <c r="G11" s="520"/>
      <c r="H11" s="520"/>
      <c r="I11" s="520"/>
      <c r="J11" s="520"/>
      <c r="K11" s="521"/>
      <c r="L11" s="514" t="s">
        <v>13</v>
      </c>
      <c r="M11" s="515"/>
      <c r="N11" s="516"/>
      <c r="O11" s="517" t="s">
        <v>14</v>
      </c>
      <c r="P11" s="515"/>
      <c r="Q11" s="518"/>
      <c r="R11" s="514" t="s">
        <v>15</v>
      </c>
      <c r="S11" s="515"/>
      <c r="T11" s="516"/>
      <c r="U11" s="517" t="s">
        <v>16</v>
      </c>
      <c r="V11" s="515"/>
      <c r="W11" s="518"/>
      <c r="X11" s="514" t="s">
        <v>17</v>
      </c>
      <c r="Y11" s="515"/>
      <c r="Z11" s="516"/>
      <c r="AA11" s="517" t="s">
        <v>18</v>
      </c>
      <c r="AB11" s="515"/>
      <c r="AC11" s="518"/>
    </row>
    <row r="12" spans="1:30" ht="82.5" thickTop="1" thickBot="1" x14ac:dyDescent="0.5">
      <c r="A12" s="526"/>
      <c r="B12" s="524"/>
      <c r="C12" s="527"/>
      <c r="D12" s="524"/>
      <c r="E12" s="7" t="s">
        <v>19</v>
      </c>
      <c r="F12" s="8" t="s">
        <v>23</v>
      </c>
      <c r="G12" s="8" t="s">
        <v>201</v>
      </c>
      <c r="H12" s="8" t="s">
        <v>202</v>
      </c>
      <c r="I12" s="7" t="s">
        <v>25</v>
      </c>
      <c r="J12" s="8" t="s">
        <v>33</v>
      </c>
      <c r="K12" s="1" t="s">
        <v>203</v>
      </c>
      <c r="L12" s="5" t="s">
        <v>23</v>
      </c>
      <c r="M12" s="1" t="s">
        <v>204</v>
      </c>
      <c r="N12" s="62" t="s">
        <v>20</v>
      </c>
      <c r="O12" s="1" t="s">
        <v>23</v>
      </c>
      <c r="P12" s="1" t="s">
        <v>204</v>
      </c>
      <c r="Q12" s="7" t="s">
        <v>20</v>
      </c>
      <c r="R12" s="7" t="s">
        <v>23</v>
      </c>
      <c r="S12" s="8" t="s">
        <v>204</v>
      </c>
      <c r="T12" s="64" t="s">
        <v>20</v>
      </c>
      <c r="U12" s="8" t="s">
        <v>23</v>
      </c>
      <c r="V12" s="8" t="s">
        <v>204</v>
      </c>
      <c r="W12" s="9" t="s">
        <v>20</v>
      </c>
      <c r="X12" s="7" t="s">
        <v>23</v>
      </c>
      <c r="Y12" s="7" t="s">
        <v>204</v>
      </c>
      <c r="Z12" s="64" t="s">
        <v>20</v>
      </c>
      <c r="AA12" s="8" t="s">
        <v>23</v>
      </c>
      <c r="AB12" s="7" t="s">
        <v>204</v>
      </c>
      <c r="AC12" s="8" t="s">
        <v>20</v>
      </c>
    </row>
    <row r="13" spans="1:30" ht="15" thickTop="1" thickBot="1" x14ac:dyDescent="0.5">
      <c r="A13" s="11"/>
      <c r="B13" s="11">
        <v>1</v>
      </c>
      <c r="C13" s="10">
        <v>2</v>
      </c>
      <c r="D13" s="10">
        <v>3</v>
      </c>
      <c r="E13" s="10">
        <v>4</v>
      </c>
      <c r="F13" s="10">
        <v>5</v>
      </c>
      <c r="G13" s="10">
        <v>6</v>
      </c>
      <c r="H13" s="10">
        <v>7</v>
      </c>
      <c r="I13" s="11">
        <v>8</v>
      </c>
      <c r="J13" s="10">
        <v>9</v>
      </c>
      <c r="K13" s="10">
        <v>10</v>
      </c>
      <c r="L13" s="11">
        <v>11</v>
      </c>
      <c r="M13" s="10">
        <v>12</v>
      </c>
      <c r="N13" s="63">
        <v>13</v>
      </c>
      <c r="O13" s="10">
        <v>14</v>
      </c>
      <c r="P13" s="10">
        <v>15</v>
      </c>
      <c r="Q13" s="6">
        <v>16</v>
      </c>
      <c r="R13" s="6">
        <v>17</v>
      </c>
      <c r="S13" s="4">
        <v>18</v>
      </c>
      <c r="T13" s="65">
        <v>19</v>
      </c>
      <c r="U13" s="4">
        <v>20</v>
      </c>
      <c r="V13" s="4">
        <v>21</v>
      </c>
      <c r="W13" s="4">
        <v>22</v>
      </c>
      <c r="X13" s="6">
        <v>23</v>
      </c>
      <c r="Y13" s="6">
        <v>24</v>
      </c>
      <c r="Z13" s="65">
        <v>25</v>
      </c>
      <c r="AA13" s="4">
        <v>26</v>
      </c>
      <c r="AB13" s="6">
        <v>27</v>
      </c>
      <c r="AC13" s="4">
        <v>28</v>
      </c>
    </row>
    <row r="14" spans="1:30" ht="15" thickTop="1" thickBot="1" x14ac:dyDescent="0.5">
      <c r="A14" s="11">
        <v>1</v>
      </c>
      <c r="B14" s="23" t="s">
        <v>205</v>
      </c>
      <c r="D14" s="12"/>
      <c r="H14" s="12"/>
      <c r="O14" s="21"/>
      <c r="P14" s="21"/>
      <c r="AC14" s="14"/>
    </row>
    <row r="15" spans="1:30" ht="15" thickTop="1" thickBot="1" x14ac:dyDescent="0.5">
      <c r="A15" s="11">
        <v>2</v>
      </c>
      <c r="B15" s="25"/>
      <c r="C15" s="60"/>
      <c r="D15" s="26"/>
      <c r="E15" s="30"/>
      <c r="F15" s="30"/>
      <c r="G15" s="30"/>
      <c r="H15" s="30"/>
      <c r="I15" s="30"/>
      <c r="J15" s="30"/>
      <c r="K15" s="14"/>
      <c r="L15" s="47"/>
      <c r="M15" s="12"/>
      <c r="N15" s="48"/>
      <c r="O15" s="70"/>
      <c r="P15" s="27"/>
      <c r="Q15" s="57"/>
      <c r="R15" s="47"/>
      <c r="S15" s="30"/>
      <c r="T15" s="53"/>
      <c r="U15" s="47"/>
      <c r="V15" s="30"/>
      <c r="W15" s="57"/>
      <c r="X15" s="47"/>
      <c r="Y15" s="30"/>
      <c r="Z15" s="53"/>
      <c r="AA15" s="47"/>
      <c r="AB15" s="30"/>
      <c r="AC15" s="14"/>
    </row>
    <row r="16" spans="1:30" ht="15" thickTop="1" thickBot="1" x14ac:dyDescent="0.5">
      <c r="A16" s="6">
        <v>3</v>
      </c>
      <c r="B16" s="36"/>
      <c r="C16" s="44"/>
      <c r="D16" s="29"/>
      <c r="E16" s="31"/>
      <c r="F16" s="31"/>
      <c r="G16" s="31"/>
      <c r="H16" s="31"/>
      <c r="I16" s="31"/>
      <c r="J16" s="31"/>
      <c r="K16" s="37"/>
      <c r="L16" s="29"/>
      <c r="M16" s="31"/>
      <c r="N16" s="49"/>
      <c r="O16" s="71"/>
      <c r="P16" s="29"/>
      <c r="Q16" s="44"/>
      <c r="R16" s="29"/>
      <c r="S16" s="31"/>
      <c r="T16" s="49"/>
      <c r="U16" s="29"/>
      <c r="V16" s="31"/>
      <c r="W16" s="44"/>
      <c r="X16" s="29"/>
      <c r="Y16" s="31"/>
      <c r="Z16" s="49"/>
      <c r="AA16" s="29"/>
      <c r="AB16" s="31"/>
      <c r="AC16" s="37"/>
    </row>
    <row r="17" spans="1:29" ht="15" thickTop="1" thickBot="1" x14ac:dyDescent="0.5">
      <c r="A17" s="6">
        <v>4</v>
      </c>
      <c r="B17" s="24"/>
      <c r="C17" s="58"/>
      <c r="D17" s="27"/>
      <c r="E17" s="32"/>
      <c r="F17" s="32"/>
      <c r="G17" s="32"/>
      <c r="H17" s="32"/>
      <c r="I17" s="32"/>
      <c r="J17" s="32"/>
      <c r="K17" s="2"/>
      <c r="L17" s="27"/>
      <c r="M17" s="32"/>
      <c r="N17" s="50"/>
      <c r="O17" s="72"/>
      <c r="P17" s="27"/>
      <c r="Q17" s="58"/>
      <c r="R17" s="27"/>
      <c r="S17" s="32"/>
      <c r="T17" s="50"/>
      <c r="U17" s="27"/>
      <c r="V17" s="32"/>
      <c r="W17" s="58"/>
      <c r="X17" s="27"/>
      <c r="Y17" s="32"/>
      <c r="Z17" s="50"/>
      <c r="AA17" s="27"/>
      <c r="AB17" s="32"/>
      <c r="AC17" s="2"/>
    </row>
    <row r="18" spans="1:29" ht="15" thickTop="1" thickBot="1" x14ac:dyDescent="0.5">
      <c r="A18" s="74">
        <v>5</v>
      </c>
      <c r="B18" s="36"/>
      <c r="C18" s="44"/>
      <c r="D18" s="29"/>
      <c r="E18" s="31"/>
      <c r="F18" s="31"/>
      <c r="G18" s="31"/>
      <c r="H18" s="31"/>
      <c r="I18" s="31"/>
      <c r="J18" s="31"/>
      <c r="K18" s="37"/>
      <c r="L18" s="29"/>
      <c r="M18" s="31"/>
      <c r="N18" s="49"/>
      <c r="O18" s="71"/>
      <c r="P18" s="29"/>
      <c r="Q18" s="44"/>
      <c r="R18" s="29"/>
      <c r="S18" s="31"/>
      <c r="T18" s="49"/>
      <c r="U18" s="29"/>
      <c r="V18" s="31"/>
      <c r="W18" s="44"/>
      <c r="X18" s="29"/>
      <c r="Y18" s="31"/>
      <c r="Z18" s="49"/>
      <c r="AA18" s="29"/>
      <c r="AB18" s="31"/>
      <c r="AC18" s="37"/>
    </row>
    <row r="19" spans="1:29" ht="15" thickTop="1" thickBot="1" x14ac:dyDescent="0.5">
      <c r="A19" s="11">
        <v>6</v>
      </c>
      <c r="B19" s="40"/>
      <c r="C19" s="43"/>
      <c r="D19" s="34"/>
      <c r="E19" s="41"/>
      <c r="F19" s="41"/>
      <c r="G19" s="41"/>
      <c r="H19" s="41"/>
      <c r="I19" s="41"/>
      <c r="J19" s="35"/>
      <c r="K19" s="46"/>
      <c r="L19" s="34"/>
      <c r="M19" s="41"/>
      <c r="N19" s="51"/>
      <c r="O19" s="73"/>
      <c r="P19" s="34"/>
      <c r="Q19" s="43"/>
      <c r="R19" s="34"/>
      <c r="S19" s="41"/>
      <c r="T19" s="51"/>
      <c r="U19" s="34"/>
      <c r="V19" s="41"/>
      <c r="W19" s="43"/>
      <c r="X19" s="34"/>
      <c r="Y19" s="41"/>
      <c r="Z19" s="51"/>
      <c r="AA19" s="34"/>
      <c r="AB19" s="41"/>
      <c r="AC19" s="42"/>
    </row>
    <row r="20" spans="1:29" ht="15" thickTop="1" thickBot="1" x14ac:dyDescent="0.5">
      <c r="A20" s="74">
        <v>7</v>
      </c>
      <c r="B20" s="20"/>
      <c r="C20" s="21" t="s">
        <v>206</v>
      </c>
      <c r="D20" s="20"/>
      <c r="E20" s="21"/>
      <c r="F20" s="23"/>
      <c r="G20" s="20"/>
      <c r="H20" s="21"/>
      <c r="I20" s="23"/>
      <c r="J20" s="23"/>
      <c r="K20" s="23"/>
      <c r="L20" s="20"/>
      <c r="M20" s="21"/>
      <c r="N20" s="23"/>
      <c r="O20" s="69"/>
      <c r="P20" s="23"/>
      <c r="Q20" s="23"/>
      <c r="R20" s="23"/>
      <c r="S20" s="23"/>
      <c r="T20" s="67"/>
      <c r="U20" s="21"/>
      <c r="V20" s="23"/>
      <c r="W20" s="23"/>
      <c r="X20" s="20"/>
      <c r="Y20" s="21"/>
      <c r="Z20" s="67"/>
      <c r="AA20" s="22"/>
      <c r="AB20" s="20"/>
      <c r="AC20" s="22"/>
    </row>
    <row r="21" spans="1:29" ht="15" thickTop="1" thickBot="1" x14ac:dyDescent="0.5">
      <c r="A21" s="11">
        <v>8</v>
      </c>
      <c r="B21" t="s">
        <v>207</v>
      </c>
      <c r="AC21" s="16"/>
    </row>
    <row r="22" spans="1:29" ht="15" thickTop="1" thickBot="1" x14ac:dyDescent="0.5">
      <c r="A22" s="74">
        <v>9</v>
      </c>
      <c r="B22" s="13"/>
      <c r="C22" s="60"/>
      <c r="D22" s="47"/>
      <c r="E22" s="30"/>
      <c r="F22" s="30"/>
      <c r="G22" s="30"/>
      <c r="H22" s="30"/>
      <c r="I22" s="30"/>
      <c r="J22" s="30"/>
      <c r="K22" s="14"/>
      <c r="L22" s="12"/>
      <c r="M22" s="39"/>
      <c r="N22" s="53"/>
      <c r="O22" s="47"/>
      <c r="P22" s="30"/>
      <c r="Q22" s="57"/>
      <c r="R22" s="47"/>
      <c r="S22" s="30"/>
      <c r="T22" s="53"/>
      <c r="U22" s="12"/>
      <c r="V22" s="39"/>
      <c r="W22" s="57"/>
      <c r="X22" s="47"/>
      <c r="Y22" s="30"/>
      <c r="Z22" s="53"/>
      <c r="AA22" s="47"/>
      <c r="AB22" s="30"/>
      <c r="AC22" s="14"/>
    </row>
    <row r="23" spans="1:29" ht="15" thickTop="1" thickBot="1" x14ac:dyDescent="0.5">
      <c r="A23" s="11">
        <v>10</v>
      </c>
      <c r="B23" s="36"/>
      <c r="C23" s="44"/>
      <c r="D23" s="29"/>
      <c r="E23" s="31"/>
      <c r="F23" s="31"/>
      <c r="G23" s="31"/>
      <c r="H23" s="31"/>
      <c r="I23" s="31"/>
      <c r="J23" s="31"/>
      <c r="K23" s="37"/>
      <c r="L23" s="29"/>
      <c r="M23" s="31"/>
      <c r="N23" s="49"/>
      <c r="O23" s="29"/>
      <c r="P23" s="31"/>
      <c r="Q23" s="44"/>
      <c r="R23" s="29"/>
      <c r="S23" s="31"/>
      <c r="T23" s="49"/>
      <c r="U23" s="28"/>
      <c r="V23" s="31"/>
      <c r="W23" s="44"/>
      <c r="X23" s="29"/>
      <c r="Y23" s="31"/>
      <c r="Z23" s="49"/>
      <c r="AA23" s="29"/>
      <c r="AB23" s="31"/>
      <c r="AC23" s="42"/>
    </row>
    <row r="24" spans="1:29" ht="15" thickTop="1" thickBot="1" x14ac:dyDescent="0.5">
      <c r="A24" s="11">
        <v>11</v>
      </c>
      <c r="B24" s="36"/>
      <c r="C24" s="44"/>
      <c r="D24" s="29"/>
      <c r="E24" s="31"/>
      <c r="F24" s="31"/>
      <c r="G24" s="31"/>
      <c r="H24" s="31"/>
      <c r="I24" s="31"/>
      <c r="J24" s="31"/>
      <c r="K24" s="37"/>
      <c r="L24" s="29"/>
      <c r="M24" s="31"/>
      <c r="N24" s="49"/>
      <c r="O24" s="29"/>
      <c r="P24" s="31"/>
      <c r="Q24" s="44"/>
      <c r="R24" s="29"/>
      <c r="S24" s="31"/>
      <c r="T24" s="49"/>
      <c r="U24" s="28"/>
      <c r="V24" s="31"/>
      <c r="W24" s="44"/>
      <c r="X24" s="29"/>
      <c r="Y24" s="31"/>
      <c r="Z24" s="49"/>
      <c r="AA24" s="29"/>
      <c r="AB24" s="31"/>
      <c r="AC24" s="42"/>
    </row>
    <row r="25" spans="1:29" ht="15" thickTop="1" thickBot="1" x14ac:dyDescent="0.5">
      <c r="A25" s="11">
        <v>12</v>
      </c>
      <c r="B25" s="38"/>
      <c r="C25" s="59"/>
      <c r="D25" s="52"/>
      <c r="E25" s="33"/>
      <c r="F25" s="33"/>
      <c r="G25" s="33"/>
      <c r="H25" s="33"/>
      <c r="I25" s="33"/>
      <c r="J25" s="33"/>
      <c r="K25" s="16"/>
      <c r="L25" s="52"/>
      <c r="M25" s="33"/>
      <c r="N25" s="54"/>
      <c r="O25" s="52"/>
      <c r="P25" s="33"/>
      <c r="Q25" s="59"/>
      <c r="R25" s="52"/>
      <c r="S25" s="33"/>
      <c r="T25" s="54"/>
      <c r="U25" s="15"/>
      <c r="V25" s="35"/>
      <c r="W25" s="59"/>
      <c r="X25" s="52"/>
      <c r="Y25" s="15"/>
      <c r="Z25" s="51"/>
      <c r="AA25" s="52"/>
      <c r="AB25" s="33"/>
      <c r="AC25" s="46"/>
    </row>
    <row r="26" spans="1:29" ht="15" thickTop="1" thickBot="1" x14ac:dyDescent="0.5">
      <c r="A26" s="74">
        <v>13</v>
      </c>
      <c r="B26" s="17"/>
      <c r="C26" s="20" t="s">
        <v>208</v>
      </c>
      <c r="D26" s="22"/>
      <c r="E26" s="17"/>
      <c r="F26" s="17"/>
      <c r="G26" s="17"/>
      <c r="I26" s="17"/>
      <c r="J26" s="17"/>
      <c r="K26" s="17"/>
      <c r="L26" s="17"/>
      <c r="N26" s="66"/>
      <c r="O26" s="22"/>
      <c r="P26" s="20"/>
      <c r="R26" s="20"/>
      <c r="T26" s="67"/>
      <c r="U26" s="22"/>
      <c r="V26" s="18"/>
      <c r="W26" s="17"/>
      <c r="X26" s="17"/>
      <c r="Y26" s="17"/>
      <c r="Z26" s="55"/>
      <c r="AA26" s="14"/>
      <c r="AB26" s="17"/>
      <c r="AC26" s="2"/>
    </row>
    <row r="27" spans="1:29" ht="29.25" customHeight="1" thickTop="1" thickBot="1" x14ac:dyDescent="0.5">
      <c r="A27" s="11">
        <v>14</v>
      </c>
      <c r="B27" s="20"/>
      <c r="C27" s="45" t="s">
        <v>209</v>
      </c>
      <c r="D27" s="20"/>
      <c r="E27" s="20"/>
      <c r="F27" s="20"/>
      <c r="G27" s="20"/>
      <c r="H27" s="21"/>
      <c r="I27" s="20"/>
      <c r="J27" s="20"/>
      <c r="K27" s="20"/>
      <c r="L27" s="20"/>
      <c r="M27" s="21"/>
      <c r="N27" s="67"/>
      <c r="O27" s="22"/>
      <c r="P27" s="22"/>
      <c r="Q27" s="21"/>
      <c r="R27" s="23"/>
      <c r="S27" s="20"/>
      <c r="T27" s="67"/>
      <c r="U27" s="22"/>
      <c r="V27" s="20"/>
      <c r="W27" s="20"/>
      <c r="X27" s="20"/>
      <c r="Y27" s="20"/>
      <c r="Z27" s="61"/>
      <c r="AA27" s="22"/>
      <c r="AB27" s="20"/>
      <c r="AC27" s="22"/>
    </row>
    <row r="28" spans="1:29" ht="15" thickTop="1" thickBot="1" x14ac:dyDescent="0.5">
      <c r="A28" s="74">
        <v>15</v>
      </c>
      <c r="B28" s="19"/>
      <c r="C28" s="20" t="s">
        <v>210</v>
      </c>
      <c r="D28" s="22"/>
      <c r="E28" s="19"/>
      <c r="F28" s="19"/>
      <c r="G28" s="19"/>
      <c r="H28" s="15"/>
      <c r="I28" s="19"/>
      <c r="J28" s="19"/>
      <c r="K28" s="20"/>
      <c r="L28" s="15"/>
      <c r="M28" s="23"/>
      <c r="N28" s="68"/>
      <c r="O28" s="22"/>
      <c r="P28" s="20"/>
      <c r="Q28" s="15"/>
      <c r="R28" s="20"/>
      <c r="S28" s="15"/>
      <c r="T28" s="67"/>
      <c r="U28" s="22"/>
      <c r="V28" s="19"/>
      <c r="W28" s="19"/>
      <c r="X28" s="19"/>
      <c r="Y28" s="19"/>
      <c r="Z28" s="56"/>
      <c r="AA28" s="16"/>
      <c r="AB28" s="19"/>
      <c r="AC28" s="16"/>
    </row>
    <row r="29" spans="1:29" ht="14.65" thickTop="1" x14ac:dyDescent="0.45">
      <c r="A29" s="12"/>
      <c r="Z29" s="12"/>
      <c r="AA29" s="12"/>
    </row>
    <row r="31" spans="1:29" x14ac:dyDescent="0.45">
      <c r="B31" t="s">
        <v>211</v>
      </c>
    </row>
    <row r="32" spans="1:29" x14ac:dyDescent="0.45">
      <c r="B32" t="s">
        <v>212</v>
      </c>
    </row>
    <row r="35" spans="2:2" x14ac:dyDescent="0.45">
      <c r="B35" t="s">
        <v>213</v>
      </c>
    </row>
    <row r="36" spans="2:2" x14ac:dyDescent="0.45">
      <c r="B36" t="s">
        <v>214</v>
      </c>
    </row>
  </sheetData>
  <mergeCells count="21">
    <mergeCell ref="A7:AC7"/>
    <mergeCell ref="R11:T11"/>
    <mergeCell ref="U11:W11"/>
    <mergeCell ref="R8:W10"/>
    <mergeCell ref="X11:Z11"/>
    <mergeCell ref="AA11:AC11"/>
    <mergeCell ref="X8:AC10"/>
    <mergeCell ref="L8:Q10"/>
    <mergeCell ref="B8:B12"/>
    <mergeCell ref="C8:C12"/>
    <mergeCell ref="D8:D12"/>
    <mergeCell ref="L11:N11"/>
    <mergeCell ref="O11:Q11"/>
    <mergeCell ref="E8:K11"/>
    <mergeCell ref="A8:A12"/>
    <mergeCell ref="A1:AC1"/>
    <mergeCell ref="A2:AC2"/>
    <mergeCell ref="A3:AC3"/>
    <mergeCell ref="A5:AC5"/>
    <mergeCell ref="A6:AC6"/>
    <mergeCell ref="A4:AC4"/>
  </mergeCells>
  <pageMargins left="0.7" right="0.7" top="0.75" bottom="0.75" header="0.3" footer="0.3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Plan studiów - wzór</vt:lpstr>
      <vt:lpstr>Arkusz1</vt:lpstr>
      <vt:lpstr>Specjalność</vt:lpstr>
      <vt:lpstr>'Plan studiów - wzór'!Obszar_wydruku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2026-05-06T09:56:36Z</dcterms:modified>
  <cp:category/>
  <cp:contentStatus/>
</cp:coreProperties>
</file>