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08353F11-C78A-47B7-BF25-2756D5E41B84}" xr6:coauthVersionLast="47" xr6:coauthVersionMax="47" xr10:uidLastSave="{00000000-0000-0000-0000-000000000000}"/>
  <bookViews>
    <workbookView xWindow="-120" yWindow="-120" windowWidth="38640" windowHeight="21120" tabRatio="317" firstSheet="1" activeTab="1" xr2:uid="{00000000-000D-0000-FFFF-FFFF00000000}"/>
  </bookViews>
  <sheets>
    <sheet name="Arkusz1" sheetId="5" r:id="rId1"/>
    <sheet name="Plan studiów - wzór" sheetId="1" r:id="rId2"/>
    <sheet name="Specjalność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65" i="1" l="1"/>
  <c r="AZ65" i="1"/>
  <c r="BA65" i="1"/>
  <c r="AK65" i="1"/>
  <c r="AL65" i="1"/>
  <c r="AM65" i="1"/>
  <c r="AN65" i="1"/>
  <c r="AO65" i="1"/>
  <c r="AP65" i="1"/>
  <c r="W46" i="1"/>
  <c r="X46" i="1"/>
  <c r="Y46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M65" i="1"/>
  <c r="N65" i="1"/>
  <c r="P55" i="1"/>
  <c r="Q55" i="1"/>
  <c r="M55" i="1"/>
  <c r="N55" i="1"/>
  <c r="O55" i="1"/>
  <c r="BM46" i="1"/>
  <c r="BN46" i="1"/>
  <c r="BN66" i="1" s="1"/>
  <c r="BN70" i="1" s="1"/>
  <c r="BO46" i="1"/>
  <c r="BP46" i="1"/>
  <c r="AY46" i="1"/>
  <c r="AZ46" i="1"/>
  <c r="AK46" i="1"/>
  <c r="AL46" i="1"/>
  <c r="AM46" i="1"/>
  <c r="Z46" i="1"/>
  <c r="AA46" i="1"/>
  <c r="M46" i="1"/>
  <c r="N46" i="1"/>
  <c r="BK22" i="1"/>
  <c r="BL22" i="1"/>
  <c r="BM22" i="1"/>
  <c r="BN22" i="1"/>
  <c r="BO22" i="1"/>
  <c r="BP22" i="1"/>
  <c r="AZ22" i="1"/>
  <c r="BA22" i="1"/>
  <c r="AL22" i="1"/>
  <c r="AM22" i="1"/>
  <c r="X22" i="1"/>
  <c r="Y22" i="1"/>
  <c r="M16" i="1"/>
  <c r="N16" i="1"/>
  <c r="K16" i="1"/>
  <c r="L16" i="1"/>
  <c r="K17" i="1"/>
  <c r="L17" i="1"/>
  <c r="M17" i="1"/>
  <c r="N17" i="1"/>
  <c r="O17" i="1"/>
  <c r="BX68" i="1"/>
  <c r="BF70" i="1"/>
  <c r="H46" i="1"/>
  <c r="H22" i="1"/>
  <c r="K46" i="1"/>
  <c r="J22" i="1"/>
  <c r="AL66" i="1" l="1"/>
  <c r="AL70" i="1" s="1"/>
  <c r="M22" i="1"/>
  <c r="N22" i="1"/>
  <c r="N66" i="1" s="1"/>
  <c r="N70" i="1" s="1"/>
  <c r="AZ66" i="1"/>
  <c r="AZ70" i="1" s="1"/>
  <c r="X66" i="1"/>
  <c r="X70" i="1" s="1"/>
  <c r="BX69" i="1"/>
  <c r="AE70" i="1"/>
  <c r="BV46" i="1"/>
  <c r="BU55" i="1"/>
  <c r="BC46" i="1"/>
  <c r="BC66" i="1" s="1"/>
  <c r="BC70" i="1" s="1"/>
  <c r="O46" i="1"/>
  <c r="H66" i="1"/>
  <c r="G66" i="1"/>
  <c r="BG65" i="1"/>
  <c r="AS65" i="1"/>
  <c r="AR65" i="1"/>
  <c r="O65" i="1"/>
  <c r="BS55" i="1"/>
  <c r="BS66" i="1" s="1"/>
  <c r="BS70" i="1" s="1"/>
  <c r="BE55" i="1"/>
  <c r="BE66" i="1" s="1"/>
  <c r="BE70" i="1" s="1"/>
  <c r="AQ55" i="1"/>
  <c r="AQ66" i="1" s="1"/>
  <c r="AQ70" i="1" s="1"/>
  <c r="BU46" i="1"/>
  <c r="BQ46" i="1"/>
  <c r="BH46" i="1"/>
  <c r="BH66" i="1" s="1"/>
  <c r="BH70" i="1" s="1"/>
  <c r="AT46" i="1"/>
  <c r="AT66" i="1" s="1"/>
  <c r="AT70" i="1" s="1"/>
  <c r="AS46" i="1"/>
  <c r="AO46" i="1"/>
  <c r="AF46" i="1"/>
  <c r="AF66" i="1" s="1"/>
  <c r="AF70" i="1" s="1"/>
  <c r="BU22" i="1"/>
  <c r="BQ22" i="1"/>
  <c r="AS22" i="1"/>
  <c r="AR22" i="1"/>
  <c r="BK65" i="1"/>
  <c r="AI65" i="1"/>
  <c r="BK55" i="1"/>
  <c r="AI55" i="1"/>
  <c r="BK46" i="1"/>
  <c r="AI46" i="1"/>
  <c r="U46" i="1"/>
  <c r="AX22" i="1"/>
  <c r="U22" i="1"/>
  <c r="K65" i="1"/>
  <c r="U65" i="1"/>
  <c r="AW65" i="1"/>
  <c r="AW55" i="1"/>
  <c r="AW46" i="1"/>
  <c r="AW22" i="1"/>
  <c r="AU66" i="1"/>
  <c r="AG66" i="1"/>
  <c r="BA55" i="1"/>
  <c r="AY55" i="1"/>
  <c r="AK55" i="1"/>
  <c r="AN46" i="1"/>
  <c r="AI22" i="1"/>
  <c r="AJ22" i="1"/>
  <c r="V22" i="1"/>
  <c r="L22" i="1"/>
  <c r="P65" i="1"/>
  <c r="W65" i="1"/>
  <c r="F22" i="1"/>
  <c r="F24" i="1"/>
  <c r="BX24" i="1" s="1"/>
  <c r="F29" i="1"/>
  <c r="BX29" i="1" s="1"/>
  <c r="F37" i="1"/>
  <c r="BX37" i="1" s="1"/>
  <c r="F55" i="1"/>
  <c r="F65" i="1"/>
  <c r="BY22" i="1"/>
  <c r="BY46" i="1"/>
  <c r="BY55" i="1"/>
  <c r="BY65" i="1"/>
  <c r="BX18" i="1"/>
  <c r="BX17" i="1"/>
  <c r="BX19" i="1"/>
  <c r="BX15" i="1"/>
  <c r="BX21" i="1"/>
  <c r="BX27" i="1"/>
  <c r="BX38" i="1"/>
  <c r="BX28" i="1"/>
  <c r="BX26" i="1"/>
  <c r="BX30" i="1"/>
  <c r="BX31" i="1"/>
  <c r="BX39" i="1"/>
  <c r="BX40" i="1"/>
  <c r="BX41" i="1"/>
  <c r="BX42" i="1"/>
  <c r="BX43" i="1"/>
  <c r="BX44" i="1"/>
  <c r="BX49" i="1"/>
  <c r="BX48" i="1"/>
  <c r="BX50" i="1"/>
  <c r="BX51" i="1"/>
  <c r="BX52" i="1"/>
  <c r="BX53" i="1"/>
  <c r="BX54" i="1"/>
  <c r="BX63" i="1"/>
  <c r="BX64" i="1"/>
  <c r="BT65" i="1"/>
  <c r="BL65" i="1"/>
  <c r="BF65" i="1"/>
  <c r="AX65" i="1"/>
  <c r="AV65" i="1"/>
  <c r="AJ65" i="1"/>
  <c r="AH65" i="1"/>
  <c r="V65" i="1"/>
  <c r="T65" i="1"/>
  <c r="L65" i="1"/>
  <c r="J65" i="1"/>
  <c r="E65" i="1"/>
  <c r="F47" i="1"/>
  <c r="BX47" i="1" s="1"/>
  <c r="BT46" i="1"/>
  <c r="BL46" i="1"/>
  <c r="BJ46" i="1"/>
  <c r="BA46" i="1"/>
  <c r="AV46" i="1"/>
  <c r="AR46" i="1"/>
  <c r="AJ46" i="1"/>
  <c r="AH46" i="1"/>
  <c r="AB46" i="1"/>
  <c r="V46" i="1"/>
  <c r="T46" i="1"/>
  <c r="Q46" i="1"/>
  <c r="P46" i="1"/>
  <c r="E46" i="1"/>
  <c r="AX46" i="1"/>
  <c r="Q19" i="1"/>
  <c r="L46" i="1"/>
  <c r="J46" i="1"/>
  <c r="F23" i="1"/>
  <c r="BX23" i="1" s="1"/>
  <c r="F56" i="1"/>
  <c r="BX56" i="1" s="1"/>
  <c r="F67" i="1"/>
  <c r="BX67" i="1" s="1"/>
  <c r="K55" i="1"/>
  <c r="S55" i="1"/>
  <c r="AH55" i="1"/>
  <c r="AJ55" i="1"/>
  <c r="AM55" i="1"/>
  <c r="AM66" i="1" s="1"/>
  <c r="AM70" i="1" s="1"/>
  <c r="AN55" i="1"/>
  <c r="AV55" i="1"/>
  <c r="AX55" i="1"/>
  <c r="BB55" i="1"/>
  <c r="BJ55" i="1"/>
  <c r="BL55" i="1"/>
  <c r="BM55" i="1"/>
  <c r="BM66" i="1" s="1"/>
  <c r="BM70" i="1" s="1"/>
  <c r="BO55" i="1"/>
  <c r="BP55" i="1"/>
  <c r="BT55" i="1"/>
  <c r="E55" i="1"/>
  <c r="S46" i="1"/>
  <c r="T22" i="1"/>
  <c r="AB22" i="1"/>
  <c r="AB65" i="1"/>
  <c r="AC46" i="1"/>
  <c r="AV22" i="1"/>
  <c r="BB46" i="1"/>
  <c r="BF46" i="1"/>
  <c r="BJ22" i="1"/>
  <c r="BJ65" i="1"/>
  <c r="BO65" i="1"/>
  <c r="BT22" i="1"/>
  <c r="S22" i="1"/>
  <c r="S65" i="1"/>
  <c r="W22" i="1"/>
  <c r="AA22" i="1"/>
  <c r="AC22" i="1"/>
  <c r="AC65" i="1"/>
  <c r="AD70" i="1"/>
  <c r="AH22" i="1"/>
  <c r="AK22" i="1"/>
  <c r="AN22" i="1"/>
  <c r="AY22" i="1"/>
  <c r="BB22" i="1"/>
  <c r="BB65" i="1"/>
  <c r="BM65" i="1"/>
  <c r="BP65" i="1"/>
  <c r="Q65" i="1"/>
  <c r="AA65" i="1"/>
  <c r="J16" i="1"/>
  <c r="Q16" i="1"/>
  <c r="J51" i="1"/>
  <c r="J54" i="1"/>
  <c r="L55" i="1"/>
  <c r="Q20" i="1"/>
  <c r="Q18" i="1"/>
  <c r="Q15" i="1"/>
  <c r="Q21" i="1"/>
  <c r="E21" i="1" s="1"/>
  <c r="K22" i="1"/>
  <c r="J17" i="1"/>
  <c r="BX20" i="1"/>
  <c r="BA66" i="1" l="1"/>
  <c r="BA70" i="1" s="1"/>
  <c r="BO66" i="1"/>
  <c r="BO70" i="1" s="1"/>
  <c r="BQ66" i="1"/>
  <c r="BQ70" i="1" s="1"/>
  <c r="AN66" i="1"/>
  <c r="AN70" i="1" s="1"/>
  <c r="AO66" i="1"/>
  <c r="AO70" i="1" s="1"/>
  <c r="BP66" i="1"/>
  <c r="BP70" i="1" s="1"/>
  <c r="Y66" i="1"/>
  <c r="Y70" i="1" s="1"/>
  <c r="J55" i="1"/>
  <c r="F46" i="1"/>
  <c r="F66" i="1" s="1"/>
  <c r="F70" i="1" s="1"/>
  <c r="BX70" i="1" s="1"/>
  <c r="O66" i="1"/>
  <c r="O70" i="1" s="1"/>
  <c r="BB66" i="1"/>
  <c r="BB70" i="1" s="1"/>
  <c r="BX65" i="1"/>
  <c r="BK66" i="1"/>
  <c r="BK70" i="1" s="1"/>
  <c r="AH66" i="1"/>
  <c r="AH70" i="1" s="1"/>
  <c r="AB66" i="1"/>
  <c r="AB70" i="1" s="1"/>
  <c r="W66" i="1"/>
  <c r="W70" i="1" s="1"/>
  <c r="AI66" i="1"/>
  <c r="AI70" i="1" s="1"/>
  <c r="E16" i="1"/>
  <c r="E22" i="1" s="1"/>
  <c r="E66" i="1" s="1"/>
  <c r="E70" i="1" s="1"/>
  <c r="AA66" i="1"/>
  <c r="AA70" i="1" s="1"/>
  <c r="BX55" i="1"/>
  <c r="AS66" i="1"/>
  <c r="BJ66" i="1"/>
  <c r="BJ70" i="1" s="1"/>
  <c r="Q22" i="1"/>
  <c r="Q66" i="1" s="1"/>
  <c r="Q70" i="1" s="1"/>
  <c r="BL66" i="1"/>
  <c r="BL70" i="1" s="1"/>
  <c r="K66" i="1"/>
  <c r="K70" i="1" s="1"/>
  <c r="L66" i="1"/>
  <c r="L70" i="1" s="1"/>
  <c r="BX22" i="1"/>
  <c r="AY66" i="1"/>
  <c r="AY70" i="1" s="1"/>
  <c r="V66" i="1"/>
  <c r="V70" i="1" s="1"/>
  <c r="P66" i="1"/>
  <c r="P70" i="1" s="1"/>
  <c r="BU66" i="1"/>
  <c r="BU70" i="1" s="1"/>
  <c r="BY66" i="1"/>
  <c r="BY70" i="1" s="1"/>
  <c r="AW66" i="1"/>
  <c r="AW70" i="1" s="1"/>
  <c r="M66" i="1"/>
  <c r="M70" i="1" s="1"/>
  <c r="T66" i="1"/>
  <c r="T70" i="1" s="1"/>
  <c r="AV66" i="1"/>
  <c r="AV70" i="1" s="1"/>
  <c r="S66" i="1"/>
  <c r="S70" i="1" s="1"/>
  <c r="BT66" i="1"/>
  <c r="BT70" i="1" s="1"/>
  <c r="AK66" i="1"/>
  <c r="AK70" i="1" s="1"/>
  <c r="AX66" i="1"/>
  <c r="AX70" i="1" s="1"/>
  <c r="U66" i="1"/>
  <c r="U70" i="1" s="1"/>
  <c r="AC66" i="1"/>
  <c r="AC70" i="1" s="1"/>
  <c r="AJ66" i="1"/>
  <c r="AJ70" i="1" s="1"/>
  <c r="BX46" i="1"/>
  <c r="AR66" i="1"/>
  <c r="BG70" i="1"/>
  <c r="J66" i="1" l="1"/>
  <c r="J70" i="1" s="1"/>
  <c r="BX66" i="1"/>
  <c r="I22" i="1"/>
</calcChain>
</file>

<file path=xl/sharedStrings.xml><?xml version="1.0" encoding="utf-8"?>
<sst xmlns="http://schemas.openxmlformats.org/spreadsheetml/2006/main" count="439" uniqueCount="215">
  <si>
    <t>Kierunek POŁOŻNICTWO</t>
  </si>
  <si>
    <t>Profil PRAKTYCZNY</t>
  </si>
  <si>
    <t>L.p.</t>
  </si>
  <si>
    <t>Kod przedmiotu</t>
  </si>
  <si>
    <t>Przedmiot</t>
  </si>
  <si>
    <t>Forma zaliczenia</t>
  </si>
  <si>
    <t>Forma zajęć</t>
  </si>
  <si>
    <t>I ROK</t>
  </si>
  <si>
    <t>II ROK</t>
  </si>
  <si>
    <t>Punkty ECTS powiązane z:  działalnością naukową*/ kształtowaniem umiejętności praktycznych**</t>
  </si>
  <si>
    <t>1 semestr</t>
  </si>
  <si>
    <t>2 semestr</t>
  </si>
  <si>
    <t>3 semestr</t>
  </si>
  <si>
    <t>4 semestr</t>
  </si>
  <si>
    <t>Kształcenie on-line</t>
  </si>
  <si>
    <t>Razem</t>
  </si>
  <si>
    <t>ECTS</t>
  </si>
  <si>
    <t>Forma</t>
  </si>
  <si>
    <t>Liczba godzin</t>
  </si>
  <si>
    <t>Wykład</t>
  </si>
  <si>
    <t>Ćwiczenia</t>
  </si>
  <si>
    <t>Lektorat języka obcego</t>
  </si>
  <si>
    <t>ZP/ PZ  gr 3-4 os *</t>
  </si>
  <si>
    <t>ZP/PZ gr 4-8 os*</t>
  </si>
  <si>
    <t>ZP CSM*gr  7-8 os *</t>
  </si>
  <si>
    <t xml:space="preserve">Seminarium </t>
  </si>
  <si>
    <t>ECTS w</t>
  </si>
  <si>
    <t>ECTS cw</t>
  </si>
  <si>
    <t>ECTS ZP/PZ</t>
  </si>
  <si>
    <t>A. NAUKI SPOŁECZNE  I HUMANISTYCZNE</t>
  </si>
  <si>
    <t>Poł/II/A-PPł</t>
  </si>
  <si>
    <t>Prawo w praktyce zawodowej położnej</t>
  </si>
  <si>
    <t>ZO</t>
  </si>
  <si>
    <t>0,5</t>
  </si>
  <si>
    <t>Poł/II/A-ZPł</t>
  </si>
  <si>
    <t>Zarządzanie w praktyce zawodowej położnej</t>
  </si>
  <si>
    <t>E</t>
  </si>
  <si>
    <t>Poł/II/A-DM</t>
  </si>
  <si>
    <t>Dydaktyka medyczna</t>
  </si>
  <si>
    <t>ZO/E</t>
  </si>
  <si>
    <t>0.5</t>
  </si>
  <si>
    <t>Dydaktyka medyczna ZP</t>
  </si>
  <si>
    <t>Poł/II/A-WK</t>
  </si>
  <si>
    <t xml:space="preserve">Wielokulturowość w praktyce zawodowej położnej </t>
  </si>
  <si>
    <t>Poł/II/A-JA</t>
  </si>
  <si>
    <t xml:space="preserve">Język angielski </t>
  </si>
  <si>
    <t>ZO/ZO/E</t>
  </si>
  <si>
    <t>Razem nauki społeczne i humanistyczne</t>
  </si>
  <si>
    <t>3,5</t>
  </si>
  <si>
    <t xml:space="preserve">B. ZAAWANSOWANA  PRAKTYKA  ZAWODOWA POŁOŻNEJ </t>
  </si>
  <si>
    <t>Poł/II/B-FOL</t>
  </si>
  <si>
    <t>Farmakologia i ordynowanie produktów leczniczych</t>
  </si>
  <si>
    <t>Poł/II/B-OLW</t>
  </si>
  <si>
    <t>Ordynowanie leków i wystawianie recept PZ</t>
  </si>
  <si>
    <t>Poł/II/B-TBOiP</t>
  </si>
  <si>
    <t>Terapia bólu ostrego i przewlekłego</t>
  </si>
  <si>
    <t>Poł/II/B-USG</t>
  </si>
  <si>
    <t>Diagnostyka ultrasonograficzna w położnictwie i ginekologii</t>
  </si>
  <si>
    <t>Diagnostyka ultrasonograficzna w położnictwie i ginekologii PZ</t>
  </si>
  <si>
    <t xml:space="preserve">OPIEKA SPECJALISTYCZNA NAD KOBIETĄ I JEJ RODZINĄ W UJĘCIU INTERDYSCYPLINARNYM, w tym: </t>
  </si>
  <si>
    <t>Poł/II/B-ONKG</t>
  </si>
  <si>
    <t>Opieka w onkologii ginekologicznej</t>
  </si>
  <si>
    <t>Opieka w onkologii ginekologicznej PZ</t>
  </si>
  <si>
    <t>Poł/II/B-OLSN</t>
  </si>
  <si>
    <t>Opieka w leczeniu systemowym nowotworów</t>
  </si>
  <si>
    <t>Poł/II/B-OKC</t>
  </si>
  <si>
    <t>Opieka nad kobietą z cukrzycą w okresie okołoporodowym</t>
  </si>
  <si>
    <t>Poł/II/B-LR</t>
  </si>
  <si>
    <t>Leczenie ran w praktyce zawodowej położnej</t>
  </si>
  <si>
    <t>Leczenie ran w praktyce zawodowej położnej PZ</t>
  </si>
  <si>
    <t>Poł/II/B-OIOO</t>
  </si>
  <si>
    <t>Opieka interprofesjonalna w okresie okołoporodowym</t>
  </si>
  <si>
    <t>Edukacja w praktyce zawodowej położnej</t>
  </si>
  <si>
    <t>Poł/II/B-Epł-L</t>
  </si>
  <si>
    <t>Edukacja i wsparcie kobiety w okresie laktacji</t>
  </si>
  <si>
    <t>Edukacja i wsparcie kobiety w okresie laktacji PZ</t>
  </si>
  <si>
    <t>Poł/II/B-Epł-C</t>
  </si>
  <si>
    <t xml:space="preserve">Edukacja w cukrzycy </t>
  </si>
  <si>
    <t>Edukacja w cukrzycy  PZ</t>
  </si>
  <si>
    <t>Poł/II/B-Epł-G</t>
  </si>
  <si>
    <t>Edukacja uroginekologiczna</t>
  </si>
  <si>
    <t>Poł/II/B-Epł-O</t>
  </si>
  <si>
    <t>Edukacja terapeutyczna w chorobach onkologiczno-ginekologicznych</t>
  </si>
  <si>
    <t>Edukacja terapeutyczna w chorobach onkologiczno-ginekologicznych PZ</t>
  </si>
  <si>
    <t>Poł/II/B-KOZ</t>
  </si>
  <si>
    <t>Koordynowana opieka zdrowotna</t>
  </si>
  <si>
    <t>Razem zaawansowana praktyka położnicza</t>
  </si>
  <si>
    <t>4,5</t>
  </si>
  <si>
    <t>8,5</t>
  </si>
  <si>
    <t xml:space="preserve">C.  BADANIA NAUKOWE I ROZWÓJ PRAKTYKI POŁOŻNICZEJ     </t>
  </si>
  <si>
    <t xml:space="preserve"> </t>
  </si>
  <si>
    <t>Poł/II/C-BN</t>
  </si>
  <si>
    <t>Badania naukowe w praktyce zawodowej 
położnej</t>
  </si>
  <si>
    <t>ZO/ZO</t>
  </si>
  <si>
    <t>Poł/II/C-SM</t>
  </si>
  <si>
    <t>Statystyka medyczna</t>
  </si>
  <si>
    <t>Poł/II/C-IN</t>
  </si>
  <si>
    <t xml:space="preserve">Informacja naukowa </t>
  </si>
  <si>
    <t>Poł/II/C-PPDN</t>
  </si>
  <si>
    <t>Praktyka położnicza oparta na dowodach naukowych</t>
  </si>
  <si>
    <t>Poł/II/C-PMN</t>
  </si>
  <si>
    <t>Praktyka położnicza w perspektywie międzynarodowej</t>
  </si>
  <si>
    <t>Poł/II/C-Sdypl</t>
  </si>
  <si>
    <t>Seminarium dyplomowe</t>
  </si>
  <si>
    <t>Z/Z/Z</t>
  </si>
  <si>
    <t xml:space="preserve">Z </t>
  </si>
  <si>
    <t>Egzamin dyplomowy</t>
  </si>
  <si>
    <t>Razem badania naukowe i rozwój praktyki położniczej</t>
  </si>
  <si>
    <t>2,5</t>
  </si>
  <si>
    <t>GODZINY DO DYSPOZYCJI UCZELNI:</t>
  </si>
  <si>
    <t>Poł/II/C-OKSP</t>
  </si>
  <si>
    <t>Opieka nad kobietą o specjalnych potrzebach
 zdrowotnych</t>
  </si>
  <si>
    <t>Poł/II/C-ODSP</t>
  </si>
  <si>
    <t>Opieka nad dzieckiem o specjalnych potrzebach
 zdrowotnych</t>
  </si>
  <si>
    <t>Poł/II/C-OKOO</t>
  </si>
  <si>
    <t xml:space="preserve">Opieka nad kobietą w okresie
 okołomenopauzalnym i senium </t>
  </si>
  <si>
    <t>1.5</t>
  </si>
  <si>
    <t>Poł/II/C-PGP</t>
  </si>
  <si>
    <t>Patofizjologia gruczolu piersiowego</t>
  </si>
  <si>
    <t>Poł/II/C-WZI</t>
  </si>
  <si>
    <t>Współpraca w zespole interprofesjonalnym CSM</t>
  </si>
  <si>
    <t>Godziny do dyspozycji uczelni - zajęcia do wyboru:</t>
  </si>
  <si>
    <t xml:space="preserve">Poł/II/C-TM                   Poł/II/C-ZDK                                 </t>
  </si>
  <si>
    <t>Techniki radzenia sobie ze stresem i Mindfulness                                                                                                                              Zarządzanie zespołem i podejmowanie decyzji w sytuacjach kryzysowych</t>
  </si>
  <si>
    <t>Poł/II/C-DL    Poł/II/C-ZBM</t>
  </si>
  <si>
    <t>Diagnostyka laboratoryjna/Znaczenie błędu medycznego w pracy położnej</t>
  </si>
  <si>
    <t>Razem godziny do dyspozycji uczelni</t>
  </si>
  <si>
    <t>RAZEM</t>
  </si>
  <si>
    <t>Moduł wyrównawczy**</t>
  </si>
  <si>
    <t>Poł/II/B-POLiŚS</t>
  </si>
  <si>
    <t>Podstawy ordynowania leków, środków spożywczych specjalnego przeznaczenia żywieniowego i wyrobów medycznych - część I</t>
  </si>
  <si>
    <t>Razem moduł wyrównawczy</t>
  </si>
  <si>
    <t>Razem z modułem wyrównawczym</t>
  </si>
  <si>
    <t>10,5</t>
  </si>
  <si>
    <t>19,5</t>
  </si>
  <si>
    <t>Ogółem liczba godzin</t>
  </si>
  <si>
    <t>1340/1370**</t>
  </si>
  <si>
    <t xml:space="preserve">Zajęcia teoretyczne (w, ćw., sem.) </t>
  </si>
  <si>
    <t>1100/1130**</t>
  </si>
  <si>
    <t>Zajęcia praktyczne</t>
  </si>
  <si>
    <t>Praktyka zawodowa</t>
  </si>
  <si>
    <t>123/124**</t>
  </si>
  <si>
    <t>Legenda:</t>
  </si>
  <si>
    <t>* Uchwała KRASZPiP nr 24/V/2021 w sprawie określenia szczegółowych zaleceń dotyczących liczebności grup studenckich na kierunku pielęgniarstwo i położnictwo oraz Uchwała nr 66/VI/2024 w sprawie określenia  szczegółowych zaleceń dotyczących liczeności grup na kierunku położnictwo</t>
  </si>
  <si>
    <t>ZP - Zajęcia praktyczne</t>
  </si>
  <si>
    <t>PZ - praktyka zawodowa</t>
  </si>
  <si>
    <t>** przedmiot – dla osób, które nie miały realizowanych efektów (zlecenie i wypisywanie recept) na studiach I stopnia i nie ukończyły kursu specjalistycznego w tym zakresie na poziomie I</t>
  </si>
  <si>
    <t>Zajęcia prowadzone z wykorzystaniem metod i technik kształcenia na odległość w wymiarze ….......... godz. i punktów ECTS ….........</t>
  </si>
  <si>
    <t>Student zobowiązany jest do odbycia obowiązkowego szkolenia w zakresie BHP w wymiarze 4 godz., zgodnie z §3.1. Rozporządzenia Ministra Nauki i Szkolnictwa Wyższego z dnia 30 października 2018 r. w sprawie sposobu zapewniania w uczelni bezpiecznych i higienicznych warunków pracy i kształcenia / Dz.U. 2018 poz. 2090/ oraz szkolenia bibliotecznego na zasadach określonych w Uczelni.</t>
  </si>
  <si>
    <t>Ustalono na posiedzeniu Rady Wydziału w dniu .....................................................</t>
  </si>
  <si>
    <t>....................................................................................</t>
  </si>
  <si>
    <t>Stwierdza się zgodność z programem studiów:</t>
  </si>
  <si>
    <t>podpis pracownika dziekanatu</t>
  </si>
  <si>
    <t>Dziekan Wydziału:</t>
  </si>
  <si>
    <t>Plan studiów stacjonarnych II Stopnia</t>
  </si>
  <si>
    <t>Kierunek Położnictwo</t>
  </si>
  <si>
    <t>Profil praktyczny</t>
  </si>
  <si>
    <t>realizacja od roku akademickiego 2018/2019</t>
  </si>
  <si>
    <t>Specjalność: ………………….</t>
  </si>
  <si>
    <t>III ROK</t>
  </si>
  <si>
    <t>5 semestr</t>
  </si>
  <si>
    <t>6 semestr</t>
  </si>
  <si>
    <t>Ćw. Audytoryjne</t>
  </si>
  <si>
    <t>Ćw. Warsztatowe</t>
  </si>
  <si>
    <t>Laboratoria</t>
  </si>
  <si>
    <t>Seminarium</t>
  </si>
  <si>
    <t>Inne</t>
  </si>
  <si>
    <t>Ćw./Konw./ Lab.</t>
  </si>
  <si>
    <t>Grupa treści specjalnościowych</t>
  </si>
  <si>
    <t>x</t>
  </si>
  <si>
    <t>Razem przedmioty specjalnościowe</t>
  </si>
  <si>
    <t>Grupa treści specjalnościowych do wyboru</t>
  </si>
  <si>
    <t>Razem przedmioty specjalnościowe do wyboru</t>
  </si>
  <si>
    <t>Razem przedmioty specjalnościowe i specjalnościowe do wyboru</t>
  </si>
  <si>
    <t>Liczba godzin ogółem</t>
  </si>
  <si>
    <t>Studia kończą się uzyskaniem tytułu ……….</t>
  </si>
  <si>
    <t>w specjalności ………………………………………….</t>
  </si>
  <si>
    <t>Student zobowiązany jest do odbycia szkolenia BHP w wymiarze …….. oraz szkolenia bibliotecznego.</t>
  </si>
  <si>
    <t>Praktyka……….</t>
  </si>
  <si>
    <t>Lp</t>
  </si>
  <si>
    <t>Zajecia realizowane w warunkach symuowanych</t>
  </si>
  <si>
    <t>Ogólna liczba godzin  ćwiczeń</t>
  </si>
  <si>
    <t xml:space="preserve"> ćwiczenia realizowane w SCM ze scenariuszami NW, PW i WW</t>
  </si>
  <si>
    <t xml:space="preserve">1. </t>
  </si>
  <si>
    <t>2.</t>
  </si>
  <si>
    <t>3.</t>
  </si>
  <si>
    <t>4.</t>
  </si>
  <si>
    <t>5.</t>
  </si>
  <si>
    <t>6.</t>
  </si>
  <si>
    <t>7.</t>
  </si>
  <si>
    <t>8.</t>
  </si>
  <si>
    <t xml:space="preserve">Razem </t>
  </si>
  <si>
    <t>ćwiczeń</t>
  </si>
  <si>
    <t>A. Nauki społeczne i humanistyczne</t>
  </si>
  <si>
    <t>B. Zaawansowana praktyka zawodowa położnej</t>
  </si>
  <si>
    <t xml:space="preserve">Edukacja uroginekologiczna </t>
  </si>
  <si>
    <t>Godziny do dyspozycji Uczelni:</t>
  </si>
  <si>
    <t>Godziny do dyspozycji Uczelni - przedmiot do wyboru:</t>
  </si>
  <si>
    <t>20 #</t>
  </si>
  <si>
    <t xml:space="preserve"># Uchwała KRASZPiP nr 32/VI/2025 Rekomendacji w zakresie kształtowania oraz oceny umiejetności praktycznych i kompetencji społecznych w warunkach symulowanych. Kształcenie symulacyjne prowadzone w ramach zajęć interprofesjonalnych z kierunkiem: Psychologia i/lub Pielęgniarstwo i/lub Ratownictwo medyczne i/lub Analiztyka medyczna i/lub kierunkiem Lekarskim </t>
  </si>
  <si>
    <t>W</t>
  </si>
  <si>
    <t>305 godz/    20 pkt ECTS</t>
  </si>
  <si>
    <t>Zajęcia teoretyczne (w) z wykorzystaniem metod i technik kształcenia na odległość</t>
  </si>
  <si>
    <t xml:space="preserve"> Laboratoria CSM *</t>
  </si>
  <si>
    <t>Laboratoria CSM *</t>
  </si>
  <si>
    <t>Konwersatoria</t>
  </si>
  <si>
    <t>Laboratoria*</t>
  </si>
  <si>
    <t>laboratoria*</t>
  </si>
  <si>
    <t>laboratoria *</t>
  </si>
  <si>
    <t>Cykl kształcenia 2026-2028</t>
  </si>
  <si>
    <t>realizacja od roku akademickiego 2026/2027</t>
  </si>
  <si>
    <t>Zarządzanie w praktyce zawodowej 
położnej</t>
  </si>
  <si>
    <t>Zarządzanie w praktyce zawodowej
 położnej PZ</t>
  </si>
  <si>
    <t xml:space="preserve">Seminarium dyplomowe </t>
  </si>
  <si>
    <t>Harmonogram studiów II stopnia studia stacjonarne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</si>
</sst>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;\-0;;@"/>
    <numFmt numFmtId="165" formatCode="0.0;\-0.0;;@"/>
    <numFmt numFmtId="166" formatCode="0_ ;\-0\ "/>
    <numFmt numFmtId="167" formatCode="0.0"/>
    <numFmt numFmtId="168" formatCode="0.000"/>
  </numFmts>
  <fonts count="27">
    <font>
      <sz val="11"/>
      <color theme="1"/>
      <name val="Calibri"/>
      <family val="2"/>
      <scheme val="minor"/>
    </font>
    <font>
      <b/>
      <sz val="11"/>
      <name val="Corbel"/>
      <family val="2"/>
      <charset val="238"/>
    </font>
    <font>
      <sz val="11"/>
      <name val="Corbel"/>
      <family val="2"/>
      <charset val="238"/>
    </font>
    <font>
      <b/>
      <sz val="12"/>
      <name val="Corbel"/>
      <family val="2"/>
      <charset val="238"/>
    </font>
    <font>
      <sz val="12"/>
      <name val="Corbel"/>
      <family val="2"/>
      <charset val="238"/>
    </font>
    <font>
      <b/>
      <sz val="14"/>
      <name val="Corbel"/>
      <family val="2"/>
      <charset val="238"/>
    </font>
    <font>
      <b/>
      <sz val="15"/>
      <name val="Corbel"/>
      <family val="2"/>
      <charset val="238"/>
    </font>
    <font>
      <sz val="15"/>
      <name val="Corbel"/>
      <family val="2"/>
      <charset val="238"/>
    </font>
    <font>
      <sz val="14"/>
      <name val="Corbe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9C0006"/>
      <name val="Calibri"/>
      <family val="2"/>
      <charset val="238"/>
      <scheme val="minor"/>
    </font>
    <font>
      <sz val="18"/>
      <name val="Calibri"/>
      <family val="2"/>
      <scheme val="minor"/>
    </font>
    <font>
      <b/>
      <sz val="18"/>
      <name val="Corbel"/>
      <family val="2"/>
      <charset val="238"/>
    </font>
    <font>
      <sz val="18"/>
      <name val="Corbel"/>
      <family val="2"/>
      <charset val="238"/>
    </font>
    <font>
      <b/>
      <sz val="17"/>
      <name val="Corbel"/>
      <family val="2"/>
      <charset val="238"/>
    </font>
    <font>
      <sz val="17"/>
      <name val="Corbel"/>
      <family val="2"/>
      <charset val="238"/>
    </font>
    <font>
      <b/>
      <sz val="18"/>
      <name val="Calibri"/>
      <family val="2"/>
      <charset val="238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6"/>
      <name val="Corbel"/>
      <family val="2"/>
      <charset val="238"/>
    </font>
    <font>
      <sz val="20"/>
      <name val="Corbel"/>
      <family val="2"/>
      <charset val="238"/>
    </font>
    <font>
      <b/>
      <sz val="20"/>
      <name val="Corbel"/>
      <family val="2"/>
      <charset val="238"/>
    </font>
    <font>
      <sz val="22"/>
      <name val="Corbel"/>
      <family val="2"/>
      <charset val="238"/>
    </font>
    <font>
      <b/>
      <sz val="22"/>
      <name val="Corbel"/>
      <family val="2"/>
      <charset val="238"/>
    </font>
    <font>
      <b/>
      <i/>
      <sz val="18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9" tint="0.59999389629810485"/>
        <bgColor indexed="64"/>
      </patternFill>
    </fill>
  </fills>
  <borders count="132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/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4.9989318521683403E-2"/>
      </right>
      <top/>
      <bottom/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theme="1" tint="4.9989318521683403E-2"/>
      </left>
      <right style="medium">
        <color theme="1" tint="4.9989318521683403E-2"/>
      </right>
      <top/>
      <bottom style="medium">
        <color theme="1" tint="4.9989318521683403E-2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theme="1" tint="4.9989318521683403E-2"/>
      </left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indexed="64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2" borderId="0" applyNumberFormat="0" applyBorder="0" applyAlignment="0" applyProtection="0"/>
    <xf numFmtId="0" fontId="10" fillId="3" borderId="108" applyNumberFormat="0" applyAlignment="0" applyProtection="0"/>
    <xf numFmtId="0" fontId="11" fillId="14" borderId="0" applyNumberFormat="0" applyBorder="0" applyAlignment="0" applyProtection="0"/>
  </cellStyleXfs>
  <cellXfs count="652">
    <xf numFmtId="0" fontId="0" fillId="0" borderId="0" xfId="0"/>
    <xf numFmtId="0" fontId="0" fillId="0" borderId="1" xfId="0" applyBorder="1" applyAlignment="1">
      <alignment horizontal="center" vertical="center" textRotation="90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3" xfId="0" applyBorder="1"/>
    <xf numFmtId="0" fontId="0" fillId="0" borderId="1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14" xfId="0" applyBorder="1" applyAlignment="1">
      <alignment wrapText="1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43" xfId="0" applyBorder="1" applyAlignment="1">
      <alignment horizontal="center" vertical="center" textRotation="90"/>
    </xf>
    <xf numFmtId="0" fontId="0" fillId="0" borderId="50" xfId="0" applyBorder="1" applyAlignment="1">
      <alignment horizontal="center"/>
    </xf>
    <xf numFmtId="0" fontId="0" fillId="0" borderId="50" xfId="0" applyBorder="1" applyAlignment="1">
      <alignment horizontal="center" vertical="center" textRotation="90"/>
    </xf>
    <xf numFmtId="0" fontId="0" fillId="0" borderId="51" xfId="0" applyBorder="1" applyAlignment="1">
      <alignment horizontal="center"/>
    </xf>
    <xf numFmtId="0" fontId="0" fillId="0" borderId="52" xfId="0" applyBorder="1"/>
    <xf numFmtId="0" fontId="0" fillId="0" borderId="50" xfId="0" applyBorder="1"/>
    <xf numFmtId="0" fontId="0" fillId="0" borderId="51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" fillId="0" borderId="0" xfId="0" applyFont="1"/>
    <xf numFmtId="0" fontId="2" fillId="0" borderId="109" xfId="0" applyFont="1" applyBorder="1"/>
    <xf numFmtId="0" fontId="2" fillId="0" borderId="110" xfId="0" applyFont="1" applyBorder="1"/>
    <xf numFmtId="0" fontId="2" fillId="4" borderId="109" xfId="0" applyFont="1" applyFill="1" applyBorder="1"/>
    <xf numFmtId="164" fontId="3" fillId="0" borderId="110" xfId="0" applyNumberFormat="1" applyFont="1" applyBorder="1"/>
    <xf numFmtId="0" fontId="3" fillId="0" borderId="109" xfId="0" applyFont="1" applyBorder="1"/>
    <xf numFmtId="0" fontId="4" fillId="0" borderId="109" xfId="0" applyFont="1" applyBorder="1"/>
    <xf numFmtId="164" fontId="1" fillId="0" borderId="110" xfId="0" applyNumberFormat="1" applyFont="1" applyBorder="1"/>
    <xf numFmtId="0" fontId="3" fillId="0" borderId="109" xfId="2" applyFont="1" applyFill="1" applyBorder="1"/>
    <xf numFmtId="164" fontId="2" fillId="0" borderId="110" xfId="0" applyNumberFormat="1" applyFont="1" applyBorder="1"/>
    <xf numFmtId="0" fontId="1" fillId="0" borderId="109" xfId="2" applyFont="1" applyFill="1" applyBorder="1"/>
    <xf numFmtId="0" fontId="3" fillId="0" borderId="109" xfId="2" applyFont="1" applyFill="1" applyBorder="1" applyAlignment="1">
      <alignment wrapText="1"/>
    </xf>
    <xf numFmtId="0" fontId="3" fillId="0" borderId="109" xfId="1" applyFont="1" applyFill="1" applyBorder="1"/>
    <xf numFmtId="0" fontId="1" fillId="0" borderId="109" xfId="1" applyFont="1" applyFill="1" applyBorder="1"/>
    <xf numFmtId="0" fontId="6" fillId="0" borderId="21" xfId="0" applyFont="1" applyBorder="1"/>
    <xf numFmtId="0" fontId="7" fillId="0" borderId="118" xfId="0" applyFont="1" applyBorder="1" applyAlignment="1">
      <alignment horizontal="center" vertical="center"/>
    </xf>
    <xf numFmtId="0" fontId="7" fillId="0" borderId="120" xfId="0" applyFont="1" applyBorder="1"/>
    <xf numFmtId="0" fontId="6" fillId="0" borderId="118" xfId="0" applyFont="1" applyBorder="1"/>
    <xf numFmtId="0" fontId="6" fillId="0" borderId="119" xfId="0" applyFont="1" applyBorder="1"/>
    <xf numFmtId="0" fontId="6" fillId="0" borderId="119" xfId="0" applyFont="1" applyBorder="1" applyAlignment="1">
      <alignment horizontal="center" vertical="center"/>
    </xf>
    <xf numFmtId="0" fontId="1" fillId="0" borderId="0" xfId="0" applyFont="1"/>
    <xf numFmtId="0" fontId="5" fillId="0" borderId="109" xfId="0" applyFont="1" applyBorder="1"/>
    <xf numFmtId="0" fontId="8" fillId="0" borderId="109" xfId="0" applyFont="1" applyBorder="1"/>
    <xf numFmtId="0" fontId="1" fillId="0" borderId="109" xfId="0" applyFont="1" applyBorder="1"/>
    <xf numFmtId="0" fontId="12" fillId="0" borderId="21" xfId="0" applyFont="1" applyBorder="1" applyAlignment="1">
      <alignment horizontal="center"/>
    </xf>
    <xf numFmtId="0" fontId="14" fillId="0" borderId="21" xfId="0" applyFont="1" applyBorder="1" applyAlignment="1">
      <alignment wrapText="1"/>
    </xf>
    <xf numFmtId="0" fontId="14" fillId="0" borderId="31" xfId="0" applyFont="1" applyBorder="1"/>
    <xf numFmtId="0" fontId="12" fillId="0" borderId="88" xfId="0" applyFont="1" applyBorder="1"/>
    <xf numFmtId="0" fontId="12" fillId="0" borderId="82" xfId="0" applyFont="1" applyBorder="1" applyAlignment="1">
      <alignment horizontal="center"/>
    </xf>
    <xf numFmtId="0" fontId="12" fillId="0" borderId="82" xfId="0" applyFont="1" applyBorder="1" applyAlignment="1">
      <alignment horizontal="center" wrapText="1"/>
    </xf>
    <xf numFmtId="0" fontId="12" fillId="0" borderId="96" xfId="0" applyFont="1" applyBorder="1"/>
    <xf numFmtId="0" fontId="12" fillId="0" borderId="31" xfId="0" applyFont="1" applyBorder="1" applyAlignment="1">
      <alignment horizontal="center"/>
    </xf>
    <xf numFmtId="0" fontId="15" fillId="0" borderId="31" xfId="0" applyFont="1" applyBorder="1"/>
    <xf numFmtId="0" fontId="16" fillId="0" borderId="31" xfId="0" applyFont="1" applyBorder="1"/>
    <xf numFmtId="0" fontId="15" fillId="0" borderId="121" xfId="0" applyFont="1" applyBorder="1" applyAlignment="1">
      <alignment horizontal="left"/>
    </xf>
    <xf numFmtId="0" fontId="12" fillId="0" borderId="94" xfId="0" applyFont="1" applyBorder="1"/>
    <xf numFmtId="0" fontId="6" fillId="0" borderId="82" xfId="0" applyFont="1" applyBorder="1"/>
    <xf numFmtId="0" fontId="18" fillId="0" borderId="121" xfId="0" applyFont="1" applyBorder="1"/>
    <xf numFmtId="0" fontId="17" fillId="0" borderId="121" xfId="0" applyFont="1" applyBorder="1" applyAlignment="1">
      <alignment horizontal="left"/>
    </xf>
    <xf numFmtId="0" fontId="12" fillId="15" borderId="82" xfId="0" applyFont="1" applyFill="1" applyBorder="1" applyAlignment="1">
      <alignment horizontal="center"/>
    </xf>
    <xf numFmtId="0" fontId="12" fillId="15" borderId="86" xfId="0" applyFont="1" applyFill="1" applyBorder="1" applyAlignment="1">
      <alignment horizontal="center"/>
    </xf>
    <xf numFmtId="0" fontId="12" fillId="15" borderId="94" xfId="0" applyFont="1" applyFill="1" applyBorder="1"/>
    <xf numFmtId="0" fontId="12" fillId="15" borderId="96" xfId="0" applyFont="1" applyFill="1" applyBorder="1"/>
    <xf numFmtId="0" fontId="12" fillId="9" borderId="84" xfId="0" applyFont="1" applyFill="1" applyBorder="1"/>
    <xf numFmtId="0" fontId="12" fillId="9" borderId="82" xfId="0" applyFont="1" applyFill="1" applyBorder="1" applyAlignment="1">
      <alignment horizontal="center"/>
    </xf>
    <xf numFmtId="0" fontId="12" fillId="9" borderId="85" xfId="0" applyFont="1" applyFill="1" applyBorder="1"/>
    <xf numFmtId="0" fontId="12" fillId="9" borderId="86" xfId="0" applyFont="1" applyFill="1" applyBorder="1" applyAlignment="1">
      <alignment horizontal="center"/>
    </xf>
    <xf numFmtId="0" fontId="13" fillId="11" borderId="76" xfId="3" applyFont="1" applyFill="1" applyBorder="1"/>
    <xf numFmtId="0" fontId="13" fillId="11" borderId="21" xfId="3" applyFont="1" applyFill="1" applyBorder="1"/>
    <xf numFmtId="0" fontId="12" fillId="11" borderId="0" xfId="0" applyFont="1" applyFill="1"/>
    <xf numFmtId="0" fontId="12" fillId="11" borderId="60" xfId="0" applyFont="1" applyFill="1" applyBorder="1"/>
    <xf numFmtId="0" fontId="17" fillId="0" borderId="0" xfId="0" applyFont="1"/>
    <xf numFmtId="0" fontId="19" fillId="0" borderId="0" xfId="0" applyFont="1"/>
    <xf numFmtId="0" fontId="20" fillId="0" borderId="0" xfId="0" applyFont="1"/>
    <xf numFmtId="0" fontId="2" fillId="0" borderId="60" xfId="0" applyFont="1" applyBorder="1"/>
    <xf numFmtId="0" fontId="7" fillId="4" borderId="118" xfId="0" applyFont="1" applyFill="1" applyBorder="1" applyAlignment="1">
      <alignment horizontal="center" vertical="center"/>
    </xf>
    <xf numFmtId="0" fontId="2" fillId="4" borderId="0" xfId="0" applyFont="1" applyFill="1"/>
    <xf numFmtId="0" fontId="8" fillId="4" borderId="109" xfId="0" applyFont="1" applyFill="1" applyBorder="1"/>
    <xf numFmtId="0" fontId="1" fillId="0" borderId="110" xfId="0" applyFont="1" applyBorder="1"/>
    <xf numFmtId="0" fontId="3" fillId="0" borderId="88" xfId="0" applyFont="1" applyBorder="1"/>
    <xf numFmtId="0" fontId="3" fillId="0" borderId="89" xfId="0" applyFont="1" applyBorder="1" applyAlignment="1">
      <alignment horizontal="right"/>
    </xf>
    <xf numFmtId="0" fontId="8" fillId="0" borderId="0" xfId="0" applyFont="1"/>
    <xf numFmtId="0" fontId="17" fillId="4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7" fillId="4" borderId="0" xfId="0" applyFont="1" applyFill="1"/>
    <xf numFmtId="0" fontId="12" fillId="0" borderId="0" xfId="0" applyFont="1"/>
    <xf numFmtId="0" fontId="12" fillId="4" borderId="0" xfId="0" applyFont="1" applyFill="1"/>
    <xf numFmtId="0" fontId="19" fillId="4" borderId="0" xfId="0" applyFont="1" applyFill="1"/>
    <xf numFmtId="0" fontId="19" fillId="4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20" fillId="4" borderId="0" xfId="0" applyFont="1" applyFill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0" fillId="4" borderId="0" xfId="0" applyFont="1" applyFill="1" applyAlignment="1">
      <alignment horizontal="center"/>
    </xf>
    <xf numFmtId="0" fontId="21" fillId="15" borderId="88" xfId="0" applyFont="1" applyFill="1" applyBorder="1" applyAlignment="1">
      <alignment horizontal="left" wrapText="1"/>
    </xf>
    <xf numFmtId="0" fontId="21" fillId="15" borderId="90" xfId="0" applyFont="1" applyFill="1" applyBorder="1" applyAlignment="1">
      <alignment wrapText="1"/>
    </xf>
    <xf numFmtId="0" fontId="21" fillId="9" borderId="93" xfId="0" applyFont="1" applyFill="1" applyBorder="1" applyAlignment="1">
      <alignment wrapText="1"/>
    </xf>
    <xf numFmtId="0" fontId="21" fillId="9" borderId="125" xfId="0" applyFont="1" applyFill="1" applyBorder="1" applyAlignment="1">
      <alignment wrapText="1"/>
    </xf>
    <xf numFmtId="0" fontId="18" fillId="0" borderId="0" xfId="0" applyFont="1"/>
    <xf numFmtId="0" fontId="17" fillId="0" borderId="0" xfId="0" applyFont="1" applyAlignment="1">
      <alignment horizontal="left"/>
    </xf>
    <xf numFmtId="0" fontId="22" fillId="0" borderId="110" xfId="0" applyFont="1" applyBorder="1"/>
    <xf numFmtId="0" fontId="22" fillId="0" borderId="109" xfId="0" applyFont="1" applyBorder="1"/>
    <xf numFmtId="0" fontId="22" fillId="4" borderId="110" xfId="0" applyFont="1" applyFill="1" applyBorder="1"/>
    <xf numFmtId="0" fontId="22" fillId="4" borderId="109" xfId="0" applyFont="1" applyFill="1" applyBorder="1"/>
    <xf numFmtId="164" fontId="23" fillId="0" borderId="110" xfId="0" applyNumberFormat="1" applyFont="1" applyBorder="1"/>
    <xf numFmtId="0" fontId="23" fillId="0" borderId="109" xfId="0" applyFont="1" applyBorder="1"/>
    <xf numFmtId="0" fontId="24" fillId="4" borderId="21" xfId="0" applyFont="1" applyFill="1" applyBorder="1" applyAlignment="1">
      <alignment horizontal="center" vertical="center"/>
    </xf>
    <xf numFmtId="0" fontId="24" fillId="4" borderId="61" xfId="0" applyFont="1" applyFill="1" applyBorder="1" applyAlignment="1">
      <alignment horizontal="center" vertical="center"/>
    </xf>
    <xf numFmtId="0" fontId="24" fillId="4" borderId="18" xfId="0" applyFont="1" applyFill="1" applyBorder="1" applyAlignment="1">
      <alignment horizontal="center"/>
    </xf>
    <xf numFmtId="0" fontId="24" fillId="4" borderId="62" xfId="0" applyFont="1" applyFill="1" applyBorder="1" applyAlignment="1">
      <alignment horizontal="center"/>
    </xf>
    <xf numFmtId="0" fontId="24" fillId="4" borderId="31" xfId="0" applyFont="1" applyFill="1" applyBorder="1" applyAlignment="1">
      <alignment horizontal="center" vertical="center"/>
    </xf>
    <xf numFmtId="0" fontId="25" fillId="4" borderId="31" xfId="0" applyFont="1" applyFill="1" applyBorder="1" applyAlignment="1">
      <alignment horizontal="center" vertical="center" textRotation="90"/>
    </xf>
    <xf numFmtId="0" fontId="25" fillId="4" borderId="63" xfId="0" applyFont="1" applyFill="1" applyBorder="1" applyAlignment="1">
      <alignment horizontal="center" vertical="center" textRotation="90"/>
    </xf>
    <xf numFmtId="0" fontId="25" fillId="4" borderId="91" xfId="0" applyFont="1" applyFill="1" applyBorder="1" applyAlignment="1">
      <alignment horizontal="center" vertical="center" textRotation="90"/>
    </xf>
    <xf numFmtId="0" fontId="25" fillId="4" borderId="77" xfId="0" applyFont="1" applyFill="1" applyBorder="1" applyAlignment="1">
      <alignment horizontal="center" vertical="center" textRotation="90"/>
    </xf>
    <xf numFmtId="0" fontId="25" fillId="4" borderId="65" xfId="0" applyFont="1" applyFill="1" applyBorder="1" applyAlignment="1">
      <alignment horizontal="center" vertical="center" textRotation="90"/>
    </xf>
    <xf numFmtId="0" fontId="25" fillId="4" borderId="24" xfId="0" applyFont="1" applyFill="1" applyBorder="1" applyAlignment="1">
      <alignment horizontal="center" vertical="center" textRotation="90"/>
    </xf>
    <xf numFmtId="0" fontId="25" fillId="0" borderId="24" xfId="0" applyFont="1" applyBorder="1" applyAlignment="1">
      <alignment horizontal="center" vertical="center" textRotation="90"/>
    </xf>
    <xf numFmtId="0" fontId="25" fillId="0" borderId="31" xfId="0" applyFont="1" applyBorder="1" applyAlignment="1">
      <alignment horizontal="center" vertical="center" textRotation="90"/>
    </xf>
    <xf numFmtId="0" fontId="25" fillId="0" borderId="64" xfId="0" applyFont="1" applyBorder="1" applyAlignment="1">
      <alignment horizontal="center" vertical="center" textRotation="90"/>
    </xf>
    <xf numFmtId="0" fontId="25" fillId="0" borderId="65" xfId="0" applyFont="1" applyBorder="1" applyAlignment="1">
      <alignment horizontal="center" vertical="center" textRotation="90"/>
    </xf>
    <xf numFmtId="0" fontId="25" fillId="0" borderId="114" xfId="0" applyFont="1" applyBorder="1" applyAlignment="1">
      <alignment horizontal="center" vertical="center" textRotation="90"/>
    </xf>
    <xf numFmtId="0" fontId="24" fillId="0" borderId="66" xfId="0" applyFont="1" applyBorder="1" applyAlignment="1">
      <alignment horizontal="center" vertical="center"/>
    </xf>
    <xf numFmtId="0" fontId="25" fillId="0" borderId="67" xfId="0" applyFont="1" applyBorder="1" applyAlignment="1">
      <alignment horizontal="center"/>
    </xf>
    <xf numFmtId="0" fontId="25" fillId="0" borderId="68" xfId="0" applyFont="1" applyBorder="1" applyAlignment="1">
      <alignment horizontal="center"/>
    </xf>
    <xf numFmtId="0" fontId="25" fillId="0" borderId="63" xfId="0" applyFont="1" applyBorder="1" applyAlignment="1">
      <alignment horizontal="center"/>
    </xf>
    <xf numFmtId="0" fontId="25" fillId="0" borderId="91" xfId="0" applyFont="1" applyBorder="1" applyAlignment="1">
      <alignment horizontal="center"/>
    </xf>
    <xf numFmtId="0" fontId="24" fillId="0" borderId="66" xfId="0" applyFont="1" applyBorder="1" applyAlignment="1">
      <alignment horizontal="center"/>
    </xf>
    <xf numFmtId="0" fontId="24" fillId="0" borderId="68" xfId="0" applyFont="1" applyBorder="1" applyAlignment="1">
      <alignment horizontal="center"/>
    </xf>
    <xf numFmtId="0" fontId="24" fillId="0" borderId="81" xfId="0" applyFont="1" applyBorder="1" applyAlignment="1">
      <alignment horizontal="center"/>
    </xf>
    <xf numFmtId="0" fontId="24" fillId="4" borderId="80" xfId="0" applyFont="1" applyFill="1" applyBorder="1" applyAlignment="1">
      <alignment horizontal="center"/>
    </xf>
    <xf numFmtId="0" fontId="24" fillId="4" borderId="67" xfId="0" applyFont="1" applyFill="1" applyBorder="1" applyAlignment="1">
      <alignment horizontal="center"/>
    </xf>
    <xf numFmtId="0" fontId="24" fillId="0" borderId="67" xfId="0" applyFont="1" applyBorder="1" applyAlignment="1">
      <alignment horizontal="center"/>
    </xf>
    <xf numFmtId="0" fontId="24" fillId="0" borderId="131" xfId="0" applyFont="1" applyBorder="1" applyAlignment="1">
      <alignment horizontal="center"/>
    </xf>
    <xf numFmtId="0" fontId="24" fillId="5" borderId="69" xfId="0" applyFont="1" applyFill="1" applyBorder="1" applyAlignment="1">
      <alignment horizontal="left" vertical="center" indent="1"/>
    </xf>
    <xf numFmtId="0" fontId="25" fillId="5" borderId="69" xfId="0" applyFont="1" applyFill="1" applyBorder="1" applyAlignment="1">
      <alignment horizontal="left" indent="1"/>
    </xf>
    <xf numFmtId="0" fontId="25" fillId="5" borderId="70" xfId="0" applyFont="1" applyFill="1" applyBorder="1" applyAlignment="1">
      <alignment horizontal="center"/>
    </xf>
    <xf numFmtId="0" fontId="25" fillId="5" borderId="63" xfId="0" applyFont="1" applyFill="1" applyBorder="1" applyAlignment="1">
      <alignment horizontal="center"/>
    </xf>
    <xf numFmtId="0" fontId="25" fillId="5" borderId="91" xfId="0" applyFont="1" applyFill="1" applyBorder="1" applyAlignment="1">
      <alignment horizontal="center"/>
    </xf>
    <xf numFmtId="0" fontId="24" fillId="5" borderId="74" xfId="0" applyFont="1" applyFill="1" applyBorder="1" applyAlignment="1">
      <alignment horizontal="center"/>
    </xf>
    <xf numFmtId="0" fontId="24" fillId="5" borderId="71" xfId="0" applyFont="1" applyFill="1" applyBorder="1" applyAlignment="1">
      <alignment horizontal="center"/>
    </xf>
    <xf numFmtId="0" fontId="24" fillId="5" borderId="127" xfId="0" applyFont="1" applyFill="1" applyBorder="1" applyAlignment="1">
      <alignment horizontal="center"/>
    </xf>
    <xf numFmtId="0" fontId="24" fillId="5" borderId="69" xfId="0" applyFont="1" applyFill="1" applyBorder="1" applyAlignment="1">
      <alignment horizontal="center"/>
    </xf>
    <xf numFmtId="0" fontId="24" fillId="5" borderId="70" xfId="0" applyFont="1" applyFill="1" applyBorder="1" applyAlignment="1">
      <alignment horizontal="center"/>
    </xf>
    <xf numFmtId="0" fontId="24" fillId="5" borderId="73" xfId="0" applyFont="1" applyFill="1" applyBorder="1" applyAlignment="1">
      <alignment horizontal="center"/>
    </xf>
    <xf numFmtId="0" fontId="25" fillId="5" borderId="116" xfId="0" applyFont="1" applyFill="1" applyBorder="1" applyAlignment="1">
      <alignment horizontal="center"/>
    </xf>
    <xf numFmtId="0" fontId="24" fillId="5" borderId="117" xfId="0" applyFont="1" applyFill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5" fillId="0" borderId="21" xfId="0" applyFont="1" applyBorder="1"/>
    <xf numFmtId="0" fontId="25" fillId="4" borderId="21" xfId="0" applyFont="1" applyFill="1" applyBorder="1"/>
    <xf numFmtId="0" fontId="25" fillId="4" borderId="62" xfId="0" applyFont="1" applyFill="1" applyBorder="1" applyAlignment="1">
      <alignment horizontal="center"/>
    </xf>
    <xf numFmtId="164" fontId="25" fillId="4" borderId="63" xfId="0" applyNumberFormat="1" applyFont="1" applyFill="1" applyBorder="1" applyAlignment="1">
      <alignment horizontal="center" vertical="center" wrapText="1"/>
    </xf>
    <xf numFmtId="164" fontId="25" fillId="4" borderId="91" xfId="0" applyNumberFormat="1" applyFont="1" applyFill="1" applyBorder="1" applyAlignment="1">
      <alignment horizontal="center" vertical="center" wrapText="1"/>
    </xf>
    <xf numFmtId="164" fontId="24" fillId="4" borderId="76" xfId="0" applyNumberFormat="1" applyFont="1" applyFill="1" applyBorder="1" applyAlignment="1">
      <alignment horizontal="center" vertical="center" wrapText="1"/>
    </xf>
    <xf numFmtId="166" fontId="24" fillId="4" borderId="19" xfId="0" applyNumberFormat="1" applyFont="1" applyFill="1" applyBorder="1" applyAlignment="1">
      <alignment horizontal="center" vertical="center" wrapText="1"/>
    </xf>
    <xf numFmtId="166" fontId="24" fillId="4" borderId="75" xfId="0" applyNumberFormat="1" applyFont="1" applyFill="1" applyBorder="1" applyAlignment="1">
      <alignment horizontal="center" vertical="center" wrapText="1"/>
    </xf>
    <xf numFmtId="164" fontId="24" fillId="4" borderId="19" xfId="0" applyNumberFormat="1" applyFont="1" applyFill="1" applyBorder="1" applyAlignment="1">
      <alignment horizontal="center" vertical="center"/>
    </xf>
    <xf numFmtId="164" fontId="24" fillId="4" borderId="21" xfId="0" applyNumberFormat="1" applyFont="1" applyFill="1" applyBorder="1" applyAlignment="1">
      <alignment horizontal="center" vertical="center"/>
    </xf>
    <xf numFmtId="164" fontId="24" fillId="4" borderId="19" xfId="0" applyNumberFormat="1" applyFont="1" applyFill="1" applyBorder="1" applyAlignment="1">
      <alignment horizontal="center"/>
    </xf>
    <xf numFmtId="2" fontId="24" fillId="4" borderId="62" xfId="0" applyNumberFormat="1" applyFont="1" applyFill="1" applyBorder="1" applyAlignment="1">
      <alignment horizontal="center" vertical="center"/>
    </xf>
    <xf numFmtId="167" fontId="24" fillId="4" borderId="62" xfId="0" applyNumberFormat="1" applyFont="1" applyFill="1" applyBorder="1" applyAlignment="1">
      <alignment horizontal="center" vertical="center"/>
    </xf>
    <xf numFmtId="164" fontId="24" fillId="4" borderId="62" xfId="0" applyNumberFormat="1" applyFont="1" applyFill="1" applyBorder="1" applyAlignment="1">
      <alignment horizontal="center" vertical="center"/>
    </xf>
    <xf numFmtId="164" fontId="24" fillId="4" borderId="75" xfId="0" applyNumberFormat="1" applyFont="1" applyFill="1" applyBorder="1" applyAlignment="1">
      <alignment horizontal="center" vertical="center"/>
    </xf>
    <xf numFmtId="164" fontId="24" fillId="0" borderId="76" xfId="0" applyNumberFormat="1" applyFont="1" applyBorder="1" applyAlignment="1">
      <alignment horizontal="center"/>
    </xf>
    <xf numFmtId="164" fontId="24" fillId="0" borderId="19" xfId="0" applyNumberFormat="1" applyFont="1" applyBorder="1" applyAlignment="1">
      <alignment horizontal="center"/>
    </xf>
    <xf numFmtId="164" fontId="24" fillId="0" borderId="21" xfId="0" applyNumberFormat="1" applyFont="1" applyBorder="1" applyAlignment="1">
      <alignment horizontal="center"/>
    </xf>
    <xf numFmtId="164" fontId="24" fillId="0" borderId="62" xfId="0" applyNumberFormat="1" applyFont="1" applyBorder="1" applyAlignment="1">
      <alignment horizontal="center"/>
    </xf>
    <xf numFmtId="164" fontId="24" fillId="0" borderId="75" xfId="0" applyNumberFormat="1" applyFont="1" applyBorder="1" applyAlignment="1">
      <alignment horizontal="center"/>
    </xf>
    <xf numFmtId="164" fontId="25" fillId="0" borderId="112" xfId="0" applyNumberFormat="1" applyFont="1" applyBorder="1" applyAlignment="1">
      <alignment horizontal="center"/>
    </xf>
    <xf numFmtId="0" fontId="24" fillId="0" borderId="113" xfId="0" applyFont="1" applyBorder="1" applyAlignment="1">
      <alignment horizontal="center"/>
    </xf>
    <xf numFmtId="0" fontId="24" fillId="0" borderId="31" xfId="0" applyFont="1" applyBorder="1" applyAlignment="1">
      <alignment horizontal="center" vertical="center"/>
    </xf>
    <xf numFmtId="0" fontId="25" fillId="4" borderId="31" xfId="0" applyFont="1" applyFill="1" applyBorder="1"/>
    <xf numFmtId="0" fontId="25" fillId="4" borderId="21" xfId="0" applyFont="1" applyFill="1" applyBorder="1" applyAlignment="1">
      <alignment wrapText="1"/>
    </xf>
    <xf numFmtId="0" fontId="25" fillId="4" borderId="62" xfId="0" applyFont="1" applyFill="1" applyBorder="1" applyAlignment="1">
      <alignment horizontal="center" vertical="center"/>
    </xf>
    <xf numFmtId="166" fontId="24" fillId="4" borderId="100" xfId="0" applyNumberFormat="1" applyFont="1" applyFill="1" applyBorder="1" applyAlignment="1">
      <alignment horizontal="center" vertical="center" wrapText="1"/>
    </xf>
    <xf numFmtId="164" fontId="24" fillId="0" borderId="76" xfId="0" applyNumberFormat="1" applyFont="1" applyBorder="1" applyAlignment="1">
      <alignment horizontal="center" vertical="center"/>
    </xf>
    <xf numFmtId="164" fontId="24" fillId="0" borderId="19" xfId="0" applyNumberFormat="1" applyFont="1" applyBorder="1" applyAlignment="1">
      <alignment horizontal="center" vertical="center"/>
    </xf>
    <xf numFmtId="164" fontId="24" fillId="0" borderId="21" xfId="0" applyNumberFormat="1" applyFont="1" applyBorder="1" applyAlignment="1">
      <alignment horizontal="center" vertical="center"/>
    </xf>
    <xf numFmtId="164" fontId="24" fillId="0" borderId="62" xfId="0" applyNumberFormat="1" applyFont="1" applyBorder="1" applyAlignment="1">
      <alignment horizontal="center" vertical="center"/>
    </xf>
    <xf numFmtId="164" fontId="24" fillId="0" borderId="75" xfId="0" applyNumberFormat="1" applyFont="1" applyBorder="1" applyAlignment="1">
      <alignment horizontal="center" vertical="center"/>
    </xf>
    <xf numFmtId="164" fontId="25" fillId="4" borderId="112" xfId="0" applyNumberFormat="1" applyFont="1" applyFill="1" applyBorder="1" applyAlignment="1">
      <alignment horizontal="center"/>
    </xf>
    <xf numFmtId="0" fontId="24" fillId="4" borderId="113" xfId="0" applyFont="1" applyFill="1" applyBorder="1" applyAlignment="1">
      <alignment horizontal="center"/>
    </xf>
    <xf numFmtId="0" fontId="24" fillId="0" borderId="69" xfId="0" applyFont="1" applyBorder="1" applyAlignment="1">
      <alignment horizontal="center" vertical="center"/>
    </xf>
    <xf numFmtId="164" fontId="24" fillId="4" borderId="76" xfId="0" applyNumberFormat="1" applyFont="1" applyFill="1" applyBorder="1" applyAlignment="1">
      <alignment horizontal="center" vertical="center"/>
    </xf>
    <xf numFmtId="164" fontId="24" fillId="4" borderId="76" xfId="0" applyNumberFormat="1" applyFont="1" applyFill="1" applyBorder="1" applyAlignment="1">
      <alignment horizontal="center"/>
    </xf>
    <xf numFmtId="164" fontId="24" fillId="4" borderId="62" xfId="0" applyNumberFormat="1" applyFont="1" applyFill="1" applyBorder="1" applyAlignment="1">
      <alignment horizontal="center"/>
    </xf>
    <xf numFmtId="164" fontId="24" fillId="4" borderId="75" xfId="0" applyNumberFormat="1" applyFont="1" applyFill="1" applyBorder="1" applyAlignment="1">
      <alignment horizontal="center"/>
    </xf>
    <xf numFmtId="0" fontId="24" fillId="0" borderId="21" xfId="0" applyFont="1" applyBorder="1" applyAlignment="1">
      <alignment horizontal="center" vertical="center"/>
    </xf>
    <xf numFmtId="168" fontId="24" fillId="4" borderId="62" xfId="0" applyNumberFormat="1" applyFont="1" applyFill="1" applyBorder="1" applyAlignment="1">
      <alignment horizontal="center" vertical="center"/>
    </xf>
    <xf numFmtId="0" fontId="25" fillId="0" borderId="31" xfId="0" applyFont="1" applyBorder="1"/>
    <xf numFmtId="0" fontId="25" fillId="0" borderId="64" xfId="0" applyFont="1" applyBorder="1" applyAlignment="1">
      <alignment horizontal="center"/>
    </xf>
    <xf numFmtId="164" fontId="25" fillId="0" borderId="63" xfId="0" applyNumberFormat="1" applyFont="1" applyBorder="1" applyAlignment="1">
      <alignment horizontal="center" vertical="center" wrapText="1"/>
    </xf>
    <xf numFmtId="164" fontId="25" fillId="0" borderId="91" xfId="0" applyNumberFormat="1" applyFont="1" applyBorder="1" applyAlignment="1">
      <alignment horizontal="center" vertical="center" wrapText="1"/>
    </xf>
    <xf numFmtId="164" fontId="24" fillId="0" borderId="77" xfId="0" applyNumberFormat="1" applyFont="1" applyBorder="1" applyAlignment="1">
      <alignment horizontal="center" vertical="center" wrapText="1"/>
    </xf>
    <xf numFmtId="166" fontId="24" fillId="0" borderId="100" xfId="0" applyNumberFormat="1" applyFont="1" applyBorder="1" applyAlignment="1">
      <alignment horizontal="center" vertical="center" wrapText="1"/>
    </xf>
    <xf numFmtId="164" fontId="24" fillId="4" borderId="125" xfId="0" applyNumberFormat="1" applyFont="1" applyFill="1" applyBorder="1" applyAlignment="1">
      <alignment horizontal="center" vertical="center"/>
    </xf>
    <xf numFmtId="164" fontId="24" fillId="4" borderId="31" xfId="0" applyNumberFormat="1" applyFont="1" applyFill="1" applyBorder="1" applyAlignment="1">
      <alignment horizontal="center" vertical="center"/>
    </xf>
    <xf numFmtId="164" fontId="24" fillId="0" borderId="31" xfId="0" applyNumberFormat="1" applyFont="1" applyBorder="1" applyAlignment="1">
      <alignment horizontal="center" vertical="center"/>
    </xf>
    <xf numFmtId="164" fontId="24" fillId="0" borderId="24" xfId="0" applyNumberFormat="1" applyFont="1" applyBorder="1" applyAlignment="1">
      <alignment horizontal="center"/>
    </xf>
    <xf numFmtId="164" fontId="24" fillId="0" borderId="31" xfId="0" applyNumberFormat="1" applyFont="1" applyBorder="1" applyAlignment="1">
      <alignment horizontal="center"/>
    </xf>
    <xf numFmtId="164" fontId="24" fillId="0" borderId="64" xfId="0" applyNumberFormat="1" applyFont="1" applyBorder="1" applyAlignment="1">
      <alignment horizontal="center"/>
    </xf>
    <xf numFmtId="164" fontId="24" fillId="0" borderId="65" xfId="0" applyNumberFormat="1" applyFont="1" applyBorder="1" applyAlignment="1">
      <alignment horizontal="center"/>
    </xf>
    <xf numFmtId="164" fontId="24" fillId="0" borderId="77" xfId="0" applyNumberFormat="1" applyFont="1" applyBorder="1" applyAlignment="1">
      <alignment horizontal="center"/>
    </xf>
    <xf numFmtId="164" fontId="24" fillId="0" borderId="78" xfId="0" applyNumberFormat="1" applyFont="1" applyBorder="1" applyAlignment="1">
      <alignment horizontal="center"/>
    </xf>
    <xf numFmtId="164" fontId="24" fillId="4" borderId="31" xfId="0" applyNumberFormat="1" applyFont="1" applyFill="1" applyBorder="1" applyAlignment="1">
      <alignment horizontal="center"/>
    </xf>
    <xf numFmtId="164" fontId="24" fillId="4" borderId="64" xfId="0" applyNumberFormat="1" applyFont="1" applyFill="1" applyBorder="1" applyAlignment="1">
      <alignment horizontal="center"/>
    </xf>
    <xf numFmtId="164" fontId="24" fillId="4" borderId="79" xfId="0" applyNumberFormat="1" applyFont="1" applyFill="1" applyBorder="1" applyAlignment="1">
      <alignment horizontal="center"/>
    </xf>
    <xf numFmtId="0" fontId="25" fillId="6" borderId="62" xfId="0" applyFont="1" applyFill="1" applyBorder="1" applyAlignment="1">
      <alignment horizontal="center"/>
    </xf>
    <xf numFmtId="0" fontId="25" fillId="6" borderId="68" xfId="0" applyFont="1" applyFill="1" applyBorder="1"/>
    <xf numFmtId="164" fontId="25" fillId="6" borderId="63" xfId="0" applyNumberFormat="1" applyFont="1" applyFill="1" applyBorder="1" applyAlignment="1">
      <alignment horizontal="center"/>
    </xf>
    <xf numFmtId="164" fontId="25" fillId="6" borderId="91" xfId="0" applyNumberFormat="1" applyFont="1" applyFill="1" applyBorder="1" applyAlignment="1">
      <alignment horizontal="center" vertical="center" wrapText="1"/>
    </xf>
    <xf numFmtId="164" fontId="25" fillId="6" borderId="66" xfId="0" applyNumberFormat="1" applyFont="1" applyFill="1" applyBorder="1" applyAlignment="1">
      <alignment horizontal="center"/>
    </xf>
    <xf numFmtId="1" fontId="25" fillId="6" borderId="80" xfId="0" applyNumberFormat="1" applyFont="1" applyFill="1" applyBorder="1" applyAlignment="1">
      <alignment horizontal="center"/>
    </xf>
    <xf numFmtId="1" fontId="25" fillId="6" borderId="92" xfId="0" applyNumberFormat="1" applyFont="1" applyFill="1" applyBorder="1" applyAlignment="1">
      <alignment horizontal="center"/>
    </xf>
    <xf numFmtId="164" fontId="25" fillId="6" borderId="80" xfId="0" applyNumberFormat="1" applyFont="1" applyFill="1" applyBorder="1" applyAlignment="1">
      <alignment horizontal="center"/>
    </xf>
    <xf numFmtId="164" fontId="25" fillId="6" borderId="67" xfId="0" applyNumberFormat="1" applyFont="1" applyFill="1" applyBorder="1" applyAlignment="1">
      <alignment horizontal="center"/>
    </xf>
    <xf numFmtId="0" fontId="25" fillId="6" borderId="68" xfId="0" applyFont="1" applyFill="1" applyBorder="1" applyAlignment="1">
      <alignment horizontal="center"/>
    </xf>
    <xf numFmtId="164" fontId="25" fillId="6" borderId="68" xfId="0" applyNumberFormat="1" applyFont="1" applyFill="1" applyBorder="1" applyAlignment="1">
      <alignment horizontal="center"/>
    </xf>
    <xf numFmtId="164" fontId="25" fillId="6" borderId="81" xfId="0" applyNumberFormat="1" applyFont="1" applyFill="1" applyBorder="1" applyAlignment="1">
      <alignment horizontal="center"/>
    </xf>
    <xf numFmtId="164" fontId="25" fillId="6" borderId="112" xfId="0" applyNumberFormat="1" applyFont="1" applyFill="1" applyBorder="1" applyAlignment="1">
      <alignment horizontal="center"/>
    </xf>
    <xf numFmtId="165" fontId="24" fillId="6" borderId="113" xfId="0" applyNumberFormat="1" applyFont="1" applyFill="1" applyBorder="1" applyAlignment="1">
      <alignment horizontal="center"/>
    </xf>
    <xf numFmtId="0" fontId="24" fillId="5" borderId="21" xfId="0" applyFont="1" applyFill="1" applyBorder="1" applyAlignment="1">
      <alignment horizontal="center" vertical="center"/>
    </xf>
    <xf numFmtId="0" fontId="25" fillId="5" borderId="69" xfId="0" applyFont="1" applyFill="1" applyBorder="1"/>
    <xf numFmtId="164" fontId="25" fillId="5" borderId="91" xfId="0" applyNumberFormat="1" applyFont="1" applyFill="1" applyBorder="1" applyAlignment="1">
      <alignment horizontal="center" vertical="center" wrapText="1"/>
    </xf>
    <xf numFmtId="1" fontId="24" fillId="5" borderId="71" xfId="0" applyNumberFormat="1" applyFont="1" applyFill="1" applyBorder="1" applyAlignment="1">
      <alignment horizontal="center"/>
    </xf>
    <xf numFmtId="1" fontId="24" fillId="5" borderId="89" xfId="0" applyNumberFormat="1" applyFont="1" applyFill="1" applyBorder="1" applyAlignment="1">
      <alignment horizontal="center"/>
    </xf>
    <xf numFmtId="0" fontId="24" fillId="5" borderId="69" xfId="0" applyFont="1" applyFill="1" applyBorder="1" applyAlignment="1">
      <alignment horizontal="center" vertical="center"/>
    </xf>
    <xf numFmtId="0" fontId="24" fillId="5" borderId="70" xfId="0" applyFont="1" applyFill="1" applyBorder="1" applyAlignment="1">
      <alignment horizontal="center" vertical="center"/>
    </xf>
    <xf numFmtId="0" fontId="24" fillId="5" borderId="83" xfId="0" applyFont="1" applyFill="1" applyBorder="1" applyAlignment="1">
      <alignment horizontal="center"/>
    </xf>
    <xf numFmtId="164" fontId="25" fillId="5" borderId="112" xfId="0" applyNumberFormat="1" applyFont="1" applyFill="1" applyBorder="1" applyAlignment="1">
      <alignment horizontal="center"/>
    </xf>
    <xf numFmtId="0" fontId="24" fillId="5" borderId="113" xfId="0" applyFont="1" applyFill="1" applyBorder="1" applyAlignment="1">
      <alignment horizontal="center"/>
    </xf>
    <xf numFmtId="164" fontId="25" fillId="4" borderId="63" xfId="0" applyNumberFormat="1" applyFont="1" applyFill="1" applyBorder="1" applyAlignment="1">
      <alignment horizontal="center" vertical="center"/>
    </xf>
    <xf numFmtId="1" fontId="24" fillId="4" borderId="19" xfId="0" applyNumberFormat="1" applyFont="1" applyFill="1" applyBorder="1" applyAlignment="1">
      <alignment horizontal="center" vertical="center"/>
    </xf>
    <xf numFmtId="1" fontId="24" fillId="4" borderId="75" xfId="0" applyNumberFormat="1" applyFont="1" applyFill="1" applyBorder="1" applyAlignment="1">
      <alignment horizontal="center" vertical="center"/>
    </xf>
    <xf numFmtId="1" fontId="24" fillId="4" borderId="100" xfId="0" applyNumberFormat="1" applyFont="1" applyFill="1" applyBorder="1" applyAlignment="1">
      <alignment horizontal="center" vertical="center"/>
    </xf>
    <xf numFmtId="0" fontId="25" fillId="0" borderId="31" xfId="0" applyFont="1" applyBorder="1" applyAlignment="1">
      <alignment horizontal="left"/>
    </xf>
    <xf numFmtId="164" fontId="25" fillId="4" borderId="63" xfId="0" applyNumberFormat="1" applyFont="1" applyFill="1" applyBorder="1" applyAlignment="1">
      <alignment horizontal="center"/>
    </xf>
    <xf numFmtId="1" fontId="24" fillId="4" borderId="62" xfId="0" applyNumberFormat="1" applyFont="1" applyFill="1" applyBorder="1" applyAlignment="1">
      <alignment horizontal="center" vertical="center"/>
    </xf>
    <xf numFmtId="0" fontId="25" fillId="5" borderId="21" xfId="0" applyFont="1" applyFill="1" applyBorder="1"/>
    <xf numFmtId="0" fontId="25" fillId="5" borderId="21" xfId="0" applyFont="1" applyFill="1" applyBorder="1" applyAlignment="1">
      <alignment wrapText="1"/>
    </xf>
    <xf numFmtId="0" fontId="25" fillId="5" borderId="62" xfId="0" applyFont="1" applyFill="1" applyBorder="1" applyAlignment="1">
      <alignment horizontal="center" vertical="center"/>
    </xf>
    <xf numFmtId="0" fontId="25" fillId="5" borderId="63" xfId="0" applyFont="1" applyFill="1" applyBorder="1" applyAlignment="1">
      <alignment horizontal="center" vertical="center"/>
    </xf>
    <xf numFmtId="0" fontId="24" fillId="5" borderId="76" xfId="0" applyFont="1" applyFill="1" applyBorder="1" applyAlignment="1">
      <alignment horizontal="center" vertical="center"/>
    </xf>
    <xf numFmtId="0" fontId="24" fillId="5" borderId="19" xfId="0" applyFont="1" applyFill="1" applyBorder="1" applyAlignment="1">
      <alignment horizontal="center" vertical="center"/>
    </xf>
    <xf numFmtId="0" fontId="24" fillId="5" borderId="100" xfId="0" applyFont="1" applyFill="1" applyBorder="1" applyAlignment="1">
      <alignment horizontal="center" vertical="center"/>
    </xf>
    <xf numFmtId="0" fontId="24" fillId="5" borderId="62" xfId="0" applyFont="1" applyFill="1" applyBorder="1" applyAlignment="1">
      <alignment horizontal="center" vertical="center"/>
    </xf>
    <xf numFmtId="0" fontId="24" fillId="5" borderId="75" xfId="0" applyFont="1" applyFill="1" applyBorder="1" applyAlignment="1">
      <alignment horizontal="center" vertical="center"/>
    </xf>
    <xf numFmtId="166" fontId="24" fillId="4" borderId="19" xfId="0" applyNumberFormat="1" applyFont="1" applyFill="1" applyBorder="1" applyAlignment="1">
      <alignment horizontal="center" vertical="center"/>
    </xf>
    <xf numFmtId="166" fontId="24" fillId="4" borderId="100" xfId="0" applyNumberFormat="1" applyFont="1" applyFill="1" applyBorder="1" applyAlignment="1">
      <alignment horizontal="center" vertical="center"/>
    </xf>
    <xf numFmtId="1" fontId="24" fillId="0" borderId="62" xfId="0" applyNumberFormat="1" applyFont="1" applyBorder="1" applyAlignment="1">
      <alignment horizontal="center"/>
    </xf>
    <xf numFmtId="0" fontId="24" fillId="4" borderId="22" xfId="0" applyFont="1" applyFill="1" applyBorder="1" applyAlignment="1">
      <alignment horizontal="center" vertical="center"/>
    </xf>
    <xf numFmtId="0" fontId="25" fillId="4" borderId="22" xfId="0" applyFont="1" applyFill="1" applyBorder="1" applyAlignment="1">
      <alignment horizontal="left" vertical="center" wrapText="1"/>
    </xf>
    <xf numFmtId="166" fontId="24" fillId="4" borderId="75" xfId="0" applyNumberFormat="1" applyFont="1" applyFill="1" applyBorder="1" applyAlignment="1">
      <alignment horizontal="center" vertical="center"/>
    </xf>
    <xf numFmtId="0" fontId="25" fillId="5" borderId="21" xfId="0" applyFont="1" applyFill="1" applyBorder="1" applyAlignment="1">
      <alignment vertical="center"/>
    </xf>
    <xf numFmtId="164" fontId="25" fillId="5" borderId="63" xfId="0" applyNumberFormat="1" applyFont="1" applyFill="1" applyBorder="1" applyAlignment="1">
      <alignment horizontal="center" vertical="center"/>
    </xf>
    <xf numFmtId="164" fontId="24" fillId="5" borderId="76" xfId="0" applyNumberFormat="1" applyFont="1" applyFill="1" applyBorder="1" applyAlignment="1">
      <alignment horizontal="center" vertical="center"/>
    </xf>
    <xf numFmtId="164" fontId="24" fillId="5" borderId="19" xfId="0" applyNumberFormat="1" applyFont="1" applyFill="1" applyBorder="1" applyAlignment="1">
      <alignment horizontal="center" vertical="center"/>
    </xf>
    <xf numFmtId="164" fontId="24" fillId="5" borderId="100" xfId="0" applyNumberFormat="1" applyFont="1" applyFill="1" applyBorder="1" applyAlignment="1">
      <alignment horizontal="center" vertical="center"/>
    </xf>
    <xf numFmtId="164" fontId="24" fillId="5" borderId="19" xfId="0" applyNumberFormat="1" applyFont="1" applyFill="1" applyBorder="1" applyAlignment="1">
      <alignment horizontal="center"/>
    </xf>
    <xf numFmtId="164" fontId="24" fillId="5" borderId="21" xfId="0" applyNumberFormat="1" applyFont="1" applyFill="1" applyBorder="1" applyAlignment="1">
      <alignment horizontal="center" vertical="center"/>
    </xf>
    <xf numFmtId="0" fontId="24" fillId="5" borderId="19" xfId="0" applyFont="1" applyFill="1" applyBorder="1" applyAlignment="1">
      <alignment horizontal="center"/>
    </xf>
    <xf numFmtId="0" fontId="24" fillId="5" borderId="62" xfId="0" applyFont="1" applyFill="1" applyBorder="1" applyAlignment="1">
      <alignment horizontal="center"/>
    </xf>
    <xf numFmtId="0" fontId="24" fillId="5" borderId="75" xfId="0" applyFont="1" applyFill="1" applyBorder="1" applyAlignment="1">
      <alignment horizontal="center"/>
    </xf>
    <xf numFmtId="0" fontId="24" fillId="5" borderId="76" xfId="0" applyFont="1" applyFill="1" applyBorder="1" applyAlignment="1">
      <alignment horizontal="center"/>
    </xf>
    <xf numFmtId="0" fontId="25" fillId="4" borderId="21" xfId="0" applyFont="1" applyFill="1" applyBorder="1" applyAlignment="1">
      <alignment horizontal="left" vertical="top"/>
    </xf>
    <xf numFmtId="1" fontId="24" fillId="4" borderId="62" xfId="0" applyNumberFormat="1" applyFont="1" applyFill="1" applyBorder="1" applyAlignment="1">
      <alignment horizontal="center"/>
    </xf>
    <xf numFmtId="0" fontId="25" fillId="4" borderId="31" xfId="0" applyFont="1" applyFill="1" applyBorder="1" applyAlignment="1">
      <alignment horizontal="left" vertical="top"/>
    </xf>
    <xf numFmtId="0" fontId="25" fillId="4" borderId="31" xfId="0" applyFont="1" applyFill="1" applyBorder="1" applyAlignment="1">
      <alignment wrapText="1"/>
    </xf>
    <xf numFmtId="0" fontId="25" fillId="4" borderId="64" xfId="0" applyFont="1" applyFill="1" applyBorder="1" applyAlignment="1">
      <alignment horizontal="center" vertical="center"/>
    </xf>
    <xf numFmtId="164" fontId="24" fillId="4" borderId="77" xfId="0" applyNumberFormat="1" applyFont="1" applyFill="1" applyBorder="1" applyAlignment="1">
      <alignment horizontal="center" vertical="center"/>
    </xf>
    <xf numFmtId="166" fontId="24" fillId="4" borderId="24" xfId="0" applyNumberFormat="1" applyFont="1" applyFill="1" applyBorder="1" applyAlignment="1">
      <alignment horizontal="center" vertical="center"/>
    </xf>
    <xf numFmtId="164" fontId="24" fillId="4" borderId="24" xfId="0" applyNumberFormat="1" applyFont="1" applyFill="1" applyBorder="1" applyAlignment="1">
      <alignment horizontal="center"/>
    </xf>
    <xf numFmtId="164" fontId="24" fillId="4" borderId="24" xfId="0" applyNumberFormat="1" applyFont="1" applyFill="1" applyBorder="1" applyAlignment="1">
      <alignment horizontal="center" vertical="center"/>
    </xf>
    <xf numFmtId="164" fontId="24" fillId="4" borderId="64" xfId="0" applyNumberFormat="1" applyFont="1" applyFill="1" applyBorder="1" applyAlignment="1">
      <alignment horizontal="center" vertical="center"/>
    </xf>
    <xf numFmtId="164" fontId="24" fillId="4" borderId="65" xfId="0" applyNumberFormat="1" applyFont="1" applyFill="1" applyBorder="1" applyAlignment="1">
      <alignment horizontal="center" vertical="center"/>
    </xf>
    <xf numFmtId="164" fontId="24" fillId="4" borderId="65" xfId="0" applyNumberFormat="1" applyFont="1" applyFill="1" applyBorder="1" applyAlignment="1">
      <alignment horizontal="center"/>
    </xf>
    <xf numFmtId="0" fontId="25" fillId="0" borderId="84" xfId="0" applyFont="1" applyBorder="1" applyAlignment="1">
      <alignment horizontal="center"/>
    </xf>
    <xf numFmtId="0" fontId="25" fillId="0" borderId="94" xfId="0" applyFont="1" applyBorder="1" applyAlignment="1">
      <alignment horizontal="center"/>
    </xf>
    <xf numFmtId="0" fontId="24" fillId="0" borderId="77" xfId="0" applyFont="1" applyBorder="1" applyAlignment="1">
      <alignment horizontal="center"/>
    </xf>
    <xf numFmtId="0" fontId="24" fillId="0" borderId="31" xfId="0" applyFont="1" applyBorder="1" applyAlignment="1">
      <alignment horizontal="center"/>
    </xf>
    <xf numFmtId="0" fontId="24" fillId="0" borderId="65" xfId="0" applyFont="1" applyBorder="1" applyAlignment="1">
      <alignment horizontal="center"/>
    </xf>
    <xf numFmtId="0" fontId="24" fillId="4" borderId="24" xfId="0" applyFont="1" applyFill="1" applyBorder="1" applyAlignment="1">
      <alignment horizontal="center"/>
    </xf>
    <xf numFmtId="0" fontId="24" fillId="4" borderId="31" xfId="0" applyFont="1" applyFill="1" applyBorder="1" applyAlignment="1">
      <alignment horizontal="center"/>
    </xf>
    <xf numFmtId="0" fontId="24" fillId="0" borderId="24" xfId="0" applyFont="1" applyBorder="1" applyAlignment="1">
      <alignment horizontal="center"/>
    </xf>
    <xf numFmtId="1" fontId="24" fillId="4" borderId="31" xfId="0" applyNumberFormat="1" applyFont="1" applyFill="1" applyBorder="1" applyAlignment="1">
      <alignment horizontal="center"/>
    </xf>
    <xf numFmtId="0" fontId="24" fillId="4" borderId="64" xfId="0" applyFont="1" applyFill="1" applyBorder="1" applyAlignment="1">
      <alignment horizontal="center"/>
    </xf>
    <xf numFmtId="0" fontId="25" fillId="4" borderId="114" xfId="0" applyFont="1" applyFill="1" applyBorder="1" applyAlignment="1">
      <alignment horizontal="center"/>
    </xf>
    <xf numFmtId="0" fontId="24" fillId="4" borderId="115" xfId="0" applyFont="1" applyFill="1" applyBorder="1" applyAlignment="1">
      <alignment horizontal="center"/>
    </xf>
    <xf numFmtId="0" fontId="25" fillId="6" borderId="112" xfId="0" applyFont="1" applyFill="1" applyBorder="1" applyAlignment="1">
      <alignment horizontal="center" vertical="center"/>
    </xf>
    <xf numFmtId="0" fontId="25" fillId="6" borderId="124" xfId="0" applyFont="1" applyFill="1" applyBorder="1" applyAlignment="1">
      <alignment horizontal="center" vertical="center"/>
    </xf>
    <xf numFmtId="164" fontId="25" fillId="6" borderId="128" xfId="0" applyNumberFormat="1" applyFont="1" applyFill="1" applyBorder="1" applyAlignment="1">
      <alignment horizontal="center" vertical="center"/>
    </xf>
    <xf numFmtId="164" fontId="25" fillId="6" borderId="124" xfId="0" applyNumberFormat="1" applyFont="1" applyFill="1" applyBorder="1" applyAlignment="1">
      <alignment horizontal="center" vertical="center" wrapText="1"/>
    </xf>
    <xf numFmtId="166" fontId="25" fillId="6" borderId="112" xfId="0" applyNumberFormat="1" applyFont="1" applyFill="1" applyBorder="1" applyAlignment="1">
      <alignment horizontal="center" vertical="center"/>
    </xf>
    <xf numFmtId="166" fontId="25" fillId="6" borderId="129" xfId="0" applyNumberFormat="1" applyFont="1" applyFill="1" applyBorder="1" applyAlignment="1">
      <alignment horizontal="center" vertical="center"/>
    </xf>
    <xf numFmtId="164" fontId="25" fillId="6" borderId="126" xfId="0" applyNumberFormat="1" applyFont="1" applyFill="1" applyBorder="1" applyAlignment="1">
      <alignment horizontal="center" vertical="center"/>
    </xf>
    <xf numFmtId="164" fontId="25" fillId="6" borderId="112" xfId="0" applyNumberFormat="1" applyFont="1" applyFill="1" applyBorder="1" applyAlignment="1">
      <alignment horizontal="center" vertical="center"/>
    </xf>
    <xf numFmtId="1" fontId="25" fillId="6" borderId="112" xfId="0" applyNumberFormat="1" applyFont="1" applyFill="1" applyBorder="1" applyAlignment="1">
      <alignment horizontal="center" vertical="center"/>
    </xf>
    <xf numFmtId="0" fontId="24" fillId="5" borderId="69" xfId="2" applyFont="1" applyFill="1" applyBorder="1" applyAlignment="1">
      <alignment horizontal="center" vertical="center"/>
    </xf>
    <xf numFmtId="0" fontId="25" fillId="5" borderId="69" xfId="2" applyFont="1" applyFill="1" applyBorder="1"/>
    <xf numFmtId="0" fontId="25" fillId="5" borderId="70" xfId="2" applyFont="1" applyFill="1" applyBorder="1" applyAlignment="1">
      <alignment horizontal="center" vertical="center"/>
    </xf>
    <xf numFmtId="0" fontId="25" fillId="5" borderId="85" xfId="2" applyFont="1" applyFill="1" applyBorder="1" applyAlignment="1">
      <alignment horizontal="center" vertical="center"/>
    </xf>
    <xf numFmtId="164" fontId="25" fillId="5" borderId="121" xfId="0" applyNumberFormat="1" applyFont="1" applyFill="1" applyBorder="1" applyAlignment="1">
      <alignment horizontal="center" vertical="center" wrapText="1"/>
    </xf>
    <xf numFmtId="0" fontId="25" fillId="5" borderId="74" xfId="2" applyFont="1" applyFill="1" applyBorder="1" applyAlignment="1">
      <alignment horizontal="center" vertical="center"/>
    </xf>
    <xf numFmtId="0" fontId="25" fillId="5" borderId="71" xfId="2" applyFont="1" applyFill="1" applyBorder="1" applyAlignment="1">
      <alignment horizontal="center" vertical="center"/>
    </xf>
    <xf numFmtId="0" fontId="25" fillId="5" borderId="127" xfId="2" applyFont="1" applyFill="1" applyBorder="1" applyAlignment="1">
      <alignment horizontal="center" vertical="center"/>
    </xf>
    <xf numFmtId="0" fontId="25" fillId="5" borderId="69" xfId="2" applyFont="1" applyFill="1" applyBorder="1" applyAlignment="1">
      <alignment horizontal="center" vertical="center"/>
    </xf>
    <xf numFmtId="0" fontId="25" fillId="5" borderId="73" xfId="2" applyFont="1" applyFill="1" applyBorder="1" applyAlignment="1">
      <alignment horizontal="center" vertical="center"/>
    </xf>
    <xf numFmtId="164" fontId="25" fillId="5" borderId="116" xfId="0" applyNumberFormat="1" applyFont="1" applyFill="1" applyBorder="1" applyAlignment="1">
      <alignment horizontal="center"/>
    </xf>
    <xf numFmtId="0" fontId="24" fillId="5" borderId="117" xfId="2" applyFont="1" applyFill="1" applyBorder="1" applyAlignment="1">
      <alignment horizontal="center"/>
    </xf>
    <xf numFmtId="0" fontId="25" fillId="4" borderId="63" xfId="0" applyFont="1" applyFill="1" applyBorder="1" applyAlignment="1">
      <alignment horizontal="center" vertical="center"/>
    </xf>
    <xf numFmtId="0" fontId="24" fillId="4" borderId="76" xfId="0" applyFont="1" applyFill="1" applyBorder="1" applyAlignment="1">
      <alignment horizontal="center" vertical="center"/>
    </xf>
    <xf numFmtId="0" fontId="24" fillId="4" borderId="19" xfId="0" applyFont="1" applyFill="1" applyBorder="1" applyAlignment="1">
      <alignment horizontal="center" vertical="center"/>
    </xf>
    <xf numFmtId="0" fontId="24" fillId="4" borderId="62" xfId="0" applyFont="1" applyFill="1" applyBorder="1" applyAlignment="1">
      <alignment horizontal="center" vertical="center"/>
    </xf>
    <xf numFmtId="0" fontId="24" fillId="4" borderId="75" xfId="0" applyFont="1" applyFill="1" applyBorder="1" applyAlignment="1">
      <alignment horizontal="center" vertical="center"/>
    </xf>
    <xf numFmtId="0" fontId="25" fillId="4" borderId="63" xfId="0" applyFont="1" applyFill="1" applyBorder="1" applyAlignment="1">
      <alignment horizontal="center"/>
    </xf>
    <xf numFmtId="0" fontId="24" fillId="4" borderId="76" xfId="0" applyFont="1" applyFill="1" applyBorder="1" applyAlignment="1">
      <alignment horizontal="center"/>
    </xf>
    <xf numFmtId="0" fontId="24" fillId="4" borderId="21" xfId="0" applyFont="1" applyFill="1" applyBorder="1" applyAlignment="1">
      <alignment horizontal="center"/>
    </xf>
    <xf numFmtId="0" fontId="24" fillId="4" borderId="75" xfId="0" applyFont="1" applyFill="1" applyBorder="1" applyAlignment="1">
      <alignment horizontal="center"/>
    </xf>
    <xf numFmtId="0" fontId="25" fillId="4" borderId="21" xfId="2" applyFont="1" applyFill="1" applyBorder="1"/>
    <xf numFmtId="0" fontId="25" fillId="4" borderId="21" xfId="2" applyFont="1" applyFill="1" applyBorder="1" applyAlignment="1">
      <alignment wrapText="1"/>
    </xf>
    <xf numFmtId="0" fontId="25" fillId="4" borderId="62" xfId="2" applyFont="1" applyFill="1" applyBorder="1" applyAlignment="1">
      <alignment horizontal="center" vertical="center"/>
    </xf>
    <xf numFmtId="0" fontId="25" fillId="4" borderId="63" xfId="2" applyFont="1" applyFill="1" applyBorder="1" applyAlignment="1">
      <alignment horizontal="center" vertical="center"/>
    </xf>
    <xf numFmtId="0" fontId="24" fillId="4" borderId="76" xfId="2" applyFont="1" applyFill="1" applyBorder="1" applyAlignment="1">
      <alignment horizontal="center" vertical="center"/>
    </xf>
    <xf numFmtId="0" fontId="24" fillId="4" borderId="21" xfId="2" applyFont="1" applyFill="1" applyBorder="1" applyAlignment="1">
      <alignment horizontal="center" vertical="center"/>
    </xf>
    <xf numFmtId="0" fontId="24" fillId="4" borderId="19" xfId="2" applyFont="1" applyFill="1" applyBorder="1" applyAlignment="1">
      <alignment horizontal="center" vertical="center"/>
    </xf>
    <xf numFmtId="0" fontId="25" fillId="4" borderId="21" xfId="2" applyFont="1" applyFill="1" applyBorder="1" applyAlignment="1">
      <alignment horizontal="center" vertical="center"/>
    </xf>
    <xf numFmtId="0" fontId="24" fillId="4" borderId="62" xfId="2" applyFont="1" applyFill="1" applyBorder="1" applyAlignment="1">
      <alignment horizontal="center" vertical="center"/>
    </xf>
    <xf numFmtId="0" fontId="24" fillId="4" borderId="75" xfId="2" applyFont="1" applyFill="1" applyBorder="1" applyAlignment="1">
      <alignment horizontal="center" vertical="center"/>
    </xf>
    <xf numFmtId="0" fontId="24" fillId="4" borderId="113" xfId="2" applyFont="1" applyFill="1" applyBorder="1" applyAlignment="1">
      <alignment horizontal="center"/>
    </xf>
    <xf numFmtId="0" fontId="25" fillId="4" borderId="21" xfId="2" applyFont="1" applyFill="1" applyBorder="1" applyAlignment="1"/>
    <xf numFmtId="0" fontId="25" fillId="4" borderId="76" xfId="2" applyFont="1" applyFill="1" applyBorder="1" applyAlignment="1">
      <alignment horizontal="center" vertical="center"/>
    </xf>
    <xf numFmtId="0" fontId="25" fillId="4" borderId="19" xfId="2" applyFont="1" applyFill="1" applyBorder="1" applyAlignment="1">
      <alignment horizontal="center" vertical="center"/>
    </xf>
    <xf numFmtId="0" fontId="25" fillId="4" borderId="31" xfId="2" applyFont="1" applyFill="1" applyBorder="1" applyAlignment="1">
      <alignment wrapText="1"/>
    </xf>
    <xf numFmtId="0" fontId="25" fillId="4" borderId="64" xfId="2" applyFont="1" applyFill="1" applyBorder="1" applyAlignment="1">
      <alignment horizontal="center" vertical="center"/>
    </xf>
    <xf numFmtId="0" fontId="25" fillId="4" borderId="84" xfId="2" applyFont="1" applyFill="1" applyBorder="1" applyAlignment="1">
      <alignment horizontal="center" vertical="center"/>
    </xf>
    <xf numFmtId="0" fontId="24" fillId="4" borderId="77" xfId="2" applyFont="1" applyFill="1" applyBorder="1" applyAlignment="1">
      <alignment horizontal="center" vertical="center"/>
    </xf>
    <xf numFmtId="1" fontId="24" fillId="4" borderId="78" xfId="0" applyNumberFormat="1" applyFont="1" applyFill="1" applyBorder="1" applyAlignment="1">
      <alignment horizontal="center" vertical="center"/>
    </xf>
    <xf numFmtId="0" fontId="24" fillId="4" borderId="31" xfId="2" applyFont="1" applyFill="1" applyBorder="1" applyAlignment="1">
      <alignment horizontal="center" vertical="center"/>
    </xf>
    <xf numFmtId="0" fontId="24" fillId="4" borderId="24" xfId="2" applyFont="1" applyFill="1" applyBorder="1" applyAlignment="1">
      <alignment horizontal="center" vertical="center"/>
    </xf>
    <xf numFmtId="0" fontId="24" fillId="4" borderId="64" xfId="2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/>
    </xf>
    <xf numFmtId="0" fontId="24" fillId="4" borderId="79" xfId="2" applyFont="1" applyFill="1" applyBorder="1" applyAlignment="1">
      <alignment horizontal="center" vertical="center"/>
    </xf>
    <xf numFmtId="0" fontId="25" fillId="6" borderId="21" xfId="2" applyFont="1" applyFill="1" applyBorder="1" applyAlignment="1">
      <alignment horizontal="center" vertical="center" wrapText="1"/>
    </xf>
    <xf numFmtId="164" fontId="25" fillId="6" borderId="63" xfId="2" applyNumberFormat="1" applyFont="1" applyFill="1" applyBorder="1" applyAlignment="1">
      <alignment horizontal="center" vertical="center" wrapText="1"/>
    </xf>
    <xf numFmtId="164" fontId="25" fillId="6" borderId="66" xfId="2" applyNumberFormat="1" applyFont="1" applyFill="1" applyBorder="1" applyAlignment="1">
      <alignment horizontal="center" vertical="center" wrapText="1"/>
    </xf>
    <xf numFmtId="1" fontId="25" fillId="6" borderId="80" xfId="2" applyNumberFormat="1" applyFont="1" applyFill="1" applyBorder="1" applyAlignment="1">
      <alignment horizontal="center" vertical="center" wrapText="1"/>
    </xf>
    <xf numFmtId="1" fontId="25" fillId="6" borderId="92" xfId="2" applyNumberFormat="1" applyFont="1" applyFill="1" applyBorder="1" applyAlignment="1">
      <alignment horizontal="center" vertical="center" wrapText="1"/>
    </xf>
    <xf numFmtId="164" fontId="25" fillId="6" borderId="80" xfId="2" applyNumberFormat="1" applyFont="1" applyFill="1" applyBorder="1" applyAlignment="1">
      <alignment horizontal="center" vertical="center" wrapText="1"/>
    </xf>
    <xf numFmtId="164" fontId="25" fillId="6" borderId="67" xfId="2" applyNumberFormat="1" applyFont="1" applyFill="1" applyBorder="1" applyAlignment="1">
      <alignment horizontal="center" vertical="center" wrapText="1"/>
    </xf>
    <xf numFmtId="164" fontId="25" fillId="6" borderId="81" xfId="2" applyNumberFormat="1" applyFont="1" applyFill="1" applyBorder="1" applyAlignment="1">
      <alignment horizontal="center" vertical="center" wrapText="1"/>
    </xf>
    <xf numFmtId="164" fontId="25" fillId="6" borderId="68" xfId="2" applyNumberFormat="1" applyFont="1" applyFill="1" applyBorder="1" applyAlignment="1">
      <alignment horizontal="center" vertical="center" wrapText="1"/>
    </xf>
    <xf numFmtId="165" fontId="24" fillId="6" borderId="113" xfId="2" applyNumberFormat="1" applyFont="1" applyFill="1" applyBorder="1" applyAlignment="1">
      <alignment horizontal="center" vertical="center" wrapText="1"/>
    </xf>
    <xf numFmtId="0" fontId="24" fillId="7" borderId="69" xfId="0" applyFont="1" applyFill="1" applyBorder="1" applyAlignment="1">
      <alignment horizontal="center" vertical="center"/>
    </xf>
    <xf numFmtId="0" fontId="25" fillId="7" borderId="69" xfId="0" applyFont="1" applyFill="1" applyBorder="1"/>
    <xf numFmtId="164" fontId="25" fillId="7" borderId="70" xfId="0" applyNumberFormat="1" applyFont="1" applyFill="1" applyBorder="1" applyAlignment="1">
      <alignment horizontal="center"/>
    </xf>
    <xf numFmtId="164" fontId="25" fillId="7" borderId="85" xfId="0" applyNumberFormat="1" applyFont="1" applyFill="1" applyBorder="1" applyAlignment="1">
      <alignment horizontal="center"/>
    </xf>
    <xf numFmtId="164" fontId="25" fillId="7" borderId="91" xfId="0" applyNumberFormat="1" applyFont="1" applyFill="1" applyBorder="1" applyAlignment="1">
      <alignment horizontal="center" vertical="center" wrapText="1"/>
    </xf>
    <xf numFmtId="164" fontId="24" fillId="7" borderId="76" xfId="0" applyNumberFormat="1" applyFont="1" applyFill="1" applyBorder="1" applyAlignment="1">
      <alignment horizontal="center"/>
    </xf>
    <xf numFmtId="164" fontId="24" fillId="7" borderId="19" xfId="0" applyNumberFormat="1" applyFont="1" applyFill="1" applyBorder="1" applyAlignment="1">
      <alignment horizontal="center"/>
    </xf>
    <xf numFmtId="164" fontId="24" fillId="7" borderId="100" xfId="0" applyNumberFormat="1" applyFont="1" applyFill="1" applyBorder="1" applyAlignment="1">
      <alignment horizontal="center"/>
    </xf>
    <xf numFmtId="164" fontId="24" fillId="7" borderId="93" xfId="0" applyNumberFormat="1" applyFont="1" applyFill="1" applyBorder="1" applyAlignment="1">
      <alignment horizontal="center"/>
    </xf>
    <xf numFmtId="164" fontId="24" fillId="7" borderId="21" xfId="0" applyNumberFormat="1" applyFont="1" applyFill="1" applyBorder="1" applyAlignment="1">
      <alignment horizontal="center"/>
    </xf>
    <xf numFmtId="164" fontId="24" fillId="7" borderId="62" xfId="0" applyNumberFormat="1" applyFont="1" applyFill="1" applyBorder="1" applyAlignment="1">
      <alignment horizontal="center"/>
    </xf>
    <xf numFmtId="164" fontId="24" fillId="7" borderId="75" xfId="0" applyNumberFormat="1" applyFont="1" applyFill="1" applyBorder="1" applyAlignment="1">
      <alignment horizontal="center"/>
    </xf>
    <xf numFmtId="0" fontId="24" fillId="7" borderId="19" xfId="0" applyFont="1" applyFill="1" applyBorder="1" applyAlignment="1">
      <alignment horizontal="center"/>
    </xf>
    <xf numFmtId="0" fontId="24" fillId="7" borderId="21" xfId="0" applyFont="1" applyFill="1" applyBorder="1" applyAlignment="1">
      <alignment horizontal="center"/>
    </xf>
    <xf numFmtId="0" fontId="24" fillId="7" borderId="62" xfId="0" applyFont="1" applyFill="1" applyBorder="1" applyAlignment="1">
      <alignment horizontal="center"/>
    </xf>
    <xf numFmtId="0" fontId="24" fillId="7" borderId="75" xfId="0" applyFont="1" applyFill="1" applyBorder="1" applyAlignment="1">
      <alignment horizontal="center"/>
    </xf>
    <xf numFmtId="0" fontId="24" fillId="7" borderId="76" xfId="0" applyFont="1" applyFill="1" applyBorder="1" applyAlignment="1">
      <alignment horizontal="center"/>
    </xf>
    <xf numFmtId="164" fontId="25" fillId="7" borderId="112" xfId="0" applyNumberFormat="1" applyFont="1" applyFill="1" applyBorder="1" applyAlignment="1">
      <alignment horizontal="center"/>
    </xf>
    <xf numFmtId="0" fontId="24" fillId="7" borderId="113" xfId="0" applyFont="1" applyFill="1" applyBorder="1" applyAlignment="1">
      <alignment horizontal="center"/>
    </xf>
    <xf numFmtId="164" fontId="25" fillId="4" borderId="62" xfId="0" applyNumberFormat="1" applyFont="1" applyFill="1" applyBorder="1" applyAlignment="1">
      <alignment horizontal="center"/>
    </xf>
    <xf numFmtId="164" fontId="24" fillId="4" borderId="21" xfId="0" applyNumberFormat="1" applyFont="1" applyFill="1" applyBorder="1" applyAlignment="1">
      <alignment horizontal="center"/>
    </xf>
    <xf numFmtId="0" fontId="24" fillId="4" borderId="19" xfId="0" applyFont="1" applyFill="1" applyBorder="1" applyAlignment="1">
      <alignment horizontal="center"/>
    </xf>
    <xf numFmtId="164" fontId="24" fillId="4" borderId="100" xfId="0" applyNumberFormat="1" applyFont="1" applyFill="1" applyBorder="1" applyAlignment="1">
      <alignment horizontal="center"/>
    </xf>
    <xf numFmtId="0" fontId="24" fillId="7" borderId="21" xfId="0" applyFont="1" applyFill="1" applyBorder="1" applyAlignment="1">
      <alignment horizontal="center" vertical="center"/>
    </xf>
    <xf numFmtId="0" fontId="25" fillId="7" borderId="21" xfId="0" applyFont="1" applyFill="1" applyBorder="1"/>
    <xf numFmtId="164" fontId="25" fillId="7" borderId="62" xfId="0" applyNumberFormat="1" applyFont="1" applyFill="1" applyBorder="1" applyAlignment="1">
      <alignment horizontal="center"/>
    </xf>
    <xf numFmtId="164" fontId="25" fillId="7" borderId="63" xfId="0" applyNumberFormat="1" applyFont="1" applyFill="1" applyBorder="1" applyAlignment="1">
      <alignment horizontal="center"/>
    </xf>
    <xf numFmtId="0" fontId="25" fillId="4" borderId="21" xfId="0" applyFont="1" applyFill="1" applyBorder="1" applyAlignment="1">
      <alignment vertical="center" wrapText="1"/>
    </xf>
    <xf numFmtId="164" fontId="25" fillId="4" borderId="62" xfId="0" applyNumberFormat="1" applyFont="1" applyFill="1" applyBorder="1" applyAlignment="1">
      <alignment horizontal="center" vertical="center"/>
    </xf>
    <xf numFmtId="0" fontId="25" fillId="4" borderId="31" xfId="0" applyFont="1" applyFill="1" applyBorder="1" applyAlignment="1">
      <alignment vertical="center" wrapText="1"/>
    </xf>
    <xf numFmtId="164" fontId="25" fillId="4" borderId="64" xfId="0" applyNumberFormat="1" applyFont="1" applyFill="1" applyBorder="1" applyAlignment="1">
      <alignment horizontal="center" vertical="center"/>
    </xf>
    <xf numFmtId="164" fontId="25" fillId="4" borderId="84" xfId="0" applyNumberFormat="1" applyFont="1" applyFill="1" applyBorder="1" applyAlignment="1">
      <alignment horizontal="center" vertical="center"/>
    </xf>
    <xf numFmtId="164" fontId="25" fillId="4" borderId="94" xfId="0" applyNumberFormat="1" applyFont="1" applyFill="1" applyBorder="1" applyAlignment="1">
      <alignment horizontal="center" vertical="center" wrapText="1"/>
    </xf>
    <xf numFmtId="166" fontId="24" fillId="4" borderId="65" xfId="0" applyNumberFormat="1" applyFont="1" applyFill="1" applyBorder="1" applyAlignment="1">
      <alignment horizontal="center" vertical="center"/>
    </xf>
    <xf numFmtId="164" fontId="25" fillId="4" borderId="114" xfId="0" applyNumberFormat="1" applyFont="1" applyFill="1" applyBorder="1" applyAlignment="1">
      <alignment horizontal="center"/>
    </xf>
    <xf numFmtId="164" fontId="25" fillId="6" borderId="124" xfId="0" applyNumberFormat="1" applyFont="1" applyFill="1" applyBorder="1" applyAlignment="1">
      <alignment horizontal="center" vertical="center"/>
    </xf>
    <xf numFmtId="164" fontId="24" fillId="6" borderId="112" xfId="0" applyNumberFormat="1" applyFont="1" applyFill="1" applyBorder="1" applyAlignment="1">
      <alignment horizontal="center" vertical="center"/>
    </xf>
    <xf numFmtId="0" fontId="25" fillId="8" borderId="112" xfId="1" applyFont="1" applyFill="1" applyBorder="1" applyAlignment="1">
      <alignment horizontal="center" vertical="center"/>
    </xf>
    <xf numFmtId="0" fontId="25" fillId="8" borderId="124" xfId="1" applyFont="1" applyFill="1" applyBorder="1"/>
    <xf numFmtId="164" fontId="25" fillId="8" borderId="128" xfId="1" applyNumberFormat="1" applyFont="1" applyFill="1" applyBorder="1" applyAlignment="1">
      <alignment horizontal="center"/>
    </xf>
    <xf numFmtId="164" fontId="25" fillId="8" borderId="124" xfId="0" applyNumberFormat="1" applyFont="1" applyFill="1" applyBorder="1" applyAlignment="1">
      <alignment horizontal="center" vertical="center" wrapText="1"/>
    </xf>
    <xf numFmtId="1" fontId="25" fillId="8" borderId="112" xfId="1" applyNumberFormat="1" applyFont="1" applyFill="1" applyBorder="1" applyAlignment="1">
      <alignment horizontal="center"/>
    </xf>
    <xf numFmtId="1" fontId="25" fillId="8" borderId="129" xfId="1" applyNumberFormat="1" applyFont="1" applyFill="1" applyBorder="1" applyAlignment="1">
      <alignment horizontal="center"/>
    </xf>
    <xf numFmtId="164" fontId="25" fillId="8" borderId="126" xfId="1" applyNumberFormat="1" applyFont="1" applyFill="1" applyBorder="1" applyAlignment="1">
      <alignment horizontal="center"/>
    </xf>
    <xf numFmtId="164" fontId="25" fillId="8" borderId="112" xfId="1" applyNumberFormat="1" applyFont="1" applyFill="1" applyBorder="1" applyAlignment="1">
      <alignment horizontal="center"/>
    </xf>
    <xf numFmtId="164" fontId="25" fillId="8" borderId="112" xfId="1" applyNumberFormat="1" applyFont="1" applyFill="1" applyBorder="1"/>
    <xf numFmtId="164" fontId="25" fillId="8" borderId="126" xfId="1" applyNumberFormat="1" applyFont="1" applyFill="1" applyBorder="1"/>
    <xf numFmtId="0" fontId="25" fillId="8" borderId="112" xfId="1" applyNumberFormat="1" applyFont="1" applyFill="1" applyBorder="1" applyAlignment="1">
      <alignment horizontal="center"/>
    </xf>
    <xf numFmtId="164" fontId="25" fillId="8" borderId="112" xfId="0" applyNumberFormat="1" applyFont="1" applyFill="1" applyBorder="1" applyAlignment="1">
      <alignment horizontal="center"/>
    </xf>
    <xf numFmtId="164" fontId="24" fillId="8" borderId="112" xfId="1" applyNumberFormat="1" applyFont="1" applyFill="1" applyBorder="1" applyAlignment="1">
      <alignment horizontal="center"/>
    </xf>
    <xf numFmtId="0" fontId="25" fillId="9" borderId="70" xfId="0" applyFont="1" applyFill="1" applyBorder="1" applyAlignment="1">
      <alignment horizontal="center"/>
    </xf>
    <xf numFmtId="0" fontId="25" fillId="9" borderId="85" xfId="0" applyFont="1" applyFill="1" applyBorder="1" applyAlignment="1">
      <alignment horizontal="center"/>
    </xf>
    <xf numFmtId="164" fontId="25" fillId="9" borderId="121" xfId="0" applyNumberFormat="1" applyFont="1" applyFill="1" applyBorder="1" applyAlignment="1">
      <alignment horizontal="center" vertical="center" wrapText="1"/>
    </xf>
    <xf numFmtId="0" fontId="24" fillId="9" borderId="74" xfId="0" applyFont="1" applyFill="1" applyBorder="1" applyAlignment="1">
      <alignment horizontal="center"/>
    </xf>
    <xf numFmtId="1" fontId="24" fillId="9" borderId="71" xfId="0" applyNumberFormat="1" applyFont="1" applyFill="1" applyBorder="1" applyAlignment="1">
      <alignment horizontal="center"/>
    </xf>
    <xf numFmtId="1" fontId="24" fillId="9" borderId="73" xfId="0" applyNumberFormat="1" applyFont="1" applyFill="1" applyBorder="1" applyAlignment="1">
      <alignment horizontal="center"/>
    </xf>
    <xf numFmtId="0" fontId="24" fillId="9" borderId="71" xfId="0" applyFont="1" applyFill="1" applyBorder="1" applyAlignment="1">
      <alignment horizontal="center"/>
    </xf>
    <xf numFmtId="0" fontId="24" fillId="9" borderId="69" xfId="0" applyFont="1" applyFill="1" applyBorder="1" applyAlignment="1">
      <alignment horizontal="center"/>
    </xf>
    <xf numFmtId="0" fontId="24" fillId="9" borderId="70" xfId="0" applyFont="1" applyFill="1" applyBorder="1" applyAlignment="1">
      <alignment horizontal="center"/>
    </xf>
    <xf numFmtId="0" fontId="24" fillId="9" borderId="73" xfId="0" applyFont="1" applyFill="1" applyBorder="1" applyAlignment="1">
      <alignment horizontal="center"/>
    </xf>
    <xf numFmtId="164" fontId="25" fillId="9" borderId="116" xfId="0" applyNumberFormat="1" applyFont="1" applyFill="1" applyBorder="1" applyAlignment="1">
      <alignment horizontal="center"/>
    </xf>
    <xf numFmtId="0" fontId="24" fillId="9" borderId="117" xfId="0" applyFont="1" applyFill="1" applyBorder="1" applyAlignment="1">
      <alignment horizontal="center"/>
    </xf>
    <xf numFmtId="0" fontId="25" fillId="9" borderId="121" xfId="0" applyFont="1" applyFill="1" applyBorder="1" applyAlignment="1">
      <alignment horizontal="center" vertical="center" wrapText="1"/>
    </xf>
    <xf numFmtId="0" fontId="24" fillId="4" borderId="77" xfId="0" applyFont="1" applyFill="1" applyBorder="1" applyAlignment="1">
      <alignment horizontal="center" vertical="center"/>
    </xf>
    <xf numFmtId="1" fontId="24" fillId="4" borderId="24" xfId="0" applyNumberFormat="1" applyFont="1" applyFill="1" applyBorder="1" applyAlignment="1">
      <alignment horizontal="center" vertical="center"/>
    </xf>
    <xf numFmtId="1" fontId="24" fillId="4" borderId="123" xfId="0" applyNumberFormat="1" applyFont="1" applyFill="1" applyBorder="1" applyAlignment="1">
      <alignment horizontal="center" vertical="center"/>
    </xf>
    <xf numFmtId="0" fontId="24" fillId="4" borderId="24" xfId="0" applyFont="1" applyFill="1" applyBorder="1" applyAlignment="1">
      <alignment horizontal="center" vertical="center"/>
    </xf>
    <xf numFmtId="0" fontId="24" fillId="4" borderId="64" xfId="0" applyFont="1" applyFill="1" applyBorder="1" applyAlignment="1">
      <alignment horizontal="center" vertical="center"/>
    </xf>
    <xf numFmtId="0" fontId="24" fillId="4" borderId="65" xfId="0" applyFont="1" applyFill="1" applyBorder="1" applyAlignment="1">
      <alignment horizontal="center" vertical="center"/>
    </xf>
    <xf numFmtId="0" fontId="25" fillId="10" borderId="21" xfId="1" applyFont="1" applyFill="1" applyBorder="1" applyAlignment="1">
      <alignment horizontal="center" vertical="center"/>
    </xf>
    <xf numFmtId="0" fontId="25" fillId="11" borderId="62" xfId="1" applyFont="1" applyFill="1" applyBorder="1"/>
    <xf numFmtId="164" fontId="25" fillId="11" borderId="63" xfId="1" applyNumberFormat="1" applyFont="1" applyFill="1" applyBorder="1" applyAlignment="1">
      <alignment horizontal="center"/>
    </xf>
    <xf numFmtId="164" fontId="25" fillId="11" borderId="90" xfId="1" applyNumberFormat="1" applyFont="1" applyFill="1" applyBorder="1" applyAlignment="1">
      <alignment horizontal="center"/>
    </xf>
    <xf numFmtId="1" fontId="25" fillId="11" borderId="86" xfId="1" applyNumberFormat="1" applyFont="1" applyFill="1" applyBorder="1" applyAlignment="1">
      <alignment horizontal="center"/>
    </xf>
    <xf numFmtId="1" fontId="25" fillId="11" borderId="78" xfId="1" applyNumberFormat="1" applyFont="1" applyFill="1" applyBorder="1" applyAlignment="1">
      <alignment horizontal="center"/>
    </xf>
    <xf numFmtId="164" fontId="25" fillId="11" borderId="125" xfId="1" applyNumberFormat="1" applyFont="1" applyFill="1" applyBorder="1" applyAlignment="1">
      <alignment horizontal="center"/>
    </xf>
    <xf numFmtId="164" fontId="25" fillId="11" borderId="86" xfId="1" applyNumberFormat="1" applyFont="1" applyFill="1" applyBorder="1" applyAlignment="1">
      <alignment horizontal="center"/>
    </xf>
    <xf numFmtId="164" fontId="25" fillId="11" borderId="86" xfId="1" applyNumberFormat="1" applyFont="1" applyFill="1" applyBorder="1"/>
    <xf numFmtId="164" fontId="25" fillId="11" borderId="19" xfId="1" applyNumberFormat="1" applyFont="1" applyFill="1" applyBorder="1"/>
    <xf numFmtId="164" fontId="25" fillId="11" borderId="21" xfId="1" applyNumberFormat="1" applyFont="1" applyFill="1" applyBorder="1"/>
    <xf numFmtId="164" fontId="25" fillId="11" borderId="21" xfId="1" applyNumberFormat="1" applyFont="1" applyFill="1" applyBorder="1" applyAlignment="1">
      <alignment horizontal="center"/>
    </xf>
    <xf numFmtId="164" fontId="25" fillId="11" borderId="62" xfId="1" applyNumberFormat="1" applyFont="1" applyFill="1" applyBorder="1" applyAlignment="1">
      <alignment horizontal="center"/>
    </xf>
    <xf numFmtId="164" fontId="24" fillId="11" borderId="113" xfId="1" applyNumberFormat="1" applyFont="1" applyFill="1" applyBorder="1" applyAlignment="1">
      <alignment horizontal="center"/>
    </xf>
    <xf numFmtId="0" fontId="13" fillId="0" borderId="0" xfId="0" applyFont="1"/>
    <xf numFmtId="0" fontId="13" fillId="0" borderId="76" xfId="0" applyFont="1" applyBorder="1"/>
    <xf numFmtId="0" fontId="13" fillId="0" borderId="75" xfId="0" applyFont="1" applyBorder="1" applyAlignment="1">
      <alignment horizontal="right"/>
    </xf>
    <xf numFmtId="0" fontId="14" fillId="4" borderId="0" xfId="0" applyFont="1" applyFill="1"/>
    <xf numFmtId="0" fontId="14" fillId="0" borderId="0" xfId="0" applyFont="1"/>
    <xf numFmtId="0" fontId="13" fillId="0" borderId="130" xfId="0" applyFont="1" applyBorder="1" applyAlignment="1">
      <alignment wrapText="1"/>
    </xf>
    <xf numFmtId="0" fontId="13" fillId="0" borderId="21" xfId="0" applyFont="1" applyBorder="1" applyAlignment="1">
      <alignment horizontal="right" wrapText="1"/>
    </xf>
    <xf numFmtId="0" fontId="13" fillId="0" borderId="75" xfId="0" applyFont="1" applyBorder="1"/>
    <xf numFmtId="0" fontId="13" fillId="0" borderId="111" xfId="0" applyFont="1" applyBorder="1"/>
    <xf numFmtId="0" fontId="13" fillId="0" borderId="90" xfId="0" applyFont="1" applyBorder="1"/>
    <xf numFmtId="0" fontId="13" fillId="0" borderId="78" xfId="0" applyFont="1" applyBorder="1" applyAlignment="1">
      <alignment horizontal="right"/>
    </xf>
    <xf numFmtId="0" fontId="13" fillId="0" borderId="109" xfId="0" applyFont="1" applyBorder="1"/>
    <xf numFmtId="0" fontId="14" fillId="4" borderId="109" xfId="0" applyFont="1" applyFill="1" applyBorder="1"/>
    <xf numFmtId="0" fontId="14" fillId="0" borderId="109" xfId="0" applyFont="1" applyBorder="1"/>
    <xf numFmtId="0" fontId="13" fillId="0" borderId="109" xfId="0" applyFont="1" applyBorder="1" applyAlignment="1">
      <alignment vertical="center"/>
    </xf>
    <xf numFmtId="0" fontId="12" fillId="4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2" fillId="0" borderId="82" xfId="0" applyFont="1" applyBorder="1" applyAlignment="1">
      <alignment horizontal="center" wrapText="1"/>
    </xf>
    <xf numFmtId="0" fontId="12" fillId="0" borderId="89" xfId="0" applyFont="1" applyBorder="1" applyAlignment="1">
      <alignment horizontal="center" wrapText="1"/>
    </xf>
    <xf numFmtId="0" fontId="17" fillId="11" borderId="96" xfId="0" applyFont="1" applyFill="1" applyBorder="1"/>
    <xf numFmtId="0" fontId="17" fillId="11" borderId="0" xfId="0" applyFont="1" applyFill="1"/>
    <xf numFmtId="0" fontId="17" fillId="11" borderId="60" xfId="0" applyFont="1" applyFill="1" applyBorder="1"/>
    <xf numFmtId="0" fontId="12" fillId="0" borderId="62" xfId="0" applyFont="1" applyBorder="1" applyAlignment="1">
      <alignment horizontal="center"/>
    </xf>
    <xf numFmtId="0" fontId="12" fillId="0" borderId="10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75" xfId="0" applyFont="1" applyBorder="1" applyAlignment="1">
      <alignment horizontal="center"/>
    </xf>
    <xf numFmtId="0" fontId="17" fillId="11" borderId="31" xfId="0" applyFont="1" applyFill="1" applyBorder="1" applyAlignment="1">
      <alignment horizontal="left"/>
    </xf>
    <xf numFmtId="0" fontId="12" fillId="0" borderId="31" xfId="0" applyFont="1" applyBorder="1" applyAlignment="1">
      <alignment horizontal="center"/>
    </xf>
    <xf numFmtId="0" fontId="12" fillId="0" borderId="65" xfId="0" applyFont="1" applyBorder="1" applyAlignment="1">
      <alignment horizontal="center"/>
    </xf>
    <xf numFmtId="0" fontId="12" fillId="15" borderId="83" xfId="0" applyFont="1" applyFill="1" applyBorder="1" applyAlignment="1">
      <alignment horizontal="center"/>
    </xf>
    <xf numFmtId="0" fontId="12" fillId="15" borderId="98" xfId="0" applyFont="1" applyFill="1" applyBorder="1" applyAlignment="1">
      <alignment horizontal="center"/>
    </xf>
    <xf numFmtId="0" fontId="12" fillId="15" borderId="79" xfId="0" applyFont="1" applyFill="1" applyBorder="1" applyAlignment="1">
      <alignment horizontal="center"/>
    </xf>
    <xf numFmtId="0" fontId="12" fillId="15" borderId="122" xfId="0" applyFont="1" applyFill="1" applyBorder="1" applyAlignment="1">
      <alignment horizontal="center"/>
    </xf>
    <xf numFmtId="0" fontId="12" fillId="9" borderId="83" xfId="0" applyFont="1" applyFill="1" applyBorder="1" applyAlignment="1">
      <alignment horizontal="center"/>
    </xf>
    <xf numFmtId="0" fontId="12" fillId="9" borderId="98" xfId="0" applyFont="1" applyFill="1" applyBorder="1" applyAlignment="1">
      <alignment horizontal="center"/>
    </xf>
    <xf numFmtId="0" fontId="12" fillId="9" borderId="79" xfId="0" applyFont="1" applyFill="1" applyBorder="1" applyAlignment="1">
      <alignment horizontal="center"/>
    </xf>
    <xf numFmtId="0" fontId="12" fillId="9" borderId="122" xfId="0" applyFont="1" applyFill="1" applyBorder="1" applyAlignment="1">
      <alignment horizontal="center"/>
    </xf>
    <xf numFmtId="0" fontId="17" fillId="0" borderId="121" xfId="0" applyFont="1" applyBorder="1" applyAlignment="1">
      <alignment horizontal="center"/>
    </xf>
    <xf numFmtId="0" fontId="17" fillId="0" borderId="105" xfId="0" applyFont="1" applyBorder="1" applyAlignment="1">
      <alignment horizontal="center"/>
    </xf>
    <xf numFmtId="0" fontId="12" fillId="0" borderId="64" xfId="0" applyFont="1" applyBorder="1" applyAlignment="1">
      <alignment horizontal="center"/>
    </xf>
    <xf numFmtId="0" fontId="12" fillId="0" borderId="123" xfId="0" applyFont="1" applyBorder="1" applyAlignment="1">
      <alignment horizontal="center"/>
    </xf>
    <xf numFmtId="0" fontId="12" fillId="0" borderId="83" xfId="0" applyFont="1" applyBorder="1" applyAlignment="1">
      <alignment horizontal="center"/>
    </xf>
    <xf numFmtId="0" fontId="12" fillId="0" borderId="98" xfId="0" applyFont="1" applyBorder="1" applyAlignment="1">
      <alignment horizontal="center"/>
    </xf>
    <xf numFmtId="0" fontId="24" fillId="4" borderId="31" xfId="0" applyFont="1" applyFill="1" applyBorder="1" applyAlignment="1">
      <alignment horizontal="center" vertical="center"/>
    </xf>
    <xf numFmtId="0" fontId="24" fillId="4" borderId="69" xfId="0" applyFont="1" applyFill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69" xfId="0" applyFont="1" applyBorder="1" applyAlignment="1">
      <alignment horizontal="center" vertical="center"/>
    </xf>
    <xf numFmtId="0" fontId="24" fillId="4" borderId="21" xfId="0" applyFont="1" applyFill="1" applyBorder="1" applyAlignment="1">
      <alignment horizontal="center" vertical="center"/>
    </xf>
    <xf numFmtId="0" fontId="25" fillId="0" borderId="21" xfId="0" applyFont="1" applyBorder="1" applyAlignment="1">
      <alignment vertical="center"/>
    </xf>
    <xf numFmtId="0" fontId="25" fillId="4" borderId="31" xfId="0" applyFont="1" applyFill="1" applyBorder="1"/>
    <xf numFmtId="0" fontId="25" fillId="4" borderId="69" xfId="0" applyFont="1" applyFill="1" applyBorder="1"/>
    <xf numFmtId="0" fontId="24" fillId="4" borderId="99" xfId="0" applyFont="1" applyFill="1" applyBorder="1" applyAlignment="1">
      <alignment horizontal="center"/>
    </xf>
    <xf numFmtId="0" fontId="24" fillId="4" borderId="18" xfId="0" applyFont="1" applyFill="1" applyBorder="1" applyAlignment="1">
      <alignment horizontal="center"/>
    </xf>
    <xf numFmtId="0" fontId="25" fillId="10" borderId="94" xfId="0" applyFont="1" applyFill="1" applyBorder="1" applyAlignment="1">
      <alignment horizontal="center" vertical="center"/>
    </xf>
    <xf numFmtId="0" fontId="25" fillId="10" borderId="95" xfId="0" applyFont="1" applyFill="1" applyBorder="1" applyAlignment="1">
      <alignment horizontal="center" vertical="center"/>
    </xf>
    <xf numFmtId="0" fontId="25" fillId="10" borderId="96" xfId="0" applyFont="1" applyFill="1" applyBorder="1" applyAlignment="1">
      <alignment horizontal="center" vertical="center"/>
    </xf>
    <xf numFmtId="0" fontId="25" fillId="10" borderId="0" xfId="0" applyFont="1" applyFill="1" applyAlignment="1">
      <alignment horizontal="center" vertical="center"/>
    </xf>
    <xf numFmtId="0" fontId="25" fillId="10" borderId="101" xfId="0" applyFont="1" applyFill="1" applyBorder="1" applyAlignment="1">
      <alignment horizontal="center" vertical="center"/>
    </xf>
    <xf numFmtId="0" fontId="25" fillId="10" borderId="72" xfId="0" applyFont="1" applyFill="1" applyBorder="1" applyAlignment="1">
      <alignment horizontal="center" vertical="center"/>
    </xf>
    <xf numFmtId="0" fontId="25" fillId="4" borderId="88" xfId="0" applyFont="1" applyFill="1" applyBorder="1" applyAlignment="1">
      <alignment horizontal="center" vertical="center"/>
    </xf>
    <xf numFmtId="0" fontId="25" fillId="4" borderId="93" xfId="0" applyFont="1" applyFill="1" applyBorder="1" applyAlignment="1">
      <alignment horizontal="center" vertical="center"/>
    </xf>
    <xf numFmtId="0" fontId="25" fillId="4" borderId="82" xfId="0" applyFont="1" applyFill="1" applyBorder="1" applyAlignment="1">
      <alignment horizontal="center" vertical="center"/>
    </xf>
    <xf numFmtId="0" fontId="25" fillId="4" borderId="83" xfId="0" applyFont="1" applyFill="1" applyBorder="1" applyAlignment="1">
      <alignment horizontal="center" vertical="center"/>
    </xf>
    <xf numFmtId="0" fontId="25" fillId="11" borderId="21" xfId="1" applyFont="1" applyFill="1" applyBorder="1" applyAlignment="1">
      <alignment horizontal="left" wrapText="1"/>
    </xf>
    <xf numFmtId="0" fontId="25" fillId="9" borderId="70" xfId="0" applyFont="1" applyFill="1" applyBorder="1"/>
    <xf numFmtId="0" fontId="25" fillId="9" borderId="71" xfId="0" applyFont="1" applyFill="1" applyBorder="1"/>
    <xf numFmtId="0" fontId="25" fillId="6" borderId="21" xfId="2" applyFont="1" applyFill="1" applyBorder="1" applyAlignment="1">
      <alignment horizontal="left" wrapText="1"/>
    </xf>
    <xf numFmtId="0" fontId="25" fillId="6" borderId="62" xfId="2" applyFont="1" applyFill="1" applyBorder="1" applyAlignment="1">
      <alignment horizontal="left" wrapText="1"/>
    </xf>
    <xf numFmtId="0" fontId="25" fillId="4" borderId="21" xfId="0" applyFont="1" applyFill="1" applyBorder="1"/>
    <xf numFmtId="0" fontId="25" fillId="4" borderId="31" xfId="0" applyFont="1" applyFill="1" applyBorder="1" applyAlignment="1">
      <alignment horizontal="left" vertical="center" wrapText="1"/>
    </xf>
    <xf numFmtId="0" fontId="25" fillId="4" borderId="69" xfId="0" applyFont="1" applyFill="1" applyBorder="1" applyAlignment="1">
      <alignment horizontal="left" vertical="center" wrapText="1"/>
    </xf>
    <xf numFmtId="0" fontId="25" fillId="4" borderId="64" xfId="0" applyFont="1" applyFill="1" applyBorder="1"/>
    <xf numFmtId="0" fontId="25" fillId="4" borderId="24" xfId="0" applyFont="1" applyFill="1" applyBorder="1"/>
    <xf numFmtId="0" fontId="25" fillId="6" borderId="112" xfId="0" applyFont="1" applyFill="1" applyBorder="1" applyAlignment="1">
      <alignment horizontal="center" vertical="center" wrapText="1"/>
    </xf>
    <xf numFmtId="0" fontId="25" fillId="6" borderId="112" xfId="0" applyFont="1" applyFill="1" applyBorder="1" applyAlignment="1">
      <alignment horizontal="center" vertical="center"/>
    </xf>
    <xf numFmtId="0" fontId="25" fillId="6" borderId="91" xfId="0" applyFont="1" applyFill="1" applyBorder="1" applyAlignment="1">
      <alignment horizontal="center"/>
    </xf>
    <xf numFmtId="0" fontId="25" fillId="6" borderId="80" xfId="0" applyFont="1" applyFill="1" applyBorder="1" applyAlignment="1">
      <alignment horizontal="center"/>
    </xf>
    <xf numFmtId="0" fontId="25" fillId="8" borderId="112" xfId="1" applyFont="1" applyFill="1" applyBorder="1" applyAlignment="1">
      <alignment horizontal="center"/>
    </xf>
    <xf numFmtId="0" fontId="25" fillId="4" borderId="21" xfId="0" applyFont="1" applyFill="1" applyBorder="1" applyAlignment="1">
      <alignment horizontal="center" vertical="center" textRotation="90"/>
    </xf>
    <xf numFmtId="0" fontId="25" fillId="4" borderId="31" xfId="0" applyFont="1" applyFill="1" applyBorder="1" applyAlignment="1">
      <alignment horizontal="center" vertical="center" textRotation="90"/>
    </xf>
    <xf numFmtId="0" fontId="25" fillId="4" borderId="94" xfId="0" applyFont="1" applyFill="1" applyBorder="1" applyAlignment="1">
      <alignment horizontal="center" vertical="center" wrapText="1"/>
    </xf>
    <xf numFmtId="0" fontId="25" fillId="4" borderId="95" xfId="0" applyFont="1" applyFill="1" applyBorder="1" applyAlignment="1">
      <alignment horizontal="center" vertical="center" wrapText="1"/>
    </xf>
    <xf numFmtId="0" fontId="25" fillId="4" borderId="103" xfId="0" applyFont="1" applyFill="1" applyBorder="1" applyAlignment="1">
      <alignment horizontal="center" vertical="center" wrapText="1"/>
    </xf>
    <xf numFmtId="0" fontId="24" fillId="4" borderId="102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24" fillId="4" borderId="18" xfId="0" applyFont="1" applyFill="1" applyBorder="1" applyAlignment="1">
      <alignment horizontal="center" vertical="center"/>
    </xf>
    <xf numFmtId="0" fontId="25" fillId="13" borderId="95" xfId="0" applyFont="1" applyFill="1" applyBorder="1" applyAlignment="1">
      <alignment horizontal="center" vertical="center"/>
    </xf>
    <xf numFmtId="0" fontId="25" fillId="13" borderId="103" xfId="0" applyFont="1" applyFill="1" applyBorder="1" applyAlignment="1">
      <alignment horizontal="center" vertical="center"/>
    </xf>
    <xf numFmtId="0" fontId="25" fillId="13" borderId="104" xfId="0" applyFont="1" applyFill="1" applyBorder="1" applyAlignment="1">
      <alignment horizontal="center" vertical="center"/>
    </xf>
    <xf numFmtId="0" fontId="25" fillId="13" borderId="105" xfId="0" applyFont="1" applyFill="1" applyBorder="1" applyAlignment="1">
      <alignment horizontal="center" vertical="center"/>
    </xf>
    <xf numFmtId="0" fontId="25" fillId="4" borderId="97" xfId="0" applyFont="1" applyFill="1" applyBorder="1" applyAlignment="1">
      <alignment horizontal="center" vertical="center"/>
    </xf>
    <xf numFmtId="0" fontId="25" fillId="4" borderId="61" xfId="0" applyFont="1" applyFill="1" applyBorder="1" applyAlignment="1">
      <alignment horizontal="center" vertical="center"/>
    </xf>
    <xf numFmtId="0" fontId="25" fillId="4" borderId="98" xfId="0" applyFont="1" applyFill="1" applyBorder="1" applyAlignment="1">
      <alignment horizontal="center" vertical="center"/>
    </xf>
    <xf numFmtId="0" fontId="24" fillId="4" borderId="100" xfId="0" applyFont="1" applyFill="1" applyBorder="1" applyAlignment="1">
      <alignment horizontal="center"/>
    </xf>
    <xf numFmtId="0" fontId="25" fillId="4" borderId="62" xfId="0" applyFont="1" applyFill="1" applyBorder="1" applyAlignment="1">
      <alignment horizontal="center" vertical="center" textRotation="90"/>
    </xf>
    <xf numFmtId="0" fontId="25" fillId="4" borderId="64" xfId="0" applyFont="1" applyFill="1" applyBorder="1" applyAlignment="1">
      <alignment horizontal="center" vertical="center" textRotation="90"/>
    </xf>
    <xf numFmtId="0" fontId="25" fillId="4" borderId="21" xfId="0" applyFont="1" applyFill="1" applyBorder="1" applyAlignment="1">
      <alignment horizontal="center" vertical="center"/>
    </xf>
    <xf numFmtId="0" fontId="25" fillId="4" borderId="31" xfId="0" applyFont="1" applyFill="1" applyBorder="1" applyAlignment="1">
      <alignment horizontal="center" vertical="center"/>
    </xf>
    <xf numFmtId="0" fontId="24" fillId="0" borderId="113" xfId="0" applyFont="1" applyBorder="1" applyAlignment="1">
      <alignment horizontal="center" textRotation="90" wrapText="1"/>
    </xf>
    <xf numFmtId="0" fontId="24" fillId="0" borderId="115" xfId="0" applyFont="1" applyBorder="1" applyAlignment="1">
      <alignment horizontal="center" textRotation="90" wrapText="1"/>
    </xf>
    <xf numFmtId="0" fontId="25" fillId="0" borderId="112" xfId="0" applyFont="1" applyBorder="1" applyAlignment="1">
      <alignment horizontal="center" vertical="center"/>
    </xf>
    <xf numFmtId="0" fontId="25" fillId="12" borderId="94" xfId="0" applyFont="1" applyFill="1" applyBorder="1" applyAlignment="1">
      <alignment horizontal="center" vertical="center"/>
    </xf>
    <xf numFmtId="0" fontId="25" fillId="12" borderId="95" xfId="0" applyFont="1" applyFill="1" applyBorder="1" applyAlignment="1">
      <alignment horizontal="center" vertical="center"/>
    </xf>
    <xf numFmtId="0" fontId="25" fillId="12" borderId="96" xfId="0" applyFont="1" applyFill="1" applyBorder="1" applyAlignment="1">
      <alignment horizontal="center" vertical="center"/>
    </xf>
    <xf numFmtId="0" fontId="25" fillId="12" borderId="0" xfId="0" applyFont="1" applyFill="1" applyAlignment="1">
      <alignment horizontal="center" vertical="center"/>
    </xf>
    <xf numFmtId="0" fontId="25" fillId="4" borderId="95" xfId="0" applyFont="1" applyFill="1" applyBorder="1" applyAlignment="1">
      <alignment horizontal="center" vertical="center"/>
    </xf>
    <xf numFmtId="0" fontId="0" fillId="0" borderId="10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164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109" xfId="0" applyFont="1" applyBorder="1" applyAlignment="1">
      <alignment vertical="center"/>
    </xf>
    <xf numFmtId="0" fontId="22" fillId="0" borderId="2" xfId="0" applyFont="1" applyBorder="1" applyAlignment="1">
      <alignment horizontal="center"/>
    </xf>
  </cellXfs>
  <cellStyles count="4">
    <cellStyle name="20% — akcent 5" xfId="1" builtinId="46"/>
    <cellStyle name="Dane wyjściowe" xfId="2" builtinId="21"/>
    <cellStyle name="Normalny" xfId="0" builtinId="0"/>
    <cellStyle name="Zły" xfId="3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K425"/>
  <sheetViews>
    <sheetView tabSelected="1" zoomScale="50" zoomScaleNormal="50" workbookViewId="0">
      <pane xSplit="4" ySplit="13" topLeftCell="E81" activePane="bottomRight" state="frozen"/>
      <selection pane="topRight" activeCell="E1" sqref="E1"/>
      <selection pane="bottomLeft" activeCell="A15" sqref="A15"/>
      <selection pane="bottomRight" sqref="A1:BY115"/>
    </sheetView>
  </sheetViews>
  <sheetFormatPr defaultColWidth="9.140625" defaultRowHeight="15"/>
  <cols>
    <col min="1" max="1" width="9.140625" style="88" customWidth="1"/>
    <col min="2" max="2" width="25.7109375" style="108" customWidth="1"/>
    <col min="3" max="3" width="67.5703125" style="108" customWidth="1"/>
    <col min="4" max="4" width="23.5703125" style="108" customWidth="1"/>
    <col min="5" max="5" width="11" style="88" customWidth="1"/>
    <col min="6" max="6" width="12.5703125" style="88" customWidth="1"/>
    <col min="7" max="7" width="7.85546875" style="88" customWidth="1"/>
    <col min="8" max="8" width="11.7109375" style="88" customWidth="1"/>
    <col min="9" max="9" width="17.42578125" style="142" customWidth="1"/>
    <col min="10" max="10" width="9.42578125" style="144" customWidth="1"/>
    <col min="11" max="11" width="9.5703125" style="144" customWidth="1"/>
    <col min="12" max="18" width="8.140625" style="88" customWidth="1"/>
    <col min="19" max="19" width="7.140625" style="88" customWidth="1"/>
    <col min="20" max="21" width="7.42578125" style="88" customWidth="1"/>
    <col min="22" max="29" width="8.5703125" style="88" customWidth="1"/>
    <col min="30" max="33" width="7.42578125" style="88" customWidth="1"/>
    <col min="34" max="35" width="7.5703125" style="88" customWidth="1"/>
    <col min="36" max="43" width="8.42578125" style="88" customWidth="1"/>
    <col min="44" max="47" width="7" style="88" customWidth="1"/>
    <col min="48" max="48" width="9.5703125" style="88" customWidth="1"/>
    <col min="49" max="49" width="7" style="88" customWidth="1"/>
    <col min="50" max="57" width="7.85546875" style="88" customWidth="1"/>
    <col min="58" max="61" width="6.5703125" style="88" customWidth="1"/>
    <col min="62" max="63" width="8.85546875" style="88" customWidth="1"/>
    <col min="64" max="71" width="7" style="88" customWidth="1"/>
    <col min="72" max="75" width="6" style="88" customWidth="1"/>
    <col min="76" max="76" width="13.5703125" style="88" customWidth="1"/>
    <col min="77" max="77" width="15.85546875" style="88" customWidth="1"/>
    <col min="78" max="78" width="13.85546875" style="88" customWidth="1"/>
    <col min="79" max="16384" width="9.140625" style="88"/>
  </cols>
  <sheetData>
    <row r="1" spans="1:78" s="640" customFormat="1" ht="18" customHeight="1">
      <c r="A1" s="638"/>
      <c r="B1" s="639"/>
      <c r="C1" s="639"/>
      <c r="D1" s="639"/>
      <c r="E1" s="639"/>
      <c r="F1" s="639"/>
      <c r="G1" s="639"/>
      <c r="H1" s="639"/>
      <c r="I1" s="639"/>
      <c r="J1" s="639"/>
      <c r="K1" s="639"/>
      <c r="L1" s="639"/>
      <c r="M1" s="639"/>
      <c r="N1" s="639"/>
      <c r="O1" s="639"/>
      <c r="P1" s="639"/>
      <c r="Q1" s="639"/>
      <c r="R1" s="639"/>
      <c r="S1" s="639"/>
      <c r="T1" s="639"/>
      <c r="U1" s="639"/>
      <c r="V1" s="639"/>
      <c r="W1" s="639"/>
      <c r="X1" s="639"/>
      <c r="Y1" s="639"/>
      <c r="Z1" s="639"/>
      <c r="AA1" s="639"/>
      <c r="AB1" s="639"/>
      <c r="AC1" s="639"/>
      <c r="AD1" s="639"/>
      <c r="AE1" s="639"/>
      <c r="AF1" s="639"/>
      <c r="AG1" s="639"/>
      <c r="AH1" s="639"/>
      <c r="AI1" s="639"/>
      <c r="AJ1" s="639"/>
      <c r="AK1" s="639"/>
      <c r="AL1" s="639"/>
      <c r="AM1" s="639"/>
      <c r="AN1" s="639"/>
      <c r="AO1" s="639"/>
      <c r="AP1" s="639"/>
      <c r="AQ1" s="639"/>
      <c r="AR1" s="639"/>
      <c r="AS1" s="639"/>
      <c r="AT1" s="639"/>
      <c r="AU1" s="639"/>
      <c r="AV1" s="639"/>
      <c r="AW1" s="639"/>
      <c r="AX1" s="639"/>
      <c r="AY1" s="639"/>
      <c r="AZ1" s="639"/>
      <c r="BA1" s="639"/>
      <c r="BB1" s="639"/>
      <c r="BC1" s="639"/>
      <c r="BD1" s="639"/>
      <c r="BE1" s="639"/>
      <c r="BF1" s="639"/>
      <c r="BG1" s="639"/>
      <c r="BH1" s="639"/>
      <c r="BI1" s="639"/>
      <c r="BJ1" s="639"/>
      <c r="BK1" s="639"/>
      <c r="BL1" s="639"/>
      <c r="BM1" s="639"/>
      <c r="BN1" s="639"/>
      <c r="BO1" s="639"/>
      <c r="BP1" s="639"/>
      <c r="BQ1" s="639"/>
      <c r="BR1" s="639"/>
      <c r="BS1" s="639"/>
      <c r="BT1" s="639"/>
      <c r="BU1" s="639"/>
      <c r="BV1" s="639"/>
      <c r="BW1" s="639"/>
      <c r="BX1" s="639"/>
      <c r="BY1" s="639"/>
    </row>
    <row r="2" spans="1:78" s="640" customFormat="1" ht="26.25">
      <c r="A2" s="641" t="s">
        <v>214</v>
      </c>
      <c r="B2" s="642"/>
      <c r="C2" s="642"/>
      <c r="D2" s="642"/>
      <c r="E2" s="642"/>
      <c r="F2" s="642"/>
      <c r="G2" s="642"/>
      <c r="H2" s="642"/>
      <c r="I2" s="642"/>
      <c r="J2" s="642"/>
      <c r="K2" s="642"/>
      <c r="L2" s="642"/>
      <c r="M2" s="642"/>
      <c r="N2" s="642"/>
      <c r="O2" s="642"/>
      <c r="P2" s="642"/>
      <c r="Q2" s="642"/>
      <c r="R2" s="642"/>
      <c r="S2" s="642"/>
      <c r="T2" s="642"/>
      <c r="U2" s="642"/>
      <c r="V2" s="642"/>
      <c r="W2" s="642"/>
      <c r="X2" s="642"/>
      <c r="Y2" s="642"/>
      <c r="Z2" s="642"/>
      <c r="AA2" s="642"/>
      <c r="AB2" s="642"/>
      <c r="AC2" s="642"/>
      <c r="AD2" s="642"/>
      <c r="AE2" s="642"/>
      <c r="AF2" s="642"/>
      <c r="AG2" s="642"/>
      <c r="AH2" s="642"/>
      <c r="AI2" s="642"/>
      <c r="AJ2" s="642"/>
      <c r="AK2" s="642"/>
      <c r="AL2" s="642"/>
      <c r="AM2" s="642"/>
      <c r="AN2" s="642"/>
      <c r="AO2" s="642"/>
      <c r="AP2" s="642"/>
      <c r="AQ2" s="642"/>
      <c r="AR2" s="642"/>
      <c r="AS2" s="642"/>
      <c r="AT2" s="642"/>
      <c r="AU2" s="642"/>
      <c r="AV2" s="642"/>
      <c r="AW2" s="642"/>
      <c r="AX2" s="642"/>
      <c r="AY2" s="642"/>
      <c r="AZ2" s="642"/>
      <c r="BA2" s="642"/>
      <c r="BB2" s="642"/>
      <c r="BC2" s="642"/>
      <c r="BD2" s="642"/>
      <c r="BE2" s="642"/>
      <c r="BF2" s="642"/>
      <c r="BG2" s="642"/>
      <c r="BH2" s="642"/>
      <c r="BI2" s="642"/>
      <c r="BJ2" s="642"/>
      <c r="BK2" s="642"/>
      <c r="BL2" s="642"/>
      <c r="BM2" s="642"/>
      <c r="BN2" s="642"/>
      <c r="BO2" s="642"/>
      <c r="BP2" s="642"/>
      <c r="BQ2" s="642"/>
      <c r="BR2" s="642"/>
      <c r="BS2" s="642"/>
      <c r="BT2" s="642"/>
      <c r="BU2" s="643"/>
      <c r="BV2" s="643"/>
      <c r="BW2" s="643"/>
      <c r="BX2" s="643"/>
    </row>
    <row r="3" spans="1:78" s="640" customFormat="1" ht="26.25">
      <c r="A3" s="644" t="s">
        <v>0</v>
      </c>
      <c r="B3" s="644"/>
      <c r="C3" s="644"/>
      <c r="D3" s="644"/>
      <c r="E3" s="644"/>
      <c r="F3" s="644"/>
      <c r="G3" s="644"/>
      <c r="H3" s="644"/>
      <c r="I3" s="644"/>
      <c r="J3" s="644"/>
      <c r="K3" s="644"/>
      <c r="L3" s="644"/>
      <c r="M3" s="644"/>
      <c r="N3" s="644"/>
      <c r="O3" s="644"/>
      <c r="P3" s="644"/>
      <c r="Q3" s="644"/>
      <c r="R3" s="644"/>
      <c r="S3" s="644"/>
      <c r="T3" s="644"/>
      <c r="U3" s="644"/>
      <c r="V3" s="644"/>
      <c r="W3" s="644"/>
      <c r="X3" s="644"/>
      <c r="Y3" s="644"/>
      <c r="Z3" s="644"/>
      <c r="AA3" s="644"/>
      <c r="AB3" s="644"/>
      <c r="AC3" s="644"/>
      <c r="AD3" s="644"/>
      <c r="AE3" s="644"/>
      <c r="AF3" s="644"/>
      <c r="AG3" s="644"/>
      <c r="AH3" s="644"/>
      <c r="AI3" s="644"/>
      <c r="AJ3" s="644"/>
      <c r="AK3" s="644"/>
      <c r="AL3" s="644"/>
      <c r="AM3" s="644"/>
      <c r="AN3" s="644"/>
      <c r="AO3" s="644"/>
      <c r="AP3" s="644"/>
      <c r="AQ3" s="644"/>
      <c r="AR3" s="644"/>
      <c r="AS3" s="644"/>
      <c r="AT3" s="644"/>
      <c r="AU3" s="644"/>
      <c r="AV3" s="644"/>
      <c r="AW3" s="644"/>
      <c r="AX3" s="644"/>
      <c r="AY3" s="644"/>
      <c r="AZ3" s="644"/>
      <c r="BA3" s="644"/>
      <c r="BB3" s="644"/>
      <c r="BC3" s="644"/>
      <c r="BD3" s="644"/>
      <c r="BE3" s="644"/>
      <c r="BF3" s="644"/>
      <c r="BG3" s="644"/>
      <c r="BH3" s="644"/>
      <c r="BI3" s="644"/>
      <c r="BJ3" s="644"/>
      <c r="BK3" s="644"/>
      <c r="BL3" s="644"/>
      <c r="BM3" s="644"/>
      <c r="BN3" s="644"/>
      <c r="BO3" s="644"/>
      <c r="BP3" s="644"/>
      <c r="BQ3" s="644"/>
      <c r="BR3" s="644"/>
      <c r="BS3" s="644"/>
      <c r="BT3" s="644"/>
      <c r="BU3" s="645"/>
      <c r="BV3" s="645"/>
      <c r="BW3" s="646"/>
      <c r="BX3" s="646"/>
    </row>
    <row r="4" spans="1:78" s="640" customFormat="1" ht="26.25">
      <c r="A4" s="644" t="s">
        <v>1</v>
      </c>
      <c r="B4" s="644"/>
      <c r="C4" s="644"/>
      <c r="D4" s="644"/>
      <c r="E4" s="644"/>
      <c r="F4" s="644"/>
      <c r="G4" s="644"/>
      <c r="H4" s="644"/>
      <c r="I4" s="644"/>
      <c r="J4" s="644"/>
      <c r="K4" s="644"/>
      <c r="L4" s="644"/>
      <c r="M4" s="644"/>
      <c r="N4" s="644"/>
      <c r="O4" s="644"/>
      <c r="P4" s="644"/>
      <c r="Q4" s="644"/>
      <c r="R4" s="644"/>
      <c r="S4" s="644"/>
      <c r="T4" s="644"/>
      <c r="U4" s="644"/>
      <c r="V4" s="644"/>
      <c r="W4" s="644"/>
      <c r="X4" s="644"/>
      <c r="Y4" s="644"/>
      <c r="Z4" s="644"/>
      <c r="AA4" s="644"/>
      <c r="AB4" s="644"/>
      <c r="AC4" s="644"/>
      <c r="AD4" s="644"/>
      <c r="AE4" s="644"/>
      <c r="AF4" s="644"/>
      <c r="AG4" s="644"/>
      <c r="AH4" s="644"/>
      <c r="AI4" s="644"/>
      <c r="AJ4" s="644"/>
      <c r="AK4" s="644"/>
      <c r="AL4" s="644"/>
      <c r="AM4" s="644"/>
      <c r="AN4" s="644"/>
      <c r="AO4" s="644"/>
      <c r="AP4" s="644"/>
      <c r="AQ4" s="644"/>
      <c r="AR4" s="644"/>
      <c r="AS4" s="644"/>
      <c r="AT4" s="644"/>
      <c r="AU4" s="644"/>
      <c r="AV4" s="644"/>
      <c r="AW4" s="644"/>
      <c r="AX4" s="644"/>
      <c r="AY4" s="644"/>
      <c r="AZ4" s="644"/>
      <c r="BA4" s="644"/>
      <c r="BB4" s="644"/>
      <c r="BC4" s="644"/>
      <c r="BD4" s="644"/>
      <c r="BE4" s="644"/>
      <c r="BF4" s="644"/>
      <c r="BG4" s="644"/>
      <c r="BH4" s="644"/>
      <c r="BI4" s="644"/>
      <c r="BJ4" s="644"/>
      <c r="BK4" s="644"/>
      <c r="BL4" s="644"/>
      <c r="BM4" s="644"/>
      <c r="BN4" s="644"/>
      <c r="BO4" s="644"/>
      <c r="BP4" s="644"/>
      <c r="BQ4" s="644"/>
      <c r="BR4" s="644"/>
      <c r="BS4" s="644"/>
      <c r="BT4" s="644"/>
      <c r="BU4" s="645"/>
      <c r="BV4" s="645"/>
      <c r="BW4" s="646"/>
      <c r="BX4" s="646"/>
    </row>
    <row r="5" spans="1:78" s="169" customFormat="1" ht="26.25">
      <c r="A5" s="641" t="s">
        <v>210</v>
      </c>
      <c r="B5" s="642"/>
      <c r="C5" s="642"/>
      <c r="D5" s="642"/>
      <c r="E5" s="642"/>
      <c r="F5" s="642"/>
      <c r="G5" s="642"/>
      <c r="H5" s="642"/>
      <c r="I5" s="642"/>
      <c r="J5" s="642"/>
      <c r="K5" s="642"/>
      <c r="L5" s="642"/>
      <c r="M5" s="642"/>
      <c r="N5" s="642"/>
      <c r="O5" s="642"/>
      <c r="P5" s="642"/>
      <c r="Q5" s="642"/>
      <c r="R5" s="642"/>
      <c r="S5" s="642"/>
      <c r="T5" s="642"/>
      <c r="U5" s="642"/>
      <c r="V5" s="642"/>
      <c r="W5" s="642"/>
      <c r="X5" s="642"/>
      <c r="Y5" s="642"/>
      <c r="Z5" s="642"/>
      <c r="AA5" s="642"/>
      <c r="AB5" s="642"/>
      <c r="AC5" s="642"/>
      <c r="AD5" s="642"/>
      <c r="AE5" s="642"/>
      <c r="AF5" s="642"/>
      <c r="AG5" s="642"/>
      <c r="AH5" s="642"/>
      <c r="AI5" s="642"/>
      <c r="AJ5" s="642"/>
      <c r="AK5" s="642"/>
      <c r="AL5" s="642"/>
      <c r="AM5" s="642"/>
      <c r="AN5" s="642"/>
      <c r="AO5" s="642"/>
      <c r="AP5" s="642"/>
      <c r="AQ5" s="642"/>
      <c r="AR5" s="642"/>
      <c r="AS5" s="642"/>
      <c r="AT5" s="642"/>
      <c r="AU5" s="642"/>
      <c r="AV5" s="642"/>
      <c r="AW5" s="642"/>
      <c r="AX5" s="642"/>
      <c r="AY5" s="642"/>
      <c r="AZ5" s="642"/>
      <c r="BA5" s="642"/>
      <c r="BB5" s="642"/>
      <c r="BC5" s="642"/>
      <c r="BD5" s="642"/>
      <c r="BE5" s="642"/>
      <c r="BF5" s="642"/>
      <c r="BG5" s="642"/>
      <c r="BH5" s="642"/>
      <c r="BI5" s="642"/>
      <c r="BJ5" s="642"/>
      <c r="BK5" s="642"/>
      <c r="BL5" s="642"/>
      <c r="BM5" s="642"/>
      <c r="BN5" s="642"/>
      <c r="BO5" s="642"/>
      <c r="BP5" s="642"/>
      <c r="BQ5" s="642"/>
      <c r="BR5" s="642"/>
      <c r="BS5" s="642"/>
      <c r="BT5" s="642"/>
      <c r="BU5" s="643"/>
      <c r="BV5" s="643"/>
      <c r="BW5" s="643"/>
      <c r="BX5" s="643"/>
      <c r="BY5" s="640"/>
    </row>
    <row r="6" spans="1:78" s="650" customFormat="1" ht="26.25">
      <c r="A6" s="647" t="s">
        <v>209</v>
      </c>
      <c r="B6" s="641"/>
      <c r="C6" s="641"/>
      <c r="D6" s="641"/>
      <c r="E6" s="641"/>
      <c r="F6" s="641"/>
      <c r="G6" s="641"/>
      <c r="H6" s="641"/>
      <c r="I6" s="641"/>
      <c r="J6" s="641"/>
      <c r="K6" s="641"/>
      <c r="L6" s="641"/>
      <c r="M6" s="641"/>
      <c r="N6" s="641"/>
      <c r="O6" s="641"/>
      <c r="P6" s="641"/>
      <c r="Q6" s="641"/>
      <c r="R6" s="641"/>
      <c r="S6" s="641"/>
      <c r="T6" s="641"/>
      <c r="U6" s="641"/>
      <c r="V6" s="641"/>
      <c r="W6" s="641"/>
      <c r="X6" s="641"/>
      <c r="Y6" s="641"/>
      <c r="Z6" s="641"/>
      <c r="AA6" s="641"/>
      <c r="AB6" s="641"/>
      <c r="AC6" s="641"/>
      <c r="AD6" s="641"/>
      <c r="AE6" s="641"/>
      <c r="AF6" s="641"/>
      <c r="AG6" s="641"/>
      <c r="AH6" s="641"/>
      <c r="AI6" s="641"/>
      <c r="AJ6" s="641"/>
      <c r="AK6" s="641"/>
      <c r="AL6" s="641"/>
      <c r="AM6" s="641"/>
      <c r="AN6" s="641"/>
      <c r="AO6" s="641"/>
      <c r="AP6" s="641"/>
      <c r="AQ6" s="641"/>
      <c r="AR6" s="641"/>
      <c r="AS6" s="641"/>
      <c r="AT6" s="641"/>
      <c r="AU6" s="641"/>
      <c r="AV6" s="641"/>
      <c r="AW6" s="641"/>
      <c r="AX6" s="641"/>
      <c r="AY6" s="641"/>
      <c r="AZ6" s="641"/>
      <c r="BA6" s="641"/>
      <c r="BB6" s="641"/>
      <c r="BC6" s="641"/>
      <c r="BD6" s="641"/>
      <c r="BE6" s="641"/>
      <c r="BF6" s="641"/>
      <c r="BG6" s="641"/>
      <c r="BH6" s="641"/>
      <c r="BI6" s="641"/>
      <c r="BJ6" s="641"/>
      <c r="BK6" s="641"/>
      <c r="BL6" s="641"/>
      <c r="BM6" s="641"/>
      <c r="BN6" s="641"/>
      <c r="BO6" s="641"/>
      <c r="BP6" s="641"/>
      <c r="BQ6" s="641"/>
      <c r="BR6" s="641"/>
      <c r="BS6" s="641"/>
      <c r="BT6" s="641"/>
      <c r="BU6" s="648"/>
      <c r="BV6" s="648"/>
      <c r="BW6" s="648"/>
      <c r="BX6" s="648"/>
      <c r="BY6" s="649"/>
    </row>
    <row r="7" spans="1:78" s="169" customFormat="1" ht="27" thickBot="1">
      <c r="A7" s="651"/>
      <c r="B7" s="639"/>
      <c r="C7" s="639"/>
      <c r="D7" s="639"/>
      <c r="E7" s="639"/>
      <c r="F7" s="639"/>
      <c r="G7" s="639"/>
      <c r="H7" s="639"/>
      <c r="I7" s="639"/>
      <c r="J7" s="639"/>
      <c r="K7" s="639"/>
      <c r="L7" s="639"/>
      <c r="M7" s="639"/>
      <c r="N7" s="639"/>
      <c r="O7" s="639"/>
      <c r="P7" s="639"/>
      <c r="Q7" s="639"/>
      <c r="R7" s="639"/>
      <c r="S7" s="639"/>
      <c r="T7" s="639"/>
      <c r="U7" s="639"/>
      <c r="V7" s="639"/>
      <c r="W7" s="639"/>
      <c r="X7" s="639"/>
      <c r="Y7" s="639"/>
      <c r="Z7" s="639"/>
      <c r="AA7" s="639"/>
      <c r="AB7" s="639"/>
      <c r="AC7" s="639"/>
      <c r="AD7" s="639"/>
      <c r="AE7" s="639"/>
      <c r="AF7" s="639"/>
      <c r="AG7" s="639"/>
      <c r="AH7" s="639"/>
      <c r="AI7" s="639"/>
      <c r="AJ7" s="639"/>
      <c r="AK7" s="639"/>
      <c r="AL7" s="639"/>
      <c r="AM7" s="639"/>
      <c r="AN7" s="639"/>
      <c r="AO7" s="639"/>
      <c r="AP7" s="639"/>
      <c r="AQ7" s="639"/>
      <c r="AR7" s="639"/>
      <c r="AS7" s="639"/>
      <c r="AT7" s="639"/>
      <c r="AU7" s="639"/>
      <c r="AV7" s="639"/>
      <c r="AW7" s="639"/>
      <c r="AX7" s="639"/>
      <c r="AY7" s="639"/>
      <c r="AZ7" s="639"/>
      <c r="BA7" s="639"/>
      <c r="BB7" s="639"/>
      <c r="BC7" s="639"/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46"/>
      <c r="BV7" s="646"/>
      <c r="BW7" s="646"/>
      <c r="BX7" s="646"/>
      <c r="BY7" s="640"/>
    </row>
    <row r="8" spans="1:78" s="89" customFormat="1" ht="15.75" customHeight="1" thickBot="1">
      <c r="A8" s="555" t="s">
        <v>2</v>
      </c>
      <c r="B8" s="586" t="s">
        <v>3</v>
      </c>
      <c r="C8" s="604" t="s">
        <v>4</v>
      </c>
      <c r="D8" s="602" t="s">
        <v>5</v>
      </c>
      <c r="E8" s="561" t="s">
        <v>6</v>
      </c>
      <c r="F8" s="562"/>
      <c r="G8" s="562"/>
      <c r="H8" s="562"/>
      <c r="I8" s="562"/>
      <c r="J8" s="562"/>
      <c r="K8" s="562"/>
      <c r="L8" s="562"/>
      <c r="M8" s="562"/>
      <c r="N8" s="562"/>
      <c r="O8" s="562"/>
      <c r="P8" s="562"/>
      <c r="Q8" s="562"/>
      <c r="R8" s="562"/>
      <c r="S8" s="562"/>
      <c r="T8" s="594" t="s">
        <v>7</v>
      </c>
      <c r="U8" s="594"/>
      <c r="V8" s="594"/>
      <c r="W8" s="594"/>
      <c r="X8" s="594"/>
      <c r="Y8" s="594"/>
      <c r="Z8" s="594"/>
      <c r="AA8" s="594"/>
      <c r="AB8" s="594"/>
      <c r="AC8" s="594"/>
      <c r="AD8" s="594"/>
      <c r="AE8" s="594"/>
      <c r="AF8" s="594"/>
      <c r="AG8" s="594"/>
      <c r="AH8" s="594"/>
      <c r="AI8" s="594"/>
      <c r="AJ8" s="594"/>
      <c r="AK8" s="594"/>
      <c r="AL8" s="594"/>
      <c r="AM8" s="594"/>
      <c r="AN8" s="594"/>
      <c r="AO8" s="594"/>
      <c r="AP8" s="594"/>
      <c r="AQ8" s="594"/>
      <c r="AR8" s="594"/>
      <c r="AS8" s="594"/>
      <c r="AT8" s="594"/>
      <c r="AU8" s="595"/>
      <c r="AV8" s="609" t="s">
        <v>8</v>
      </c>
      <c r="AW8" s="610"/>
      <c r="AX8" s="610"/>
      <c r="AY8" s="610"/>
      <c r="AZ8" s="610"/>
      <c r="BA8" s="610"/>
      <c r="BB8" s="610"/>
      <c r="BC8" s="610"/>
      <c r="BD8" s="610"/>
      <c r="BE8" s="610"/>
      <c r="BF8" s="610"/>
      <c r="BG8" s="610"/>
      <c r="BH8" s="610"/>
      <c r="BI8" s="610"/>
      <c r="BJ8" s="610"/>
      <c r="BK8" s="610"/>
      <c r="BL8" s="610"/>
      <c r="BM8" s="610"/>
      <c r="BN8" s="610"/>
      <c r="BO8" s="610"/>
      <c r="BP8" s="610"/>
      <c r="BQ8" s="610"/>
      <c r="BR8" s="610"/>
      <c r="BS8" s="610"/>
      <c r="BT8" s="610"/>
      <c r="BU8" s="610"/>
      <c r="BV8" s="610"/>
      <c r="BW8" s="610"/>
      <c r="BX8" s="608"/>
      <c r="BY8" s="606" t="s">
        <v>9</v>
      </c>
      <c r="BZ8" s="90"/>
    </row>
    <row r="9" spans="1:78" s="89" customFormat="1" ht="15.75" customHeight="1" thickBot="1">
      <c r="A9" s="555"/>
      <c r="B9" s="586"/>
      <c r="C9" s="604"/>
      <c r="D9" s="602"/>
      <c r="E9" s="563"/>
      <c r="F9" s="564"/>
      <c r="G9" s="564"/>
      <c r="H9" s="564"/>
      <c r="I9" s="564"/>
      <c r="J9" s="564"/>
      <c r="K9" s="564"/>
      <c r="L9" s="564"/>
      <c r="M9" s="564"/>
      <c r="N9" s="564"/>
      <c r="O9" s="564"/>
      <c r="P9" s="564"/>
      <c r="Q9" s="564"/>
      <c r="R9" s="564"/>
      <c r="S9" s="564"/>
      <c r="T9" s="596"/>
      <c r="U9" s="596"/>
      <c r="V9" s="596"/>
      <c r="W9" s="596"/>
      <c r="X9" s="596"/>
      <c r="Y9" s="596"/>
      <c r="Z9" s="596"/>
      <c r="AA9" s="596"/>
      <c r="AB9" s="596"/>
      <c r="AC9" s="596"/>
      <c r="AD9" s="596"/>
      <c r="AE9" s="596"/>
      <c r="AF9" s="596"/>
      <c r="AG9" s="596"/>
      <c r="AH9" s="596"/>
      <c r="AI9" s="596"/>
      <c r="AJ9" s="596"/>
      <c r="AK9" s="596"/>
      <c r="AL9" s="596"/>
      <c r="AM9" s="596"/>
      <c r="AN9" s="596"/>
      <c r="AO9" s="596"/>
      <c r="AP9" s="596"/>
      <c r="AQ9" s="596"/>
      <c r="AR9" s="596"/>
      <c r="AS9" s="596"/>
      <c r="AT9" s="596"/>
      <c r="AU9" s="597"/>
      <c r="AV9" s="611"/>
      <c r="AW9" s="612"/>
      <c r="AX9" s="612"/>
      <c r="AY9" s="612"/>
      <c r="AZ9" s="612"/>
      <c r="BA9" s="612"/>
      <c r="BB9" s="612"/>
      <c r="BC9" s="612"/>
      <c r="BD9" s="612"/>
      <c r="BE9" s="612"/>
      <c r="BF9" s="612"/>
      <c r="BG9" s="612"/>
      <c r="BH9" s="612"/>
      <c r="BI9" s="612"/>
      <c r="BJ9" s="612"/>
      <c r="BK9" s="612"/>
      <c r="BL9" s="612"/>
      <c r="BM9" s="612"/>
      <c r="BN9" s="612"/>
      <c r="BO9" s="612"/>
      <c r="BP9" s="612"/>
      <c r="BQ9" s="612"/>
      <c r="BR9" s="612"/>
      <c r="BS9" s="612"/>
      <c r="BT9" s="612"/>
      <c r="BU9" s="612"/>
      <c r="BV9" s="612"/>
      <c r="BW9" s="612"/>
      <c r="BX9" s="608"/>
      <c r="BY9" s="606"/>
      <c r="BZ9" s="90"/>
    </row>
    <row r="10" spans="1:78" s="89" customFormat="1" ht="53.25" customHeight="1" thickBot="1">
      <c r="A10" s="555"/>
      <c r="B10" s="586"/>
      <c r="C10" s="604"/>
      <c r="D10" s="602"/>
      <c r="E10" s="565"/>
      <c r="F10" s="566"/>
      <c r="G10" s="564"/>
      <c r="H10" s="564"/>
      <c r="I10" s="564"/>
      <c r="J10" s="566"/>
      <c r="K10" s="566"/>
      <c r="L10" s="566"/>
      <c r="M10" s="566"/>
      <c r="N10" s="566"/>
      <c r="O10" s="566"/>
      <c r="P10" s="566"/>
      <c r="Q10" s="566"/>
      <c r="R10" s="566"/>
      <c r="S10" s="566"/>
      <c r="T10" s="568" t="s">
        <v>10</v>
      </c>
      <c r="U10" s="568"/>
      <c r="V10" s="569"/>
      <c r="W10" s="569"/>
      <c r="X10" s="569"/>
      <c r="Y10" s="569"/>
      <c r="Z10" s="569"/>
      <c r="AA10" s="569"/>
      <c r="AB10" s="569"/>
      <c r="AC10" s="569"/>
      <c r="AD10" s="570"/>
      <c r="AE10" s="175"/>
      <c r="AF10" s="175"/>
      <c r="AG10" s="175"/>
      <c r="AH10" s="598" t="s">
        <v>11</v>
      </c>
      <c r="AI10" s="599"/>
      <c r="AJ10" s="599"/>
      <c r="AK10" s="599"/>
      <c r="AL10" s="599"/>
      <c r="AM10" s="599"/>
      <c r="AN10" s="599"/>
      <c r="AO10" s="599"/>
      <c r="AP10" s="599"/>
      <c r="AQ10" s="599"/>
      <c r="AR10" s="599"/>
      <c r="AS10" s="599"/>
      <c r="AT10" s="599"/>
      <c r="AU10" s="600"/>
      <c r="AV10" s="567" t="s">
        <v>12</v>
      </c>
      <c r="AW10" s="568"/>
      <c r="AX10" s="569"/>
      <c r="AY10" s="569"/>
      <c r="AZ10" s="569"/>
      <c r="BA10" s="569"/>
      <c r="BB10" s="569"/>
      <c r="BC10" s="570"/>
      <c r="BD10" s="570"/>
      <c r="BE10" s="570"/>
      <c r="BF10" s="570"/>
      <c r="BG10" s="175"/>
      <c r="BH10" s="175"/>
      <c r="BI10" s="175"/>
      <c r="BJ10" s="598" t="s">
        <v>13</v>
      </c>
      <c r="BK10" s="599"/>
      <c r="BL10" s="599"/>
      <c r="BM10" s="599"/>
      <c r="BN10" s="599"/>
      <c r="BO10" s="599"/>
      <c r="BP10" s="599"/>
      <c r="BQ10" s="599"/>
      <c r="BR10" s="599"/>
      <c r="BS10" s="599"/>
      <c r="BT10" s="599"/>
      <c r="BU10" s="613"/>
      <c r="BV10" s="613"/>
      <c r="BW10" s="613"/>
      <c r="BX10" s="608"/>
      <c r="BY10" s="606"/>
      <c r="BZ10" s="90"/>
    </row>
    <row r="11" spans="1:78" s="89" customFormat="1" ht="30" customHeight="1" thickBot="1">
      <c r="A11" s="555"/>
      <c r="B11" s="586"/>
      <c r="C11" s="604"/>
      <c r="D11" s="602"/>
      <c r="E11" s="591"/>
      <c r="F11" s="592"/>
      <c r="G11" s="588" t="s">
        <v>14</v>
      </c>
      <c r="H11" s="589"/>
      <c r="I11" s="590"/>
      <c r="J11" s="593"/>
      <c r="K11" s="593"/>
      <c r="L11" s="593"/>
      <c r="M11" s="593"/>
      <c r="N11" s="593"/>
      <c r="O11" s="593"/>
      <c r="P11" s="593"/>
      <c r="Q11" s="593"/>
      <c r="R11" s="593"/>
      <c r="S11" s="593"/>
      <c r="T11" s="560"/>
      <c r="U11" s="560"/>
      <c r="V11" s="560"/>
      <c r="W11" s="560"/>
      <c r="X11" s="560"/>
      <c r="Y11" s="560"/>
      <c r="Z11" s="560"/>
      <c r="AA11" s="560"/>
      <c r="AB11" s="560"/>
      <c r="AC11" s="560"/>
      <c r="AD11" s="560"/>
      <c r="AE11" s="176"/>
      <c r="AF11" s="176"/>
      <c r="AG11" s="176"/>
      <c r="AH11" s="559"/>
      <c r="AI11" s="560"/>
      <c r="AJ11" s="560"/>
      <c r="AK11" s="560"/>
      <c r="AL11" s="560"/>
      <c r="AM11" s="560"/>
      <c r="AN11" s="560"/>
      <c r="AO11" s="560"/>
      <c r="AP11" s="560"/>
      <c r="AQ11" s="560"/>
      <c r="AR11" s="560"/>
      <c r="AS11" s="560"/>
      <c r="AT11" s="560"/>
      <c r="AU11" s="601"/>
      <c r="AV11" s="559"/>
      <c r="AW11" s="560"/>
      <c r="AX11" s="560"/>
      <c r="AY11" s="560"/>
      <c r="AZ11" s="560"/>
      <c r="BA11" s="560"/>
      <c r="BB11" s="560"/>
      <c r="BC11" s="560"/>
      <c r="BD11" s="560"/>
      <c r="BE11" s="560"/>
      <c r="BF11" s="560"/>
      <c r="BG11" s="176"/>
      <c r="BH11" s="176"/>
      <c r="BI11" s="176"/>
      <c r="BJ11" s="559"/>
      <c r="BK11" s="560"/>
      <c r="BL11" s="560"/>
      <c r="BM11" s="560"/>
      <c r="BN11" s="560"/>
      <c r="BO11" s="560"/>
      <c r="BP11" s="560"/>
      <c r="BQ11" s="560"/>
      <c r="BR11" s="560"/>
      <c r="BS11" s="560"/>
      <c r="BT11" s="560"/>
      <c r="BU11" s="176"/>
      <c r="BV11" s="176"/>
      <c r="BW11" s="177"/>
      <c r="BX11" s="608"/>
      <c r="BY11" s="606"/>
      <c r="BZ11" s="90"/>
    </row>
    <row r="12" spans="1:78" s="111" customFormat="1" ht="246" customHeight="1" thickBot="1">
      <c r="A12" s="551"/>
      <c r="B12" s="587"/>
      <c r="C12" s="605"/>
      <c r="D12" s="603"/>
      <c r="E12" s="180" t="s">
        <v>15</v>
      </c>
      <c r="F12" s="181" t="s">
        <v>16</v>
      </c>
      <c r="G12" s="182" t="s">
        <v>17</v>
      </c>
      <c r="H12" s="179" t="s">
        <v>18</v>
      </c>
      <c r="I12" s="183" t="s">
        <v>16</v>
      </c>
      <c r="J12" s="184" t="s">
        <v>19</v>
      </c>
      <c r="K12" s="179" t="s">
        <v>20</v>
      </c>
      <c r="L12" s="179" t="s">
        <v>205</v>
      </c>
      <c r="M12" s="179" t="s">
        <v>21</v>
      </c>
      <c r="N12" s="179" t="s">
        <v>206</v>
      </c>
      <c r="O12" s="179" t="s">
        <v>203</v>
      </c>
      <c r="P12" s="179" t="s">
        <v>22</v>
      </c>
      <c r="Q12" s="179" t="s">
        <v>23</v>
      </c>
      <c r="R12" s="179" t="s">
        <v>24</v>
      </c>
      <c r="S12" s="179" t="s">
        <v>25</v>
      </c>
      <c r="T12" s="185" t="s">
        <v>19</v>
      </c>
      <c r="U12" s="185" t="s">
        <v>20</v>
      </c>
      <c r="V12" s="186" t="s">
        <v>205</v>
      </c>
      <c r="W12" s="179" t="s">
        <v>21</v>
      </c>
      <c r="X12" s="179" t="s">
        <v>207</v>
      </c>
      <c r="Y12" s="179" t="s">
        <v>204</v>
      </c>
      <c r="Z12" s="179" t="s">
        <v>22</v>
      </c>
      <c r="AA12" s="186" t="s">
        <v>23</v>
      </c>
      <c r="AB12" s="186" t="s">
        <v>24</v>
      </c>
      <c r="AC12" s="179" t="s">
        <v>213</v>
      </c>
      <c r="AD12" s="187" t="s">
        <v>26</v>
      </c>
      <c r="AE12" s="187" t="s">
        <v>27</v>
      </c>
      <c r="AF12" s="187" t="s">
        <v>28</v>
      </c>
      <c r="AG12" s="188" t="s">
        <v>5</v>
      </c>
      <c r="AH12" s="185" t="s">
        <v>19</v>
      </c>
      <c r="AI12" s="185" t="s">
        <v>20</v>
      </c>
      <c r="AJ12" s="186" t="s">
        <v>205</v>
      </c>
      <c r="AK12" s="179" t="s">
        <v>21</v>
      </c>
      <c r="AL12" s="179" t="s">
        <v>207</v>
      </c>
      <c r="AM12" s="179" t="s">
        <v>204</v>
      </c>
      <c r="AN12" s="179" t="s">
        <v>22</v>
      </c>
      <c r="AO12" s="186" t="s">
        <v>23</v>
      </c>
      <c r="AP12" s="186" t="s">
        <v>24</v>
      </c>
      <c r="AQ12" s="179" t="s">
        <v>213</v>
      </c>
      <c r="AR12" s="187" t="s">
        <v>26</v>
      </c>
      <c r="AS12" s="187" t="s">
        <v>27</v>
      </c>
      <c r="AT12" s="187" t="s">
        <v>28</v>
      </c>
      <c r="AU12" s="188" t="s">
        <v>5</v>
      </c>
      <c r="AV12" s="185" t="s">
        <v>19</v>
      </c>
      <c r="AW12" s="185" t="s">
        <v>20</v>
      </c>
      <c r="AX12" s="186" t="s">
        <v>205</v>
      </c>
      <c r="AY12" s="179" t="s">
        <v>21</v>
      </c>
      <c r="AZ12" s="179" t="s">
        <v>208</v>
      </c>
      <c r="BA12" s="179" t="s">
        <v>203</v>
      </c>
      <c r="BB12" s="179" t="s">
        <v>22</v>
      </c>
      <c r="BC12" s="186" t="s">
        <v>23</v>
      </c>
      <c r="BD12" s="186" t="s">
        <v>24</v>
      </c>
      <c r="BE12" s="179" t="s">
        <v>213</v>
      </c>
      <c r="BF12" s="187" t="s">
        <v>26</v>
      </c>
      <c r="BG12" s="187" t="s">
        <v>27</v>
      </c>
      <c r="BH12" s="187" t="s">
        <v>28</v>
      </c>
      <c r="BI12" s="188" t="s">
        <v>5</v>
      </c>
      <c r="BJ12" s="185" t="s">
        <v>19</v>
      </c>
      <c r="BK12" s="185" t="s">
        <v>20</v>
      </c>
      <c r="BL12" s="186" t="s">
        <v>205</v>
      </c>
      <c r="BM12" s="179" t="s">
        <v>21</v>
      </c>
      <c r="BN12" s="179" t="s">
        <v>208</v>
      </c>
      <c r="BO12" s="179" t="s">
        <v>203</v>
      </c>
      <c r="BP12" s="179" t="s">
        <v>22</v>
      </c>
      <c r="BQ12" s="186" t="s">
        <v>23</v>
      </c>
      <c r="BR12" s="186" t="s">
        <v>24</v>
      </c>
      <c r="BS12" s="179" t="s">
        <v>213</v>
      </c>
      <c r="BT12" s="187" t="s">
        <v>26</v>
      </c>
      <c r="BU12" s="187" t="s">
        <v>27</v>
      </c>
      <c r="BV12" s="187" t="s">
        <v>28</v>
      </c>
      <c r="BW12" s="188" t="s">
        <v>5</v>
      </c>
      <c r="BX12" s="189" t="s">
        <v>16</v>
      </c>
      <c r="BY12" s="607"/>
      <c r="BZ12" s="146"/>
    </row>
    <row r="13" spans="1:78" s="169" customFormat="1" ht="29.25" thickBot="1">
      <c r="A13" s="190"/>
      <c r="B13" s="191">
        <v>1</v>
      </c>
      <c r="C13" s="191">
        <v>2</v>
      </c>
      <c r="D13" s="192">
        <v>3</v>
      </c>
      <c r="E13" s="193">
        <v>4</v>
      </c>
      <c r="F13" s="194">
        <v>5</v>
      </c>
      <c r="G13" s="195">
        <v>6</v>
      </c>
      <c r="H13" s="196">
        <v>7</v>
      </c>
      <c r="I13" s="197">
        <v>8</v>
      </c>
      <c r="J13" s="198">
        <v>9</v>
      </c>
      <c r="K13" s="199">
        <v>10</v>
      </c>
      <c r="L13" s="196">
        <v>11</v>
      </c>
      <c r="M13" s="200">
        <v>12</v>
      </c>
      <c r="N13" s="196">
        <v>14</v>
      </c>
      <c r="O13" s="200">
        <v>15</v>
      </c>
      <c r="P13" s="200">
        <v>16</v>
      </c>
      <c r="Q13" s="196">
        <v>17</v>
      </c>
      <c r="R13" s="196">
        <v>18</v>
      </c>
      <c r="S13" s="200">
        <v>19</v>
      </c>
      <c r="T13" s="201">
        <v>21</v>
      </c>
      <c r="U13" s="200">
        <v>22</v>
      </c>
      <c r="V13" s="200">
        <v>23</v>
      </c>
      <c r="W13" s="196">
        <v>24</v>
      </c>
      <c r="X13" s="200">
        <v>26</v>
      </c>
      <c r="Y13" s="200">
        <v>27</v>
      </c>
      <c r="Z13" s="196">
        <v>28</v>
      </c>
      <c r="AA13" s="200">
        <v>29</v>
      </c>
      <c r="AB13" s="200">
        <v>30</v>
      </c>
      <c r="AC13" s="196">
        <v>31</v>
      </c>
      <c r="AD13" s="200">
        <v>33</v>
      </c>
      <c r="AE13" s="200">
        <v>34</v>
      </c>
      <c r="AF13" s="196">
        <v>35</v>
      </c>
      <c r="AG13" s="200">
        <v>36</v>
      </c>
      <c r="AH13" s="200">
        <v>37</v>
      </c>
      <c r="AI13" s="196">
        <v>38</v>
      </c>
      <c r="AJ13" s="196">
        <v>39</v>
      </c>
      <c r="AK13" s="200">
        <v>40</v>
      </c>
      <c r="AL13" s="196">
        <v>42</v>
      </c>
      <c r="AM13" s="200">
        <v>43</v>
      </c>
      <c r="AN13" s="200">
        <v>44</v>
      </c>
      <c r="AO13" s="196">
        <v>45</v>
      </c>
      <c r="AP13" s="196">
        <v>46</v>
      </c>
      <c r="AQ13" s="200">
        <v>47</v>
      </c>
      <c r="AR13" s="196">
        <v>49</v>
      </c>
      <c r="AS13" s="200">
        <v>50</v>
      </c>
      <c r="AT13" s="200">
        <v>51</v>
      </c>
      <c r="AU13" s="196">
        <v>52</v>
      </c>
      <c r="AV13" s="196">
        <v>53</v>
      </c>
      <c r="AW13" s="200">
        <v>54</v>
      </c>
      <c r="AX13" s="200">
        <v>55</v>
      </c>
      <c r="AY13" s="196">
        <v>56</v>
      </c>
      <c r="AZ13" s="200">
        <v>58</v>
      </c>
      <c r="BA13" s="196">
        <v>59</v>
      </c>
      <c r="BB13" s="196">
        <v>60</v>
      </c>
      <c r="BC13" s="200">
        <v>61</v>
      </c>
      <c r="BD13" s="200">
        <v>62</v>
      </c>
      <c r="BE13" s="196">
        <v>63</v>
      </c>
      <c r="BF13" s="200">
        <v>65</v>
      </c>
      <c r="BG13" s="196">
        <v>66</v>
      </c>
      <c r="BH13" s="196">
        <v>67</v>
      </c>
      <c r="BI13" s="200">
        <v>68</v>
      </c>
      <c r="BJ13" s="200">
        <v>69</v>
      </c>
      <c r="BK13" s="196">
        <v>70</v>
      </c>
      <c r="BL13" s="200">
        <v>71</v>
      </c>
      <c r="BM13" s="200">
        <v>72</v>
      </c>
      <c r="BN13" s="196">
        <v>74</v>
      </c>
      <c r="BO13" s="200">
        <v>75</v>
      </c>
      <c r="BP13" s="200">
        <v>76</v>
      </c>
      <c r="BQ13" s="196">
        <v>77</v>
      </c>
      <c r="BR13" s="200">
        <v>78</v>
      </c>
      <c r="BS13" s="200">
        <v>79</v>
      </c>
      <c r="BT13" s="196">
        <v>81</v>
      </c>
      <c r="BU13" s="200">
        <v>82</v>
      </c>
      <c r="BV13" s="200">
        <v>83</v>
      </c>
      <c r="BW13" s="196">
        <v>84</v>
      </c>
      <c r="BX13" s="200">
        <v>80</v>
      </c>
      <c r="BY13" s="197">
        <v>81</v>
      </c>
      <c r="BZ13" s="168"/>
    </row>
    <row r="14" spans="1:78" s="169" customFormat="1" ht="29.25" thickBot="1">
      <c r="A14" s="202"/>
      <c r="B14" s="203" t="s">
        <v>29</v>
      </c>
      <c r="C14" s="203"/>
      <c r="D14" s="204"/>
      <c r="E14" s="205"/>
      <c r="F14" s="206"/>
      <c r="G14" s="207"/>
      <c r="H14" s="208"/>
      <c r="I14" s="209"/>
      <c r="J14" s="208"/>
      <c r="K14" s="210"/>
      <c r="L14" s="210"/>
      <c r="M14" s="210"/>
      <c r="N14" s="210"/>
      <c r="O14" s="210"/>
      <c r="P14" s="210"/>
      <c r="Q14" s="210"/>
      <c r="R14" s="210"/>
      <c r="S14" s="210"/>
      <c r="T14" s="208"/>
      <c r="U14" s="208"/>
      <c r="V14" s="210"/>
      <c r="W14" s="210"/>
      <c r="X14" s="210"/>
      <c r="Y14" s="210"/>
      <c r="Z14" s="210"/>
      <c r="AA14" s="210"/>
      <c r="AB14" s="210"/>
      <c r="AC14" s="210"/>
      <c r="AD14" s="211"/>
      <c r="AE14" s="211"/>
      <c r="AF14" s="211"/>
      <c r="AG14" s="212"/>
      <c r="AH14" s="207"/>
      <c r="AI14" s="208"/>
      <c r="AJ14" s="210"/>
      <c r="AK14" s="210"/>
      <c r="AL14" s="210"/>
      <c r="AM14" s="210"/>
      <c r="AN14" s="210"/>
      <c r="AO14" s="211"/>
      <c r="AP14" s="211"/>
      <c r="AQ14" s="211"/>
      <c r="AR14" s="211"/>
      <c r="AS14" s="211"/>
      <c r="AT14" s="211"/>
      <c r="AU14" s="212"/>
      <c r="AV14" s="208"/>
      <c r="AW14" s="208"/>
      <c r="AX14" s="210"/>
      <c r="AY14" s="210"/>
      <c r="AZ14" s="210"/>
      <c r="BA14" s="210"/>
      <c r="BB14" s="210"/>
      <c r="BC14" s="211"/>
      <c r="BD14" s="211"/>
      <c r="BE14" s="211"/>
      <c r="BF14" s="211"/>
      <c r="BG14" s="211"/>
      <c r="BH14" s="211"/>
      <c r="BI14" s="212"/>
      <c r="BJ14" s="207"/>
      <c r="BK14" s="208"/>
      <c r="BL14" s="210"/>
      <c r="BM14" s="210"/>
      <c r="BN14" s="210"/>
      <c r="BO14" s="210"/>
      <c r="BP14" s="210"/>
      <c r="BQ14" s="211"/>
      <c r="BR14" s="211"/>
      <c r="BS14" s="211"/>
      <c r="BT14" s="211"/>
      <c r="BU14" s="211"/>
      <c r="BV14" s="211"/>
      <c r="BW14" s="211"/>
      <c r="BX14" s="213"/>
      <c r="BY14" s="214"/>
      <c r="BZ14" s="168"/>
    </row>
    <row r="15" spans="1:78" s="169" customFormat="1" ht="40.5" customHeight="1" thickBot="1">
      <c r="A15" s="215">
        <v>2</v>
      </c>
      <c r="B15" s="216" t="s">
        <v>30</v>
      </c>
      <c r="C15" s="217" t="s">
        <v>31</v>
      </c>
      <c r="D15" s="218" t="s">
        <v>32</v>
      </c>
      <c r="E15" s="219">
        <v>30</v>
      </c>
      <c r="F15" s="220">
        <v>2</v>
      </c>
      <c r="G15" s="221" t="s">
        <v>200</v>
      </c>
      <c r="H15" s="222">
        <v>20</v>
      </c>
      <c r="I15" s="223">
        <v>0.5</v>
      </c>
      <c r="J15" s="224">
        <v>20</v>
      </c>
      <c r="K15" s="225">
        <v>10</v>
      </c>
      <c r="L15" s="225">
        <v>0</v>
      </c>
      <c r="M15" s="225"/>
      <c r="N15" s="225"/>
      <c r="O15" s="225"/>
      <c r="P15" s="225">
        <v>0</v>
      </c>
      <c r="Q15" s="225">
        <f>AB15+AM15+BA15+BO15</f>
        <v>0</v>
      </c>
      <c r="R15" s="225"/>
      <c r="S15" s="225">
        <v>0</v>
      </c>
      <c r="T15" s="226">
        <v>10</v>
      </c>
      <c r="U15" s="226">
        <v>10</v>
      </c>
      <c r="V15" s="225"/>
      <c r="W15" s="225">
        <v>0</v>
      </c>
      <c r="X15" s="225"/>
      <c r="Y15" s="225"/>
      <c r="Z15" s="225"/>
      <c r="AA15" s="225">
        <v>0</v>
      </c>
      <c r="AB15" s="225"/>
      <c r="AC15" s="225">
        <v>0</v>
      </c>
      <c r="AD15" s="227" t="s">
        <v>33</v>
      </c>
      <c r="AE15" s="228" t="s">
        <v>33</v>
      </c>
      <c r="AF15" s="229"/>
      <c r="AG15" s="230" t="s">
        <v>32</v>
      </c>
      <c r="AH15" s="231">
        <v>10</v>
      </c>
      <c r="AI15" s="232"/>
      <c r="AJ15" s="233">
        <v>0</v>
      </c>
      <c r="AK15" s="233">
        <v>0</v>
      </c>
      <c r="AL15" s="233"/>
      <c r="AM15" s="233">
        <v>0</v>
      </c>
      <c r="AN15" s="233">
        <v>0</v>
      </c>
      <c r="AO15" s="234"/>
      <c r="AP15" s="234"/>
      <c r="AQ15" s="234"/>
      <c r="AR15" s="234">
        <v>1</v>
      </c>
      <c r="AS15" s="234"/>
      <c r="AT15" s="234"/>
      <c r="AU15" s="235"/>
      <c r="AV15" s="232">
        <v>0</v>
      </c>
      <c r="AW15" s="232"/>
      <c r="AX15" s="233">
        <v>0</v>
      </c>
      <c r="AY15" s="233">
        <v>0</v>
      </c>
      <c r="AZ15" s="233"/>
      <c r="BA15" s="233">
        <v>0</v>
      </c>
      <c r="BB15" s="233">
        <v>0</v>
      </c>
      <c r="BC15" s="234"/>
      <c r="BD15" s="234"/>
      <c r="BE15" s="234"/>
      <c r="BF15" s="234">
        <v>0</v>
      </c>
      <c r="BG15" s="234"/>
      <c r="BH15" s="234"/>
      <c r="BI15" s="235"/>
      <c r="BJ15" s="231">
        <v>0</v>
      </c>
      <c r="BK15" s="232"/>
      <c r="BL15" s="233">
        <v>0</v>
      </c>
      <c r="BM15" s="233">
        <v>0</v>
      </c>
      <c r="BN15" s="233"/>
      <c r="BO15" s="233">
        <v>0</v>
      </c>
      <c r="BP15" s="233">
        <v>0</v>
      </c>
      <c r="BQ15" s="234"/>
      <c r="BR15" s="234"/>
      <c r="BS15" s="234"/>
      <c r="BT15" s="234">
        <v>0</v>
      </c>
      <c r="BU15" s="234"/>
      <c r="BV15" s="234"/>
      <c r="BW15" s="234"/>
      <c r="BX15" s="236">
        <f>F15</f>
        <v>2</v>
      </c>
      <c r="BY15" s="237"/>
      <c r="BZ15" s="168"/>
    </row>
    <row r="16" spans="1:78" s="169" customFormat="1" ht="82.5" customHeight="1" thickBot="1">
      <c r="A16" s="553">
        <v>3</v>
      </c>
      <c r="B16" s="557" t="s">
        <v>34</v>
      </c>
      <c r="C16" s="240" t="s">
        <v>211</v>
      </c>
      <c r="D16" s="241" t="s">
        <v>36</v>
      </c>
      <c r="E16" s="219">
        <f>SUM(J16:S16)</f>
        <v>45</v>
      </c>
      <c r="F16" s="220">
        <v>4</v>
      </c>
      <c r="G16" s="221" t="s">
        <v>200</v>
      </c>
      <c r="H16" s="222">
        <v>20</v>
      </c>
      <c r="I16" s="242">
        <v>2</v>
      </c>
      <c r="J16" s="224">
        <f t="shared" ref="J16:N17" si="0">T16+AH16+AV16+BJ16</f>
        <v>20</v>
      </c>
      <c r="K16" s="224">
        <f t="shared" si="0"/>
        <v>15</v>
      </c>
      <c r="L16" s="224">
        <f t="shared" si="0"/>
        <v>0</v>
      </c>
      <c r="M16" s="224">
        <f t="shared" si="0"/>
        <v>0</v>
      </c>
      <c r="N16" s="224">
        <f t="shared" si="0"/>
        <v>10</v>
      </c>
      <c r="O16" s="225"/>
      <c r="P16" s="225"/>
      <c r="Q16" s="225">
        <f>AB16+AM16+BA16+BO16</f>
        <v>0</v>
      </c>
      <c r="R16" s="225"/>
      <c r="S16" s="225">
        <v>0</v>
      </c>
      <c r="T16" s="224">
        <v>20</v>
      </c>
      <c r="U16" s="224">
        <v>15</v>
      </c>
      <c r="V16" s="225"/>
      <c r="W16" s="225">
        <v>0</v>
      </c>
      <c r="X16" s="225">
        <v>10</v>
      </c>
      <c r="Y16" s="225"/>
      <c r="Z16" s="225"/>
      <c r="AA16" s="225"/>
      <c r="AB16" s="225">
        <v>0</v>
      </c>
      <c r="AC16" s="225">
        <v>0</v>
      </c>
      <c r="AD16" s="229">
        <v>2</v>
      </c>
      <c r="AE16" s="229">
        <v>2</v>
      </c>
      <c r="AF16" s="229"/>
      <c r="AG16" s="230" t="s">
        <v>36</v>
      </c>
      <c r="AH16" s="243">
        <v>0</v>
      </c>
      <c r="AI16" s="244"/>
      <c r="AJ16" s="245">
        <v>0</v>
      </c>
      <c r="AK16" s="245">
        <v>0</v>
      </c>
      <c r="AL16" s="245"/>
      <c r="AM16" s="245">
        <v>0</v>
      </c>
      <c r="AN16" s="245">
        <v>0</v>
      </c>
      <c r="AO16" s="246"/>
      <c r="AP16" s="246"/>
      <c r="AQ16" s="246"/>
      <c r="AR16" s="246">
        <v>0</v>
      </c>
      <c r="AS16" s="246"/>
      <c r="AT16" s="246"/>
      <c r="AU16" s="247"/>
      <c r="AV16" s="244">
        <v>0</v>
      </c>
      <c r="AW16" s="244"/>
      <c r="AX16" s="245">
        <v>0</v>
      </c>
      <c r="AY16" s="245">
        <v>0</v>
      </c>
      <c r="AZ16" s="245"/>
      <c r="BA16" s="245">
        <v>0</v>
      </c>
      <c r="BB16" s="245">
        <v>0</v>
      </c>
      <c r="BC16" s="246"/>
      <c r="BD16" s="246"/>
      <c r="BE16" s="246"/>
      <c r="BF16" s="246">
        <v>0</v>
      </c>
      <c r="BG16" s="246"/>
      <c r="BH16" s="246"/>
      <c r="BI16" s="247"/>
      <c r="BJ16" s="243">
        <v>0</v>
      </c>
      <c r="BK16" s="244"/>
      <c r="BL16" s="245">
        <v>0</v>
      </c>
      <c r="BM16" s="245">
        <v>0</v>
      </c>
      <c r="BN16" s="245"/>
      <c r="BO16" s="245">
        <v>0</v>
      </c>
      <c r="BP16" s="225">
        <v>0</v>
      </c>
      <c r="BQ16" s="229"/>
      <c r="BR16" s="229"/>
      <c r="BS16" s="229"/>
      <c r="BT16" s="229">
        <v>0</v>
      </c>
      <c r="BU16" s="229"/>
      <c r="BV16" s="229"/>
      <c r="BW16" s="229"/>
      <c r="BX16" s="248">
        <v>4</v>
      </c>
      <c r="BY16" s="249">
        <v>2</v>
      </c>
      <c r="BZ16" s="168"/>
    </row>
    <row r="17" spans="1:78" s="171" customFormat="1" ht="66" customHeight="1" thickBot="1">
      <c r="A17" s="554"/>
      <c r="B17" s="558"/>
      <c r="C17" s="240" t="s">
        <v>212</v>
      </c>
      <c r="D17" s="241" t="s">
        <v>32</v>
      </c>
      <c r="E17" s="219">
        <v>20</v>
      </c>
      <c r="F17" s="220">
        <v>1</v>
      </c>
      <c r="G17" s="221"/>
      <c r="H17" s="222">
        <v>0</v>
      </c>
      <c r="I17" s="242">
        <v>0</v>
      </c>
      <c r="J17" s="224">
        <f t="shared" si="0"/>
        <v>0</v>
      </c>
      <c r="K17" s="224">
        <f t="shared" si="0"/>
        <v>0</v>
      </c>
      <c r="L17" s="224">
        <f t="shared" si="0"/>
        <v>0</v>
      </c>
      <c r="M17" s="224">
        <f t="shared" si="0"/>
        <v>0</v>
      </c>
      <c r="N17" s="224">
        <f t="shared" si="0"/>
        <v>0</v>
      </c>
      <c r="O17" s="224">
        <f>Y17+AM17+BA17+BO17</f>
        <v>0</v>
      </c>
      <c r="P17" s="225">
        <v>0</v>
      </c>
      <c r="Q17" s="225">
        <v>20</v>
      </c>
      <c r="R17" s="225"/>
      <c r="S17" s="225">
        <v>0</v>
      </c>
      <c r="T17" s="224">
        <v>0</v>
      </c>
      <c r="U17" s="224"/>
      <c r="V17" s="225">
        <v>0</v>
      </c>
      <c r="W17" s="225">
        <v>0</v>
      </c>
      <c r="X17" s="225"/>
      <c r="Y17" s="225"/>
      <c r="Z17" s="225"/>
      <c r="AA17" s="225">
        <v>20</v>
      </c>
      <c r="AB17" s="225"/>
      <c r="AC17" s="225">
        <v>0</v>
      </c>
      <c r="AD17" s="229"/>
      <c r="AE17" s="229"/>
      <c r="AF17" s="229">
        <v>1</v>
      </c>
      <c r="AG17" s="230" t="s">
        <v>32</v>
      </c>
      <c r="AH17" s="251">
        <v>0</v>
      </c>
      <c r="AI17" s="224"/>
      <c r="AJ17" s="225">
        <v>0</v>
      </c>
      <c r="AK17" s="225">
        <v>0</v>
      </c>
      <c r="AL17" s="225"/>
      <c r="AM17" s="225">
        <v>0</v>
      </c>
      <c r="AN17" s="225">
        <v>0</v>
      </c>
      <c r="AO17" s="229"/>
      <c r="AP17" s="229"/>
      <c r="AQ17" s="229"/>
      <c r="AR17" s="229">
        <v>0</v>
      </c>
      <c r="AS17" s="229"/>
      <c r="AT17" s="229"/>
      <c r="AU17" s="230"/>
      <c r="AV17" s="224">
        <v>0</v>
      </c>
      <c r="AW17" s="224"/>
      <c r="AX17" s="225">
        <v>0</v>
      </c>
      <c r="AY17" s="225">
        <v>0</v>
      </c>
      <c r="AZ17" s="225"/>
      <c r="BA17" s="225">
        <v>0</v>
      </c>
      <c r="BB17" s="225">
        <v>0</v>
      </c>
      <c r="BC17" s="229"/>
      <c r="BD17" s="229"/>
      <c r="BE17" s="229"/>
      <c r="BF17" s="229">
        <v>0</v>
      </c>
      <c r="BG17" s="229"/>
      <c r="BH17" s="229"/>
      <c r="BI17" s="230"/>
      <c r="BJ17" s="251">
        <v>0</v>
      </c>
      <c r="BK17" s="224"/>
      <c r="BL17" s="225">
        <v>0</v>
      </c>
      <c r="BM17" s="225">
        <v>0</v>
      </c>
      <c r="BN17" s="225"/>
      <c r="BO17" s="225">
        <v>0</v>
      </c>
      <c r="BP17" s="225">
        <v>0</v>
      </c>
      <c r="BQ17" s="229"/>
      <c r="BR17" s="229"/>
      <c r="BS17" s="229"/>
      <c r="BT17" s="229">
        <v>0</v>
      </c>
      <c r="BU17" s="229"/>
      <c r="BV17" s="229"/>
      <c r="BW17" s="229"/>
      <c r="BX17" s="248">
        <f>F17</f>
        <v>1</v>
      </c>
      <c r="BY17" s="249">
        <v>1</v>
      </c>
      <c r="BZ17" s="170"/>
    </row>
    <row r="18" spans="1:78" s="171" customFormat="1" ht="40.5" customHeight="1" thickBot="1">
      <c r="A18" s="555">
        <v>4</v>
      </c>
      <c r="B18" s="576" t="s">
        <v>37</v>
      </c>
      <c r="C18" s="217" t="s">
        <v>38</v>
      </c>
      <c r="D18" s="218" t="s">
        <v>39</v>
      </c>
      <c r="E18" s="219">
        <v>30</v>
      </c>
      <c r="F18" s="220">
        <v>3</v>
      </c>
      <c r="G18" s="221" t="s">
        <v>200</v>
      </c>
      <c r="H18" s="222">
        <v>10</v>
      </c>
      <c r="I18" s="242" t="s">
        <v>40</v>
      </c>
      <c r="J18" s="224">
        <v>10</v>
      </c>
      <c r="K18" s="225">
        <v>20</v>
      </c>
      <c r="L18" s="225"/>
      <c r="M18" s="225"/>
      <c r="N18" s="225"/>
      <c r="O18" s="225"/>
      <c r="P18" s="225"/>
      <c r="Q18" s="225">
        <f>AB18+AM18+BA18+BO18</f>
        <v>0</v>
      </c>
      <c r="R18" s="225"/>
      <c r="S18" s="225">
        <v>0</v>
      </c>
      <c r="T18" s="224">
        <v>0</v>
      </c>
      <c r="U18" s="224"/>
      <c r="V18" s="225">
        <v>0</v>
      </c>
      <c r="W18" s="225">
        <v>0</v>
      </c>
      <c r="X18" s="225"/>
      <c r="Y18" s="225"/>
      <c r="Z18" s="225"/>
      <c r="AA18" s="225">
        <v>0</v>
      </c>
      <c r="AB18" s="225">
        <v>0</v>
      </c>
      <c r="AC18" s="225">
        <v>0</v>
      </c>
      <c r="AD18" s="229">
        <v>0</v>
      </c>
      <c r="AE18" s="229"/>
      <c r="AF18" s="229"/>
      <c r="AG18" s="230"/>
      <c r="AH18" s="252"/>
      <c r="AI18" s="226"/>
      <c r="AJ18" s="225"/>
      <c r="AK18" s="225">
        <v>0</v>
      </c>
      <c r="AL18" s="225"/>
      <c r="AM18" s="225">
        <v>0</v>
      </c>
      <c r="AN18" s="225">
        <v>0</v>
      </c>
      <c r="AO18" s="229"/>
      <c r="AP18" s="229"/>
      <c r="AQ18" s="229"/>
      <c r="AR18" s="253"/>
      <c r="AS18" s="253"/>
      <c r="AT18" s="253"/>
      <c r="AU18" s="254"/>
      <c r="AV18" s="226">
        <v>10</v>
      </c>
      <c r="AW18" s="226">
        <v>20</v>
      </c>
      <c r="AX18" s="225"/>
      <c r="AY18" s="225">
        <v>0</v>
      </c>
      <c r="AZ18" s="225"/>
      <c r="BA18" s="225">
        <v>0</v>
      </c>
      <c r="BB18" s="225">
        <v>0</v>
      </c>
      <c r="BC18" s="229"/>
      <c r="BD18" s="229"/>
      <c r="BE18" s="229"/>
      <c r="BF18" s="253" t="s">
        <v>40</v>
      </c>
      <c r="BG18" s="253" t="s">
        <v>40</v>
      </c>
      <c r="BH18" s="253"/>
      <c r="BI18" s="254" t="s">
        <v>32</v>
      </c>
      <c r="BJ18" s="251"/>
      <c r="BK18" s="224"/>
      <c r="BL18" s="225"/>
      <c r="BM18" s="225">
        <v>0</v>
      </c>
      <c r="BN18" s="225"/>
      <c r="BO18" s="225">
        <v>0</v>
      </c>
      <c r="BP18" s="225">
        <v>0</v>
      </c>
      <c r="BQ18" s="229"/>
      <c r="BR18" s="229"/>
      <c r="BS18" s="229"/>
      <c r="BT18" s="229">
        <v>1</v>
      </c>
      <c r="BU18" s="229">
        <v>1</v>
      </c>
      <c r="BV18" s="229"/>
      <c r="BW18" s="229" t="s">
        <v>36</v>
      </c>
      <c r="BX18" s="248">
        <f>F18</f>
        <v>3</v>
      </c>
      <c r="BY18" s="249">
        <v>1</v>
      </c>
      <c r="BZ18" s="170"/>
    </row>
    <row r="19" spans="1:78" s="171" customFormat="1" ht="40.5" customHeight="1" thickBot="1">
      <c r="A19" s="555"/>
      <c r="B19" s="576"/>
      <c r="C19" s="217" t="s">
        <v>41</v>
      </c>
      <c r="D19" s="218" t="s">
        <v>32</v>
      </c>
      <c r="E19" s="219">
        <v>40</v>
      </c>
      <c r="F19" s="220">
        <v>3</v>
      </c>
      <c r="G19" s="221"/>
      <c r="H19" s="222">
        <v>0</v>
      </c>
      <c r="I19" s="223">
        <v>0</v>
      </c>
      <c r="J19" s="224"/>
      <c r="K19" s="225"/>
      <c r="L19" s="225">
        <v>0</v>
      </c>
      <c r="M19" s="225"/>
      <c r="N19" s="225"/>
      <c r="O19" s="225"/>
      <c r="P19" s="225">
        <v>0</v>
      </c>
      <c r="Q19" s="225">
        <f>AB19+AM19+BA19+BO19</f>
        <v>0</v>
      </c>
      <c r="R19" s="225"/>
      <c r="S19" s="225">
        <v>0</v>
      </c>
      <c r="T19" s="224">
        <v>0</v>
      </c>
      <c r="U19" s="224"/>
      <c r="V19" s="225">
        <v>0</v>
      </c>
      <c r="W19" s="225">
        <v>0</v>
      </c>
      <c r="X19" s="225"/>
      <c r="Y19" s="225"/>
      <c r="Z19" s="225"/>
      <c r="AA19" s="225">
        <v>0</v>
      </c>
      <c r="AB19" s="225">
        <v>0</v>
      </c>
      <c r="AC19" s="225">
        <v>0</v>
      </c>
      <c r="AD19" s="229">
        <v>0</v>
      </c>
      <c r="AE19" s="229"/>
      <c r="AF19" s="229"/>
      <c r="AG19" s="230"/>
      <c r="AH19" s="251">
        <v>0</v>
      </c>
      <c r="AI19" s="224"/>
      <c r="AJ19" s="225">
        <v>0</v>
      </c>
      <c r="AK19" s="225">
        <v>0</v>
      </c>
      <c r="AL19" s="225"/>
      <c r="AM19" s="225">
        <v>0</v>
      </c>
      <c r="AN19" s="225">
        <v>0</v>
      </c>
      <c r="AO19" s="229"/>
      <c r="AP19" s="229"/>
      <c r="AQ19" s="229"/>
      <c r="AR19" s="229">
        <v>0</v>
      </c>
      <c r="AS19" s="229"/>
      <c r="AT19" s="229"/>
      <c r="AU19" s="230"/>
      <c r="AV19" s="224">
        <v>0</v>
      </c>
      <c r="AW19" s="224"/>
      <c r="AX19" s="225">
        <v>0</v>
      </c>
      <c r="AY19" s="225">
        <v>0</v>
      </c>
      <c r="AZ19" s="225"/>
      <c r="BA19" s="225">
        <v>0</v>
      </c>
      <c r="BB19" s="225">
        <v>0</v>
      </c>
      <c r="BC19" s="229"/>
      <c r="BD19" s="229"/>
      <c r="BE19" s="229"/>
      <c r="BF19" s="229">
        <v>0</v>
      </c>
      <c r="BG19" s="229"/>
      <c r="BH19" s="229"/>
      <c r="BI19" s="230"/>
      <c r="BJ19" s="251">
        <v>0</v>
      </c>
      <c r="BK19" s="224"/>
      <c r="BL19" s="225">
        <v>0</v>
      </c>
      <c r="BM19" s="225">
        <v>0</v>
      </c>
      <c r="BN19" s="225"/>
      <c r="BO19" s="225"/>
      <c r="BP19" s="225">
        <v>0</v>
      </c>
      <c r="BQ19" s="229">
        <v>40</v>
      </c>
      <c r="BR19" s="229"/>
      <c r="BS19" s="229"/>
      <c r="BT19" s="253"/>
      <c r="BU19" s="253"/>
      <c r="BV19" s="253">
        <v>3</v>
      </c>
      <c r="BW19" s="253" t="s">
        <v>32</v>
      </c>
      <c r="BX19" s="248">
        <f>F19</f>
        <v>3</v>
      </c>
      <c r="BY19" s="249">
        <v>3</v>
      </c>
      <c r="BZ19" s="170"/>
    </row>
    <row r="20" spans="1:78" s="169" customFormat="1" ht="40.5" customHeight="1" thickBot="1">
      <c r="A20" s="255">
        <v>5</v>
      </c>
      <c r="B20" s="216" t="s">
        <v>42</v>
      </c>
      <c r="C20" s="217" t="s">
        <v>43</v>
      </c>
      <c r="D20" s="241" t="s">
        <v>32</v>
      </c>
      <c r="E20" s="219">
        <v>25</v>
      </c>
      <c r="F20" s="220">
        <v>1</v>
      </c>
      <c r="G20" s="221" t="s">
        <v>200</v>
      </c>
      <c r="H20" s="222">
        <v>15</v>
      </c>
      <c r="I20" s="242" t="s">
        <v>40</v>
      </c>
      <c r="J20" s="224">
        <v>15</v>
      </c>
      <c r="K20" s="225">
        <v>10</v>
      </c>
      <c r="L20" s="225">
        <v>0</v>
      </c>
      <c r="M20" s="225"/>
      <c r="N20" s="225"/>
      <c r="O20" s="225"/>
      <c r="P20" s="225"/>
      <c r="Q20" s="225">
        <f>AB20+AM20+BA20+BO20</f>
        <v>0</v>
      </c>
      <c r="R20" s="225"/>
      <c r="S20" s="225">
        <v>0</v>
      </c>
      <c r="T20" s="224">
        <v>15</v>
      </c>
      <c r="U20" s="224">
        <v>10</v>
      </c>
      <c r="V20" s="225"/>
      <c r="W20" s="225">
        <v>0</v>
      </c>
      <c r="X20" s="225"/>
      <c r="Y20" s="225"/>
      <c r="Z20" s="225"/>
      <c r="AA20" s="225"/>
      <c r="AB20" s="225">
        <v>0</v>
      </c>
      <c r="AC20" s="225">
        <v>0</v>
      </c>
      <c r="AD20" s="256" t="s">
        <v>33</v>
      </c>
      <c r="AE20" s="227" t="s">
        <v>33</v>
      </c>
      <c r="AF20" s="229"/>
      <c r="AG20" s="230" t="s">
        <v>32</v>
      </c>
      <c r="AH20" s="243">
        <v>0</v>
      </c>
      <c r="AI20" s="244"/>
      <c r="AJ20" s="245">
        <v>0</v>
      </c>
      <c r="AK20" s="245">
        <v>0</v>
      </c>
      <c r="AL20" s="245"/>
      <c r="AM20" s="245">
        <v>0</v>
      </c>
      <c r="AN20" s="245">
        <v>0</v>
      </c>
      <c r="AO20" s="246"/>
      <c r="AP20" s="246"/>
      <c r="AQ20" s="246"/>
      <c r="AR20" s="246">
        <v>0</v>
      </c>
      <c r="AS20" s="246"/>
      <c r="AT20" s="246"/>
      <c r="AU20" s="247"/>
      <c r="AV20" s="244">
        <v>0</v>
      </c>
      <c r="AW20" s="244"/>
      <c r="AX20" s="245">
        <v>0</v>
      </c>
      <c r="AY20" s="245">
        <v>0</v>
      </c>
      <c r="AZ20" s="245"/>
      <c r="BA20" s="245">
        <v>0</v>
      </c>
      <c r="BB20" s="245">
        <v>0</v>
      </c>
      <c r="BC20" s="246"/>
      <c r="BD20" s="246"/>
      <c r="BE20" s="246"/>
      <c r="BF20" s="246">
        <v>0</v>
      </c>
      <c r="BG20" s="246"/>
      <c r="BH20" s="246"/>
      <c r="BI20" s="247"/>
      <c r="BJ20" s="243">
        <v>0</v>
      </c>
      <c r="BK20" s="244"/>
      <c r="BL20" s="245">
        <v>0</v>
      </c>
      <c r="BM20" s="245">
        <v>0</v>
      </c>
      <c r="BN20" s="245"/>
      <c r="BO20" s="245">
        <v>0</v>
      </c>
      <c r="BP20" s="225">
        <v>0</v>
      </c>
      <c r="BQ20" s="229"/>
      <c r="BR20" s="229"/>
      <c r="BS20" s="229"/>
      <c r="BT20" s="229">
        <v>0</v>
      </c>
      <c r="BU20" s="229"/>
      <c r="BV20" s="229"/>
      <c r="BW20" s="229"/>
      <c r="BX20" s="248">
        <f>F20</f>
        <v>1</v>
      </c>
      <c r="BY20" s="249"/>
      <c r="BZ20" s="168"/>
    </row>
    <row r="21" spans="1:78" s="169" customFormat="1" ht="40.5" customHeight="1" thickBot="1">
      <c r="A21" s="215">
        <v>6</v>
      </c>
      <c r="B21" s="257" t="s">
        <v>44</v>
      </c>
      <c r="C21" s="239" t="s">
        <v>45</v>
      </c>
      <c r="D21" s="258" t="s">
        <v>46</v>
      </c>
      <c r="E21" s="259">
        <f>SUM(J21:S21)</f>
        <v>90</v>
      </c>
      <c r="F21" s="260">
        <v>9</v>
      </c>
      <c r="G21" s="261"/>
      <c r="H21" s="244">
        <v>0</v>
      </c>
      <c r="I21" s="262">
        <v>0</v>
      </c>
      <c r="J21" s="263"/>
      <c r="K21" s="264"/>
      <c r="L21" s="265"/>
      <c r="M21" s="265">
        <v>90</v>
      </c>
      <c r="N21" s="265"/>
      <c r="O21" s="265"/>
      <c r="P21" s="265">
        <v>0</v>
      </c>
      <c r="Q21" s="265">
        <f>AB21+AM21+BA21+BO21</f>
        <v>0</v>
      </c>
      <c r="R21" s="265"/>
      <c r="S21" s="265">
        <v>0</v>
      </c>
      <c r="T21" s="266">
        <v>0</v>
      </c>
      <c r="U21" s="266"/>
      <c r="V21" s="267"/>
      <c r="W21" s="265">
        <v>30</v>
      </c>
      <c r="X21" s="265"/>
      <c r="Y21" s="265"/>
      <c r="Z21" s="265"/>
      <c r="AA21" s="265">
        <v>0</v>
      </c>
      <c r="AB21" s="265">
        <v>0</v>
      </c>
      <c r="AC21" s="265">
        <v>0</v>
      </c>
      <c r="AD21" s="268"/>
      <c r="AE21" s="268">
        <v>3</v>
      </c>
      <c r="AF21" s="268"/>
      <c r="AG21" s="269" t="s">
        <v>32</v>
      </c>
      <c r="AH21" s="270">
        <v>0</v>
      </c>
      <c r="AI21" s="266"/>
      <c r="AJ21" s="267"/>
      <c r="AK21" s="267">
        <v>30</v>
      </c>
      <c r="AL21" s="267"/>
      <c r="AM21" s="267">
        <v>0</v>
      </c>
      <c r="AN21" s="267">
        <v>0</v>
      </c>
      <c r="AO21" s="268"/>
      <c r="AP21" s="268"/>
      <c r="AQ21" s="268"/>
      <c r="AR21" s="268"/>
      <c r="AS21" s="268">
        <v>3</v>
      </c>
      <c r="AT21" s="268"/>
      <c r="AU21" s="269" t="s">
        <v>32</v>
      </c>
      <c r="AV21" s="266">
        <v>0</v>
      </c>
      <c r="AW21" s="266"/>
      <c r="AX21" s="267"/>
      <c r="AY21" s="267">
        <v>30</v>
      </c>
      <c r="AZ21" s="267"/>
      <c r="BA21" s="267">
        <v>0</v>
      </c>
      <c r="BB21" s="267">
        <v>0</v>
      </c>
      <c r="BC21" s="268"/>
      <c r="BD21" s="268"/>
      <c r="BE21" s="268"/>
      <c r="BF21" s="268"/>
      <c r="BG21" s="268">
        <v>3</v>
      </c>
      <c r="BH21" s="268"/>
      <c r="BI21" s="271" t="s">
        <v>36</v>
      </c>
      <c r="BJ21" s="270">
        <v>0</v>
      </c>
      <c r="BK21" s="266"/>
      <c r="BL21" s="267">
        <v>0</v>
      </c>
      <c r="BM21" s="267">
        <v>0</v>
      </c>
      <c r="BN21" s="267"/>
      <c r="BO21" s="267">
        <v>0</v>
      </c>
      <c r="BP21" s="272">
        <v>0</v>
      </c>
      <c r="BQ21" s="273"/>
      <c r="BR21" s="273"/>
      <c r="BS21" s="273"/>
      <c r="BT21" s="273">
        <v>0</v>
      </c>
      <c r="BU21" s="273"/>
      <c r="BV21" s="273"/>
      <c r="BW21" s="274"/>
      <c r="BX21" s="248">
        <f>F21</f>
        <v>9</v>
      </c>
      <c r="BY21" s="249"/>
      <c r="BZ21" s="168"/>
    </row>
    <row r="22" spans="1:78" s="173" customFormat="1" ht="41.25" customHeight="1" thickBot="1">
      <c r="A22" s="275"/>
      <c r="B22" s="583" t="s">
        <v>47</v>
      </c>
      <c r="C22" s="584"/>
      <c r="D22" s="276"/>
      <c r="E22" s="277">
        <f>SUM(E15:E21)</f>
        <v>280</v>
      </c>
      <c r="F22" s="278">
        <f>SUM(F15:F21)</f>
        <v>23</v>
      </c>
      <c r="G22" s="279"/>
      <c r="H22" s="280">
        <f>SUM(H15:H21)</f>
        <v>65</v>
      </c>
      <c r="I22" s="281">
        <f ca="1">SUM(I15:I25)</f>
        <v>0</v>
      </c>
      <c r="J22" s="282">
        <f>SUM(I15)</f>
        <v>0.5</v>
      </c>
      <c r="K22" s="283">
        <f t="shared" ref="K22:AC22" si="1">SUM(K15:K21)</f>
        <v>55</v>
      </c>
      <c r="L22" s="283">
        <f t="shared" si="1"/>
        <v>0</v>
      </c>
      <c r="M22" s="283">
        <f t="shared" si="1"/>
        <v>90</v>
      </c>
      <c r="N22" s="283">
        <f t="shared" si="1"/>
        <v>10</v>
      </c>
      <c r="O22" s="283">
        <v>10</v>
      </c>
      <c r="P22" s="283"/>
      <c r="Q22" s="283">
        <f t="shared" si="1"/>
        <v>20</v>
      </c>
      <c r="R22" s="283"/>
      <c r="S22" s="283">
        <f t="shared" si="1"/>
        <v>0</v>
      </c>
      <c r="T22" s="282">
        <f t="shared" si="1"/>
        <v>45</v>
      </c>
      <c r="U22" s="282">
        <f t="shared" si="1"/>
        <v>35</v>
      </c>
      <c r="V22" s="283">
        <f t="shared" si="1"/>
        <v>0</v>
      </c>
      <c r="W22" s="283">
        <f t="shared" si="1"/>
        <v>30</v>
      </c>
      <c r="X22" s="283">
        <f t="shared" si="1"/>
        <v>10</v>
      </c>
      <c r="Y22" s="283">
        <f t="shared" si="1"/>
        <v>0</v>
      </c>
      <c r="Z22" s="283"/>
      <c r="AA22" s="283">
        <f t="shared" si="1"/>
        <v>20</v>
      </c>
      <c r="AB22" s="283">
        <f t="shared" si="1"/>
        <v>0</v>
      </c>
      <c r="AC22" s="283">
        <f t="shared" si="1"/>
        <v>0</v>
      </c>
      <c r="AD22" s="284">
        <v>3</v>
      </c>
      <c r="AE22" s="284">
        <v>6</v>
      </c>
      <c r="AF22" s="285"/>
      <c r="AG22" s="286"/>
      <c r="AH22" s="279">
        <f t="shared" ref="AH22:AN22" si="2">SUM(AH15:AH21)</f>
        <v>10</v>
      </c>
      <c r="AI22" s="283">
        <f t="shared" si="2"/>
        <v>0</v>
      </c>
      <c r="AJ22" s="283">
        <f t="shared" si="2"/>
        <v>0</v>
      </c>
      <c r="AK22" s="283">
        <f t="shared" si="2"/>
        <v>30</v>
      </c>
      <c r="AL22" s="283">
        <f t="shared" si="2"/>
        <v>0</v>
      </c>
      <c r="AM22" s="283">
        <f t="shared" si="2"/>
        <v>0</v>
      </c>
      <c r="AN22" s="283">
        <f t="shared" si="2"/>
        <v>0</v>
      </c>
      <c r="AO22" s="285"/>
      <c r="AP22" s="285"/>
      <c r="AQ22" s="285"/>
      <c r="AR22" s="285">
        <f>SUM(AR15:AR21)</f>
        <v>1</v>
      </c>
      <c r="AS22" s="285">
        <f>SUM(AS15:AS21)</f>
        <v>3</v>
      </c>
      <c r="AT22" s="285"/>
      <c r="AU22" s="286"/>
      <c r="AV22" s="282">
        <f t="shared" ref="AV22:BB22" si="3">SUM(AV15:AV21)</f>
        <v>10</v>
      </c>
      <c r="AW22" s="282">
        <f>SUM(AW15:AW21)</f>
        <v>20</v>
      </c>
      <c r="AX22" s="282">
        <f>SUM(AX15:AX21)</f>
        <v>0</v>
      </c>
      <c r="AY22" s="283">
        <f t="shared" si="3"/>
        <v>30</v>
      </c>
      <c r="AZ22" s="283">
        <f t="shared" si="3"/>
        <v>0</v>
      </c>
      <c r="BA22" s="283">
        <f t="shared" si="3"/>
        <v>0</v>
      </c>
      <c r="BB22" s="283">
        <f t="shared" si="3"/>
        <v>0</v>
      </c>
      <c r="BC22" s="285"/>
      <c r="BD22" s="285"/>
      <c r="BE22" s="285"/>
      <c r="BF22" s="285" t="s">
        <v>33</v>
      </c>
      <c r="BG22" s="285" t="s">
        <v>48</v>
      </c>
      <c r="BH22" s="285"/>
      <c r="BI22" s="286"/>
      <c r="BJ22" s="279">
        <f t="shared" ref="BJ22:BT22" si="4">SUM(BJ15:BJ21)</f>
        <v>0</v>
      </c>
      <c r="BK22" s="279">
        <f t="shared" si="4"/>
        <v>0</v>
      </c>
      <c r="BL22" s="279">
        <f t="shared" si="4"/>
        <v>0</v>
      </c>
      <c r="BM22" s="279">
        <f t="shared" si="4"/>
        <v>0</v>
      </c>
      <c r="BN22" s="279">
        <f t="shared" si="4"/>
        <v>0</v>
      </c>
      <c r="BO22" s="279">
        <f t="shared" si="4"/>
        <v>0</v>
      </c>
      <c r="BP22" s="279">
        <f t="shared" si="4"/>
        <v>0</v>
      </c>
      <c r="BQ22" s="285">
        <f>SUM(BQ15:BQ21)</f>
        <v>40</v>
      </c>
      <c r="BR22" s="285"/>
      <c r="BS22" s="285"/>
      <c r="BT22" s="285">
        <f t="shared" si="4"/>
        <v>1</v>
      </c>
      <c r="BU22" s="285">
        <f>SUM(BU15:BU21)</f>
        <v>1</v>
      </c>
      <c r="BV22" s="285">
        <v>3</v>
      </c>
      <c r="BW22" s="285"/>
      <c r="BX22" s="287">
        <f>SUM(BX15:BX21)</f>
        <v>23</v>
      </c>
      <c r="BY22" s="288">
        <f>SUM(BY15:BY21)</f>
        <v>7</v>
      </c>
      <c r="BZ22" s="172"/>
    </row>
    <row r="23" spans="1:78" s="169" customFormat="1" ht="44.25" customHeight="1" thickBot="1">
      <c r="A23" s="289"/>
      <c r="B23" s="290" t="s">
        <v>49</v>
      </c>
      <c r="C23" s="290"/>
      <c r="D23" s="204"/>
      <c r="E23" s="205"/>
      <c r="F23" s="291">
        <f>SUM(AD23+AR23+BF23+BT23)</f>
        <v>0</v>
      </c>
      <c r="G23" s="207"/>
      <c r="H23" s="292"/>
      <c r="I23" s="293"/>
      <c r="J23" s="208"/>
      <c r="K23" s="210"/>
      <c r="L23" s="210"/>
      <c r="M23" s="210"/>
      <c r="N23" s="210"/>
      <c r="O23" s="210"/>
      <c r="P23" s="210"/>
      <c r="Q23" s="210"/>
      <c r="R23" s="210"/>
      <c r="S23" s="210"/>
      <c r="T23" s="208"/>
      <c r="U23" s="208"/>
      <c r="V23" s="210"/>
      <c r="W23" s="210"/>
      <c r="X23" s="210"/>
      <c r="Y23" s="210"/>
      <c r="Z23" s="210"/>
      <c r="AA23" s="210"/>
      <c r="AB23" s="210"/>
      <c r="AC23" s="294"/>
      <c r="AD23" s="211"/>
      <c r="AE23" s="211"/>
      <c r="AF23" s="211"/>
      <c r="AG23" s="212"/>
      <c r="AH23" s="207"/>
      <c r="AI23" s="208"/>
      <c r="AJ23" s="210"/>
      <c r="AK23" s="210"/>
      <c r="AL23" s="210"/>
      <c r="AM23" s="210"/>
      <c r="AN23" s="294"/>
      <c r="AO23" s="295"/>
      <c r="AP23" s="295"/>
      <c r="AQ23" s="295"/>
      <c r="AR23" s="211"/>
      <c r="AS23" s="211"/>
      <c r="AT23" s="211"/>
      <c r="AU23" s="212"/>
      <c r="AV23" s="208"/>
      <c r="AW23" s="208"/>
      <c r="AX23" s="210"/>
      <c r="AY23" s="210"/>
      <c r="AZ23" s="210"/>
      <c r="BA23" s="210"/>
      <c r="BB23" s="210"/>
      <c r="BC23" s="211"/>
      <c r="BD23" s="211"/>
      <c r="BE23" s="211"/>
      <c r="BF23" s="211"/>
      <c r="BG23" s="211"/>
      <c r="BH23" s="211"/>
      <c r="BI23" s="212"/>
      <c r="BJ23" s="207"/>
      <c r="BK23" s="208"/>
      <c r="BL23" s="210"/>
      <c r="BM23" s="210"/>
      <c r="BN23" s="210"/>
      <c r="BO23" s="210"/>
      <c r="BP23" s="210"/>
      <c r="BQ23" s="211"/>
      <c r="BR23" s="211"/>
      <c r="BS23" s="211"/>
      <c r="BT23" s="211"/>
      <c r="BU23" s="211"/>
      <c r="BV23" s="211"/>
      <c r="BW23" s="296"/>
      <c r="BX23" s="297">
        <f>F23</f>
        <v>0</v>
      </c>
      <c r="BY23" s="298"/>
      <c r="BZ23" s="172"/>
    </row>
    <row r="24" spans="1:78" s="169" customFormat="1" ht="74.25" customHeight="1" thickBot="1">
      <c r="A24" s="174">
        <v>7</v>
      </c>
      <c r="B24" s="216" t="s">
        <v>50</v>
      </c>
      <c r="C24" s="240" t="s">
        <v>51</v>
      </c>
      <c r="D24" s="241" t="s">
        <v>36</v>
      </c>
      <c r="E24" s="299">
        <v>30</v>
      </c>
      <c r="F24" s="220">
        <f>SUM(AD24+AR24+BF24+BT24)</f>
        <v>1</v>
      </c>
      <c r="G24" s="251" t="s">
        <v>200</v>
      </c>
      <c r="H24" s="300">
        <v>10</v>
      </c>
      <c r="I24" s="301">
        <v>1</v>
      </c>
      <c r="J24" s="224">
        <v>10</v>
      </c>
      <c r="K24" s="225">
        <v>0</v>
      </c>
      <c r="L24" s="225">
        <v>20</v>
      </c>
      <c r="M24" s="225"/>
      <c r="N24" s="225"/>
      <c r="O24" s="225"/>
      <c r="P24" s="225">
        <v>0</v>
      </c>
      <c r="Q24" s="225">
        <v>0</v>
      </c>
      <c r="R24" s="225"/>
      <c r="S24" s="225">
        <v>0</v>
      </c>
      <c r="T24" s="244">
        <v>0</v>
      </c>
      <c r="U24" s="244"/>
      <c r="V24" s="245">
        <v>0</v>
      </c>
      <c r="W24" s="245">
        <v>0</v>
      </c>
      <c r="X24" s="245"/>
      <c r="Y24" s="245"/>
      <c r="Z24" s="245"/>
      <c r="AA24" s="245">
        <v>0</v>
      </c>
      <c r="AB24" s="245">
        <v>0</v>
      </c>
      <c r="AC24" s="245">
        <v>0</v>
      </c>
      <c r="AD24" s="246">
        <v>0</v>
      </c>
      <c r="AE24" s="246"/>
      <c r="AF24" s="246"/>
      <c r="AG24" s="247"/>
      <c r="AH24" s="243">
        <v>0</v>
      </c>
      <c r="AI24" s="244"/>
      <c r="AJ24" s="245">
        <v>0</v>
      </c>
      <c r="AK24" s="245">
        <v>0</v>
      </c>
      <c r="AL24" s="245"/>
      <c r="AM24" s="245">
        <v>0</v>
      </c>
      <c r="AN24" s="245">
        <v>0</v>
      </c>
      <c r="AO24" s="246"/>
      <c r="AP24" s="246"/>
      <c r="AQ24" s="246"/>
      <c r="AR24" s="246">
        <v>0</v>
      </c>
      <c r="AS24" s="246"/>
      <c r="AT24" s="246"/>
      <c r="AU24" s="247"/>
      <c r="AV24" s="244">
        <v>0</v>
      </c>
      <c r="AW24" s="244"/>
      <c r="AX24" s="245">
        <v>0</v>
      </c>
      <c r="AY24" s="245">
        <v>0</v>
      </c>
      <c r="AZ24" s="245"/>
      <c r="BA24" s="245">
        <v>0</v>
      </c>
      <c r="BB24" s="245">
        <v>0</v>
      </c>
      <c r="BC24" s="246"/>
      <c r="BD24" s="246"/>
      <c r="BE24" s="246"/>
      <c r="BF24" s="246">
        <v>0</v>
      </c>
      <c r="BG24" s="246"/>
      <c r="BH24" s="246"/>
      <c r="BI24" s="247"/>
      <c r="BJ24" s="243">
        <v>10</v>
      </c>
      <c r="BK24" s="244"/>
      <c r="BL24" s="245">
        <v>20</v>
      </c>
      <c r="BM24" s="245">
        <v>0</v>
      </c>
      <c r="BN24" s="245"/>
      <c r="BO24" s="245">
        <v>0</v>
      </c>
      <c r="BP24" s="245">
        <v>0</v>
      </c>
      <c r="BQ24" s="246"/>
      <c r="BR24" s="246"/>
      <c r="BS24" s="246"/>
      <c r="BT24" s="246">
        <v>1</v>
      </c>
      <c r="BU24" s="246">
        <v>1</v>
      </c>
      <c r="BV24" s="246"/>
      <c r="BW24" s="246" t="s">
        <v>36</v>
      </c>
      <c r="BX24" s="236">
        <f>F24</f>
        <v>1</v>
      </c>
      <c r="BY24" s="237">
        <v>1</v>
      </c>
      <c r="BZ24" s="172"/>
    </row>
    <row r="25" spans="1:78" s="169" customFormat="1" ht="74.25" customHeight="1" thickBot="1">
      <c r="A25" s="255">
        <v>8</v>
      </c>
      <c r="B25" s="257" t="s">
        <v>52</v>
      </c>
      <c r="C25" s="240" t="s">
        <v>53</v>
      </c>
      <c r="D25" s="241" t="s">
        <v>32</v>
      </c>
      <c r="E25" s="299">
        <v>20</v>
      </c>
      <c r="F25" s="220">
        <v>1</v>
      </c>
      <c r="G25" s="251"/>
      <c r="H25" s="300">
        <v>0</v>
      </c>
      <c r="I25" s="302">
        <v>0</v>
      </c>
      <c r="J25" s="224"/>
      <c r="K25" s="225"/>
      <c r="L25" s="225"/>
      <c r="M25" s="225"/>
      <c r="N25" s="225"/>
      <c r="O25" s="225"/>
      <c r="P25" s="225"/>
      <c r="Q25" s="225"/>
      <c r="R25" s="225"/>
      <c r="S25" s="225"/>
      <c r="T25" s="244"/>
      <c r="U25" s="244"/>
      <c r="V25" s="245"/>
      <c r="W25" s="245"/>
      <c r="X25" s="245"/>
      <c r="Y25" s="245"/>
      <c r="Z25" s="245"/>
      <c r="AA25" s="245"/>
      <c r="AB25" s="245"/>
      <c r="AC25" s="245"/>
      <c r="AD25" s="246"/>
      <c r="AE25" s="246"/>
      <c r="AF25" s="246"/>
      <c r="AG25" s="247"/>
      <c r="AH25" s="243"/>
      <c r="AI25" s="244"/>
      <c r="AJ25" s="245"/>
      <c r="AK25" s="245"/>
      <c r="AL25" s="245"/>
      <c r="AM25" s="245"/>
      <c r="AN25" s="245"/>
      <c r="AO25" s="246"/>
      <c r="AP25" s="246"/>
      <c r="AQ25" s="246"/>
      <c r="AR25" s="246"/>
      <c r="AS25" s="246"/>
      <c r="AT25" s="246"/>
      <c r="AU25" s="247"/>
      <c r="AV25" s="244"/>
      <c r="AW25" s="244"/>
      <c r="AX25" s="245"/>
      <c r="AY25" s="245"/>
      <c r="AZ25" s="245"/>
      <c r="BA25" s="245"/>
      <c r="BB25" s="225"/>
      <c r="BC25" s="229"/>
      <c r="BD25" s="229"/>
      <c r="BE25" s="229"/>
      <c r="BF25" s="229"/>
      <c r="BG25" s="229"/>
      <c r="BH25" s="229"/>
      <c r="BI25" s="230"/>
      <c r="BJ25" s="251"/>
      <c r="BK25" s="224"/>
      <c r="BL25" s="225"/>
      <c r="BM25" s="225"/>
      <c r="BN25" s="225"/>
      <c r="BO25" s="225"/>
      <c r="BP25" s="225"/>
      <c r="BQ25" s="229">
        <v>20</v>
      </c>
      <c r="BR25" s="229"/>
      <c r="BS25" s="229"/>
      <c r="BT25" s="229"/>
      <c r="BU25" s="229"/>
      <c r="BV25" s="229">
        <v>1</v>
      </c>
      <c r="BW25" s="229" t="s">
        <v>32</v>
      </c>
      <c r="BX25" s="248">
        <v>1</v>
      </c>
      <c r="BY25" s="249">
        <v>1</v>
      </c>
      <c r="BZ25" s="172"/>
    </row>
    <row r="26" spans="1:78" s="169" customFormat="1" ht="74.25" customHeight="1" thickBot="1">
      <c r="A26" s="174">
        <v>9</v>
      </c>
      <c r="B26" s="303" t="s">
        <v>54</v>
      </c>
      <c r="C26" s="240" t="s">
        <v>55</v>
      </c>
      <c r="D26" s="241" t="s">
        <v>36</v>
      </c>
      <c r="E26" s="304">
        <v>35</v>
      </c>
      <c r="F26" s="220">
        <v>3</v>
      </c>
      <c r="G26" s="252" t="s">
        <v>200</v>
      </c>
      <c r="H26" s="300">
        <v>20</v>
      </c>
      <c r="I26" s="302">
        <v>2</v>
      </c>
      <c r="J26" s="226">
        <v>20</v>
      </c>
      <c r="K26" s="225">
        <v>0</v>
      </c>
      <c r="L26" s="225">
        <v>15</v>
      </c>
      <c r="M26" s="225"/>
      <c r="N26" s="225"/>
      <c r="O26" s="225"/>
      <c r="P26" s="225">
        <v>0</v>
      </c>
      <c r="Q26" s="225">
        <v>0</v>
      </c>
      <c r="R26" s="225"/>
      <c r="S26" s="225">
        <v>0</v>
      </c>
      <c r="T26" s="244">
        <v>0</v>
      </c>
      <c r="U26" s="244"/>
      <c r="V26" s="245">
        <v>0</v>
      </c>
      <c r="W26" s="245">
        <v>0</v>
      </c>
      <c r="X26" s="245"/>
      <c r="Y26" s="245"/>
      <c r="Z26" s="245"/>
      <c r="AA26" s="245">
        <v>0</v>
      </c>
      <c r="AB26" s="245">
        <v>0</v>
      </c>
      <c r="AC26" s="245">
        <v>0</v>
      </c>
      <c r="AD26" s="246">
        <v>0</v>
      </c>
      <c r="AE26" s="246"/>
      <c r="AF26" s="246"/>
      <c r="AG26" s="247"/>
      <c r="AH26" s="243">
        <v>20</v>
      </c>
      <c r="AI26" s="244"/>
      <c r="AJ26" s="245">
        <v>15</v>
      </c>
      <c r="AK26" s="245">
        <v>0</v>
      </c>
      <c r="AL26" s="245"/>
      <c r="AM26" s="245">
        <v>0</v>
      </c>
      <c r="AN26" s="245">
        <v>0</v>
      </c>
      <c r="AO26" s="246"/>
      <c r="AP26" s="246"/>
      <c r="AQ26" s="246"/>
      <c r="AR26" s="246">
        <v>2</v>
      </c>
      <c r="AS26" s="246">
        <v>1</v>
      </c>
      <c r="AT26" s="246"/>
      <c r="AU26" s="247" t="s">
        <v>36</v>
      </c>
      <c r="AV26" s="232"/>
      <c r="AW26" s="232"/>
      <c r="AX26" s="245"/>
      <c r="AY26" s="245">
        <v>0</v>
      </c>
      <c r="AZ26" s="245"/>
      <c r="BA26" s="245">
        <v>0</v>
      </c>
      <c r="BB26" s="225">
        <v>0</v>
      </c>
      <c r="BC26" s="229"/>
      <c r="BD26" s="229"/>
      <c r="BE26" s="229"/>
      <c r="BF26" s="253"/>
      <c r="BG26" s="253"/>
      <c r="BH26" s="253"/>
      <c r="BI26" s="254"/>
      <c r="BJ26" s="251">
        <v>0</v>
      </c>
      <c r="BK26" s="224"/>
      <c r="BL26" s="225">
        <v>0</v>
      </c>
      <c r="BM26" s="225">
        <v>0</v>
      </c>
      <c r="BN26" s="225"/>
      <c r="BO26" s="225">
        <v>0</v>
      </c>
      <c r="BP26" s="225">
        <v>0</v>
      </c>
      <c r="BQ26" s="229"/>
      <c r="BR26" s="229"/>
      <c r="BS26" s="229"/>
      <c r="BT26" s="229">
        <v>0</v>
      </c>
      <c r="BU26" s="229"/>
      <c r="BV26" s="229"/>
      <c r="BW26" s="229"/>
      <c r="BX26" s="248">
        <f t="shared" ref="BX26:BX31" si="5">F26</f>
        <v>3</v>
      </c>
      <c r="BY26" s="249">
        <v>1</v>
      </c>
      <c r="BZ26" s="172"/>
    </row>
    <row r="27" spans="1:78" s="169" customFormat="1" ht="74.25" customHeight="1" thickBot="1">
      <c r="A27" s="551">
        <v>10</v>
      </c>
      <c r="B27" s="556" t="s">
        <v>56</v>
      </c>
      <c r="C27" s="240" t="s">
        <v>57</v>
      </c>
      <c r="D27" s="241" t="s">
        <v>36</v>
      </c>
      <c r="E27" s="299">
        <v>60</v>
      </c>
      <c r="F27" s="220">
        <v>5</v>
      </c>
      <c r="G27" s="251"/>
      <c r="H27" s="300">
        <v>0</v>
      </c>
      <c r="I27" s="302">
        <v>0</v>
      </c>
      <c r="J27" s="226"/>
      <c r="K27" s="225">
        <v>0</v>
      </c>
      <c r="L27" s="225">
        <v>0</v>
      </c>
      <c r="M27" s="225"/>
      <c r="N27" s="225"/>
      <c r="O27" s="225">
        <v>60</v>
      </c>
      <c r="P27" s="225"/>
      <c r="Q27" s="225">
        <v>0</v>
      </c>
      <c r="R27" s="225"/>
      <c r="S27" s="225">
        <v>0</v>
      </c>
      <c r="T27" s="244">
        <v>0</v>
      </c>
      <c r="U27" s="244"/>
      <c r="V27" s="245">
        <v>0</v>
      </c>
      <c r="W27" s="245">
        <v>0</v>
      </c>
      <c r="X27" s="245"/>
      <c r="Y27" s="245"/>
      <c r="Z27" s="245"/>
      <c r="AA27" s="245">
        <v>0</v>
      </c>
      <c r="AB27" s="245">
        <v>0</v>
      </c>
      <c r="AC27" s="245">
        <v>0</v>
      </c>
      <c r="AD27" s="246">
        <v>0</v>
      </c>
      <c r="AE27" s="246"/>
      <c r="AF27" s="246"/>
      <c r="AG27" s="247"/>
      <c r="AH27" s="243">
        <v>0</v>
      </c>
      <c r="AI27" s="244"/>
      <c r="AJ27" s="245">
        <v>0</v>
      </c>
      <c r="AK27" s="245">
        <v>0</v>
      </c>
      <c r="AL27" s="245"/>
      <c r="AM27" s="245">
        <v>0</v>
      </c>
      <c r="AN27" s="245">
        <v>0</v>
      </c>
      <c r="AO27" s="246"/>
      <c r="AP27" s="246"/>
      <c r="AQ27" s="246"/>
      <c r="AR27" s="246">
        <v>0</v>
      </c>
      <c r="AS27" s="246"/>
      <c r="AT27" s="246"/>
      <c r="AU27" s="247"/>
      <c r="AV27" s="244"/>
      <c r="AW27" s="244"/>
      <c r="AX27" s="245">
        <v>0</v>
      </c>
      <c r="AY27" s="245">
        <v>0</v>
      </c>
      <c r="AZ27" s="245"/>
      <c r="BA27" s="245">
        <v>60</v>
      </c>
      <c r="BB27" s="225">
        <v>0</v>
      </c>
      <c r="BC27" s="229"/>
      <c r="BD27" s="229"/>
      <c r="BE27" s="229"/>
      <c r="BF27" s="229"/>
      <c r="BG27" s="305">
        <v>5</v>
      </c>
      <c r="BH27" s="229"/>
      <c r="BI27" s="230" t="s">
        <v>36</v>
      </c>
      <c r="BJ27" s="252">
        <v>0</v>
      </c>
      <c r="BK27" s="226"/>
      <c r="BL27" s="225">
        <v>0</v>
      </c>
      <c r="BM27" s="225">
        <v>0</v>
      </c>
      <c r="BN27" s="225"/>
      <c r="BO27" s="225">
        <v>0</v>
      </c>
      <c r="BP27" s="225">
        <v>0</v>
      </c>
      <c r="BQ27" s="229"/>
      <c r="BR27" s="229"/>
      <c r="BS27" s="229"/>
      <c r="BT27" s="253">
        <v>0</v>
      </c>
      <c r="BU27" s="253"/>
      <c r="BV27" s="253"/>
      <c r="BW27" s="253"/>
      <c r="BX27" s="248">
        <f t="shared" si="5"/>
        <v>5</v>
      </c>
      <c r="BY27" s="249">
        <v>2</v>
      </c>
      <c r="BZ27" s="172"/>
    </row>
    <row r="28" spans="1:78" s="169" customFormat="1" ht="74.25" customHeight="1" thickBot="1">
      <c r="A28" s="552"/>
      <c r="B28" s="556"/>
      <c r="C28" s="240" t="s">
        <v>58</v>
      </c>
      <c r="D28" s="241" t="s">
        <v>32</v>
      </c>
      <c r="E28" s="299">
        <v>60</v>
      </c>
      <c r="F28" s="220">
        <v>3</v>
      </c>
      <c r="G28" s="251"/>
      <c r="H28" s="300">
        <v>0</v>
      </c>
      <c r="I28" s="302">
        <v>0</v>
      </c>
      <c r="J28" s="224">
        <v>0</v>
      </c>
      <c r="K28" s="225">
        <v>0</v>
      </c>
      <c r="L28" s="225">
        <v>0</v>
      </c>
      <c r="M28" s="225"/>
      <c r="N28" s="225"/>
      <c r="O28" s="225"/>
      <c r="P28" s="225">
        <v>0</v>
      </c>
      <c r="Q28" s="225">
        <v>60</v>
      </c>
      <c r="R28" s="225"/>
      <c r="S28" s="225">
        <v>0</v>
      </c>
      <c r="T28" s="244">
        <v>0</v>
      </c>
      <c r="U28" s="244"/>
      <c r="V28" s="245">
        <v>0</v>
      </c>
      <c r="W28" s="245">
        <v>0</v>
      </c>
      <c r="X28" s="245"/>
      <c r="Y28" s="245"/>
      <c r="Z28" s="245"/>
      <c r="AA28" s="245">
        <v>0</v>
      </c>
      <c r="AB28" s="245">
        <v>0</v>
      </c>
      <c r="AC28" s="245">
        <v>0</v>
      </c>
      <c r="AD28" s="246">
        <v>0</v>
      </c>
      <c r="AE28" s="246"/>
      <c r="AF28" s="246"/>
      <c r="AG28" s="247"/>
      <c r="AH28" s="243">
        <v>0</v>
      </c>
      <c r="AI28" s="244"/>
      <c r="AJ28" s="245">
        <v>0</v>
      </c>
      <c r="AK28" s="245">
        <v>0</v>
      </c>
      <c r="AL28" s="245"/>
      <c r="AM28" s="245">
        <v>0</v>
      </c>
      <c r="AN28" s="245">
        <v>0</v>
      </c>
      <c r="AO28" s="246"/>
      <c r="AP28" s="246"/>
      <c r="AQ28" s="246"/>
      <c r="AR28" s="246">
        <v>0</v>
      </c>
      <c r="AS28" s="246"/>
      <c r="AT28" s="246"/>
      <c r="AU28" s="247"/>
      <c r="AV28" s="244">
        <v>0</v>
      </c>
      <c r="AW28" s="244"/>
      <c r="AX28" s="245">
        <v>0</v>
      </c>
      <c r="AY28" s="245">
        <v>0</v>
      </c>
      <c r="AZ28" s="245"/>
      <c r="BA28" s="245"/>
      <c r="BB28" s="225">
        <v>0</v>
      </c>
      <c r="BC28" s="229">
        <v>60</v>
      </c>
      <c r="BD28" s="229"/>
      <c r="BE28" s="229"/>
      <c r="BF28" s="229"/>
      <c r="BG28" s="229"/>
      <c r="BH28" s="229">
        <v>3</v>
      </c>
      <c r="BI28" s="230" t="s">
        <v>32</v>
      </c>
      <c r="BJ28" s="251">
        <v>0</v>
      </c>
      <c r="BK28" s="224"/>
      <c r="BL28" s="225">
        <v>0</v>
      </c>
      <c r="BM28" s="225">
        <v>0</v>
      </c>
      <c r="BN28" s="225"/>
      <c r="BO28" s="225">
        <v>0</v>
      </c>
      <c r="BP28" s="225">
        <v>0</v>
      </c>
      <c r="BQ28" s="229"/>
      <c r="BR28" s="229"/>
      <c r="BS28" s="229"/>
      <c r="BT28" s="253">
        <v>0</v>
      </c>
      <c r="BU28" s="253"/>
      <c r="BV28" s="253"/>
      <c r="BW28" s="253"/>
      <c r="BX28" s="248">
        <f t="shared" si="5"/>
        <v>3</v>
      </c>
      <c r="BY28" s="249">
        <v>3</v>
      </c>
      <c r="BZ28" s="172"/>
    </row>
    <row r="29" spans="1:78" s="169" customFormat="1" ht="56.25" customHeight="1" thickBot="1">
      <c r="A29" s="289"/>
      <c r="B29" s="306"/>
      <c r="C29" s="307" t="s">
        <v>59</v>
      </c>
      <c r="D29" s="308"/>
      <c r="E29" s="309"/>
      <c r="F29" s="291">
        <f>SUM(AD29+AR29+BF29+BT29)</f>
        <v>0</v>
      </c>
      <c r="G29" s="310"/>
      <c r="H29" s="311"/>
      <c r="I29" s="312"/>
      <c r="J29" s="311"/>
      <c r="K29" s="289"/>
      <c r="L29" s="289"/>
      <c r="M29" s="289"/>
      <c r="N29" s="289"/>
      <c r="O29" s="289"/>
      <c r="P29" s="289"/>
      <c r="Q29" s="289"/>
      <c r="R29" s="289"/>
      <c r="S29" s="289"/>
      <c r="T29" s="311"/>
      <c r="U29" s="311"/>
      <c r="V29" s="289"/>
      <c r="W29" s="289"/>
      <c r="X29" s="289"/>
      <c r="Y29" s="289"/>
      <c r="Z29" s="289"/>
      <c r="AA29" s="289"/>
      <c r="AB29" s="289"/>
      <c r="AC29" s="289"/>
      <c r="AD29" s="313"/>
      <c r="AE29" s="313"/>
      <c r="AF29" s="313"/>
      <c r="AG29" s="314"/>
      <c r="AH29" s="310"/>
      <c r="AI29" s="311"/>
      <c r="AJ29" s="289"/>
      <c r="AK29" s="289"/>
      <c r="AL29" s="289"/>
      <c r="AM29" s="289"/>
      <c r="AN29" s="289"/>
      <c r="AO29" s="313"/>
      <c r="AP29" s="313"/>
      <c r="AQ29" s="313"/>
      <c r="AR29" s="313"/>
      <c r="AS29" s="313"/>
      <c r="AT29" s="313"/>
      <c r="AU29" s="314"/>
      <c r="AV29" s="311"/>
      <c r="AW29" s="311"/>
      <c r="AX29" s="289"/>
      <c r="AY29" s="289"/>
      <c r="AZ29" s="289"/>
      <c r="BA29" s="289"/>
      <c r="BB29" s="289"/>
      <c r="BC29" s="313"/>
      <c r="BD29" s="313"/>
      <c r="BE29" s="313"/>
      <c r="BF29" s="313"/>
      <c r="BG29" s="313"/>
      <c r="BH29" s="313"/>
      <c r="BI29" s="314"/>
      <c r="BJ29" s="310"/>
      <c r="BK29" s="311"/>
      <c r="BL29" s="289"/>
      <c r="BM29" s="289"/>
      <c r="BN29" s="289"/>
      <c r="BO29" s="289"/>
      <c r="BP29" s="289"/>
      <c r="BQ29" s="313"/>
      <c r="BR29" s="313"/>
      <c r="BS29" s="313"/>
      <c r="BT29" s="313"/>
      <c r="BU29" s="313"/>
      <c r="BV29" s="313"/>
      <c r="BW29" s="313"/>
      <c r="BX29" s="297">
        <f t="shared" si="5"/>
        <v>0</v>
      </c>
      <c r="BY29" s="298"/>
      <c r="BZ29" s="172"/>
    </row>
    <row r="30" spans="1:78" s="169" customFormat="1" ht="62.25" customHeight="1" thickBot="1">
      <c r="A30" s="551">
        <v>11</v>
      </c>
      <c r="B30" s="577" t="s">
        <v>60</v>
      </c>
      <c r="C30" s="240" t="s">
        <v>61</v>
      </c>
      <c r="D30" s="241" t="s">
        <v>36</v>
      </c>
      <c r="E30" s="299">
        <v>40</v>
      </c>
      <c r="F30" s="220">
        <v>3</v>
      </c>
      <c r="G30" s="251" t="s">
        <v>200</v>
      </c>
      <c r="H30" s="315">
        <v>30</v>
      </c>
      <c r="I30" s="316">
        <v>2</v>
      </c>
      <c r="J30" s="226">
        <v>30</v>
      </c>
      <c r="K30" s="225"/>
      <c r="L30" s="225">
        <v>10</v>
      </c>
      <c r="M30" s="225"/>
      <c r="N30" s="225"/>
      <c r="O30" s="225"/>
      <c r="P30" s="225">
        <v>0</v>
      </c>
      <c r="Q30" s="225">
        <v>0</v>
      </c>
      <c r="R30" s="225"/>
      <c r="S30" s="225">
        <v>0</v>
      </c>
      <c r="T30" s="224">
        <v>0</v>
      </c>
      <c r="U30" s="224"/>
      <c r="V30" s="225">
        <v>0</v>
      </c>
      <c r="W30" s="225">
        <v>0</v>
      </c>
      <c r="X30" s="225"/>
      <c r="Y30" s="225"/>
      <c r="Z30" s="225"/>
      <c r="AA30" s="225">
        <v>0</v>
      </c>
      <c r="AB30" s="225">
        <v>0</v>
      </c>
      <c r="AC30" s="225">
        <v>0</v>
      </c>
      <c r="AD30" s="229">
        <v>0</v>
      </c>
      <c r="AE30" s="229"/>
      <c r="AF30" s="229"/>
      <c r="AG30" s="230"/>
      <c r="AH30" s="251">
        <v>0</v>
      </c>
      <c r="AI30" s="224"/>
      <c r="AJ30" s="225">
        <v>0</v>
      </c>
      <c r="AK30" s="225">
        <v>0</v>
      </c>
      <c r="AL30" s="225"/>
      <c r="AM30" s="225">
        <v>0</v>
      </c>
      <c r="AN30" s="225">
        <v>0</v>
      </c>
      <c r="AO30" s="229"/>
      <c r="AP30" s="229"/>
      <c r="AQ30" s="229"/>
      <c r="AR30" s="229">
        <v>0</v>
      </c>
      <c r="AS30" s="229"/>
      <c r="AT30" s="229"/>
      <c r="AU30" s="230"/>
      <c r="AV30" s="226">
        <v>30</v>
      </c>
      <c r="AW30" s="226"/>
      <c r="AX30" s="225">
        <v>10</v>
      </c>
      <c r="AY30" s="245">
        <v>0</v>
      </c>
      <c r="AZ30" s="245"/>
      <c r="BA30" s="245">
        <v>0</v>
      </c>
      <c r="BB30" s="245">
        <v>0</v>
      </c>
      <c r="BC30" s="246"/>
      <c r="BD30" s="246"/>
      <c r="BE30" s="246"/>
      <c r="BF30" s="234">
        <v>2</v>
      </c>
      <c r="BG30" s="317">
        <v>1</v>
      </c>
      <c r="BH30" s="234"/>
      <c r="BI30" s="235" t="s">
        <v>36</v>
      </c>
      <c r="BJ30" s="243">
        <v>0</v>
      </c>
      <c r="BK30" s="244"/>
      <c r="BL30" s="245">
        <v>0</v>
      </c>
      <c r="BM30" s="245">
        <v>0</v>
      </c>
      <c r="BN30" s="245"/>
      <c r="BO30" s="245">
        <v>0</v>
      </c>
      <c r="BP30" s="245">
        <v>0</v>
      </c>
      <c r="BQ30" s="246"/>
      <c r="BR30" s="246"/>
      <c r="BS30" s="246"/>
      <c r="BT30" s="246">
        <v>0</v>
      </c>
      <c r="BU30" s="246"/>
      <c r="BV30" s="246"/>
      <c r="BW30" s="246"/>
      <c r="BX30" s="236">
        <f t="shared" si="5"/>
        <v>3</v>
      </c>
      <c r="BY30" s="237">
        <v>1</v>
      </c>
      <c r="BZ30" s="172"/>
    </row>
    <row r="31" spans="1:78" s="169" customFormat="1" ht="62.25" customHeight="1" thickBot="1">
      <c r="A31" s="552"/>
      <c r="B31" s="578"/>
      <c r="C31" s="240" t="s">
        <v>62</v>
      </c>
      <c r="D31" s="241" t="s">
        <v>32</v>
      </c>
      <c r="E31" s="299">
        <v>20</v>
      </c>
      <c r="F31" s="220">
        <v>1</v>
      </c>
      <c r="G31" s="251"/>
      <c r="H31" s="315">
        <v>0</v>
      </c>
      <c r="I31" s="316">
        <v>0</v>
      </c>
      <c r="J31" s="226"/>
      <c r="K31" s="225"/>
      <c r="L31" s="225">
        <v>0</v>
      </c>
      <c r="M31" s="225"/>
      <c r="N31" s="225"/>
      <c r="O31" s="225"/>
      <c r="P31" s="225">
        <v>0</v>
      </c>
      <c r="Q31" s="225">
        <v>20</v>
      </c>
      <c r="R31" s="225"/>
      <c r="S31" s="225">
        <v>0</v>
      </c>
      <c r="T31" s="224">
        <v>0</v>
      </c>
      <c r="U31" s="224"/>
      <c r="V31" s="225">
        <v>0</v>
      </c>
      <c r="W31" s="225">
        <v>0</v>
      </c>
      <c r="X31" s="225"/>
      <c r="Y31" s="225"/>
      <c r="Z31" s="225"/>
      <c r="AA31" s="225">
        <v>0</v>
      </c>
      <c r="AB31" s="225">
        <v>0</v>
      </c>
      <c r="AC31" s="225">
        <v>0</v>
      </c>
      <c r="AD31" s="229">
        <v>0</v>
      </c>
      <c r="AE31" s="229"/>
      <c r="AF31" s="229"/>
      <c r="AG31" s="230"/>
      <c r="AH31" s="251">
        <v>0</v>
      </c>
      <c r="AI31" s="224"/>
      <c r="AJ31" s="225">
        <v>0</v>
      </c>
      <c r="AK31" s="225">
        <v>0</v>
      </c>
      <c r="AL31" s="225"/>
      <c r="AM31" s="225">
        <v>0</v>
      </c>
      <c r="AN31" s="225">
        <v>0</v>
      </c>
      <c r="AO31" s="229"/>
      <c r="AP31" s="229"/>
      <c r="AQ31" s="229"/>
      <c r="AR31" s="229">
        <v>0</v>
      </c>
      <c r="AS31" s="229"/>
      <c r="AT31" s="229"/>
      <c r="AU31" s="230"/>
      <c r="AV31" s="226"/>
      <c r="AW31" s="226"/>
      <c r="AX31" s="225"/>
      <c r="AY31" s="245">
        <v>0</v>
      </c>
      <c r="AZ31" s="245"/>
      <c r="BA31" s="245"/>
      <c r="BB31" s="245">
        <v>0</v>
      </c>
      <c r="BC31" s="246">
        <v>20</v>
      </c>
      <c r="BD31" s="246"/>
      <c r="BE31" s="246"/>
      <c r="BF31" s="253"/>
      <c r="BG31" s="253"/>
      <c r="BH31" s="253">
        <v>1</v>
      </c>
      <c r="BI31" s="254" t="s">
        <v>32</v>
      </c>
      <c r="BJ31" s="251">
        <v>0</v>
      </c>
      <c r="BK31" s="224"/>
      <c r="BL31" s="225">
        <v>0</v>
      </c>
      <c r="BM31" s="225">
        <v>0</v>
      </c>
      <c r="BN31" s="225"/>
      <c r="BO31" s="225">
        <v>0</v>
      </c>
      <c r="BP31" s="225">
        <v>0</v>
      </c>
      <c r="BQ31" s="229"/>
      <c r="BR31" s="229"/>
      <c r="BS31" s="229"/>
      <c r="BT31" s="229">
        <v>0</v>
      </c>
      <c r="BU31" s="229"/>
      <c r="BV31" s="229"/>
      <c r="BW31" s="229"/>
      <c r="BX31" s="248">
        <f t="shared" si="5"/>
        <v>1</v>
      </c>
      <c r="BY31" s="249">
        <v>1</v>
      </c>
      <c r="BZ31" s="172"/>
    </row>
    <row r="32" spans="1:78" s="169" customFormat="1" ht="62.25" customHeight="1" thickBot="1">
      <c r="A32" s="318">
        <v>12</v>
      </c>
      <c r="B32" s="319" t="s">
        <v>63</v>
      </c>
      <c r="C32" s="240" t="s">
        <v>64</v>
      </c>
      <c r="D32" s="241" t="s">
        <v>36</v>
      </c>
      <c r="E32" s="299">
        <v>40</v>
      </c>
      <c r="F32" s="220">
        <v>3</v>
      </c>
      <c r="G32" s="251" t="s">
        <v>200</v>
      </c>
      <c r="H32" s="315">
        <v>20</v>
      </c>
      <c r="I32" s="316">
        <v>1</v>
      </c>
      <c r="J32" s="226">
        <v>20</v>
      </c>
      <c r="K32" s="225">
        <v>20</v>
      </c>
      <c r="L32" s="225"/>
      <c r="M32" s="225"/>
      <c r="N32" s="225"/>
      <c r="O32" s="225"/>
      <c r="P32" s="225"/>
      <c r="Q32" s="225"/>
      <c r="R32" s="225"/>
      <c r="S32" s="225"/>
      <c r="T32" s="224">
        <v>20</v>
      </c>
      <c r="U32" s="224">
        <v>20</v>
      </c>
      <c r="V32" s="225"/>
      <c r="W32" s="225"/>
      <c r="X32" s="225"/>
      <c r="Y32" s="225"/>
      <c r="Z32" s="225"/>
      <c r="AA32" s="225"/>
      <c r="AB32" s="225"/>
      <c r="AC32" s="225"/>
      <c r="AD32" s="229">
        <v>1</v>
      </c>
      <c r="AE32" s="229">
        <v>2</v>
      </c>
      <c r="AF32" s="229"/>
      <c r="AG32" s="230" t="s">
        <v>36</v>
      </c>
      <c r="AH32" s="251"/>
      <c r="AI32" s="224"/>
      <c r="AJ32" s="225"/>
      <c r="AK32" s="225"/>
      <c r="AL32" s="225"/>
      <c r="AM32" s="225"/>
      <c r="AN32" s="225"/>
      <c r="AO32" s="229"/>
      <c r="AP32" s="229"/>
      <c r="AQ32" s="229"/>
      <c r="AR32" s="229"/>
      <c r="AS32" s="229"/>
      <c r="AT32" s="229"/>
      <c r="AU32" s="230"/>
      <c r="AV32" s="226"/>
      <c r="AW32" s="226"/>
      <c r="AX32" s="225"/>
      <c r="AY32" s="245"/>
      <c r="AZ32" s="245"/>
      <c r="BA32" s="245"/>
      <c r="BB32" s="245"/>
      <c r="BC32" s="246"/>
      <c r="BD32" s="246"/>
      <c r="BE32" s="246"/>
      <c r="BF32" s="253"/>
      <c r="BG32" s="253"/>
      <c r="BH32" s="253"/>
      <c r="BI32" s="254"/>
      <c r="BJ32" s="251"/>
      <c r="BK32" s="224"/>
      <c r="BL32" s="225"/>
      <c r="BM32" s="225"/>
      <c r="BN32" s="225"/>
      <c r="BO32" s="225"/>
      <c r="BP32" s="225"/>
      <c r="BQ32" s="229"/>
      <c r="BR32" s="229"/>
      <c r="BS32" s="229"/>
      <c r="BT32" s="229"/>
      <c r="BU32" s="229"/>
      <c r="BV32" s="229"/>
      <c r="BW32" s="229"/>
      <c r="BX32" s="248">
        <v>3</v>
      </c>
      <c r="BY32" s="249">
        <v>1</v>
      </c>
      <c r="BZ32" s="172"/>
    </row>
    <row r="33" spans="1:89" s="169" customFormat="1" ht="62.25" customHeight="1" thickBot="1">
      <c r="A33" s="318">
        <v>13</v>
      </c>
      <c r="B33" s="319" t="s">
        <v>65</v>
      </c>
      <c r="C33" s="240" t="s">
        <v>66</v>
      </c>
      <c r="D33" s="241" t="s">
        <v>32</v>
      </c>
      <c r="E33" s="299">
        <v>20</v>
      </c>
      <c r="F33" s="220">
        <v>1</v>
      </c>
      <c r="G33" s="251" t="s">
        <v>200</v>
      </c>
      <c r="H33" s="315">
        <v>20</v>
      </c>
      <c r="I33" s="316">
        <v>1</v>
      </c>
      <c r="J33" s="226">
        <v>20</v>
      </c>
      <c r="K33" s="225"/>
      <c r="L33" s="225"/>
      <c r="M33" s="225"/>
      <c r="N33" s="225"/>
      <c r="O33" s="225"/>
      <c r="P33" s="225"/>
      <c r="Q33" s="225"/>
      <c r="R33" s="225"/>
      <c r="S33" s="225"/>
      <c r="T33" s="224">
        <v>20</v>
      </c>
      <c r="U33" s="224"/>
      <c r="V33" s="225"/>
      <c r="W33" s="225"/>
      <c r="X33" s="225"/>
      <c r="Y33" s="225"/>
      <c r="Z33" s="225"/>
      <c r="AA33" s="225"/>
      <c r="AB33" s="225"/>
      <c r="AC33" s="225"/>
      <c r="AD33" s="229">
        <v>1</v>
      </c>
      <c r="AE33" s="229"/>
      <c r="AF33" s="229"/>
      <c r="AG33" s="230" t="s">
        <v>32</v>
      </c>
      <c r="AH33" s="251"/>
      <c r="AI33" s="224"/>
      <c r="AJ33" s="225"/>
      <c r="AK33" s="225"/>
      <c r="AL33" s="225"/>
      <c r="AM33" s="225"/>
      <c r="AN33" s="225"/>
      <c r="AO33" s="229"/>
      <c r="AP33" s="229"/>
      <c r="AQ33" s="229"/>
      <c r="AR33" s="229"/>
      <c r="AS33" s="229"/>
      <c r="AT33" s="229"/>
      <c r="AU33" s="230"/>
      <c r="AV33" s="226"/>
      <c r="AW33" s="226"/>
      <c r="AX33" s="225"/>
      <c r="AY33" s="245"/>
      <c r="AZ33" s="245"/>
      <c r="BA33" s="245"/>
      <c r="BB33" s="245"/>
      <c r="BC33" s="246"/>
      <c r="BD33" s="246"/>
      <c r="BE33" s="246"/>
      <c r="BF33" s="253"/>
      <c r="BG33" s="253"/>
      <c r="BH33" s="253"/>
      <c r="BI33" s="254"/>
      <c r="BJ33" s="251"/>
      <c r="BK33" s="224"/>
      <c r="BL33" s="225"/>
      <c r="BM33" s="225"/>
      <c r="BN33" s="225"/>
      <c r="BO33" s="225"/>
      <c r="BP33" s="225"/>
      <c r="BQ33" s="229"/>
      <c r="BR33" s="229"/>
      <c r="BS33" s="229"/>
      <c r="BT33" s="229"/>
      <c r="BU33" s="229"/>
      <c r="BV33" s="229"/>
      <c r="BW33" s="229"/>
      <c r="BX33" s="248">
        <v>1</v>
      </c>
      <c r="BY33" s="249"/>
      <c r="BZ33" s="172"/>
    </row>
    <row r="34" spans="1:89" s="169" customFormat="1" ht="62.25" customHeight="1" thickBot="1">
      <c r="A34" s="318">
        <v>14</v>
      </c>
      <c r="B34" s="319" t="s">
        <v>67</v>
      </c>
      <c r="C34" s="240" t="s">
        <v>68</v>
      </c>
      <c r="D34" s="241" t="s">
        <v>39</v>
      </c>
      <c r="E34" s="299">
        <v>40</v>
      </c>
      <c r="F34" s="220">
        <v>3</v>
      </c>
      <c r="G34" s="251" t="s">
        <v>200</v>
      </c>
      <c r="H34" s="315">
        <v>10</v>
      </c>
      <c r="I34" s="316" t="s">
        <v>40</v>
      </c>
      <c r="J34" s="226">
        <v>10</v>
      </c>
      <c r="K34" s="225"/>
      <c r="L34" s="225"/>
      <c r="M34" s="225"/>
      <c r="N34" s="225"/>
      <c r="O34" s="225">
        <v>30</v>
      </c>
      <c r="P34" s="225"/>
      <c r="Q34" s="225"/>
      <c r="R34" s="225"/>
      <c r="S34" s="225"/>
      <c r="T34" s="224">
        <v>10</v>
      </c>
      <c r="U34" s="224"/>
      <c r="V34" s="225"/>
      <c r="W34" s="225"/>
      <c r="X34" s="225"/>
      <c r="Y34" s="225">
        <v>15</v>
      </c>
      <c r="Z34" s="225"/>
      <c r="AA34" s="225"/>
      <c r="AB34" s="225"/>
      <c r="AC34" s="225"/>
      <c r="AD34" s="227" t="s">
        <v>33</v>
      </c>
      <c r="AE34" s="227" t="s">
        <v>33</v>
      </c>
      <c r="AF34" s="229"/>
      <c r="AG34" s="230" t="s">
        <v>32</v>
      </c>
      <c r="AH34" s="251"/>
      <c r="AI34" s="224"/>
      <c r="AJ34" s="225"/>
      <c r="AK34" s="225"/>
      <c r="AL34" s="225"/>
      <c r="AM34" s="225">
        <v>15</v>
      </c>
      <c r="AN34" s="225"/>
      <c r="AO34" s="229"/>
      <c r="AP34" s="229"/>
      <c r="AQ34" s="229"/>
      <c r="AR34" s="229"/>
      <c r="AS34" s="229">
        <v>2</v>
      </c>
      <c r="AT34" s="229"/>
      <c r="AU34" s="230" t="s">
        <v>36</v>
      </c>
      <c r="AV34" s="226"/>
      <c r="AW34" s="226"/>
      <c r="AX34" s="225"/>
      <c r="AY34" s="245"/>
      <c r="AZ34" s="245"/>
      <c r="BA34" s="245"/>
      <c r="BB34" s="245"/>
      <c r="BC34" s="246"/>
      <c r="BD34" s="246"/>
      <c r="BE34" s="246"/>
      <c r="BF34" s="253"/>
      <c r="BG34" s="253"/>
      <c r="BH34" s="253"/>
      <c r="BI34" s="254"/>
      <c r="BJ34" s="251"/>
      <c r="BK34" s="224"/>
      <c r="BL34" s="225"/>
      <c r="BM34" s="225"/>
      <c r="BN34" s="225"/>
      <c r="BO34" s="225"/>
      <c r="BP34" s="225"/>
      <c r="BQ34" s="229"/>
      <c r="BR34" s="229"/>
      <c r="BS34" s="229"/>
      <c r="BT34" s="229"/>
      <c r="BU34" s="229"/>
      <c r="BV34" s="229"/>
      <c r="BW34" s="229"/>
      <c r="BX34" s="248">
        <v>3</v>
      </c>
      <c r="BY34" s="249">
        <v>1</v>
      </c>
      <c r="BZ34" s="172"/>
    </row>
    <row r="35" spans="1:89" s="169" customFormat="1" ht="62.25" customHeight="1" thickBot="1">
      <c r="A35" s="318">
        <v>15</v>
      </c>
      <c r="B35" s="319" t="s">
        <v>67</v>
      </c>
      <c r="C35" s="240" t="s">
        <v>69</v>
      </c>
      <c r="D35" s="241" t="s">
        <v>32</v>
      </c>
      <c r="E35" s="299">
        <v>20</v>
      </c>
      <c r="F35" s="220">
        <v>1</v>
      </c>
      <c r="G35" s="251"/>
      <c r="H35" s="315">
        <v>0</v>
      </c>
      <c r="I35" s="320">
        <v>0</v>
      </c>
      <c r="J35" s="226"/>
      <c r="K35" s="225"/>
      <c r="L35" s="225"/>
      <c r="M35" s="225"/>
      <c r="N35" s="225"/>
      <c r="O35" s="225"/>
      <c r="P35" s="225"/>
      <c r="Q35" s="225">
        <v>20</v>
      </c>
      <c r="R35" s="225"/>
      <c r="S35" s="225"/>
      <c r="T35" s="224"/>
      <c r="U35" s="224"/>
      <c r="V35" s="225"/>
      <c r="W35" s="225"/>
      <c r="X35" s="225"/>
      <c r="Y35" s="225"/>
      <c r="Z35" s="225"/>
      <c r="AA35" s="225"/>
      <c r="AB35" s="225"/>
      <c r="AC35" s="225"/>
      <c r="AD35" s="229"/>
      <c r="AE35" s="229"/>
      <c r="AF35" s="229"/>
      <c r="AG35" s="230"/>
      <c r="AH35" s="251"/>
      <c r="AI35" s="224"/>
      <c r="AJ35" s="225"/>
      <c r="AK35" s="225"/>
      <c r="AL35" s="225"/>
      <c r="AM35" s="225"/>
      <c r="AN35" s="225"/>
      <c r="AO35" s="229">
        <v>20</v>
      </c>
      <c r="AP35" s="229"/>
      <c r="AQ35" s="229"/>
      <c r="AR35" s="229"/>
      <c r="AS35" s="229"/>
      <c r="AT35" s="229">
        <v>1</v>
      </c>
      <c r="AU35" s="230" t="s">
        <v>32</v>
      </c>
      <c r="AV35" s="226"/>
      <c r="AW35" s="226"/>
      <c r="AX35" s="225"/>
      <c r="AY35" s="245"/>
      <c r="AZ35" s="245"/>
      <c r="BA35" s="245"/>
      <c r="BB35" s="245"/>
      <c r="BC35" s="246"/>
      <c r="BD35" s="246"/>
      <c r="BE35" s="246"/>
      <c r="BF35" s="253"/>
      <c r="BG35" s="253"/>
      <c r="BH35" s="253"/>
      <c r="BI35" s="254"/>
      <c r="BJ35" s="251"/>
      <c r="BK35" s="224"/>
      <c r="BL35" s="225"/>
      <c r="BM35" s="225"/>
      <c r="BN35" s="225"/>
      <c r="BO35" s="225"/>
      <c r="BP35" s="225"/>
      <c r="BQ35" s="229"/>
      <c r="BR35" s="229"/>
      <c r="BS35" s="229"/>
      <c r="BT35" s="229"/>
      <c r="BU35" s="229"/>
      <c r="BV35" s="229"/>
      <c r="BW35" s="229"/>
      <c r="BX35" s="248">
        <v>1</v>
      </c>
      <c r="BY35" s="249">
        <v>1</v>
      </c>
      <c r="BZ35" s="172"/>
    </row>
    <row r="36" spans="1:89" s="89" customFormat="1" ht="62.25" customHeight="1" thickBot="1">
      <c r="A36" s="318">
        <v>16</v>
      </c>
      <c r="B36" s="319" t="s">
        <v>70</v>
      </c>
      <c r="C36" s="240" t="s">
        <v>71</v>
      </c>
      <c r="D36" s="241" t="s">
        <v>36</v>
      </c>
      <c r="E36" s="299">
        <v>40</v>
      </c>
      <c r="F36" s="220">
        <v>3</v>
      </c>
      <c r="G36" s="251" t="s">
        <v>200</v>
      </c>
      <c r="H36" s="315">
        <v>20</v>
      </c>
      <c r="I36" s="320">
        <v>1</v>
      </c>
      <c r="J36" s="226">
        <v>20</v>
      </c>
      <c r="K36" s="225">
        <v>20</v>
      </c>
      <c r="L36" s="225"/>
      <c r="M36" s="225"/>
      <c r="N36" s="225"/>
      <c r="O36" s="225"/>
      <c r="P36" s="225"/>
      <c r="Q36" s="225"/>
      <c r="R36" s="225"/>
      <c r="S36" s="225"/>
      <c r="T36" s="224"/>
      <c r="U36" s="224"/>
      <c r="V36" s="225"/>
      <c r="W36" s="225"/>
      <c r="X36" s="225"/>
      <c r="Y36" s="225"/>
      <c r="Z36" s="225"/>
      <c r="AA36" s="225"/>
      <c r="AB36" s="225"/>
      <c r="AC36" s="225"/>
      <c r="AD36" s="229"/>
      <c r="AE36" s="229"/>
      <c r="AF36" s="229"/>
      <c r="AG36" s="230"/>
      <c r="AH36" s="251">
        <v>20</v>
      </c>
      <c r="AI36" s="224">
        <v>20</v>
      </c>
      <c r="AJ36" s="225"/>
      <c r="AK36" s="225"/>
      <c r="AL36" s="225"/>
      <c r="AM36" s="225"/>
      <c r="AN36" s="225"/>
      <c r="AO36" s="229"/>
      <c r="AP36" s="229"/>
      <c r="AQ36" s="229"/>
      <c r="AR36" s="229">
        <v>1</v>
      </c>
      <c r="AS36" s="229">
        <v>2</v>
      </c>
      <c r="AT36" s="229"/>
      <c r="AU36" s="230" t="s">
        <v>36</v>
      </c>
      <c r="AV36" s="226"/>
      <c r="AW36" s="226"/>
      <c r="AX36" s="225"/>
      <c r="AY36" s="245"/>
      <c r="AZ36" s="245"/>
      <c r="BA36" s="245"/>
      <c r="BB36" s="245"/>
      <c r="BC36" s="246"/>
      <c r="BD36" s="246"/>
      <c r="BE36" s="246"/>
      <c r="BF36" s="253"/>
      <c r="BG36" s="253"/>
      <c r="BH36" s="253"/>
      <c r="BI36" s="254"/>
      <c r="BJ36" s="251"/>
      <c r="BK36" s="224"/>
      <c r="BL36" s="225"/>
      <c r="BM36" s="225"/>
      <c r="BN36" s="225"/>
      <c r="BO36" s="225"/>
      <c r="BP36" s="225"/>
      <c r="BQ36" s="229"/>
      <c r="BR36" s="229"/>
      <c r="BS36" s="229"/>
      <c r="BT36" s="229"/>
      <c r="BU36" s="229"/>
      <c r="BV36" s="229"/>
      <c r="BW36" s="229"/>
      <c r="BX36" s="248">
        <v>3</v>
      </c>
      <c r="BY36" s="249">
        <v>1</v>
      </c>
      <c r="BZ36" s="95"/>
    </row>
    <row r="37" spans="1:89" s="94" customFormat="1" ht="50.25" customHeight="1" thickBot="1">
      <c r="A37" s="289"/>
      <c r="B37" s="321"/>
      <c r="C37" s="307" t="s">
        <v>72</v>
      </c>
      <c r="D37" s="308"/>
      <c r="E37" s="322">
        <v>0</v>
      </c>
      <c r="F37" s="291">
        <f>SUM(AD37+AR37+BF37+BT37)</f>
        <v>0</v>
      </c>
      <c r="G37" s="323"/>
      <c r="H37" s="324"/>
      <c r="I37" s="325"/>
      <c r="J37" s="326">
        <v>0</v>
      </c>
      <c r="K37" s="327">
        <v>0</v>
      </c>
      <c r="L37" s="327">
        <v>0</v>
      </c>
      <c r="M37" s="327"/>
      <c r="N37" s="327"/>
      <c r="O37" s="327"/>
      <c r="P37" s="327">
        <v>0</v>
      </c>
      <c r="Q37" s="327">
        <v>0</v>
      </c>
      <c r="R37" s="327"/>
      <c r="S37" s="327">
        <v>0</v>
      </c>
      <c r="T37" s="328"/>
      <c r="U37" s="328"/>
      <c r="V37" s="289"/>
      <c r="W37" s="289"/>
      <c r="X37" s="289"/>
      <c r="Y37" s="289"/>
      <c r="Z37" s="289"/>
      <c r="AA37" s="289"/>
      <c r="AB37" s="289"/>
      <c r="AC37" s="289"/>
      <c r="AD37" s="329"/>
      <c r="AE37" s="329"/>
      <c r="AF37" s="329"/>
      <c r="AG37" s="330"/>
      <c r="AH37" s="331"/>
      <c r="AI37" s="328"/>
      <c r="AJ37" s="289"/>
      <c r="AK37" s="289"/>
      <c r="AL37" s="289"/>
      <c r="AM37" s="289"/>
      <c r="AN37" s="289"/>
      <c r="AO37" s="313"/>
      <c r="AP37" s="313"/>
      <c r="AQ37" s="313"/>
      <c r="AR37" s="329"/>
      <c r="AS37" s="329"/>
      <c r="AT37" s="329"/>
      <c r="AU37" s="330"/>
      <c r="AV37" s="311"/>
      <c r="AW37" s="311"/>
      <c r="AX37" s="289"/>
      <c r="AY37" s="289"/>
      <c r="AZ37" s="289"/>
      <c r="BA37" s="289"/>
      <c r="BB37" s="289"/>
      <c r="BC37" s="313"/>
      <c r="BD37" s="313"/>
      <c r="BE37" s="313"/>
      <c r="BF37" s="313"/>
      <c r="BG37" s="313"/>
      <c r="BH37" s="313"/>
      <c r="BI37" s="314"/>
      <c r="BJ37" s="310"/>
      <c r="BK37" s="311"/>
      <c r="BL37" s="289"/>
      <c r="BM37" s="289"/>
      <c r="BN37" s="289"/>
      <c r="BO37" s="289"/>
      <c r="BP37" s="289"/>
      <c r="BQ37" s="313"/>
      <c r="BR37" s="313"/>
      <c r="BS37" s="313"/>
      <c r="BT37" s="313"/>
      <c r="BU37" s="313"/>
      <c r="BV37" s="313"/>
      <c r="BW37" s="313"/>
      <c r="BX37" s="297">
        <f t="shared" ref="BX37:BX44" si="6">F37</f>
        <v>0</v>
      </c>
      <c r="BY37" s="298"/>
      <c r="BZ37" s="92"/>
    </row>
    <row r="38" spans="1:89" s="89" customFormat="1" ht="85.5" customHeight="1" thickBot="1">
      <c r="A38" s="174">
        <v>17</v>
      </c>
      <c r="B38" s="332" t="s">
        <v>73</v>
      </c>
      <c r="C38" s="217" t="s">
        <v>74</v>
      </c>
      <c r="D38" s="241" t="s">
        <v>36</v>
      </c>
      <c r="E38" s="299">
        <v>45</v>
      </c>
      <c r="F38" s="220">
        <v>4</v>
      </c>
      <c r="G38" s="251" t="s">
        <v>200</v>
      </c>
      <c r="H38" s="315">
        <v>15</v>
      </c>
      <c r="I38" s="316">
        <v>1</v>
      </c>
      <c r="J38" s="226">
        <v>15</v>
      </c>
      <c r="K38" s="225">
        <v>0</v>
      </c>
      <c r="L38" s="225">
        <v>30</v>
      </c>
      <c r="M38" s="225"/>
      <c r="N38" s="225"/>
      <c r="O38" s="225"/>
      <c r="P38" s="225">
        <v>0</v>
      </c>
      <c r="Q38" s="225">
        <v>0</v>
      </c>
      <c r="R38" s="225"/>
      <c r="S38" s="225">
        <v>0</v>
      </c>
      <c r="T38" s="224">
        <v>15</v>
      </c>
      <c r="U38" s="224"/>
      <c r="V38" s="225">
        <v>30</v>
      </c>
      <c r="W38" s="225">
        <v>0</v>
      </c>
      <c r="X38" s="225"/>
      <c r="Y38" s="225"/>
      <c r="Z38" s="225"/>
      <c r="AA38" s="225">
        <v>0</v>
      </c>
      <c r="AB38" s="225">
        <v>0</v>
      </c>
      <c r="AC38" s="225">
        <v>0</v>
      </c>
      <c r="AD38" s="253">
        <v>1</v>
      </c>
      <c r="AE38" s="253">
        <v>3</v>
      </c>
      <c r="AF38" s="253"/>
      <c r="AG38" s="254" t="s">
        <v>36</v>
      </c>
      <c r="AH38" s="252">
        <v>0</v>
      </c>
      <c r="AI38" s="226"/>
      <c r="AJ38" s="225">
        <v>0</v>
      </c>
      <c r="AK38" s="225">
        <v>0</v>
      </c>
      <c r="AL38" s="225"/>
      <c r="AM38" s="225">
        <v>0</v>
      </c>
      <c r="AN38" s="225">
        <v>0</v>
      </c>
      <c r="AO38" s="229"/>
      <c r="AP38" s="229"/>
      <c r="AQ38" s="229"/>
      <c r="AR38" s="253">
        <v>0</v>
      </c>
      <c r="AS38" s="253"/>
      <c r="AT38" s="253"/>
      <c r="AU38" s="254"/>
      <c r="AV38" s="224">
        <v>0</v>
      </c>
      <c r="AW38" s="224"/>
      <c r="AX38" s="225">
        <v>0</v>
      </c>
      <c r="AY38" s="225">
        <v>0</v>
      </c>
      <c r="AZ38" s="225"/>
      <c r="BA38" s="225">
        <v>0</v>
      </c>
      <c r="BB38" s="225">
        <v>0</v>
      </c>
      <c r="BC38" s="229"/>
      <c r="BD38" s="229"/>
      <c r="BE38" s="229"/>
      <c r="BF38" s="229">
        <v>0</v>
      </c>
      <c r="BG38" s="229"/>
      <c r="BH38" s="229"/>
      <c r="BI38" s="230"/>
      <c r="BJ38" s="251">
        <v>0</v>
      </c>
      <c r="BK38" s="224"/>
      <c r="BL38" s="225">
        <v>0</v>
      </c>
      <c r="BM38" s="225">
        <v>0</v>
      </c>
      <c r="BN38" s="225"/>
      <c r="BO38" s="225">
        <v>0</v>
      </c>
      <c r="BP38" s="225">
        <v>0</v>
      </c>
      <c r="BQ38" s="229"/>
      <c r="BR38" s="229"/>
      <c r="BS38" s="229"/>
      <c r="BT38" s="229">
        <v>0</v>
      </c>
      <c r="BU38" s="229"/>
      <c r="BV38" s="229"/>
      <c r="BW38" s="229"/>
      <c r="BX38" s="248">
        <f t="shared" si="6"/>
        <v>4</v>
      </c>
      <c r="BY38" s="249">
        <v>2</v>
      </c>
      <c r="BZ38" s="95"/>
    </row>
    <row r="39" spans="1:89" s="89" customFormat="1" ht="85.5" customHeight="1" thickBot="1">
      <c r="A39" s="174">
        <v>18</v>
      </c>
      <c r="B39" s="332" t="s">
        <v>73</v>
      </c>
      <c r="C39" s="217" t="s">
        <v>75</v>
      </c>
      <c r="D39" s="241" t="s">
        <v>32</v>
      </c>
      <c r="E39" s="299">
        <v>20</v>
      </c>
      <c r="F39" s="220">
        <v>1</v>
      </c>
      <c r="G39" s="251"/>
      <c r="H39" s="315">
        <v>0</v>
      </c>
      <c r="I39" s="316">
        <v>0</v>
      </c>
      <c r="J39" s="226">
        <v>0</v>
      </c>
      <c r="K39" s="225">
        <v>0</v>
      </c>
      <c r="L39" s="225">
        <v>0</v>
      </c>
      <c r="M39" s="225"/>
      <c r="N39" s="225"/>
      <c r="O39" s="225"/>
      <c r="P39" s="225">
        <v>0</v>
      </c>
      <c r="Q39" s="225">
        <v>20</v>
      </c>
      <c r="R39" s="225"/>
      <c r="S39" s="225">
        <v>0</v>
      </c>
      <c r="T39" s="224">
        <v>0</v>
      </c>
      <c r="U39" s="224"/>
      <c r="V39" s="225">
        <v>0</v>
      </c>
      <c r="W39" s="225">
        <v>0</v>
      </c>
      <c r="X39" s="225"/>
      <c r="Y39" s="225"/>
      <c r="Z39" s="225"/>
      <c r="AA39" s="225">
        <v>20</v>
      </c>
      <c r="AB39" s="225"/>
      <c r="AC39" s="225">
        <v>0</v>
      </c>
      <c r="AD39" s="253"/>
      <c r="AE39" s="253"/>
      <c r="AF39" s="253">
        <v>1</v>
      </c>
      <c r="AG39" s="254" t="s">
        <v>32</v>
      </c>
      <c r="AH39" s="252">
        <v>0</v>
      </c>
      <c r="AI39" s="226"/>
      <c r="AJ39" s="225">
        <v>0</v>
      </c>
      <c r="AK39" s="225">
        <v>0</v>
      </c>
      <c r="AL39" s="225"/>
      <c r="AM39" s="225">
        <v>0</v>
      </c>
      <c r="AN39" s="225">
        <v>0</v>
      </c>
      <c r="AO39" s="229"/>
      <c r="AP39" s="229"/>
      <c r="AQ39" s="229"/>
      <c r="AR39" s="253">
        <v>0</v>
      </c>
      <c r="AS39" s="253"/>
      <c r="AT39" s="253"/>
      <c r="AU39" s="254"/>
      <c r="AV39" s="224">
        <v>0</v>
      </c>
      <c r="AW39" s="224"/>
      <c r="AX39" s="225">
        <v>0</v>
      </c>
      <c r="AY39" s="225">
        <v>0</v>
      </c>
      <c r="AZ39" s="225"/>
      <c r="BA39" s="225">
        <v>0</v>
      </c>
      <c r="BB39" s="225">
        <v>0</v>
      </c>
      <c r="BC39" s="229"/>
      <c r="BD39" s="229"/>
      <c r="BE39" s="229"/>
      <c r="BF39" s="229">
        <v>0</v>
      </c>
      <c r="BG39" s="229"/>
      <c r="BH39" s="229"/>
      <c r="BI39" s="230"/>
      <c r="BJ39" s="251">
        <v>0</v>
      </c>
      <c r="BK39" s="224"/>
      <c r="BL39" s="225">
        <v>0</v>
      </c>
      <c r="BM39" s="225">
        <v>0</v>
      </c>
      <c r="BN39" s="225"/>
      <c r="BO39" s="225">
        <v>0</v>
      </c>
      <c r="BP39" s="225">
        <v>0</v>
      </c>
      <c r="BQ39" s="229"/>
      <c r="BR39" s="229"/>
      <c r="BS39" s="229"/>
      <c r="BT39" s="229">
        <v>0</v>
      </c>
      <c r="BU39" s="229"/>
      <c r="BV39" s="229"/>
      <c r="BW39" s="229"/>
      <c r="BX39" s="248">
        <f t="shared" si="6"/>
        <v>1</v>
      </c>
      <c r="BY39" s="249">
        <v>1</v>
      </c>
      <c r="BZ39" s="95"/>
    </row>
    <row r="40" spans="1:89" s="89" customFormat="1" ht="85.5" customHeight="1" thickBot="1">
      <c r="A40" s="174">
        <v>19</v>
      </c>
      <c r="B40" s="332" t="s">
        <v>76</v>
      </c>
      <c r="C40" s="240" t="s">
        <v>77</v>
      </c>
      <c r="D40" s="241" t="s">
        <v>36</v>
      </c>
      <c r="E40" s="299">
        <v>40</v>
      </c>
      <c r="F40" s="220">
        <v>4</v>
      </c>
      <c r="G40" s="251" t="s">
        <v>200</v>
      </c>
      <c r="H40" s="315">
        <v>10</v>
      </c>
      <c r="I40" s="316">
        <v>1</v>
      </c>
      <c r="J40" s="226">
        <v>10</v>
      </c>
      <c r="K40" s="225">
        <v>0</v>
      </c>
      <c r="L40" s="225">
        <v>30</v>
      </c>
      <c r="M40" s="225"/>
      <c r="N40" s="225"/>
      <c r="O40" s="225"/>
      <c r="P40" s="225">
        <v>0</v>
      </c>
      <c r="Q40" s="225">
        <v>0</v>
      </c>
      <c r="R40" s="225"/>
      <c r="S40" s="225">
        <v>0</v>
      </c>
      <c r="T40" s="226">
        <v>10</v>
      </c>
      <c r="U40" s="226"/>
      <c r="V40" s="225">
        <v>30</v>
      </c>
      <c r="W40" s="225">
        <v>0</v>
      </c>
      <c r="X40" s="225"/>
      <c r="Y40" s="225"/>
      <c r="Z40" s="225"/>
      <c r="AA40" s="225">
        <v>0</v>
      </c>
      <c r="AB40" s="225">
        <v>0</v>
      </c>
      <c r="AC40" s="225">
        <v>0</v>
      </c>
      <c r="AD40" s="253">
        <v>1</v>
      </c>
      <c r="AE40" s="253">
        <v>3</v>
      </c>
      <c r="AF40" s="253"/>
      <c r="AG40" s="254" t="s">
        <v>36</v>
      </c>
      <c r="AH40" s="252"/>
      <c r="AI40" s="226"/>
      <c r="AJ40" s="225"/>
      <c r="AK40" s="225"/>
      <c r="AL40" s="225"/>
      <c r="AM40" s="225"/>
      <c r="AN40" s="225"/>
      <c r="AO40" s="229"/>
      <c r="AP40" s="229"/>
      <c r="AQ40" s="229"/>
      <c r="AR40" s="253"/>
      <c r="AS40" s="253"/>
      <c r="AT40" s="253"/>
      <c r="AU40" s="254"/>
      <c r="AV40" s="224">
        <v>0</v>
      </c>
      <c r="AW40" s="224"/>
      <c r="AX40" s="225">
        <v>0</v>
      </c>
      <c r="AY40" s="225">
        <v>0</v>
      </c>
      <c r="AZ40" s="225"/>
      <c r="BA40" s="225">
        <v>0</v>
      </c>
      <c r="BB40" s="225">
        <v>0</v>
      </c>
      <c r="BC40" s="229"/>
      <c r="BD40" s="229"/>
      <c r="BE40" s="229"/>
      <c r="BF40" s="229">
        <v>0</v>
      </c>
      <c r="BG40" s="229"/>
      <c r="BH40" s="229"/>
      <c r="BI40" s="230"/>
      <c r="BJ40" s="251">
        <v>0</v>
      </c>
      <c r="BK40" s="224"/>
      <c r="BL40" s="225">
        <v>0</v>
      </c>
      <c r="BM40" s="225">
        <v>0</v>
      </c>
      <c r="BN40" s="225"/>
      <c r="BO40" s="225">
        <v>0</v>
      </c>
      <c r="BP40" s="225">
        <v>0</v>
      </c>
      <c r="BQ40" s="229"/>
      <c r="BR40" s="229"/>
      <c r="BS40" s="229"/>
      <c r="BT40" s="229">
        <v>0</v>
      </c>
      <c r="BU40" s="229"/>
      <c r="BV40" s="229"/>
      <c r="BW40" s="229"/>
      <c r="BX40" s="248">
        <f t="shared" si="6"/>
        <v>4</v>
      </c>
      <c r="BY40" s="249">
        <v>1</v>
      </c>
      <c r="BZ40" s="95"/>
    </row>
    <row r="41" spans="1:89" s="89" customFormat="1" ht="85.5" customHeight="1" thickBot="1">
      <c r="A41" s="174">
        <v>20</v>
      </c>
      <c r="B41" s="332" t="s">
        <v>76</v>
      </c>
      <c r="C41" s="240" t="s">
        <v>78</v>
      </c>
      <c r="D41" s="241" t="s">
        <v>32</v>
      </c>
      <c r="E41" s="299">
        <v>20</v>
      </c>
      <c r="F41" s="220">
        <v>1</v>
      </c>
      <c r="G41" s="251"/>
      <c r="H41" s="315">
        <v>0</v>
      </c>
      <c r="I41" s="316">
        <v>0</v>
      </c>
      <c r="J41" s="226">
        <v>0</v>
      </c>
      <c r="K41" s="225">
        <v>0</v>
      </c>
      <c r="L41" s="225">
        <v>0</v>
      </c>
      <c r="M41" s="225"/>
      <c r="N41" s="225"/>
      <c r="O41" s="225"/>
      <c r="P41" s="225">
        <v>0</v>
      </c>
      <c r="Q41" s="225">
        <v>20</v>
      </c>
      <c r="R41" s="225"/>
      <c r="S41" s="225">
        <v>0</v>
      </c>
      <c r="T41" s="226">
        <v>0</v>
      </c>
      <c r="U41" s="226"/>
      <c r="V41" s="225">
        <v>0</v>
      </c>
      <c r="W41" s="225">
        <v>0</v>
      </c>
      <c r="X41" s="225"/>
      <c r="Y41" s="225"/>
      <c r="Z41" s="225"/>
      <c r="AA41" s="225">
        <v>20</v>
      </c>
      <c r="AB41" s="225"/>
      <c r="AC41" s="225">
        <v>0</v>
      </c>
      <c r="AD41" s="253"/>
      <c r="AE41" s="253"/>
      <c r="AF41" s="253">
        <v>1</v>
      </c>
      <c r="AG41" s="254" t="s">
        <v>32</v>
      </c>
      <c r="AH41" s="252">
        <v>0</v>
      </c>
      <c r="AI41" s="226"/>
      <c r="AJ41" s="225">
        <v>0</v>
      </c>
      <c r="AK41" s="225">
        <v>0</v>
      </c>
      <c r="AL41" s="225"/>
      <c r="AM41" s="225"/>
      <c r="AN41" s="225"/>
      <c r="AO41" s="229"/>
      <c r="AP41" s="229"/>
      <c r="AQ41" s="229"/>
      <c r="AR41" s="253"/>
      <c r="AS41" s="253"/>
      <c r="AT41" s="253"/>
      <c r="AU41" s="254"/>
      <c r="AV41" s="224">
        <v>0</v>
      </c>
      <c r="AW41" s="224"/>
      <c r="AX41" s="225">
        <v>0</v>
      </c>
      <c r="AY41" s="225">
        <v>0</v>
      </c>
      <c r="AZ41" s="225"/>
      <c r="BA41" s="225">
        <v>0</v>
      </c>
      <c r="BB41" s="225">
        <v>0</v>
      </c>
      <c r="BC41" s="229"/>
      <c r="BD41" s="229"/>
      <c r="BE41" s="229"/>
      <c r="BF41" s="229">
        <v>0</v>
      </c>
      <c r="BG41" s="229"/>
      <c r="BH41" s="229"/>
      <c r="BI41" s="230"/>
      <c r="BJ41" s="251">
        <v>0</v>
      </c>
      <c r="BK41" s="224"/>
      <c r="BL41" s="225">
        <v>0</v>
      </c>
      <c r="BM41" s="225">
        <v>0</v>
      </c>
      <c r="BN41" s="225"/>
      <c r="BO41" s="225">
        <v>0</v>
      </c>
      <c r="BP41" s="225">
        <v>0</v>
      </c>
      <c r="BQ41" s="229"/>
      <c r="BR41" s="229"/>
      <c r="BS41" s="229"/>
      <c r="BT41" s="229">
        <v>0</v>
      </c>
      <c r="BU41" s="229"/>
      <c r="BV41" s="229"/>
      <c r="BW41" s="229"/>
      <c r="BX41" s="248">
        <f t="shared" si="6"/>
        <v>1</v>
      </c>
      <c r="BY41" s="249">
        <v>1</v>
      </c>
      <c r="BZ41" s="95"/>
      <c r="CA41" s="91"/>
      <c r="CB41" s="91"/>
      <c r="CC41" s="91"/>
      <c r="CD41" s="91"/>
      <c r="CE41" s="91"/>
      <c r="CF41" s="91"/>
      <c r="CG41" s="91"/>
      <c r="CH41" s="91"/>
      <c r="CI41" s="91"/>
      <c r="CJ41" s="91"/>
      <c r="CK41" s="91"/>
    </row>
    <row r="42" spans="1:89" s="89" customFormat="1" ht="85.5" customHeight="1" thickBot="1">
      <c r="A42" s="174">
        <v>21</v>
      </c>
      <c r="B42" s="332" t="s">
        <v>79</v>
      </c>
      <c r="C42" s="240" t="s">
        <v>80</v>
      </c>
      <c r="D42" s="241" t="s">
        <v>36</v>
      </c>
      <c r="E42" s="299">
        <v>40</v>
      </c>
      <c r="F42" s="220">
        <v>3</v>
      </c>
      <c r="G42" s="251" t="s">
        <v>200</v>
      </c>
      <c r="H42" s="315">
        <v>20</v>
      </c>
      <c r="I42" s="320">
        <v>1</v>
      </c>
      <c r="J42" s="226">
        <v>20</v>
      </c>
      <c r="K42" s="225">
        <v>0</v>
      </c>
      <c r="L42" s="225"/>
      <c r="M42" s="225"/>
      <c r="N42" s="225">
        <v>20</v>
      </c>
      <c r="O42" s="225"/>
      <c r="P42" s="225"/>
      <c r="Q42" s="225"/>
      <c r="R42" s="225"/>
      <c r="S42" s="225">
        <v>0</v>
      </c>
      <c r="T42" s="224"/>
      <c r="U42" s="224"/>
      <c r="V42" s="225"/>
      <c r="W42" s="225"/>
      <c r="X42" s="225"/>
      <c r="Y42" s="225"/>
      <c r="Z42" s="225"/>
      <c r="AA42" s="225"/>
      <c r="AB42" s="225"/>
      <c r="AC42" s="225"/>
      <c r="AD42" s="229"/>
      <c r="AE42" s="229"/>
      <c r="AF42" s="229"/>
      <c r="AG42" s="230"/>
      <c r="AH42" s="252">
        <v>20</v>
      </c>
      <c r="AI42" s="226"/>
      <c r="AJ42" s="225"/>
      <c r="AK42" s="225">
        <v>0</v>
      </c>
      <c r="AL42" s="225">
        <v>20</v>
      </c>
      <c r="AM42" s="225"/>
      <c r="AN42" s="225">
        <v>0</v>
      </c>
      <c r="AO42" s="229"/>
      <c r="AP42" s="229"/>
      <c r="AQ42" s="229"/>
      <c r="AR42" s="253">
        <v>1</v>
      </c>
      <c r="AS42" s="253">
        <v>2</v>
      </c>
      <c r="AT42" s="253"/>
      <c r="AU42" s="254" t="s">
        <v>36</v>
      </c>
      <c r="AV42" s="224">
        <v>0</v>
      </c>
      <c r="AW42" s="224"/>
      <c r="AX42" s="225">
        <v>0</v>
      </c>
      <c r="AY42" s="225">
        <v>0</v>
      </c>
      <c r="AZ42" s="225"/>
      <c r="BA42" s="225">
        <v>0</v>
      </c>
      <c r="BB42" s="225">
        <v>0</v>
      </c>
      <c r="BC42" s="229"/>
      <c r="BD42" s="229"/>
      <c r="BE42" s="229"/>
      <c r="BF42" s="229">
        <v>0</v>
      </c>
      <c r="BG42" s="229"/>
      <c r="BH42" s="229"/>
      <c r="BI42" s="230"/>
      <c r="BJ42" s="251">
        <v>0</v>
      </c>
      <c r="BK42" s="224"/>
      <c r="BL42" s="225">
        <v>0</v>
      </c>
      <c r="BM42" s="225">
        <v>0</v>
      </c>
      <c r="BN42" s="225"/>
      <c r="BO42" s="225">
        <v>0</v>
      </c>
      <c r="BP42" s="225">
        <v>0</v>
      </c>
      <c r="BQ42" s="229"/>
      <c r="BR42" s="229"/>
      <c r="BS42" s="229"/>
      <c r="BT42" s="229">
        <v>0</v>
      </c>
      <c r="BU42" s="229"/>
      <c r="BV42" s="229"/>
      <c r="BW42" s="229"/>
      <c r="BX42" s="248">
        <f t="shared" si="6"/>
        <v>3</v>
      </c>
      <c r="BY42" s="249">
        <v>1</v>
      </c>
      <c r="BZ42" s="95"/>
    </row>
    <row r="43" spans="1:89" s="89" customFormat="1" ht="85.5" customHeight="1" thickBot="1">
      <c r="A43" s="174">
        <v>22</v>
      </c>
      <c r="B43" s="332" t="s">
        <v>81</v>
      </c>
      <c r="C43" s="240" t="s">
        <v>82</v>
      </c>
      <c r="D43" s="241" t="s">
        <v>36</v>
      </c>
      <c r="E43" s="299">
        <v>40</v>
      </c>
      <c r="F43" s="220">
        <v>3</v>
      </c>
      <c r="G43" s="251" t="s">
        <v>200</v>
      </c>
      <c r="H43" s="315">
        <v>20</v>
      </c>
      <c r="I43" s="316">
        <v>1</v>
      </c>
      <c r="J43" s="226">
        <v>20</v>
      </c>
      <c r="K43" s="225">
        <v>0</v>
      </c>
      <c r="L43" s="225">
        <v>20</v>
      </c>
      <c r="M43" s="225"/>
      <c r="N43" s="225"/>
      <c r="O43" s="225"/>
      <c r="P43" s="225">
        <v>0</v>
      </c>
      <c r="Q43" s="225">
        <v>0</v>
      </c>
      <c r="R43" s="225"/>
      <c r="S43" s="225">
        <v>0</v>
      </c>
      <c r="T43" s="224"/>
      <c r="U43" s="224"/>
      <c r="V43" s="225"/>
      <c r="W43" s="225"/>
      <c r="X43" s="225"/>
      <c r="Y43" s="225"/>
      <c r="Z43" s="225"/>
      <c r="AA43" s="225"/>
      <c r="AB43" s="225"/>
      <c r="AC43" s="225"/>
      <c r="AD43" s="229"/>
      <c r="AE43" s="229"/>
      <c r="AF43" s="229"/>
      <c r="AG43" s="230"/>
      <c r="AH43" s="251">
        <v>0</v>
      </c>
      <c r="AI43" s="224"/>
      <c r="AJ43" s="225">
        <v>0</v>
      </c>
      <c r="AK43" s="225">
        <v>0</v>
      </c>
      <c r="AL43" s="225"/>
      <c r="AM43" s="225">
        <v>0</v>
      </c>
      <c r="AN43" s="225">
        <v>0</v>
      </c>
      <c r="AO43" s="229"/>
      <c r="AP43" s="229"/>
      <c r="AQ43" s="229"/>
      <c r="AR43" s="229">
        <v>0</v>
      </c>
      <c r="AS43" s="229"/>
      <c r="AT43" s="229"/>
      <c r="AU43" s="230"/>
      <c r="AV43" s="226">
        <v>20</v>
      </c>
      <c r="AW43" s="226"/>
      <c r="AX43" s="225">
        <v>20</v>
      </c>
      <c r="AY43" s="225">
        <v>0</v>
      </c>
      <c r="AZ43" s="225"/>
      <c r="BA43" s="225">
        <v>0</v>
      </c>
      <c r="BB43" s="225">
        <v>0</v>
      </c>
      <c r="BC43" s="229"/>
      <c r="BD43" s="229"/>
      <c r="BE43" s="229"/>
      <c r="BF43" s="253">
        <v>1</v>
      </c>
      <c r="BG43" s="333">
        <v>2</v>
      </c>
      <c r="BH43" s="253"/>
      <c r="BI43" s="254" t="s">
        <v>36</v>
      </c>
      <c r="BJ43" s="251">
        <v>0</v>
      </c>
      <c r="BK43" s="224"/>
      <c r="BL43" s="225">
        <v>0</v>
      </c>
      <c r="BM43" s="225">
        <v>0</v>
      </c>
      <c r="BN43" s="225"/>
      <c r="BO43" s="225">
        <v>0</v>
      </c>
      <c r="BP43" s="225">
        <v>0</v>
      </c>
      <c r="BQ43" s="229"/>
      <c r="BR43" s="229"/>
      <c r="BS43" s="229"/>
      <c r="BT43" s="229">
        <v>0</v>
      </c>
      <c r="BU43" s="229"/>
      <c r="BV43" s="229"/>
      <c r="BW43" s="229"/>
      <c r="BX43" s="248">
        <f t="shared" si="6"/>
        <v>3</v>
      </c>
      <c r="BY43" s="249">
        <v>1</v>
      </c>
      <c r="BZ43" s="95"/>
    </row>
    <row r="44" spans="1:89" s="89" customFormat="1" ht="85.5" customHeight="1" thickBot="1">
      <c r="A44" s="178">
        <v>23</v>
      </c>
      <c r="B44" s="334" t="s">
        <v>81</v>
      </c>
      <c r="C44" s="335" t="s">
        <v>83</v>
      </c>
      <c r="D44" s="336" t="s">
        <v>32</v>
      </c>
      <c r="E44" s="299">
        <v>20</v>
      </c>
      <c r="F44" s="220">
        <v>1</v>
      </c>
      <c r="G44" s="337"/>
      <c r="H44" s="338">
        <v>0</v>
      </c>
      <c r="I44" s="320">
        <v>0</v>
      </c>
      <c r="J44" s="339">
        <v>0</v>
      </c>
      <c r="K44" s="264">
        <v>0</v>
      </c>
      <c r="L44" s="264">
        <v>0</v>
      </c>
      <c r="M44" s="264"/>
      <c r="N44" s="264"/>
      <c r="O44" s="264"/>
      <c r="P44" s="264">
        <v>0</v>
      </c>
      <c r="Q44" s="264">
        <v>20</v>
      </c>
      <c r="R44" s="264"/>
      <c r="S44" s="264">
        <v>0</v>
      </c>
      <c r="T44" s="340"/>
      <c r="U44" s="340"/>
      <c r="V44" s="264">
        <v>0</v>
      </c>
      <c r="W44" s="264">
        <v>0</v>
      </c>
      <c r="X44" s="264"/>
      <c r="Y44" s="264"/>
      <c r="Z44" s="264"/>
      <c r="AA44" s="264">
        <v>0</v>
      </c>
      <c r="AB44" s="264">
        <v>0</v>
      </c>
      <c r="AC44" s="264">
        <v>0</v>
      </c>
      <c r="AD44" s="341">
        <v>0</v>
      </c>
      <c r="AE44" s="341"/>
      <c r="AF44" s="341"/>
      <c r="AG44" s="342"/>
      <c r="AH44" s="337">
        <v>0</v>
      </c>
      <c r="AI44" s="340"/>
      <c r="AJ44" s="264">
        <v>0</v>
      </c>
      <c r="AK44" s="264">
        <v>0</v>
      </c>
      <c r="AL44" s="264"/>
      <c r="AM44" s="264">
        <v>0</v>
      </c>
      <c r="AN44" s="264">
        <v>0</v>
      </c>
      <c r="AO44" s="341"/>
      <c r="AP44" s="341"/>
      <c r="AQ44" s="341"/>
      <c r="AR44" s="341">
        <v>0</v>
      </c>
      <c r="AS44" s="341"/>
      <c r="AT44" s="341"/>
      <c r="AU44" s="342"/>
      <c r="AV44" s="339">
        <v>0</v>
      </c>
      <c r="AW44" s="339"/>
      <c r="AX44" s="264">
        <v>0</v>
      </c>
      <c r="AY44" s="264">
        <v>0</v>
      </c>
      <c r="AZ44" s="264"/>
      <c r="BA44" s="264"/>
      <c r="BB44" s="264">
        <v>0</v>
      </c>
      <c r="BC44" s="341">
        <v>20</v>
      </c>
      <c r="BD44" s="341"/>
      <c r="BE44" s="341"/>
      <c r="BF44" s="273"/>
      <c r="BG44" s="273"/>
      <c r="BH44" s="273">
        <v>1</v>
      </c>
      <c r="BI44" s="343" t="s">
        <v>32</v>
      </c>
      <c r="BJ44" s="337">
        <v>0</v>
      </c>
      <c r="BK44" s="340"/>
      <c r="BL44" s="264">
        <v>0</v>
      </c>
      <c r="BM44" s="264">
        <v>0</v>
      </c>
      <c r="BN44" s="264"/>
      <c r="BO44" s="264">
        <v>0</v>
      </c>
      <c r="BP44" s="264">
        <v>0</v>
      </c>
      <c r="BQ44" s="341"/>
      <c r="BR44" s="341"/>
      <c r="BS44" s="341"/>
      <c r="BT44" s="341">
        <v>0</v>
      </c>
      <c r="BU44" s="341"/>
      <c r="BV44" s="341"/>
      <c r="BW44" s="341"/>
      <c r="BX44" s="248">
        <f t="shared" si="6"/>
        <v>1</v>
      </c>
      <c r="BY44" s="249">
        <v>1</v>
      </c>
      <c r="BZ44" s="95"/>
    </row>
    <row r="45" spans="1:89" s="89" customFormat="1" ht="85.5" customHeight="1" thickBot="1">
      <c r="A45" s="238">
        <v>24</v>
      </c>
      <c r="B45" s="257" t="s">
        <v>84</v>
      </c>
      <c r="C45" s="239" t="s">
        <v>85</v>
      </c>
      <c r="D45" s="258" t="s">
        <v>32</v>
      </c>
      <c r="E45" s="344">
        <v>40</v>
      </c>
      <c r="F45" s="345">
        <v>3</v>
      </c>
      <c r="G45" s="346" t="s">
        <v>200</v>
      </c>
      <c r="H45" s="347">
        <v>20</v>
      </c>
      <c r="I45" s="348">
        <v>1</v>
      </c>
      <c r="J45" s="349">
        <v>20</v>
      </c>
      <c r="K45" s="350"/>
      <c r="L45" s="347">
        <v>20</v>
      </c>
      <c r="M45" s="347"/>
      <c r="N45" s="347"/>
      <c r="O45" s="347"/>
      <c r="P45" s="347"/>
      <c r="Q45" s="347"/>
      <c r="R45" s="347"/>
      <c r="S45" s="347"/>
      <c r="T45" s="351"/>
      <c r="U45" s="347"/>
      <c r="V45" s="347"/>
      <c r="W45" s="347"/>
      <c r="X45" s="347"/>
      <c r="Y45" s="347"/>
      <c r="Z45" s="347"/>
      <c r="AA45" s="347"/>
      <c r="AB45" s="347"/>
      <c r="AC45" s="350"/>
      <c r="AD45" s="350"/>
      <c r="AE45" s="350"/>
      <c r="AF45" s="350"/>
      <c r="AG45" s="350"/>
      <c r="AH45" s="350"/>
      <c r="AI45" s="350"/>
      <c r="AJ45" s="350"/>
      <c r="AK45" s="350"/>
      <c r="AL45" s="350"/>
      <c r="AM45" s="350"/>
      <c r="AN45" s="350"/>
      <c r="AO45" s="350"/>
      <c r="AP45" s="350"/>
      <c r="AQ45" s="350"/>
      <c r="AR45" s="350"/>
      <c r="AS45" s="350"/>
      <c r="AT45" s="350"/>
      <c r="AU45" s="350"/>
      <c r="AV45" s="350">
        <v>20</v>
      </c>
      <c r="AW45" s="350"/>
      <c r="AX45" s="350">
        <v>20</v>
      </c>
      <c r="AY45" s="350"/>
      <c r="AZ45" s="350"/>
      <c r="BA45" s="350"/>
      <c r="BB45" s="350"/>
      <c r="BC45" s="350"/>
      <c r="BD45" s="350"/>
      <c r="BE45" s="350"/>
      <c r="BF45" s="350">
        <v>1</v>
      </c>
      <c r="BG45" s="352">
        <v>2</v>
      </c>
      <c r="BH45" s="350"/>
      <c r="BI45" s="350" t="s">
        <v>32</v>
      </c>
      <c r="BJ45" s="350"/>
      <c r="BK45" s="350"/>
      <c r="BL45" s="350"/>
      <c r="BM45" s="350"/>
      <c r="BN45" s="350"/>
      <c r="BO45" s="350"/>
      <c r="BP45" s="350"/>
      <c r="BQ45" s="350"/>
      <c r="BR45" s="350"/>
      <c r="BS45" s="350"/>
      <c r="BT45" s="350"/>
      <c r="BU45" s="353"/>
      <c r="BV45" s="353"/>
      <c r="BW45" s="353"/>
      <c r="BX45" s="354">
        <v>3</v>
      </c>
      <c r="BY45" s="355">
        <v>1</v>
      </c>
      <c r="BZ45" s="90"/>
    </row>
    <row r="46" spans="1:89" s="93" customFormat="1" ht="39.75" customHeight="1" thickBot="1">
      <c r="A46" s="356"/>
      <c r="B46" s="582" t="s">
        <v>86</v>
      </c>
      <c r="C46" s="582"/>
      <c r="D46" s="357"/>
      <c r="E46" s="358">
        <f>SUM(E24:E45)</f>
        <v>690</v>
      </c>
      <c r="F46" s="359">
        <f>SUM(F24:F45)</f>
        <v>48</v>
      </c>
      <c r="G46" s="358"/>
      <c r="H46" s="360">
        <f>SUM(H24:H45)</f>
        <v>215</v>
      </c>
      <c r="I46" s="361">
        <v>46155</v>
      </c>
      <c r="J46" s="362">
        <f t="shared" ref="J46:Q46" si="7">SUM(J24:J45)</f>
        <v>215</v>
      </c>
      <c r="K46" s="363">
        <f>SUM(I15:I21)</f>
        <v>2.5</v>
      </c>
      <c r="L46" s="363">
        <f t="shared" si="7"/>
        <v>145</v>
      </c>
      <c r="M46" s="363">
        <f t="shared" si="7"/>
        <v>0</v>
      </c>
      <c r="N46" s="363">
        <f t="shared" si="7"/>
        <v>20</v>
      </c>
      <c r="O46" s="363">
        <f>SUM(O24:O45)</f>
        <v>90</v>
      </c>
      <c r="P46" s="363">
        <f t="shared" si="7"/>
        <v>0</v>
      </c>
      <c r="Q46" s="363">
        <f t="shared" si="7"/>
        <v>160</v>
      </c>
      <c r="R46" s="363"/>
      <c r="S46" s="363">
        <f>SUM(S24:S44)</f>
        <v>0</v>
      </c>
      <c r="T46" s="362">
        <f>SUM(T24:T45)</f>
        <v>75</v>
      </c>
      <c r="U46" s="363">
        <f>SUM(U24:U45)</f>
        <v>20</v>
      </c>
      <c r="V46" s="363">
        <f>SUM(V24:V45)</f>
        <v>60</v>
      </c>
      <c r="W46" s="363">
        <f t="shared" ref="W46:Y46" si="8">SUM(W24:W45)</f>
        <v>0</v>
      </c>
      <c r="X46" s="363">
        <f t="shared" si="8"/>
        <v>0</v>
      </c>
      <c r="Y46" s="363">
        <f t="shared" si="8"/>
        <v>15</v>
      </c>
      <c r="Z46" s="363">
        <f t="shared" ref="Z46:AA46" si="9">SUM(Z24:Z45)</f>
        <v>0</v>
      </c>
      <c r="AA46" s="363">
        <f t="shared" si="9"/>
        <v>40</v>
      </c>
      <c r="AB46" s="363">
        <f>SUM(AB24:AB45)</f>
        <v>0</v>
      </c>
      <c r="AC46" s="363">
        <f>SUM(AC24:AC44)</f>
        <v>0</v>
      </c>
      <c r="AD46" s="363" t="s">
        <v>87</v>
      </c>
      <c r="AE46" s="363" t="s">
        <v>88</v>
      </c>
      <c r="AF46" s="363">
        <f>SUM(AF24:AF45)</f>
        <v>2</v>
      </c>
      <c r="AG46" s="363"/>
      <c r="AH46" s="363">
        <f>SUM(AH24:AH45)</f>
        <v>60</v>
      </c>
      <c r="AI46" s="363">
        <f>SUM(AI24:AI45)</f>
        <v>20</v>
      </c>
      <c r="AJ46" s="363">
        <f>SUM(AJ24:AJ45)</f>
        <v>15</v>
      </c>
      <c r="AK46" s="363">
        <f t="shared" ref="AK46:AM46" si="10">SUM(AK24:AK45)</f>
        <v>0</v>
      </c>
      <c r="AL46" s="363">
        <f t="shared" si="10"/>
        <v>20</v>
      </c>
      <c r="AM46" s="363">
        <f t="shared" si="10"/>
        <v>15</v>
      </c>
      <c r="AN46" s="363">
        <f>SUM(AN24:AN45)</f>
        <v>0</v>
      </c>
      <c r="AO46" s="363">
        <f>SUM(AO24:AO45)</f>
        <v>20</v>
      </c>
      <c r="AP46" s="363"/>
      <c r="AQ46" s="363"/>
      <c r="AR46" s="363">
        <f>SUM(AR24:AR45)</f>
        <v>4</v>
      </c>
      <c r="AS46" s="363">
        <f>SUM(AS24:AS45 )</f>
        <v>7</v>
      </c>
      <c r="AT46" s="363">
        <f>SUM(AT24:AT45)</f>
        <v>1</v>
      </c>
      <c r="AU46" s="363"/>
      <c r="AV46" s="363">
        <f t="shared" ref="AV46:BA46" si="11">SUM(AV24:AV45)</f>
        <v>70</v>
      </c>
      <c r="AW46" s="363">
        <f>SUM(AW24:AW45)</f>
        <v>0</v>
      </c>
      <c r="AX46" s="363">
        <f t="shared" si="11"/>
        <v>50</v>
      </c>
      <c r="AY46" s="363">
        <f t="shared" si="11"/>
        <v>0</v>
      </c>
      <c r="AZ46" s="363">
        <f t="shared" si="11"/>
        <v>0</v>
      </c>
      <c r="BA46" s="363">
        <f t="shared" si="11"/>
        <v>60</v>
      </c>
      <c r="BB46" s="363">
        <f>SUM(BB24:BB44)</f>
        <v>0</v>
      </c>
      <c r="BC46" s="363">
        <f>SUM(BC24:BC45)</f>
        <v>100</v>
      </c>
      <c r="BD46" s="363"/>
      <c r="BE46" s="363"/>
      <c r="BF46" s="363">
        <f>SUM(BF15:BF45)</f>
        <v>4</v>
      </c>
      <c r="BG46" s="364">
        <v>4</v>
      </c>
      <c r="BH46" s="363">
        <f xml:space="preserve"> SUM(BH24:BH45)</f>
        <v>5</v>
      </c>
      <c r="BI46" s="363"/>
      <c r="BJ46" s="363">
        <f>SUM(BJ24:BJ45)</f>
        <v>10</v>
      </c>
      <c r="BK46" s="363">
        <f>SUM(BK24:BK45)</f>
        <v>0</v>
      </c>
      <c r="BL46" s="363">
        <f>SUM(BL24:BL45)</f>
        <v>20</v>
      </c>
      <c r="BM46" s="363">
        <f t="shared" ref="BM46:BP46" si="12">SUM(BM24:BM45)</f>
        <v>0</v>
      </c>
      <c r="BN46" s="363">
        <f t="shared" si="12"/>
        <v>0</v>
      </c>
      <c r="BO46" s="363">
        <f t="shared" si="12"/>
        <v>0</v>
      </c>
      <c r="BP46" s="363">
        <f t="shared" si="12"/>
        <v>0</v>
      </c>
      <c r="BQ46" s="363">
        <f>SUM(BQ24:BQ45)</f>
        <v>20</v>
      </c>
      <c r="BR46" s="363"/>
      <c r="BS46" s="363"/>
      <c r="BT46" s="363">
        <f>SUM(BT24:BT45)</f>
        <v>1</v>
      </c>
      <c r="BU46" s="363">
        <f>SUM(BU24:BU45)</f>
        <v>1</v>
      </c>
      <c r="BV46" s="363">
        <f>SUM(BV24:BV45)</f>
        <v>1</v>
      </c>
      <c r="BW46" s="363"/>
      <c r="BX46" s="287">
        <f>SUM(BX24:BX45)</f>
        <v>48</v>
      </c>
      <c r="BY46" s="363">
        <f>SUM(BY24:BY45)</f>
        <v>23</v>
      </c>
      <c r="BZ46" s="92"/>
    </row>
    <row r="47" spans="1:89" s="96" customFormat="1" ht="37.5" customHeight="1" thickBot="1">
      <c r="A47" s="365"/>
      <c r="B47" s="366" t="s">
        <v>89</v>
      </c>
      <c r="C47" s="366"/>
      <c r="D47" s="367"/>
      <c r="E47" s="368"/>
      <c r="F47" s="369">
        <f>SUM(AD47+AR47+BF47+BT47)</f>
        <v>0</v>
      </c>
      <c r="G47" s="370"/>
      <c r="H47" s="371"/>
      <c r="I47" s="372"/>
      <c r="J47" s="371"/>
      <c r="K47" s="373"/>
      <c r="L47" s="373"/>
      <c r="M47" s="373"/>
      <c r="N47" s="373"/>
      <c r="O47" s="373"/>
      <c r="P47" s="373"/>
      <c r="Q47" s="373"/>
      <c r="R47" s="373"/>
      <c r="S47" s="373"/>
      <c r="T47" s="371"/>
      <c r="U47" s="371"/>
      <c r="V47" s="373"/>
      <c r="W47" s="373"/>
      <c r="X47" s="373"/>
      <c r="Y47" s="373"/>
      <c r="Z47" s="373"/>
      <c r="AA47" s="373"/>
      <c r="AB47" s="373"/>
      <c r="AC47" s="373"/>
      <c r="AD47" s="367"/>
      <c r="AE47" s="367"/>
      <c r="AF47" s="367"/>
      <c r="AG47" s="374"/>
      <c r="AH47" s="370"/>
      <c r="AI47" s="371"/>
      <c r="AJ47" s="373"/>
      <c r="AK47" s="373"/>
      <c r="AL47" s="373"/>
      <c r="AM47" s="373"/>
      <c r="AN47" s="373"/>
      <c r="AO47" s="367" t="s">
        <v>90</v>
      </c>
      <c r="AP47" s="367"/>
      <c r="AQ47" s="367"/>
      <c r="AR47" s="367"/>
      <c r="AS47" s="367"/>
      <c r="AT47" s="367"/>
      <c r="AU47" s="374"/>
      <c r="AV47" s="371"/>
      <c r="AW47" s="371"/>
      <c r="AX47" s="373"/>
      <c r="AY47" s="373"/>
      <c r="AZ47" s="373"/>
      <c r="BA47" s="373"/>
      <c r="BB47" s="373"/>
      <c r="BC47" s="367"/>
      <c r="BD47" s="367"/>
      <c r="BE47" s="367"/>
      <c r="BF47" s="367"/>
      <c r="BG47" s="367"/>
      <c r="BH47" s="367"/>
      <c r="BI47" s="374"/>
      <c r="BJ47" s="370"/>
      <c r="BK47" s="371"/>
      <c r="BL47" s="373"/>
      <c r="BM47" s="373"/>
      <c r="BN47" s="373"/>
      <c r="BO47" s="373"/>
      <c r="BP47" s="373"/>
      <c r="BQ47" s="367"/>
      <c r="BR47" s="367"/>
      <c r="BS47" s="367"/>
      <c r="BT47" s="367"/>
      <c r="BU47" s="367"/>
      <c r="BV47" s="367"/>
      <c r="BW47" s="367"/>
      <c r="BX47" s="375">
        <f t="shared" ref="BX47:BX54" si="13">F47</f>
        <v>0</v>
      </c>
      <c r="BY47" s="376"/>
      <c r="BZ47" s="92"/>
    </row>
    <row r="48" spans="1:89" s="89" customFormat="1" ht="60.75" customHeight="1" thickBot="1">
      <c r="A48" s="174">
        <v>25</v>
      </c>
      <c r="B48" s="217" t="s">
        <v>91</v>
      </c>
      <c r="C48" s="240" t="s">
        <v>92</v>
      </c>
      <c r="D48" s="218" t="s">
        <v>93</v>
      </c>
      <c r="E48" s="377">
        <v>30</v>
      </c>
      <c r="F48" s="220">
        <v>3</v>
      </c>
      <c r="G48" s="378"/>
      <c r="H48" s="300">
        <v>0</v>
      </c>
      <c r="I48" s="302">
        <v>0</v>
      </c>
      <c r="J48" s="379">
        <v>10</v>
      </c>
      <c r="K48" s="174"/>
      <c r="L48" s="174">
        <v>20</v>
      </c>
      <c r="M48" s="174"/>
      <c r="N48" s="174"/>
      <c r="O48" s="174"/>
      <c r="P48" s="174"/>
      <c r="Q48" s="174"/>
      <c r="R48" s="174"/>
      <c r="S48" s="174"/>
      <c r="T48" s="379"/>
      <c r="U48" s="379"/>
      <c r="V48" s="174"/>
      <c r="W48" s="174"/>
      <c r="X48" s="174"/>
      <c r="Y48" s="174"/>
      <c r="Z48" s="174"/>
      <c r="AA48" s="174"/>
      <c r="AB48" s="174"/>
      <c r="AC48" s="174"/>
      <c r="AD48" s="380"/>
      <c r="AE48" s="380"/>
      <c r="AF48" s="380"/>
      <c r="AG48" s="381"/>
      <c r="AH48" s="378">
        <v>5</v>
      </c>
      <c r="AI48" s="379"/>
      <c r="AJ48" s="174">
        <v>10</v>
      </c>
      <c r="AK48" s="174"/>
      <c r="AL48" s="174"/>
      <c r="AM48" s="174"/>
      <c r="AN48" s="174"/>
      <c r="AO48" s="380"/>
      <c r="AP48" s="380"/>
      <c r="AQ48" s="380"/>
      <c r="AR48" s="380" t="s">
        <v>33</v>
      </c>
      <c r="AS48" s="380" t="s">
        <v>33</v>
      </c>
      <c r="AT48" s="380"/>
      <c r="AU48" s="381" t="s">
        <v>32</v>
      </c>
      <c r="AV48" s="379">
        <v>5</v>
      </c>
      <c r="AW48" s="379"/>
      <c r="AX48" s="174">
        <v>10</v>
      </c>
      <c r="AY48" s="174"/>
      <c r="AZ48" s="174"/>
      <c r="BA48" s="174"/>
      <c r="BB48" s="174"/>
      <c r="BC48" s="380"/>
      <c r="BD48" s="380"/>
      <c r="BE48" s="380"/>
      <c r="BF48" s="380">
        <v>2</v>
      </c>
      <c r="BG48" s="380"/>
      <c r="BH48" s="380"/>
      <c r="BI48" s="381" t="s">
        <v>32</v>
      </c>
      <c r="BJ48" s="378"/>
      <c r="BK48" s="379"/>
      <c r="BL48" s="174"/>
      <c r="BM48" s="174"/>
      <c r="BN48" s="174"/>
      <c r="BO48" s="174"/>
      <c r="BP48" s="174"/>
      <c r="BQ48" s="380"/>
      <c r="BR48" s="380"/>
      <c r="BS48" s="380"/>
      <c r="BT48" s="380"/>
      <c r="BU48" s="380"/>
      <c r="BV48" s="380"/>
      <c r="BW48" s="380"/>
      <c r="BX48" s="248">
        <f t="shared" si="13"/>
        <v>3</v>
      </c>
      <c r="BY48" s="249">
        <v>1</v>
      </c>
      <c r="BZ48" s="97"/>
    </row>
    <row r="49" spans="1:89" s="89" customFormat="1" ht="60.75" customHeight="1" thickBot="1">
      <c r="A49" s="174">
        <v>26</v>
      </c>
      <c r="B49" s="217" t="s">
        <v>94</v>
      </c>
      <c r="C49" s="217" t="s">
        <v>95</v>
      </c>
      <c r="D49" s="218" t="s">
        <v>32</v>
      </c>
      <c r="E49" s="382">
        <v>15</v>
      </c>
      <c r="F49" s="220">
        <v>2</v>
      </c>
      <c r="G49" s="383"/>
      <c r="H49" s="300">
        <v>0</v>
      </c>
      <c r="I49" s="302">
        <v>0</v>
      </c>
      <c r="J49" s="224">
        <v>5</v>
      </c>
      <c r="K49" s="174"/>
      <c r="L49" s="174">
        <v>10</v>
      </c>
      <c r="M49" s="174"/>
      <c r="N49" s="174"/>
      <c r="O49" s="174"/>
      <c r="P49" s="174"/>
      <c r="Q49" s="174"/>
      <c r="R49" s="174"/>
      <c r="S49" s="174"/>
      <c r="T49" s="379"/>
      <c r="U49" s="379"/>
      <c r="V49" s="384"/>
      <c r="W49" s="174"/>
      <c r="X49" s="174"/>
      <c r="Y49" s="174"/>
      <c r="Z49" s="174"/>
      <c r="AA49" s="174"/>
      <c r="AB49" s="174"/>
      <c r="AC49" s="174"/>
      <c r="AD49" s="177"/>
      <c r="AE49" s="177"/>
      <c r="AF49" s="177"/>
      <c r="AG49" s="385"/>
      <c r="AH49" s="378">
        <v>5</v>
      </c>
      <c r="AI49" s="379"/>
      <c r="AJ49" s="174">
        <v>10</v>
      </c>
      <c r="AK49" s="174"/>
      <c r="AL49" s="174"/>
      <c r="AM49" s="174"/>
      <c r="AN49" s="174"/>
      <c r="AO49" s="380"/>
      <c r="AP49" s="380"/>
      <c r="AQ49" s="380"/>
      <c r="AR49" s="380">
        <v>1</v>
      </c>
      <c r="AS49" s="380">
        <v>1</v>
      </c>
      <c r="AT49" s="380"/>
      <c r="AU49" s="381" t="s">
        <v>32</v>
      </c>
      <c r="AV49" s="379"/>
      <c r="AW49" s="379"/>
      <c r="AX49" s="174"/>
      <c r="AY49" s="174"/>
      <c r="AZ49" s="174"/>
      <c r="BA49" s="174"/>
      <c r="BB49" s="174"/>
      <c r="BC49" s="380"/>
      <c r="BD49" s="380"/>
      <c r="BE49" s="380"/>
      <c r="BF49" s="380"/>
      <c r="BG49" s="380"/>
      <c r="BH49" s="380"/>
      <c r="BI49" s="381"/>
      <c r="BJ49" s="378"/>
      <c r="BK49" s="379"/>
      <c r="BL49" s="174"/>
      <c r="BM49" s="174"/>
      <c r="BN49" s="174"/>
      <c r="BO49" s="174"/>
      <c r="BP49" s="174"/>
      <c r="BQ49" s="380"/>
      <c r="BR49" s="380"/>
      <c r="BS49" s="380"/>
      <c r="BT49" s="380"/>
      <c r="BU49" s="380"/>
      <c r="BV49" s="380"/>
      <c r="BW49" s="380"/>
      <c r="BX49" s="248">
        <f t="shared" si="13"/>
        <v>2</v>
      </c>
      <c r="BY49" s="249"/>
      <c r="BZ49" s="95"/>
    </row>
    <row r="50" spans="1:89" s="89" customFormat="1" ht="60.75" customHeight="1" thickBot="1">
      <c r="A50" s="174">
        <v>27</v>
      </c>
      <c r="B50" s="217" t="s">
        <v>96</v>
      </c>
      <c r="C50" s="217" t="s">
        <v>97</v>
      </c>
      <c r="D50" s="218" t="s">
        <v>32</v>
      </c>
      <c r="E50" s="382">
        <v>10</v>
      </c>
      <c r="F50" s="220">
        <v>2</v>
      </c>
      <c r="G50" s="383"/>
      <c r="H50" s="300">
        <v>0</v>
      </c>
      <c r="I50" s="302">
        <v>0</v>
      </c>
      <c r="J50" s="379">
        <v>5</v>
      </c>
      <c r="K50" s="174">
        <v>5</v>
      </c>
      <c r="L50" s="174"/>
      <c r="M50" s="174"/>
      <c r="N50" s="174"/>
      <c r="O50" s="174"/>
      <c r="P50" s="174"/>
      <c r="Q50" s="174"/>
      <c r="R50" s="174"/>
      <c r="S50" s="174"/>
      <c r="T50" s="379"/>
      <c r="U50" s="379"/>
      <c r="V50" s="384"/>
      <c r="W50" s="174"/>
      <c r="X50" s="174"/>
      <c r="Y50" s="174"/>
      <c r="Z50" s="174"/>
      <c r="AA50" s="174"/>
      <c r="AB50" s="174"/>
      <c r="AC50" s="174"/>
      <c r="AD50" s="177"/>
      <c r="AE50" s="177"/>
      <c r="AF50" s="177"/>
      <c r="AG50" s="385"/>
      <c r="AH50" s="378">
        <v>5</v>
      </c>
      <c r="AI50" s="379">
        <v>5</v>
      </c>
      <c r="AJ50" s="174"/>
      <c r="AK50" s="174"/>
      <c r="AL50" s="174"/>
      <c r="AM50" s="174"/>
      <c r="AN50" s="174"/>
      <c r="AO50" s="380"/>
      <c r="AP50" s="380"/>
      <c r="AQ50" s="380"/>
      <c r="AR50" s="380">
        <v>1</v>
      </c>
      <c r="AS50" s="380">
        <v>1</v>
      </c>
      <c r="AT50" s="380"/>
      <c r="AU50" s="381" t="s">
        <v>32</v>
      </c>
      <c r="AV50" s="379"/>
      <c r="AW50" s="379"/>
      <c r="AX50" s="174"/>
      <c r="AY50" s="174"/>
      <c r="AZ50" s="174"/>
      <c r="BA50" s="174"/>
      <c r="BB50" s="174"/>
      <c r="BC50" s="380"/>
      <c r="BD50" s="380"/>
      <c r="BE50" s="380"/>
      <c r="BF50" s="380"/>
      <c r="BG50" s="380"/>
      <c r="BH50" s="380"/>
      <c r="BI50" s="381"/>
      <c r="BJ50" s="378"/>
      <c r="BK50" s="379"/>
      <c r="BL50" s="174"/>
      <c r="BM50" s="174"/>
      <c r="BN50" s="174"/>
      <c r="BO50" s="174"/>
      <c r="BP50" s="174"/>
      <c r="BQ50" s="380"/>
      <c r="BR50" s="380"/>
      <c r="BS50" s="380"/>
      <c r="BT50" s="380"/>
      <c r="BU50" s="380"/>
      <c r="BV50" s="380"/>
      <c r="BW50" s="380"/>
      <c r="BX50" s="248">
        <f t="shared" si="13"/>
        <v>2</v>
      </c>
      <c r="BY50" s="249"/>
      <c r="BZ50" s="95"/>
    </row>
    <row r="51" spans="1:89" s="89" customFormat="1" ht="60.75" customHeight="1" thickBot="1">
      <c r="A51" s="174">
        <v>28</v>
      </c>
      <c r="B51" s="217" t="s">
        <v>98</v>
      </c>
      <c r="C51" s="240" t="s">
        <v>99</v>
      </c>
      <c r="D51" s="218" t="s">
        <v>32</v>
      </c>
      <c r="E51" s="382">
        <v>15</v>
      </c>
      <c r="F51" s="220">
        <v>1</v>
      </c>
      <c r="G51" s="383" t="s">
        <v>200</v>
      </c>
      <c r="H51" s="300">
        <v>10</v>
      </c>
      <c r="I51" s="302" t="s">
        <v>40</v>
      </c>
      <c r="J51" s="379">
        <f>T51+AH51+AV51+BJ51</f>
        <v>10</v>
      </c>
      <c r="K51" s="174">
        <v>5</v>
      </c>
      <c r="L51" s="174"/>
      <c r="M51" s="174"/>
      <c r="N51" s="174"/>
      <c r="O51" s="174"/>
      <c r="P51" s="174"/>
      <c r="Q51" s="174"/>
      <c r="R51" s="174"/>
      <c r="S51" s="174"/>
      <c r="T51" s="379"/>
      <c r="U51" s="379"/>
      <c r="V51" s="384"/>
      <c r="W51" s="174"/>
      <c r="X51" s="174"/>
      <c r="Y51" s="174"/>
      <c r="Z51" s="174"/>
      <c r="AA51" s="174"/>
      <c r="AB51" s="174"/>
      <c r="AC51" s="174"/>
      <c r="AD51" s="177"/>
      <c r="AE51" s="177"/>
      <c r="AF51" s="177"/>
      <c r="AG51" s="385"/>
      <c r="AH51" s="378"/>
      <c r="AI51" s="379"/>
      <c r="AJ51" s="174"/>
      <c r="AK51" s="174"/>
      <c r="AL51" s="174"/>
      <c r="AM51" s="174"/>
      <c r="AN51" s="174"/>
      <c r="AO51" s="380"/>
      <c r="AP51" s="380"/>
      <c r="AQ51" s="380"/>
      <c r="AR51" s="380"/>
      <c r="AS51" s="380"/>
      <c r="AT51" s="380"/>
      <c r="AU51" s="381"/>
      <c r="AV51" s="379">
        <v>10</v>
      </c>
      <c r="AW51" s="379">
        <v>5</v>
      </c>
      <c r="AX51" s="174"/>
      <c r="AY51" s="174"/>
      <c r="AZ51" s="174"/>
      <c r="BA51" s="174"/>
      <c r="BB51" s="174"/>
      <c r="BC51" s="380"/>
      <c r="BD51" s="380"/>
      <c r="BE51" s="380"/>
      <c r="BF51" s="380" t="s">
        <v>40</v>
      </c>
      <c r="BG51" s="380" t="s">
        <v>40</v>
      </c>
      <c r="BH51" s="380"/>
      <c r="BI51" s="381" t="s">
        <v>32</v>
      </c>
      <c r="BJ51" s="378"/>
      <c r="BK51" s="379"/>
      <c r="BL51" s="174"/>
      <c r="BM51" s="174"/>
      <c r="BN51" s="174"/>
      <c r="BO51" s="174"/>
      <c r="BP51" s="174"/>
      <c r="BQ51" s="380"/>
      <c r="BR51" s="380"/>
      <c r="BS51" s="380"/>
      <c r="BT51" s="380"/>
      <c r="BU51" s="380"/>
      <c r="BV51" s="380"/>
      <c r="BW51" s="380"/>
      <c r="BX51" s="248">
        <f t="shared" si="13"/>
        <v>1</v>
      </c>
      <c r="BY51" s="249"/>
      <c r="BZ51" s="95"/>
    </row>
    <row r="52" spans="1:89" s="98" customFormat="1" ht="60.75" customHeight="1" thickBot="1">
      <c r="A52" s="174">
        <v>29</v>
      </c>
      <c r="B52" s="386" t="s">
        <v>100</v>
      </c>
      <c r="C52" s="387" t="s">
        <v>101</v>
      </c>
      <c r="D52" s="388" t="s">
        <v>32</v>
      </c>
      <c r="E52" s="389">
        <v>10</v>
      </c>
      <c r="F52" s="220">
        <v>1</v>
      </c>
      <c r="G52" s="390" t="s">
        <v>200</v>
      </c>
      <c r="H52" s="300">
        <v>5</v>
      </c>
      <c r="I52" s="302" t="s">
        <v>40</v>
      </c>
      <c r="J52" s="379">
        <v>5</v>
      </c>
      <c r="K52" s="391"/>
      <c r="L52" s="391">
        <v>5</v>
      </c>
      <c r="M52" s="391"/>
      <c r="N52" s="391"/>
      <c r="O52" s="391"/>
      <c r="P52" s="174"/>
      <c r="Q52" s="174"/>
      <c r="R52" s="174"/>
      <c r="S52" s="174"/>
      <c r="T52" s="379"/>
      <c r="U52" s="379"/>
      <c r="V52" s="174"/>
      <c r="W52" s="174"/>
      <c r="X52" s="174"/>
      <c r="Y52" s="174"/>
      <c r="Z52" s="174"/>
      <c r="AA52" s="174"/>
      <c r="AB52" s="174"/>
      <c r="AC52" s="174"/>
      <c r="AD52" s="380"/>
      <c r="AE52" s="380"/>
      <c r="AF52" s="380"/>
      <c r="AG52" s="381"/>
      <c r="AH52" s="390">
        <v>5</v>
      </c>
      <c r="AI52" s="392"/>
      <c r="AJ52" s="391">
        <v>5</v>
      </c>
      <c r="AK52" s="393"/>
      <c r="AL52" s="393"/>
      <c r="AM52" s="393"/>
      <c r="AN52" s="391"/>
      <c r="AO52" s="394"/>
      <c r="AP52" s="394"/>
      <c r="AQ52" s="394"/>
      <c r="AR52" s="394" t="s">
        <v>33</v>
      </c>
      <c r="AS52" s="394" t="s">
        <v>33</v>
      </c>
      <c r="AT52" s="394"/>
      <c r="AU52" s="395" t="s">
        <v>32</v>
      </c>
      <c r="AV52" s="392"/>
      <c r="AW52" s="392"/>
      <c r="AX52" s="391"/>
      <c r="AY52" s="391"/>
      <c r="AZ52" s="391"/>
      <c r="BA52" s="391"/>
      <c r="BB52" s="391"/>
      <c r="BC52" s="394"/>
      <c r="BD52" s="394"/>
      <c r="BE52" s="394"/>
      <c r="BF52" s="394"/>
      <c r="BG52" s="394"/>
      <c r="BH52" s="394"/>
      <c r="BI52" s="395"/>
      <c r="BJ52" s="390"/>
      <c r="BK52" s="392"/>
      <c r="BL52" s="391"/>
      <c r="BM52" s="391"/>
      <c r="BN52" s="391"/>
      <c r="BO52" s="391"/>
      <c r="BP52" s="391"/>
      <c r="BQ52" s="394"/>
      <c r="BR52" s="394"/>
      <c r="BS52" s="394"/>
      <c r="BT52" s="394"/>
      <c r="BU52" s="394"/>
      <c r="BV52" s="394"/>
      <c r="BW52" s="394"/>
      <c r="BX52" s="248">
        <f t="shared" si="13"/>
        <v>1</v>
      </c>
      <c r="BY52" s="396"/>
      <c r="BZ52" s="95"/>
    </row>
    <row r="53" spans="1:89" s="98" customFormat="1" ht="60.75" customHeight="1" thickBot="1">
      <c r="A53" s="174">
        <v>30</v>
      </c>
      <c r="B53" s="397" t="s">
        <v>102</v>
      </c>
      <c r="C53" s="387" t="s">
        <v>103</v>
      </c>
      <c r="D53" s="388" t="s">
        <v>104</v>
      </c>
      <c r="E53" s="389">
        <v>90</v>
      </c>
      <c r="F53" s="220">
        <v>6</v>
      </c>
      <c r="G53" s="390"/>
      <c r="H53" s="300">
        <v>0</v>
      </c>
      <c r="I53" s="302">
        <v>0</v>
      </c>
      <c r="J53" s="224"/>
      <c r="K53" s="391"/>
      <c r="L53" s="391"/>
      <c r="M53" s="391"/>
      <c r="N53" s="391"/>
      <c r="O53" s="391"/>
      <c r="P53" s="174"/>
      <c r="Q53" s="174"/>
      <c r="R53" s="174"/>
      <c r="S53" s="391">
        <v>90</v>
      </c>
      <c r="T53" s="379"/>
      <c r="U53" s="379"/>
      <c r="V53" s="174"/>
      <c r="W53" s="174"/>
      <c r="X53" s="174"/>
      <c r="Y53" s="174"/>
      <c r="Z53" s="174"/>
      <c r="AA53" s="174"/>
      <c r="AB53" s="174"/>
      <c r="AC53" s="174"/>
      <c r="AD53" s="380"/>
      <c r="AE53" s="380"/>
      <c r="AF53" s="380"/>
      <c r="AG53" s="381"/>
      <c r="AH53" s="398"/>
      <c r="AI53" s="399"/>
      <c r="AJ53" s="393"/>
      <c r="AK53" s="393"/>
      <c r="AL53" s="393"/>
      <c r="AM53" s="393"/>
      <c r="AN53" s="391"/>
      <c r="AO53" s="394"/>
      <c r="AP53" s="394"/>
      <c r="AQ53" s="394">
        <v>30</v>
      </c>
      <c r="AR53" s="394"/>
      <c r="AS53" s="394">
        <v>2</v>
      </c>
      <c r="AT53" s="394"/>
      <c r="AU53" s="395" t="s">
        <v>105</v>
      </c>
      <c r="AV53" s="392"/>
      <c r="AW53" s="392"/>
      <c r="AX53" s="391"/>
      <c r="AY53" s="391"/>
      <c r="AZ53" s="391"/>
      <c r="BA53" s="391"/>
      <c r="BB53" s="391"/>
      <c r="BC53" s="394"/>
      <c r="BD53" s="394"/>
      <c r="BE53" s="394">
        <v>30</v>
      </c>
      <c r="BF53" s="394"/>
      <c r="BG53" s="394">
        <v>2</v>
      </c>
      <c r="BH53" s="394"/>
      <c r="BI53" s="395" t="s">
        <v>105</v>
      </c>
      <c r="BJ53" s="390"/>
      <c r="BK53" s="392"/>
      <c r="BL53" s="391"/>
      <c r="BM53" s="391"/>
      <c r="BN53" s="391"/>
      <c r="BO53" s="391"/>
      <c r="BP53" s="391"/>
      <c r="BQ53" s="394"/>
      <c r="BR53" s="394"/>
      <c r="BS53" s="394">
        <v>30</v>
      </c>
      <c r="BT53" s="394"/>
      <c r="BU53" s="394">
        <v>2</v>
      </c>
      <c r="BV53" s="394"/>
      <c r="BW53" s="394" t="s">
        <v>105</v>
      </c>
      <c r="BX53" s="248">
        <f t="shared" si="13"/>
        <v>6</v>
      </c>
      <c r="BY53" s="396">
        <v>3</v>
      </c>
      <c r="BZ53" s="95"/>
    </row>
    <row r="54" spans="1:89" s="98" customFormat="1" ht="60.75" customHeight="1" thickBot="1">
      <c r="A54" s="178">
        <v>31</v>
      </c>
      <c r="B54" s="400" t="s">
        <v>102</v>
      </c>
      <c r="C54" s="400" t="s">
        <v>106</v>
      </c>
      <c r="D54" s="401" t="s">
        <v>36</v>
      </c>
      <c r="E54" s="402"/>
      <c r="F54" s="220">
        <v>20</v>
      </c>
      <c r="G54" s="403"/>
      <c r="H54" s="300">
        <v>0</v>
      </c>
      <c r="I54" s="404">
        <v>0</v>
      </c>
      <c r="J54" s="340">
        <f>T54+AH54+AV54+BJ54</f>
        <v>0</v>
      </c>
      <c r="K54" s="405"/>
      <c r="L54" s="405"/>
      <c r="M54" s="405"/>
      <c r="N54" s="405"/>
      <c r="O54" s="405"/>
      <c r="P54" s="405"/>
      <c r="Q54" s="405"/>
      <c r="R54" s="405"/>
      <c r="S54" s="405"/>
      <c r="T54" s="406"/>
      <c r="U54" s="406"/>
      <c r="V54" s="405"/>
      <c r="W54" s="405"/>
      <c r="X54" s="405"/>
      <c r="Y54" s="405"/>
      <c r="Z54" s="405"/>
      <c r="AA54" s="405"/>
      <c r="AB54" s="405"/>
      <c r="AC54" s="405"/>
      <c r="AD54" s="407"/>
      <c r="AE54" s="407"/>
      <c r="AF54" s="407"/>
      <c r="AG54" s="408"/>
      <c r="AH54" s="403"/>
      <c r="AI54" s="406"/>
      <c r="AJ54" s="405"/>
      <c r="AK54" s="405"/>
      <c r="AL54" s="405"/>
      <c r="AM54" s="405"/>
      <c r="AN54" s="405"/>
      <c r="AO54" s="407"/>
      <c r="AP54" s="407"/>
      <c r="AQ54" s="407"/>
      <c r="AR54" s="407"/>
      <c r="AS54" s="407"/>
      <c r="AT54" s="407"/>
      <c r="AU54" s="408"/>
      <c r="AV54" s="406"/>
      <c r="AW54" s="406"/>
      <c r="AX54" s="405"/>
      <c r="AY54" s="405"/>
      <c r="AZ54" s="405"/>
      <c r="BA54" s="405"/>
      <c r="BB54" s="405"/>
      <c r="BC54" s="407"/>
      <c r="BD54" s="407"/>
      <c r="BE54" s="407"/>
      <c r="BF54" s="407"/>
      <c r="BG54" s="407"/>
      <c r="BH54" s="407"/>
      <c r="BI54" s="408"/>
      <c r="BJ54" s="403"/>
      <c r="BK54" s="406"/>
      <c r="BL54" s="405"/>
      <c r="BM54" s="405"/>
      <c r="BN54" s="405"/>
      <c r="BO54" s="405"/>
      <c r="BP54" s="405"/>
      <c r="BQ54" s="407"/>
      <c r="BR54" s="407"/>
      <c r="BS54" s="407"/>
      <c r="BT54" s="407">
        <v>20</v>
      </c>
      <c r="BU54" s="407"/>
      <c r="BV54" s="407"/>
      <c r="BW54" s="409" t="s">
        <v>36</v>
      </c>
      <c r="BX54" s="248">
        <f t="shared" si="13"/>
        <v>20</v>
      </c>
      <c r="BY54" s="396">
        <v>20</v>
      </c>
      <c r="BZ54" s="95"/>
    </row>
    <row r="55" spans="1:89" s="99" customFormat="1" ht="35.25" customHeight="1" thickBot="1">
      <c r="A55" s="410"/>
      <c r="B55" s="574" t="s">
        <v>107</v>
      </c>
      <c r="C55" s="574"/>
      <c r="D55" s="575"/>
      <c r="E55" s="411">
        <f>SUM(E48:E54)</f>
        <v>170</v>
      </c>
      <c r="F55" s="278">
        <f>SUM(F48:F54)</f>
        <v>35</v>
      </c>
      <c r="G55" s="412"/>
      <c r="H55" s="413">
        <v>0</v>
      </c>
      <c r="I55" s="414">
        <v>0</v>
      </c>
      <c r="J55" s="415">
        <f t="shared" ref="J55:AF55" si="14">SUM(J48:J54)</f>
        <v>35</v>
      </c>
      <c r="K55" s="416">
        <f t="shared" si="14"/>
        <v>10</v>
      </c>
      <c r="L55" s="416">
        <f t="shared" si="14"/>
        <v>35</v>
      </c>
      <c r="M55" s="416">
        <f t="shared" si="14"/>
        <v>0</v>
      </c>
      <c r="N55" s="416">
        <f t="shared" si="14"/>
        <v>0</v>
      </c>
      <c r="O55" s="416">
        <f t="shared" si="14"/>
        <v>0</v>
      </c>
      <c r="P55" s="416">
        <f t="shared" si="14"/>
        <v>0</v>
      </c>
      <c r="Q55" s="416">
        <f t="shared" si="14"/>
        <v>0</v>
      </c>
      <c r="R55" s="416"/>
      <c r="S55" s="416">
        <f t="shared" si="14"/>
        <v>90</v>
      </c>
      <c r="T55" s="415">
        <f t="shared" si="14"/>
        <v>0</v>
      </c>
      <c r="U55" s="416">
        <f t="shared" si="14"/>
        <v>0</v>
      </c>
      <c r="V55" s="416">
        <f t="shared" si="14"/>
        <v>0</v>
      </c>
      <c r="W55" s="416">
        <f t="shared" si="14"/>
        <v>0</v>
      </c>
      <c r="X55" s="416">
        <f t="shared" si="14"/>
        <v>0</v>
      </c>
      <c r="Y55" s="416">
        <f t="shared" si="14"/>
        <v>0</v>
      </c>
      <c r="Z55" s="416">
        <f t="shared" si="14"/>
        <v>0</v>
      </c>
      <c r="AA55" s="416">
        <f t="shared" si="14"/>
        <v>0</v>
      </c>
      <c r="AB55" s="416">
        <f t="shared" si="14"/>
        <v>0</v>
      </c>
      <c r="AC55" s="416">
        <f t="shared" si="14"/>
        <v>0</v>
      </c>
      <c r="AD55" s="416">
        <f t="shared" si="14"/>
        <v>0</v>
      </c>
      <c r="AE55" s="416">
        <f t="shared" si="14"/>
        <v>0</v>
      </c>
      <c r="AF55" s="416">
        <f t="shared" si="14"/>
        <v>0</v>
      </c>
      <c r="AG55" s="417"/>
      <c r="AH55" s="412">
        <f t="shared" ref="AH55:AN55" si="15">SUM(AH48:AH54)</f>
        <v>20</v>
      </c>
      <c r="AI55" s="412">
        <f t="shared" si="15"/>
        <v>5</v>
      </c>
      <c r="AJ55" s="416">
        <f t="shared" si="15"/>
        <v>25</v>
      </c>
      <c r="AK55" s="416">
        <f t="shared" si="15"/>
        <v>0</v>
      </c>
      <c r="AL55" s="416"/>
      <c r="AM55" s="416">
        <f t="shared" si="15"/>
        <v>0</v>
      </c>
      <c r="AN55" s="416">
        <f t="shared" si="15"/>
        <v>0</v>
      </c>
      <c r="AO55" s="418"/>
      <c r="AP55" s="418"/>
      <c r="AQ55" s="418">
        <f>SUM(AQ48:AQ54)</f>
        <v>30</v>
      </c>
      <c r="AR55" s="418">
        <v>3</v>
      </c>
      <c r="AS55" s="418">
        <v>5</v>
      </c>
      <c r="AT55" s="418"/>
      <c r="AU55" s="417"/>
      <c r="AV55" s="415">
        <f t="shared" ref="AV55:BB55" si="16">SUM(AV48:AV54)</f>
        <v>15</v>
      </c>
      <c r="AW55" s="415">
        <f>SUM(AW48:AW54)</f>
        <v>5</v>
      </c>
      <c r="AX55" s="416">
        <f t="shared" si="16"/>
        <v>10</v>
      </c>
      <c r="AY55" s="416">
        <f t="shared" si="16"/>
        <v>0</v>
      </c>
      <c r="AZ55" s="416"/>
      <c r="BA55" s="416">
        <f t="shared" si="16"/>
        <v>0</v>
      </c>
      <c r="BB55" s="416">
        <f t="shared" si="16"/>
        <v>0</v>
      </c>
      <c r="BC55" s="418"/>
      <c r="BD55" s="418"/>
      <c r="BE55" s="418">
        <f>SUM(BE48:BE54)</f>
        <v>30</v>
      </c>
      <c r="BF55" s="418" t="s">
        <v>108</v>
      </c>
      <c r="BG55" s="418" t="s">
        <v>108</v>
      </c>
      <c r="BH55" s="418"/>
      <c r="BI55" s="417"/>
      <c r="BJ55" s="412">
        <f t="shared" ref="BJ55:BT55" si="17">SUM(BJ48:BJ54)</f>
        <v>0</v>
      </c>
      <c r="BK55" s="412">
        <f t="shared" si="17"/>
        <v>0</v>
      </c>
      <c r="BL55" s="416">
        <f t="shared" si="17"/>
        <v>0</v>
      </c>
      <c r="BM55" s="416">
        <f t="shared" si="17"/>
        <v>0</v>
      </c>
      <c r="BN55" s="416"/>
      <c r="BO55" s="416">
        <f t="shared" si="17"/>
        <v>0</v>
      </c>
      <c r="BP55" s="416">
        <f t="shared" si="17"/>
        <v>0</v>
      </c>
      <c r="BQ55" s="418"/>
      <c r="BR55" s="418"/>
      <c r="BS55" s="418">
        <f>SUM(BS48:BS54)</f>
        <v>30</v>
      </c>
      <c r="BT55" s="418">
        <f t="shared" si="17"/>
        <v>20</v>
      </c>
      <c r="BU55" s="418">
        <f>SUM(BU48:BU54)</f>
        <v>2</v>
      </c>
      <c r="BV55" s="418"/>
      <c r="BW55" s="418"/>
      <c r="BX55" s="287">
        <f>SUM(BX48:BX54)</f>
        <v>35</v>
      </c>
      <c r="BY55" s="419">
        <f>SUM(BY48:BY54)</f>
        <v>24</v>
      </c>
      <c r="BZ55" s="92"/>
    </row>
    <row r="56" spans="1:89" s="89" customFormat="1" ht="47.25" customHeight="1" thickBot="1">
      <c r="A56" s="420"/>
      <c r="B56" s="421"/>
      <c r="C56" s="421" t="s">
        <v>109</v>
      </c>
      <c r="D56" s="422"/>
      <c r="E56" s="423"/>
      <c r="F56" s="424">
        <f>SUM(AD56+AR56+BF56+BT56)</f>
        <v>0</v>
      </c>
      <c r="G56" s="425"/>
      <c r="H56" s="426"/>
      <c r="I56" s="427"/>
      <c r="J56" s="428"/>
      <c r="K56" s="429"/>
      <c r="L56" s="429"/>
      <c r="M56" s="429"/>
      <c r="N56" s="429"/>
      <c r="O56" s="429"/>
      <c r="P56" s="429"/>
      <c r="Q56" s="429"/>
      <c r="R56" s="429"/>
      <c r="S56" s="429"/>
      <c r="T56" s="426"/>
      <c r="U56" s="426"/>
      <c r="V56" s="429"/>
      <c r="W56" s="429"/>
      <c r="X56" s="429"/>
      <c r="Y56" s="429"/>
      <c r="Z56" s="429"/>
      <c r="AA56" s="429"/>
      <c r="AB56" s="429"/>
      <c r="AC56" s="429"/>
      <c r="AD56" s="430"/>
      <c r="AE56" s="430"/>
      <c r="AF56" s="430"/>
      <c r="AG56" s="431"/>
      <c r="AH56" s="425"/>
      <c r="AI56" s="426"/>
      <c r="AJ56" s="429"/>
      <c r="AK56" s="429"/>
      <c r="AL56" s="429"/>
      <c r="AM56" s="429"/>
      <c r="AN56" s="429"/>
      <c r="AO56" s="430"/>
      <c r="AP56" s="430"/>
      <c r="AQ56" s="430"/>
      <c r="AR56" s="430"/>
      <c r="AS56" s="430"/>
      <c r="AT56" s="430"/>
      <c r="AU56" s="431"/>
      <c r="AV56" s="432"/>
      <c r="AW56" s="432"/>
      <c r="AX56" s="433"/>
      <c r="AY56" s="433"/>
      <c r="AZ56" s="433"/>
      <c r="BA56" s="433"/>
      <c r="BB56" s="433"/>
      <c r="BC56" s="434"/>
      <c r="BD56" s="434"/>
      <c r="BE56" s="434"/>
      <c r="BF56" s="434"/>
      <c r="BG56" s="434"/>
      <c r="BH56" s="434"/>
      <c r="BI56" s="435"/>
      <c r="BJ56" s="436"/>
      <c r="BK56" s="432"/>
      <c r="BL56" s="433"/>
      <c r="BM56" s="433"/>
      <c r="BN56" s="433"/>
      <c r="BO56" s="433"/>
      <c r="BP56" s="433"/>
      <c r="BQ56" s="434"/>
      <c r="BR56" s="434"/>
      <c r="BS56" s="434"/>
      <c r="BT56" s="434"/>
      <c r="BU56" s="434"/>
      <c r="BV56" s="434"/>
      <c r="BW56" s="434"/>
      <c r="BX56" s="437">
        <f>F56</f>
        <v>0</v>
      </c>
      <c r="BY56" s="438"/>
      <c r="BZ56" s="95"/>
    </row>
    <row r="57" spans="1:89" s="89" customFormat="1" ht="82.5" customHeight="1" thickBot="1">
      <c r="A57" s="174">
        <v>32</v>
      </c>
      <c r="B57" s="217" t="s">
        <v>110</v>
      </c>
      <c r="C57" s="240" t="s">
        <v>111</v>
      </c>
      <c r="D57" s="439" t="s">
        <v>32</v>
      </c>
      <c r="E57" s="304">
        <v>45</v>
      </c>
      <c r="F57" s="220">
        <v>3</v>
      </c>
      <c r="G57" s="252" t="s">
        <v>200</v>
      </c>
      <c r="H57" s="226">
        <v>5</v>
      </c>
      <c r="I57" s="254">
        <v>1</v>
      </c>
      <c r="J57" s="226">
        <v>5</v>
      </c>
      <c r="K57" s="440"/>
      <c r="L57" s="440">
        <v>40</v>
      </c>
      <c r="M57" s="440"/>
      <c r="N57" s="440"/>
      <c r="O57" s="440"/>
      <c r="P57" s="440"/>
      <c r="Q57" s="440"/>
      <c r="R57" s="440"/>
      <c r="S57" s="440"/>
      <c r="T57" s="226"/>
      <c r="U57" s="226"/>
      <c r="V57" s="440"/>
      <c r="W57" s="440"/>
      <c r="X57" s="440"/>
      <c r="Y57" s="440"/>
      <c r="Z57" s="440"/>
      <c r="AA57" s="440"/>
      <c r="AB57" s="440"/>
      <c r="AC57" s="440"/>
      <c r="AD57" s="253"/>
      <c r="AE57" s="253"/>
      <c r="AF57" s="253"/>
      <c r="AG57" s="254"/>
      <c r="AH57" s="252">
        <v>5</v>
      </c>
      <c r="AI57" s="226"/>
      <c r="AJ57" s="440">
        <v>40</v>
      </c>
      <c r="AK57" s="440"/>
      <c r="AL57" s="440"/>
      <c r="AM57" s="440"/>
      <c r="AN57" s="440"/>
      <c r="AO57" s="253"/>
      <c r="AP57" s="253"/>
      <c r="AQ57" s="253"/>
      <c r="AR57" s="253">
        <v>1</v>
      </c>
      <c r="AS57" s="253">
        <v>2</v>
      </c>
      <c r="AT57" s="253"/>
      <c r="AU57" s="254"/>
      <c r="AV57" s="441"/>
      <c r="AW57" s="441"/>
      <c r="AX57" s="384"/>
      <c r="AY57" s="384"/>
      <c r="AZ57" s="384"/>
      <c r="BA57" s="384"/>
      <c r="BB57" s="384"/>
      <c r="BC57" s="177"/>
      <c r="BD57" s="177"/>
      <c r="BE57" s="177"/>
      <c r="BF57" s="177"/>
      <c r="BG57" s="177"/>
      <c r="BH57" s="177"/>
      <c r="BI57" s="385"/>
      <c r="BJ57" s="383"/>
      <c r="BK57" s="441"/>
      <c r="BL57" s="384"/>
      <c r="BM57" s="384"/>
      <c r="BN57" s="384"/>
      <c r="BO57" s="384"/>
      <c r="BP57" s="384"/>
      <c r="BQ57" s="177"/>
      <c r="BR57" s="177"/>
      <c r="BS57" s="177"/>
      <c r="BT57" s="177"/>
      <c r="BU57" s="177"/>
      <c r="BV57" s="177"/>
      <c r="BW57" s="177"/>
      <c r="BX57" s="248">
        <v>3</v>
      </c>
      <c r="BY57" s="249">
        <v>3</v>
      </c>
      <c r="BZ57" s="95"/>
      <c r="CA57" s="91"/>
      <c r="CB57" s="91"/>
      <c r="CC57" s="91"/>
      <c r="CD57" s="91"/>
      <c r="CE57" s="91"/>
      <c r="CF57" s="91"/>
      <c r="CG57" s="91"/>
      <c r="CH57" s="91"/>
      <c r="CI57" s="91"/>
      <c r="CJ57" s="91"/>
      <c r="CK57" s="91"/>
    </row>
    <row r="58" spans="1:89" s="89" customFormat="1" ht="82.5" customHeight="1" thickBot="1">
      <c r="A58" s="174">
        <v>33</v>
      </c>
      <c r="B58" s="217" t="s">
        <v>112</v>
      </c>
      <c r="C58" s="240" t="s">
        <v>113</v>
      </c>
      <c r="D58" s="439" t="s">
        <v>32</v>
      </c>
      <c r="E58" s="304">
        <v>20</v>
      </c>
      <c r="F58" s="220">
        <v>2</v>
      </c>
      <c r="G58" s="252"/>
      <c r="H58" s="226"/>
      <c r="I58" s="442">
        <v>0</v>
      </c>
      <c r="J58" s="226"/>
      <c r="K58" s="440"/>
      <c r="L58" s="440">
        <v>20</v>
      </c>
      <c r="M58" s="440"/>
      <c r="N58" s="440"/>
      <c r="O58" s="440"/>
      <c r="P58" s="440"/>
      <c r="Q58" s="440"/>
      <c r="R58" s="440"/>
      <c r="S58" s="440"/>
      <c r="T58" s="226"/>
      <c r="U58" s="226"/>
      <c r="V58" s="440">
        <v>20</v>
      </c>
      <c r="W58" s="440"/>
      <c r="X58" s="440"/>
      <c r="Y58" s="440"/>
      <c r="Z58" s="440"/>
      <c r="AA58" s="440"/>
      <c r="AB58" s="440"/>
      <c r="AC58" s="440"/>
      <c r="AD58" s="253"/>
      <c r="AE58" s="253">
        <v>2</v>
      </c>
      <c r="AF58" s="253"/>
      <c r="AG58" s="254"/>
      <c r="AH58" s="252"/>
      <c r="AI58" s="226"/>
      <c r="AJ58" s="440"/>
      <c r="AK58" s="440"/>
      <c r="AL58" s="440"/>
      <c r="AM58" s="440"/>
      <c r="AN58" s="440"/>
      <c r="AO58" s="253"/>
      <c r="AP58" s="253"/>
      <c r="AQ58" s="253"/>
      <c r="AR58" s="253"/>
      <c r="AS58" s="253"/>
      <c r="AT58" s="253"/>
      <c r="AU58" s="254"/>
      <c r="AV58" s="441"/>
      <c r="AW58" s="441"/>
      <c r="AX58" s="384"/>
      <c r="AY58" s="384"/>
      <c r="AZ58" s="384"/>
      <c r="BA58" s="384"/>
      <c r="BB58" s="384"/>
      <c r="BC58" s="177"/>
      <c r="BD58" s="177"/>
      <c r="BE58" s="177"/>
      <c r="BF58" s="177"/>
      <c r="BG58" s="177"/>
      <c r="BH58" s="177"/>
      <c r="BI58" s="385"/>
      <c r="BJ58" s="383"/>
      <c r="BK58" s="441"/>
      <c r="BL58" s="384"/>
      <c r="BM58" s="384"/>
      <c r="BN58" s="384"/>
      <c r="BO58" s="384"/>
      <c r="BP58" s="384"/>
      <c r="BQ58" s="177"/>
      <c r="BR58" s="177"/>
      <c r="BS58" s="177"/>
      <c r="BT58" s="177"/>
      <c r="BU58" s="177"/>
      <c r="BV58" s="177"/>
      <c r="BW58" s="177"/>
      <c r="BX58" s="248">
        <v>2</v>
      </c>
      <c r="BY58" s="249">
        <v>2</v>
      </c>
      <c r="BZ58" s="95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</row>
    <row r="59" spans="1:89" s="89" customFormat="1" ht="82.5" customHeight="1" thickBot="1">
      <c r="A59" s="174">
        <v>34</v>
      </c>
      <c r="B59" s="217" t="s">
        <v>114</v>
      </c>
      <c r="C59" s="240" t="s">
        <v>115</v>
      </c>
      <c r="D59" s="439" t="s">
        <v>32</v>
      </c>
      <c r="E59" s="304">
        <v>30</v>
      </c>
      <c r="F59" s="220">
        <v>2</v>
      </c>
      <c r="G59" s="252" t="s">
        <v>200</v>
      </c>
      <c r="H59" s="226">
        <v>5</v>
      </c>
      <c r="I59" s="442" t="s">
        <v>40</v>
      </c>
      <c r="J59" s="226">
        <v>5</v>
      </c>
      <c r="K59" s="440"/>
      <c r="L59" s="440">
        <v>25</v>
      </c>
      <c r="M59" s="440"/>
      <c r="N59" s="440"/>
      <c r="O59" s="440"/>
      <c r="P59" s="440"/>
      <c r="Q59" s="440"/>
      <c r="R59" s="440"/>
      <c r="S59" s="440"/>
      <c r="T59" s="226">
        <v>5</v>
      </c>
      <c r="U59" s="226"/>
      <c r="V59" s="440">
        <v>25</v>
      </c>
      <c r="W59" s="440"/>
      <c r="X59" s="440"/>
      <c r="Y59" s="440"/>
      <c r="Z59" s="440"/>
      <c r="AA59" s="440"/>
      <c r="AB59" s="440"/>
      <c r="AC59" s="440"/>
      <c r="AD59" s="253" t="s">
        <v>33</v>
      </c>
      <c r="AE59" s="253" t="s">
        <v>116</v>
      </c>
      <c r="AF59" s="253"/>
      <c r="AG59" s="254"/>
      <c r="AH59" s="252"/>
      <c r="AI59" s="226"/>
      <c r="AJ59" s="440"/>
      <c r="AK59" s="440"/>
      <c r="AL59" s="440"/>
      <c r="AM59" s="440"/>
      <c r="AN59" s="440"/>
      <c r="AO59" s="253"/>
      <c r="AP59" s="253"/>
      <c r="AQ59" s="253"/>
      <c r="AR59" s="253"/>
      <c r="AS59" s="253"/>
      <c r="AT59" s="253"/>
      <c r="AU59" s="254"/>
      <c r="AV59" s="441"/>
      <c r="AW59" s="441"/>
      <c r="AX59" s="384"/>
      <c r="AY59" s="384"/>
      <c r="AZ59" s="384"/>
      <c r="BA59" s="384"/>
      <c r="BB59" s="384"/>
      <c r="BC59" s="177"/>
      <c r="BD59" s="177"/>
      <c r="BE59" s="177"/>
      <c r="BF59" s="177"/>
      <c r="BG59" s="177"/>
      <c r="BH59" s="177"/>
      <c r="BI59" s="385"/>
      <c r="BJ59" s="383"/>
      <c r="BK59" s="441"/>
      <c r="BL59" s="384"/>
      <c r="BM59" s="384"/>
      <c r="BN59" s="384"/>
      <c r="BO59" s="384"/>
      <c r="BP59" s="384"/>
      <c r="BQ59" s="177"/>
      <c r="BR59" s="177"/>
      <c r="BS59" s="177"/>
      <c r="BT59" s="177"/>
      <c r="BU59" s="177"/>
      <c r="BV59" s="177"/>
      <c r="BW59" s="177"/>
      <c r="BX59" s="248">
        <v>2</v>
      </c>
      <c r="BY59" s="249">
        <v>2</v>
      </c>
      <c r="BZ59" s="95"/>
      <c r="CA59" s="91"/>
      <c r="CB59" s="91"/>
      <c r="CC59" s="91"/>
      <c r="CD59" s="91"/>
      <c r="CE59" s="91"/>
      <c r="CF59" s="91"/>
      <c r="CG59" s="91"/>
      <c r="CH59" s="91"/>
      <c r="CI59" s="91"/>
      <c r="CJ59" s="91"/>
      <c r="CK59" s="91"/>
    </row>
    <row r="60" spans="1:89" s="89" customFormat="1" ht="82.5" customHeight="1" thickBot="1">
      <c r="A60" s="174">
        <v>35</v>
      </c>
      <c r="B60" s="217" t="s">
        <v>117</v>
      </c>
      <c r="C60" s="217" t="s">
        <v>118</v>
      </c>
      <c r="D60" s="439" t="s">
        <v>32</v>
      </c>
      <c r="E60" s="304">
        <v>15</v>
      </c>
      <c r="F60" s="220">
        <v>1</v>
      </c>
      <c r="G60" s="252"/>
      <c r="H60" s="226"/>
      <c r="I60" s="442">
        <v>0</v>
      </c>
      <c r="J60" s="226"/>
      <c r="K60" s="440"/>
      <c r="L60" s="440">
        <v>15</v>
      </c>
      <c r="M60" s="440"/>
      <c r="N60" s="440"/>
      <c r="O60" s="440"/>
      <c r="P60" s="440"/>
      <c r="Q60" s="440"/>
      <c r="R60" s="440"/>
      <c r="S60" s="440"/>
      <c r="T60" s="226"/>
      <c r="U60" s="226"/>
      <c r="V60" s="440">
        <v>15</v>
      </c>
      <c r="W60" s="440"/>
      <c r="X60" s="440"/>
      <c r="Y60" s="440"/>
      <c r="Z60" s="440"/>
      <c r="AA60" s="440"/>
      <c r="AB60" s="440"/>
      <c r="AC60" s="440"/>
      <c r="AD60" s="253"/>
      <c r="AE60" s="253">
        <v>1</v>
      </c>
      <c r="AF60" s="253"/>
      <c r="AG60" s="254"/>
      <c r="AH60" s="252"/>
      <c r="AI60" s="226"/>
      <c r="AJ60" s="440"/>
      <c r="AK60" s="440"/>
      <c r="AL60" s="440"/>
      <c r="AM60" s="440"/>
      <c r="AN60" s="440"/>
      <c r="AO60" s="253"/>
      <c r="AP60" s="253"/>
      <c r="AQ60" s="253"/>
      <c r="AR60" s="253"/>
      <c r="AS60" s="253"/>
      <c r="AT60" s="253"/>
      <c r="AU60" s="254"/>
      <c r="AV60" s="441"/>
      <c r="AW60" s="441"/>
      <c r="AX60" s="384"/>
      <c r="AY60" s="384"/>
      <c r="AZ60" s="384"/>
      <c r="BA60" s="384"/>
      <c r="BB60" s="384"/>
      <c r="BC60" s="177"/>
      <c r="BD60" s="177"/>
      <c r="BE60" s="177"/>
      <c r="BF60" s="177"/>
      <c r="BG60" s="177"/>
      <c r="BH60" s="177"/>
      <c r="BI60" s="385"/>
      <c r="BJ60" s="383"/>
      <c r="BK60" s="441"/>
      <c r="BL60" s="384"/>
      <c r="BM60" s="384"/>
      <c r="BN60" s="384"/>
      <c r="BO60" s="384"/>
      <c r="BP60" s="384"/>
      <c r="BQ60" s="177"/>
      <c r="BR60" s="177"/>
      <c r="BS60" s="177"/>
      <c r="BT60" s="177"/>
      <c r="BU60" s="177"/>
      <c r="BV60" s="177"/>
      <c r="BW60" s="177"/>
      <c r="BX60" s="248">
        <v>1</v>
      </c>
      <c r="BY60" s="249">
        <v>1</v>
      </c>
      <c r="BZ60" s="95"/>
      <c r="CA60" s="91"/>
      <c r="CB60" s="91"/>
      <c r="CC60" s="91"/>
      <c r="CD60" s="91"/>
      <c r="CE60" s="91"/>
      <c r="CF60" s="91"/>
      <c r="CG60" s="91"/>
      <c r="CH60" s="91"/>
      <c r="CI60" s="91"/>
      <c r="CJ60" s="91"/>
      <c r="CK60" s="91"/>
    </row>
    <row r="61" spans="1:89" s="89" customFormat="1" ht="82.5" customHeight="1" thickBot="1">
      <c r="A61" s="174">
        <v>36</v>
      </c>
      <c r="B61" s="217" t="s">
        <v>119</v>
      </c>
      <c r="C61" s="217" t="s">
        <v>120</v>
      </c>
      <c r="D61" s="439" t="s">
        <v>32</v>
      </c>
      <c r="E61" s="304">
        <v>20</v>
      </c>
      <c r="F61" s="220">
        <v>2</v>
      </c>
      <c r="G61" s="252"/>
      <c r="H61" s="226"/>
      <c r="I61" s="254">
        <v>0</v>
      </c>
      <c r="J61" s="226"/>
      <c r="K61" s="440"/>
      <c r="L61" s="440"/>
      <c r="M61" s="440"/>
      <c r="N61" s="440"/>
      <c r="O61" s="440">
        <v>20</v>
      </c>
      <c r="P61" s="440"/>
      <c r="Q61" s="440"/>
      <c r="R61" s="440"/>
      <c r="S61" s="440"/>
      <c r="T61" s="226"/>
      <c r="U61" s="226"/>
      <c r="V61" s="440"/>
      <c r="W61" s="440"/>
      <c r="X61" s="440"/>
      <c r="Y61" s="440"/>
      <c r="Z61" s="440"/>
      <c r="AA61" s="440"/>
      <c r="AB61" s="440"/>
      <c r="AC61" s="440"/>
      <c r="AD61" s="253"/>
      <c r="AE61" s="253"/>
      <c r="AF61" s="253"/>
      <c r="AG61" s="254"/>
      <c r="AH61" s="252"/>
      <c r="AI61" s="226"/>
      <c r="AJ61" s="440"/>
      <c r="AK61" s="440"/>
      <c r="AL61" s="440"/>
      <c r="AM61" s="440"/>
      <c r="AN61" s="440"/>
      <c r="AO61" s="253"/>
      <c r="AP61" s="253"/>
      <c r="AQ61" s="253"/>
      <c r="AR61" s="253"/>
      <c r="AS61" s="253"/>
      <c r="AT61" s="253"/>
      <c r="AU61" s="254"/>
      <c r="AV61" s="441"/>
      <c r="AW61" s="441"/>
      <c r="AX61" s="384"/>
      <c r="AY61" s="384"/>
      <c r="AZ61" s="384"/>
      <c r="BA61" s="384">
        <v>20</v>
      </c>
      <c r="BB61" s="384"/>
      <c r="BC61" s="177"/>
      <c r="BD61" s="177"/>
      <c r="BE61" s="177"/>
      <c r="BF61" s="177"/>
      <c r="BG61" s="177">
        <v>2</v>
      </c>
      <c r="BH61" s="177"/>
      <c r="BI61" s="385"/>
      <c r="BJ61" s="383"/>
      <c r="BK61" s="441"/>
      <c r="BL61" s="384"/>
      <c r="BM61" s="384"/>
      <c r="BN61" s="384"/>
      <c r="BO61" s="384"/>
      <c r="BP61" s="384"/>
      <c r="BQ61" s="177"/>
      <c r="BR61" s="177"/>
      <c r="BS61" s="177"/>
      <c r="BT61" s="177"/>
      <c r="BU61" s="177"/>
      <c r="BV61" s="177"/>
      <c r="BW61" s="177"/>
      <c r="BX61" s="248"/>
      <c r="BY61" s="249">
        <v>2</v>
      </c>
      <c r="BZ61" s="95"/>
      <c r="CA61" s="91"/>
      <c r="CB61" s="91"/>
      <c r="CC61" s="91"/>
      <c r="CD61" s="91"/>
      <c r="CE61" s="91"/>
      <c r="CF61" s="91"/>
      <c r="CG61" s="91"/>
      <c r="CH61" s="91"/>
      <c r="CI61" s="91"/>
      <c r="CJ61" s="91"/>
      <c r="CK61" s="91"/>
    </row>
    <row r="62" spans="1:89" s="89" customFormat="1" ht="43.5" customHeight="1" thickBot="1">
      <c r="A62" s="443"/>
      <c r="B62" s="444"/>
      <c r="C62" s="444" t="s">
        <v>121</v>
      </c>
      <c r="D62" s="445"/>
      <c r="E62" s="446"/>
      <c r="F62" s="424"/>
      <c r="G62" s="425"/>
      <c r="H62" s="426"/>
      <c r="I62" s="427"/>
      <c r="J62" s="426"/>
      <c r="K62" s="429"/>
      <c r="L62" s="429"/>
      <c r="M62" s="429"/>
      <c r="N62" s="429"/>
      <c r="O62" s="429"/>
      <c r="P62" s="429"/>
      <c r="Q62" s="429"/>
      <c r="R62" s="429"/>
      <c r="S62" s="429"/>
      <c r="T62" s="426"/>
      <c r="U62" s="426"/>
      <c r="V62" s="429"/>
      <c r="W62" s="429"/>
      <c r="X62" s="429"/>
      <c r="Y62" s="429"/>
      <c r="Z62" s="429"/>
      <c r="AA62" s="429"/>
      <c r="AB62" s="429"/>
      <c r="AC62" s="429"/>
      <c r="AD62" s="430"/>
      <c r="AE62" s="430"/>
      <c r="AF62" s="430"/>
      <c r="AG62" s="431"/>
      <c r="AH62" s="425"/>
      <c r="AI62" s="426"/>
      <c r="AJ62" s="429"/>
      <c r="AK62" s="429"/>
      <c r="AL62" s="429"/>
      <c r="AM62" s="429"/>
      <c r="AN62" s="429"/>
      <c r="AO62" s="430"/>
      <c r="AP62" s="430"/>
      <c r="AQ62" s="430"/>
      <c r="AR62" s="430"/>
      <c r="AS62" s="430"/>
      <c r="AT62" s="430"/>
      <c r="AU62" s="431"/>
      <c r="AV62" s="432"/>
      <c r="AW62" s="432"/>
      <c r="AX62" s="433"/>
      <c r="AY62" s="433"/>
      <c r="AZ62" s="433"/>
      <c r="BA62" s="433"/>
      <c r="BB62" s="433"/>
      <c r="BC62" s="434"/>
      <c r="BD62" s="434"/>
      <c r="BE62" s="434"/>
      <c r="BF62" s="434"/>
      <c r="BG62" s="434"/>
      <c r="BH62" s="434"/>
      <c r="BI62" s="435"/>
      <c r="BJ62" s="436"/>
      <c r="BK62" s="432"/>
      <c r="BL62" s="433"/>
      <c r="BM62" s="433"/>
      <c r="BN62" s="433"/>
      <c r="BO62" s="433"/>
      <c r="BP62" s="433"/>
      <c r="BQ62" s="434"/>
      <c r="BR62" s="434"/>
      <c r="BS62" s="434"/>
      <c r="BT62" s="434"/>
      <c r="BU62" s="434"/>
      <c r="BV62" s="434"/>
      <c r="BW62" s="434"/>
      <c r="BX62" s="437"/>
      <c r="BY62" s="438"/>
      <c r="BZ62" s="95"/>
    </row>
    <row r="63" spans="1:89" s="89" customFormat="1" ht="111.75" customHeight="1" thickBot="1">
      <c r="A63" s="174">
        <v>37</v>
      </c>
      <c r="B63" s="447" t="s">
        <v>122</v>
      </c>
      <c r="C63" s="240" t="s">
        <v>123</v>
      </c>
      <c r="D63" s="448" t="s">
        <v>32</v>
      </c>
      <c r="E63" s="299">
        <v>35</v>
      </c>
      <c r="F63" s="220">
        <v>3</v>
      </c>
      <c r="G63" s="251"/>
      <c r="H63" s="315">
        <v>0</v>
      </c>
      <c r="I63" s="320">
        <v>0</v>
      </c>
      <c r="J63" s="224">
        <v>10</v>
      </c>
      <c r="K63" s="225">
        <v>0</v>
      </c>
      <c r="L63" s="225">
        <v>25</v>
      </c>
      <c r="M63" s="225"/>
      <c r="N63" s="225"/>
      <c r="O63" s="225"/>
      <c r="P63" s="225">
        <v>0</v>
      </c>
      <c r="Q63" s="225">
        <v>0</v>
      </c>
      <c r="R63" s="225"/>
      <c r="S63" s="225">
        <v>0</v>
      </c>
      <c r="T63" s="224">
        <v>0</v>
      </c>
      <c r="U63" s="224"/>
      <c r="V63" s="225">
        <v>0</v>
      </c>
      <c r="W63" s="225">
        <v>0</v>
      </c>
      <c r="X63" s="225"/>
      <c r="Y63" s="225"/>
      <c r="Z63" s="225"/>
      <c r="AA63" s="225">
        <v>0</v>
      </c>
      <c r="AB63" s="225">
        <v>0</v>
      </c>
      <c r="AC63" s="225">
        <v>0</v>
      </c>
      <c r="AD63" s="229">
        <v>0</v>
      </c>
      <c r="AE63" s="229"/>
      <c r="AF63" s="229"/>
      <c r="AG63" s="230"/>
      <c r="AH63" s="251">
        <v>10</v>
      </c>
      <c r="AI63" s="224"/>
      <c r="AJ63" s="225">
        <v>25</v>
      </c>
      <c r="AK63" s="225">
        <v>0</v>
      </c>
      <c r="AL63" s="225"/>
      <c r="AM63" s="225">
        <v>0</v>
      </c>
      <c r="AN63" s="225">
        <v>0</v>
      </c>
      <c r="AO63" s="229"/>
      <c r="AP63" s="229"/>
      <c r="AQ63" s="229"/>
      <c r="AR63" s="229">
        <v>1</v>
      </c>
      <c r="AS63" s="229">
        <v>2</v>
      </c>
      <c r="AT63" s="229"/>
      <c r="AU63" s="230" t="s">
        <v>32</v>
      </c>
      <c r="AV63" s="224">
        <v>0</v>
      </c>
      <c r="AW63" s="224"/>
      <c r="AX63" s="225">
        <v>0</v>
      </c>
      <c r="AY63" s="225">
        <v>0</v>
      </c>
      <c r="AZ63" s="225"/>
      <c r="BA63" s="225">
        <v>0</v>
      </c>
      <c r="BB63" s="225">
        <v>0</v>
      </c>
      <c r="BC63" s="229"/>
      <c r="BD63" s="229"/>
      <c r="BE63" s="229"/>
      <c r="BF63" s="229">
        <v>0</v>
      </c>
      <c r="BG63" s="229"/>
      <c r="BH63" s="229"/>
      <c r="BI63" s="230"/>
      <c r="BJ63" s="251">
        <v>0</v>
      </c>
      <c r="BK63" s="224"/>
      <c r="BL63" s="225">
        <v>0</v>
      </c>
      <c r="BM63" s="225">
        <v>0</v>
      </c>
      <c r="BN63" s="225"/>
      <c r="BO63" s="225">
        <v>0</v>
      </c>
      <c r="BP63" s="225">
        <v>0</v>
      </c>
      <c r="BQ63" s="229"/>
      <c r="BR63" s="229"/>
      <c r="BS63" s="229"/>
      <c r="BT63" s="229">
        <v>0</v>
      </c>
      <c r="BU63" s="229"/>
      <c r="BV63" s="229"/>
      <c r="BW63" s="229"/>
      <c r="BX63" s="248">
        <f>F63</f>
        <v>3</v>
      </c>
      <c r="BY63" s="249">
        <v>2</v>
      </c>
      <c r="BZ63" s="95"/>
    </row>
    <row r="64" spans="1:89" s="89" customFormat="1" ht="111.75" customHeight="1" thickBot="1">
      <c r="A64" s="178">
        <v>38</v>
      </c>
      <c r="B64" s="449" t="s">
        <v>124</v>
      </c>
      <c r="C64" s="240" t="s">
        <v>125</v>
      </c>
      <c r="D64" s="450" t="s">
        <v>32</v>
      </c>
      <c r="E64" s="451">
        <v>35</v>
      </c>
      <c r="F64" s="452">
        <v>3</v>
      </c>
      <c r="G64" s="337"/>
      <c r="H64" s="338">
        <v>0</v>
      </c>
      <c r="I64" s="453">
        <v>0</v>
      </c>
      <c r="J64" s="340">
        <v>10</v>
      </c>
      <c r="K64" s="264">
        <v>0</v>
      </c>
      <c r="L64" s="264">
        <v>25</v>
      </c>
      <c r="M64" s="264"/>
      <c r="N64" s="264"/>
      <c r="O64" s="264"/>
      <c r="P64" s="264">
        <v>0</v>
      </c>
      <c r="Q64" s="264">
        <v>0</v>
      </c>
      <c r="R64" s="264"/>
      <c r="S64" s="264">
        <v>0</v>
      </c>
      <c r="T64" s="340">
        <v>0</v>
      </c>
      <c r="U64" s="340"/>
      <c r="V64" s="264">
        <v>0</v>
      </c>
      <c r="W64" s="264">
        <v>0</v>
      </c>
      <c r="X64" s="264"/>
      <c r="Y64" s="264"/>
      <c r="Z64" s="264"/>
      <c r="AA64" s="264">
        <v>0</v>
      </c>
      <c r="AB64" s="264">
        <v>0</v>
      </c>
      <c r="AC64" s="264">
        <v>0</v>
      </c>
      <c r="AD64" s="341">
        <v>0</v>
      </c>
      <c r="AE64" s="341"/>
      <c r="AF64" s="341"/>
      <c r="AG64" s="342"/>
      <c r="AH64" s="337">
        <v>0</v>
      </c>
      <c r="AI64" s="340"/>
      <c r="AJ64" s="264">
        <v>0</v>
      </c>
      <c r="AK64" s="264">
        <v>0</v>
      </c>
      <c r="AL64" s="264"/>
      <c r="AM64" s="264">
        <v>0</v>
      </c>
      <c r="AN64" s="264">
        <v>0</v>
      </c>
      <c r="AO64" s="341"/>
      <c r="AP64" s="341"/>
      <c r="AQ64" s="341"/>
      <c r="AR64" s="341">
        <v>0</v>
      </c>
      <c r="AS64" s="341"/>
      <c r="AT64" s="341"/>
      <c r="AU64" s="342"/>
      <c r="AV64" s="340">
        <v>10</v>
      </c>
      <c r="AW64" s="340"/>
      <c r="AX64" s="264">
        <v>25</v>
      </c>
      <c r="AY64" s="264">
        <v>0</v>
      </c>
      <c r="AZ64" s="264"/>
      <c r="BA64" s="264">
        <v>0</v>
      </c>
      <c r="BB64" s="264">
        <v>0</v>
      </c>
      <c r="BC64" s="341"/>
      <c r="BD64" s="341"/>
      <c r="BE64" s="341"/>
      <c r="BF64" s="341">
        <v>1</v>
      </c>
      <c r="BG64" s="341">
        <v>2</v>
      </c>
      <c r="BH64" s="341"/>
      <c r="BI64" s="342" t="s">
        <v>32</v>
      </c>
      <c r="BJ64" s="337">
        <v>0</v>
      </c>
      <c r="BK64" s="340"/>
      <c r="BL64" s="264">
        <v>0</v>
      </c>
      <c r="BM64" s="264">
        <v>0</v>
      </c>
      <c r="BN64" s="264"/>
      <c r="BO64" s="264">
        <v>0</v>
      </c>
      <c r="BP64" s="264">
        <v>0</v>
      </c>
      <c r="BQ64" s="341"/>
      <c r="BR64" s="341"/>
      <c r="BS64" s="341"/>
      <c r="BT64" s="341">
        <v>0</v>
      </c>
      <c r="BU64" s="341"/>
      <c r="BV64" s="341"/>
      <c r="BW64" s="341"/>
      <c r="BX64" s="454">
        <f>F64</f>
        <v>3</v>
      </c>
      <c r="BY64" s="355">
        <v>2</v>
      </c>
      <c r="BZ64" s="95"/>
    </row>
    <row r="65" spans="1:78" s="93" customFormat="1" ht="42.75" customHeight="1" thickBot="1">
      <c r="A65" s="356"/>
      <c r="B65" s="581" t="s">
        <v>126</v>
      </c>
      <c r="C65" s="581"/>
      <c r="D65" s="455"/>
      <c r="E65" s="358">
        <f>SUM(E57:E64)</f>
        <v>200</v>
      </c>
      <c r="F65" s="359">
        <f>SUM(F57:F64)</f>
        <v>16</v>
      </c>
      <c r="G65" s="358"/>
      <c r="H65" s="360">
        <v>0</v>
      </c>
      <c r="I65" s="361">
        <v>0</v>
      </c>
      <c r="J65" s="362">
        <f>SUM(J57:J64)</f>
        <v>30</v>
      </c>
      <c r="K65" s="363">
        <f>SUM(K57:K64)</f>
        <v>0</v>
      </c>
      <c r="L65" s="363">
        <f>SUM(L57:L64)</f>
        <v>150</v>
      </c>
      <c r="M65" s="363">
        <f t="shared" ref="M65:N65" si="18">SUM(M57:M64)</f>
        <v>0</v>
      </c>
      <c r="N65" s="363">
        <f t="shared" si="18"/>
        <v>0</v>
      </c>
      <c r="O65" s="363">
        <f>SUM(O57:O64)</f>
        <v>20</v>
      </c>
      <c r="P65" s="363">
        <f>SUM(P56:P64)</f>
        <v>0</v>
      </c>
      <c r="Q65" s="363">
        <f>SUM(Q56:Q64)</f>
        <v>0</v>
      </c>
      <c r="R65" s="363"/>
      <c r="S65" s="363">
        <f>SUM(S56:S64)</f>
        <v>0</v>
      </c>
      <c r="T65" s="362">
        <f>SUM(T57:T64)</f>
        <v>5</v>
      </c>
      <c r="U65" s="363">
        <f>SUM(U57:U64)</f>
        <v>0</v>
      </c>
      <c r="V65" s="363">
        <f>SUM(V57:V64)</f>
        <v>60</v>
      </c>
      <c r="W65" s="363">
        <f>SUM(W56:W64)</f>
        <v>0</v>
      </c>
      <c r="X65" s="363"/>
      <c r="Y65" s="363"/>
      <c r="Z65" s="363"/>
      <c r="AA65" s="363">
        <f>SUM(AA56:AA64)</f>
        <v>0</v>
      </c>
      <c r="AB65" s="363">
        <f>SUM(AB56:AB64)</f>
        <v>0</v>
      </c>
      <c r="AC65" s="363">
        <f>SUM(AC56:AC64)</f>
        <v>0</v>
      </c>
      <c r="AD65" s="356" t="s">
        <v>33</v>
      </c>
      <c r="AE65" s="356" t="s">
        <v>87</v>
      </c>
      <c r="AF65" s="363"/>
      <c r="AG65" s="363"/>
      <c r="AH65" s="363">
        <f>SUM(AH57:AH64)</f>
        <v>15</v>
      </c>
      <c r="AI65" s="363">
        <f>SUM(AI57:AI64)</f>
        <v>0</v>
      </c>
      <c r="AJ65" s="363">
        <f>SUM(AJ57:AJ64)</f>
        <v>65</v>
      </c>
      <c r="AK65" s="363">
        <f t="shared" ref="AK65:AP65" si="19">SUM(AK57:AK64)</f>
        <v>0</v>
      </c>
      <c r="AL65" s="363">
        <f t="shared" si="19"/>
        <v>0</v>
      </c>
      <c r="AM65" s="363">
        <f t="shared" si="19"/>
        <v>0</v>
      </c>
      <c r="AN65" s="363">
        <f t="shared" si="19"/>
        <v>0</v>
      </c>
      <c r="AO65" s="363">
        <f t="shared" si="19"/>
        <v>0</v>
      </c>
      <c r="AP65" s="363">
        <f t="shared" si="19"/>
        <v>0</v>
      </c>
      <c r="AQ65" s="363"/>
      <c r="AR65" s="363">
        <f>SUM(AR57:AR64)</f>
        <v>2</v>
      </c>
      <c r="AS65" s="363">
        <f>SUM(AS57:AS64)</f>
        <v>4</v>
      </c>
      <c r="AT65" s="363"/>
      <c r="AU65" s="363"/>
      <c r="AV65" s="363">
        <f>SUM(AV57:AV64)</f>
        <v>10</v>
      </c>
      <c r="AW65" s="363">
        <f>SUM(AW57:AW64)</f>
        <v>0</v>
      </c>
      <c r="AX65" s="363">
        <f>SUM(AX57:AX64)</f>
        <v>25</v>
      </c>
      <c r="AY65" s="363">
        <f t="shared" ref="AY65:BA65" si="20">SUM(AY57:AY64)</f>
        <v>0</v>
      </c>
      <c r="AZ65" s="363">
        <f t="shared" si="20"/>
        <v>0</v>
      </c>
      <c r="BA65" s="363">
        <f t="shared" si="20"/>
        <v>20</v>
      </c>
      <c r="BB65" s="363">
        <f>SUM(BB56:BB64)</f>
        <v>0</v>
      </c>
      <c r="BC65" s="363"/>
      <c r="BD65" s="363"/>
      <c r="BE65" s="363"/>
      <c r="BF65" s="363">
        <f>SUM(BF57:BF64)</f>
        <v>1</v>
      </c>
      <c r="BG65" s="363">
        <f>SUM(BG57:BG64)</f>
        <v>4</v>
      </c>
      <c r="BH65" s="363"/>
      <c r="BI65" s="363"/>
      <c r="BJ65" s="363">
        <f>SUM(BJ56:BJ64)</f>
        <v>0</v>
      </c>
      <c r="BK65" s="363">
        <f>SUM(BK56:BK64)</f>
        <v>0</v>
      </c>
      <c r="BL65" s="363">
        <f>SUM(BL57:BL64)</f>
        <v>0</v>
      </c>
      <c r="BM65" s="363">
        <f>SUM(BM56:BM64)</f>
        <v>0</v>
      </c>
      <c r="BN65" s="363"/>
      <c r="BO65" s="363">
        <f>SUM(BO56:BO64)</f>
        <v>0</v>
      </c>
      <c r="BP65" s="363">
        <f>SUM(BP56:BP64)</f>
        <v>0</v>
      </c>
      <c r="BQ65" s="363"/>
      <c r="BR65" s="363"/>
      <c r="BS65" s="363"/>
      <c r="BT65" s="363">
        <f>SUM(BT57:BT64)</f>
        <v>0</v>
      </c>
      <c r="BU65" s="363"/>
      <c r="BV65" s="363"/>
      <c r="BW65" s="363"/>
      <c r="BX65" s="287">
        <f>SUM(BX57:BX64)</f>
        <v>14</v>
      </c>
      <c r="BY65" s="456">
        <f>SUM(BY57:BY64)</f>
        <v>14</v>
      </c>
      <c r="BZ65" s="92"/>
    </row>
    <row r="66" spans="1:78" s="100" customFormat="1" ht="34.5" customHeight="1" thickBot="1">
      <c r="A66" s="457"/>
      <c r="B66" s="585" t="s">
        <v>127</v>
      </c>
      <c r="C66" s="585"/>
      <c r="D66" s="458"/>
      <c r="E66" s="459">
        <f>E22+E46+E55+E65</f>
        <v>1340</v>
      </c>
      <c r="F66" s="460">
        <f>F22+F46+F55+F65</f>
        <v>122</v>
      </c>
      <c r="G66" s="459">
        <f>G22+G46+G55+G65</f>
        <v>0</v>
      </c>
      <c r="H66" s="461">
        <f>H22+H46+H55+H65</f>
        <v>280</v>
      </c>
      <c r="I66" s="462">
        <v>0</v>
      </c>
      <c r="J66" s="463">
        <f t="shared" ref="J66:AG66" si="21">J22+J46+J55+J65</f>
        <v>280.5</v>
      </c>
      <c r="K66" s="464">
        <f t="shared" si="21"/>
        <v>67.5</v>
      </c>
      <c r="L66" s="464">
        <f t="shared" si="21"/>
        <v>330</v>
      </c>
      <c r="M66" s="465">
        <f>M22+M46+M55+M65</f>
        <v>90</v>
      </c>
      <c r="N66" s="465">
        <f t="shared" ref="N66" si="22">N22+N46+N55+N65</f>
        <v>30</v>
      </c>
      <c r="O66" s="465">
        <f>O22+O46+O55+O65</f>
        <v>120</v>
      </c>
      <c r="P66" s="465">
        <f>P22+P46+P55+P65</f>
        <v>0</v>
      </c>
      <c r="Q66" s="465">
        <f t="shared" si="21"/>
        <v>180</v>
      </c>
      <c r="R66" s="465"/>
      <c r="S66" s="465">
        <f t="shared" si="21"/>
        <v>90</v>
      </c>
      <c r="T66" s="466">
        <f t="shared" si="21"/>
        <v>125</v>
      </c>
      <c r="U66" s="465">
        <f t="shared" si="21"/>
        <v>55</v>
      </c>
      <c r="V66" s="465">
        <f t="shared" si="21"/>
        <v>120</v>
      </c>
      <c r="W66" s="464">
        <f t="shared" si="21"/>
        <v>30</v>
      </c>
      <c r="X66" s="464">
        <f t="shared" si="21"/>
        <v>10</v>
      </c>
      <c r="Y66" s="464">
        <f>Y22+Y46+Y55+Y65</f>
        <v>15</v>
      </c>
      <c r="Z66" s="464"/>
      <c r="AA66" s="464">
        <f t="shared" si="21"/>
        <v>60</v>
      </c>
      <c r="AB66" s="464">
        <f t="shared" si="21"/>
        <v>0</v>
      </c>
      <c r="AC66" s="464">
        <f t="shared" si="21"/>
        <v>0</v>
      </c>
      <c r="AD66" s="467">
        <v>8</v>
      </c>
      <c r="AE66" s="467">
        <v>19</v>
      </c>
      <c r="AF66" s="464">
        <f>AF22+AF46+AF55+AF65</f>
        <v>2</v>
      </c>
      <c r="AG66" s="464">
        <f t="shared" si="21"/>
        <v>0</v>
      </c>
      <c r="AH66" s="464">
        <f t="shared" ref="AH66:AU66" si="23">AH22+AH46+AH55+AH65</f>
        <v>105</v>
      </c>
      <c r="AI66" s="464">
        <f t="shared" si="23"/>
        <v>25</v>
      </c>
      <c r="AJ66" s="464">
        <f t="shared" si="23"/>
        <v>105</v>
      </c>
      <c r="AK66" s="464">
        <f t="shared" si="23"/>
        <v>30</v>
      </c>
      <c r="AL66" s="464">
        <f t="shared" si="23"/>
        <v>20</v>
      </c>
      <c r="AM66" s="464">
        <f t="shared" si="23"/>
        <v>15</v>
      </c>
      <c r="AN66" s="464">
        <f t="shared" si="23"/>
        <v>0</v>
      </c>
      <c r="AO66" s="464">
        <f t="shared" si="23"/>
        <v>20</v>
      </c>
      <c r="AP66" s="464"/>
      <c r="AQ66" s="464">
        <f>AQ22+AQ46+AQ55+AQ65</f>
        <v>30</v>
      </c>
      <c r="AR66" s="464">
        <f t="shared" si="23"/>
        <v>10</v>
      </c>
      <c r="AS66" s="464">
        <f>AS22+AS46+AS55+AS65</f>
        <v>19</v>
      </c>
      <c r="AT66" s="464">
        <f>AT22+AT46+AT55+AT65</f>
        <v>1</v>
      </c>
      <c r="AU66" s="464">
        <f t="shared" si="23"/>
        <v>0</v>
      </c>
      <c r="AV66" s="464">
        <f t="shared" ref="AV66:BB66" si="24">AV22+AV46+AV55+AV65</f>
        <v>105</v>
      </c>
      <c r="AW66" s="464">
        <f t="shared" si="24"/>
        <v>25</v>
      </c>
      <c r="AX66" s="464">
        <f t="shared" si="24"/>
        <v>85</v>
      </c>
      <c r="AY66" s="464">
        <f t="shared" si="24"/>
        <v>30</v>
      </c>
      <c r="AZ66" s="464">
        <f t="shared" si="24"/>
        <v>0</v>
      </c>
      <c r="BA66" s="464">
        <f t="shared" si="24"/>
        <v>80</v>
      </c>
      <c r="BB66" s="464">
        <f t="shared" si="24"/>
        <v>0</v>
      </c>
      <c r="BC66" s="464">
        <f>BC22+BC46+BC55+BC65</f>
        <v>100</v>
      </c>
      <c r="BD66" s="464"/>
      <c r="BE66" s="464">
        <f>BE22+BE46+BE55+BE65</f>
        <v>30</v>
      </c>
      <c r="BF66" s="464">
        <v>8</v>
      </c>
      <c r="BG66" s="464">
        <v>14</v>
      </c>
      <c r="BH66" s="464">
        <f>BH22+BH46+BH55+BH65</f>
        <v>5</v>
      </c>
      <c r="BI66" s="464"/>
      <c r="BJ66" s="464">
        <f t="shared" ref="BJ66:BT66" si="25">BJ22+BJ46+BJ55+BJ65</f>
        <v>10</v>
      </c>
      <c r="BK66" s="464">
        <f t="shared" si="25"/>
        <v>0</v>
      </c>
      <c r="BL66" s="464">
        <f t="shared" si="25"/>
        <v>20</v>
      </c>
      <c r="BM66" s="464">
        <f t="shared" si="25"/>
        <v>0</v>
      </c>
      <c r="BN66" s="464">
        <f t="shared" si="25"/>
        <v>0</v>
      </c>
      <c r="BO66" s="464">
        <f t="shared" si="25"/>
        <v>0</v>
      </c>
      <c r="BP66" s="464">
        <f t="shared" si="25"/>
        <v>0</v>
      </c>
      <c r="BQ66" s="464">
        <f t="shared" si="25"/>
        <v>60</v>
      </c>
      <c r="BR66" s="464"/>
      <c r="BS66" s="464">
        <f>BS22+BS46+BS55+BS65</f>
        <v>30</v>
      </c>
      <c r="BT66" s="464">
        <f t="shared" si="25"/>
        <v>22</v>
      </c>
      <c r="BU66" s="464">
        <f>BU22+BU46+BU55+BU65</f>
        <v>4</v>
      </c>
      <c r="BV66" s="464"/>
      <c r="BW66" s="464"/>
      <c r="BX66" s="468">
        <f>BX22+BX46+BX55+BX65</f>
        <v>120</v>
      </c>
      <c r="BY66" s="469">
        <f>BY22+BY46+BY55+BY65</f>
        <v>68</v>
      </c>
      <c r="BZ66" s="92"/>
    </row>
    <row r="67" spans="1:78" s="89" customFormat="1" ht="49.5" customHeight="1" thickBot="1">
      <c r="A67" s="250"/>
      <c r="B67" s="572" t="s">
        <v>128</v>
      </c>
      <c r="C67" s="573"/>
      <c r="D67" s="470"/>
      <c r="E67" s="471"/>
      <c r="F67" s="472">
        <f>SUM(AD67+AR67+BF67+BT67)</f>
        <v>0</v>
      </c>
      <c r="G67" s="473"/>
      <c r="H67" s="474"/>
      <c r="I67" s="475"/>
      <c r="J67" s="476"/>
      <c r="K67" s="477"/>
      <c r="L67" s="477"/>
      <c r="M67" s="477"/>
      <c r="N67" s="477"/>
      <c r="O67" s="477"/>
      <c r="P67" s="477"/>
      <c r="Q67" s="477"/>
      <c r="R67" s="477"/>
      <c r="S67" s="477"/>
      <c r="T67" s="476"/>
      <c r="U67" s="476"/>
      <c r="V67" s="477"/>
      <c r="W67" s="477"/>
      <c r="X67" s="477"/>
      <c r="Y67" s="477"/>
      <c r="Z67" s="477"/>
      <c r="AA67" s="477"/>
      <c r="AB67" s="477"/>
      <c r="AC67" s="477"/>
      <c r="AD67" s="478"/>
      <c r="AE67" s="478"/>
      <c r="AF67" s="478"/>
      <c r="AG67" s="479"/>
      <c r="AH67" s="473"/>
      <c r="AI67" s="476"/>
      <c r="AJ67" s="477"/>
      <c r="AK67" s="477"/>
      <c r="AL67" s="477"/>
      <c r="AM67" s="477"/>
      <c r="AN67" s="477"/>
      <c r="AO67" s="478"/>
      <c r="AP67" s="478"/>
      <c r="AQ67" s="478"/>
      <c r="AR67" s="478"/>
      <c r="AS67" s="478"/>
      <c r="AT67" s="478"/>
      <c r="AU67" s="479"/>
      <c r="AV67" s="476"/>
      <c r="AW67" s="476"/>
      <c r="AX67" s="477"/>
      <c r="AY67" s="477"/>
      <c r="AZ67" s="477"/>
      <c r="BA67" s="477"/>
      <c r="BB67" s="477"/>
      <c r="BC67" s="478"/>
      <c r="BD67" s="478"/>
      <c r="BE67" s="478"/>
      <c r="BF67" s="478"/>
      <c r="BG67" s="478"/>
      <c r="BH67" s="478"/>
      <c r="BI67" s="479"/>
      <c r="BJ67" s="473"/>
      <c r="BK67" s="476"/>
      <c r="BL67" s="477"/>
      <c r="BM67" s="477"/>
      <c r="BN67" s="477"/>
      <c r="BO67" s="477"/>
      <c r="BP67" s="477"/>
      <c r="BQ67" s="478"/>
      <c r="BR67" s="478"/>
      <c r="BS67" s="478"/>
      <c r="BT67" s="478"/>
      <c r="BU67" s="478"/>
      <c r="BV67" s="478"/>
      <c r="BW67" s="478"/>
      <c r="BX67" s="480">
        <f>F67</f>
        <v>0</v>
      </c>
      <c r="BY67" s="481"/>
      <c r="BZ67" s="95"/>
    </row>
    <row r="68" spans="1:78" s="89" customFormat="1" ht="129.75" customHeight="1" thickBot="1">
      <c r="A68" s="174">
        <v>39</v>
      </c>
      <c r="B68" s="447" t="s">
        <v>129</v>
      </c>
      <c r="C68" s="240" t="s">
        <v>130</v>
      </c>
      <c r="D68" s="241" t="s">
        <v>32</v>
      </c>
      <c r="E68" s="377">
        <v>30</v>
      </c>
      <c r="F68" s="482">
        <v>1</v>
      </c>
      <c r="G68" s="378"/>
      <c r="H68" s="300">
        <v>0</v>
      </c>
      <c r="I68" s="301">
        <v>0</v>
      </c>
      <c r="J68" s="379">
        <v>15</v>
      </c>
      <c r="K68" s="174"/>
      <c r="L68" s="174">
        <v>15</v>
      </c>
      <c r="M68" s="174"/>
      <c r="N68" s="174"/>
      <c r="O68" s="174"/>
      <c r="P68" s="174"/>
      <c r="Q68" s="174"/>
      <c r="R68" s="174"/>
      <c r="S68" s="174"/>
      <c r="T68" s="379"/>
      <c r="U68" s="379"/>
      <c r="V68" s="174"/>
      <c r="W68" s="174"/>
      <c r="X68" s="174"/>
      <c r="Y68" s="174"/>
      <c r="Z68" s="174"/>
      <c r="AA68" s="174"/>
      <c r="AB68" s="174"/>
      <c r="AC68" s="174"/>
      <c r="AD68" s="380"/>
      <c r="AE68" s="380"/>
      <c r="AF68" s="380"/>
      <c r="AG68" s="381"/>
      <c r="AH68" s="378">
        <v>15</v>
      </c>
      <c r="AI68" s="379"/>
      <c r="AJ68" s="225">
        <v>15</v>
      </c>
      <c r="AK68" s="225">
        <v>0</v>
      </c>
      <c r="AL68" s="225"/>
      <c r="AM68" s="225">
        <v>0</v>
      </c>
      <c r="AN68" s="225"/>
      <c r="AO68" s="229"/>
      <c r="AP68" s="229"/>
      <c r="AQ68" s="229"/>
      <c r="AR68" s="229" t="s">
        <v>40</v>
      </c>
      <c r="AS68" s="229" t="s">
        <v>40</v>
      </c>
      <c r="AT68" s="229"/>
      <c r="AU68" s="230" t="s">
        <v>32</v>
      </c>
      <c r="AV68" s="224">
        <v>0</v>
      </c>
      <c r="AW68" s="224"/>
      <c r="AX68" s="225">
        <v>0</v>
      </c>
      <c r="AY68" s="225">
        <v>0</v>
      </c>
      <c r="AZ68" s="225"/>
      <c r="BA68" s="225">
        <v>0</v>
      </c>
      <c r="BB68" s="225">
        <v>0</v>
      </c>
      <c r="BC68" s="229"/>
      <c r="BD68" s="229"/>
      <c r="BE68" s="229"/>
      <c r="BF68" s="229">
        <v>0</v>
      </c>
      <c r="BG68" s="229"/>
      <c r="BH68" s="229"/>
      <c r="BI68" s="230"/>
      <c r="BJ68" s="251">
        <v>0</v>
      </c>
      <c r="BK68" s="224"/>
      <c r="BL68" s="225">
        <v>0</v>
      </c>
      <c r="BM68" s="225">
        <v>0</v>
      </c>
      <c r="BN68" s="225"/>
      <c r="BO68" s="225">
        <v>0</v>
      </c>
      <c r="BP68" s="225">
        <v>0</v>
      </c>
      <c r="BQ68" s="229"/>
      <c r="BR68" s="229"/>
      <c r="BS68" s="229"/>
      <c r="BT68" s="380"/>
      <c r="BU68" s="380"/>
      <c r="BV68" s="380"/>
      <c r="BW68" s="380"/>
      <c r="BX68" s="480">
        <f>F68</f>
        <v>1</v>
      </c>
      <c r="BY68" s="249"/>
      <c r="BZ68" s="95"/>
    </row>
    <row r="69" spans="1:78" s="89" customFormat="1" ht="29.25" thickBot="1">
      <c r="A69" s="178"/>
      <c r="B69" s="579" t="s">
        <v>131</v>
      </c>
      <c r="C69" s="580"/>
      <c r="D69" s="336"/>
      <c r="E69" s="377">
        <v>30</v>
      </c>
      <c r="F69" s="482">
        <v>1</v>
      </c>
      <c r="G69" s="483"/>
      <c r="H69" s="484">
        <v>0</v>
      </c>
      <c r="I69" s="485">
        <v>0</v>
      </c>
      <c r="J69" s="379">
        <v>15</v>
      </c>
      <c r="K69" s="178"/>
      <c r="L69" s="178">
        <v>15</v>
      </c>
      <c r="M69" s="178"/>
      <c r="N69" s="178"/>
      <c r="O69" s="178"/>
      <c r="P69" s="178"/>
      <c r="Q69" s="178"/>
      <c r="R69" s="178"/>
      <c r="S69" s="178"/>
      <c r="T69" s="486"/>
      <c r="U69" s="486"/>
      <c r="V69" s="178"/>
      <c r="W69" s="178"/>
      <c r="X69" s="178"/>
      <c r="Y69" s="178"/>
      <c r="Z69" s="178"/>
      <c r="AA69" s="178"/>
      <c r="AB69" s="178"/>
      <c r="AC69" s="178"/>
      <c r="AD69" s="487"/>
      <c r="AE69" s="487"/>
      <c r="AF69" s="487"/>
      <c r="AG69" s="488"/>
      <c r="AH69" s="483">
        <v>15</v>
      </c>
      <c r="AI69" s="486"/>
      <c r="AJ69" s="178">
        <v>15</v>
      </c>
      <c r="AK69" s="178"/>
      <c r="AL69" s="178"/>
      <c r="AM69" s="178"/>
      <c r="AN69" s="178"/>
      <c r="AO69" s="487"/>
      <c r="AP69" s="487"/>
      <c r="AQ69" s="487"/>
      <c r="AR69" s="487" t="s">
        <v>40</v>
      </c>
      <c r="AS69" s="487" t="s">
        <v>40</v>
      </c>
      <c r="AT69" s="487"/>
      <c r="AU69" s="488"/>
      <c r="AV69" s="486"/>
      <c r="AW69" s="486"/>
      <c r="AX69" s="178"/>
      <c r="AY69" s="178"/>
      <c r="AZ69" s="178"/>
      <c r="BA69" s="178"/>
      <c r="BB69" s="178"/>
      <c r="BC69" s="487"/>
      <c r="BD69" s="487"/>
      <c r="BE69" s="487"/>
      <c r="BF69" s="487"/>
      <c r="BG69" s="487"/>
      <c r="BH69" s="487"/>
      <c r="BI69" s="488"/>
      <c r="BJ69" s="483"/>
      <c r="BK69" s="486"/>
      <c r="BL69" s="178"/>
      <c r="BM69" s="178"/>
      <c r="BN69" s="178"/>
      <c r="BO69" s="178"/>
      <c r="BP69" s="178"/>
      <c r="BQ69" s="487"/>
      <c r="BR69" s="487"/>
      <c r="BS69" s="487"/>
      <c r="BT69" s="487"/>
      <c r="BU69" s="487"/>
      <c r="BV69" s="487"/>
      <c r="BW69" s="487"/>
      <c r="BX69" s="480">
        <f>F69</f>
        <v>1</v>
      </c>
      <c r="BY69" s="249"/>
      <c r="BZ69" s="95"/>
    </row>
    <row r="70" spans="1:78" s="101" customFormat="1" ht="34.5" customHeight="1" thickBot="1">
      <c r="A70" s="489"/>
      <c r="B70" s="571" t="s">
        <v>132</v>
      </c>
      <c r="C70" s="571"/>
      <c r="D70" s="490"/>
      <c r="E70" s="491">
        <f>E66+E69</f>
        <v>1370</v>
      </c>
      <c r="F70" s="491">
        <f>F66+F69</f>
        <v>123</v>
      </c>
      <c r="G70" s="492"/>
      <c r="H70" s="493">
        <v>305</v>
      </c>
      <c r="I70" s="494">
        <v>20</v>
      </c>
      <c r="J70" s="495">
        <f t="shared" ref="J70:BT70" si="26">J66+J69</f>
        <v>295.5</v>
      </c>
      <c r="K70" s="496">
        <f t="shared" si="26"/>
        <v>67.5</v>
      </c>
      <c r="L70" s="496">
        <f t="shared" si="26"/>
        <v>345</v>
      </c>
      <c r="M70" s="496">
        <f t="shared" si="26"/>
        <v>90</v>
      </c>
      <c r="N70" s="496">
        <f t="shared" si="26"/>
        <v>30</v>
      </c>
      <c r="O70" s="496">
        <f t="shared" si="26"/>
        <v>120</v>
      </c>
      <c r="P70" s="497">
        <f>P66+P69</f>
        <v>0</v>
      </c>
      <c r="Q70" s="497">
        <f t="shared" si="26"/>
        <v>180</v>
      </c>
      <c r="R70" s="497"/>
      <c r="S70" s="497">
        <f t="shared" si="26"/>
        <v>90</v>
      </c>
      <c r="T70" s="498">
        <f t="shared" si="26"/>
        <v>125</v>
      </c>
      <c r="U70" s="499">
        <f t="shared" si="26"/>
        <v>55</v>
      </c>
      <c r="V70" s="499">
        <f t="shared" si="26"/>
        <v>120</v>
      </c>
      <c r="W70" s="500">
        <f t="shared" si="26"/>
        <v>30</v>
      </c>
      <c r="X70" s="500">
        <f t="shared" si="26"/>
        <v>10</v>
      </c>
      <c r="Y70" s="500">
        <f t="shared" si="26"/>
        <v>15</v>
      </c>
      <c r="Z70" s="500"/>
      <c r="AA70" s="500">
        <f t="shared" si="26"/>
        <v>60</v>
      </c>
      <c r="AB70" s="500">
        <f t="shared" si="26"/>
        <v>0</v>
      </c>
      <c r="AC70" s="500">
        <f t="shared" si="26"/>
        <v>0</v>
      </c>
      <c r="AD70" s="500">
        <f t="shared" si="26"/>
        <v>8</v>
      </c>
      <c r="AE70" s="500">
        <f>AE66</f>
        <v>19</v>
      </c>
      <c r="AF70" s="500">
        <f>AF66</f>
        <v>2</v>
      </c>
      <c r="AG70" s="500"/>
      <c r="AH70" s="500">
        <f>AH66+AH69</f>
        <v>120</v>
      </c>
      <c r="AI70" s="500">
        <f t="shared" si="26"/>
        <v>25</v>
      </c>
      <c r="AJ70" s="500">
        <f>AJ66+AJ69</f>
        <v>120</v>
      </c>
      <c r="AK70" s="500">
        <f t="shared" si="26"/>
        <v>30</v>
      </c>
      <c r="AL70" s="500">
        <f t="shared" si="26"/>
        <v>20</v>
      </c>
      <c r="AM70" s="500">
        <f t="shared" si="26"/>
        <v>15</v>
      </c>
      <c r="AN70" s="500">
        <f t="shared" si="26"/>
        <v>0</v>
      </c>
      <c r="AO70" s="500">
        <f>+AO66</f>
        <v>20</v>
      </c>
      <c r="AP70" s="500"/>
      <c r="AQ70" s="500">
        <f>AQ66</f>
        <v>30</v>
      </c>
      <c r="AR70" s="500" t="s">
        <v>133</v>
      </c>
      <c r="AS70" s="500" t="s">
        <v>134</v>
      </c>
      <c r="AT70" s="500">
        <f>AT66</f>
        <v>1</v>
      </c>
      <c r="AU70" s="500"/>
      <c r="AV70" s="500">
        <f t="shared" si="26"/>
        <v>105</v>
      </c>
      <c r="AW70" s="500">
        <f t="shared" si="26"/>
        <v>25</v>
      </c>
      <c r="AX70" s="500">
        <f t="shared" si="26"/>
        <v>85</v>
      </c>
      <c r="AY70" s="500">
        <f t="shared" si="26"/>
        <v>30</v>
      </c>
      <c r="AZ70" s="500">
        <f t="shared" si="26"/>
        <v>0</v>
      </c>
      <c r="BA70" s="500">
        <f t="shared" si="26"/>
        <v>80</v>
      </c>
      <c r="BB70" s="500">
        <f t="shared" si="26"/>
        <v>0</v>
      </c>
      <c r="BC70" s="500">
        <f>BC66</f>
        <v>100</v>
      </c>
      <c r="BD70" s="500"/>
      <c r="BE70" s="500">
        <f>BE66</f>
        <v>30</v>
      </c>
      <c r="BF70" s="500">
        <f t="shared" ref="BF70" si="27">BF66</f>
        <v>8</v>
      </c>
      <c r="BG70" s="500">
        <f>BG66</f>
        <v>14</v>
      </c>
      <c r="BH70" s="500">
        <f>BH66</f>
        <v>5</v>
      </c>
      <c r="BI70" s="500"/>
      <c r="BJ70" s="500">
        <f t="shared" si="26"/>
        <v>10</v>
      </c>
      <c r="BK70" s="500">
        <f t="shared" si="26"/>
        <v>0</v>
      </c>
      <c r="BL70" s="500">
        <f t="shared" si="26"/>
        <v>20</v>
      </c>
      <c r="BM70" s="500">
        <f t="shared" si="26"/>
        <v>0</v>
      </c>
      <c r="BN70" s="500">
        <f t="shared" si="26"/>
        <v>0</v>
      </c>
      <c r="BO70" s="500">
        <f t="shared" si="26"/>
        <v>0</v>
      </c>
      <c r="BP70" s="500">
        <f t="shared" si="26"/>
        <v>0</v>
      </c>
      <c r="BQ70" s="500">
        <f t="shared" si="26"/>
        <v>60</v>
      </c>
      <c r="BR70" s="500"/>
      <c r="BS70" s="500">
        <f>BS66</f>
        <v>30</v>
      </c>
      <c r="BT70" s="500">
        <f t="shared" si="26"/>
        <v>22</v>
      </c>
      <c r="BU70" s="501">
        <f>BU66</f>
        <v>4</v>
      </c>
      <c r="BV70" s="501"/>
      <c r="BW70" s="501"/>
      <c r="BX70" s="480">
        <f>F70</f>
        <v>123</v>
      </c>
      <c r="BY70" s="502">
        <f>BY66+BY69</f>
        <v>68</v>
      </c>
      <c r="BZ70" s="95"/>
    </row>
    <row r="71" spans="1:78" s="89" customFormat="1" ht="20.25" thickBot="1">
      <c r="A71" s="103"/>
      <c r="B71" s="105"/>
      <c r="C71" s="106"/>
      <c r="D71" s="107"/>
      <c r="E71" s="103"/>
      <c r="F71" s="103"/>
      <c r="G71" s="103"/>
      <c r="H71" s="103"/>
      <c r="I71" s="103"/>
      <c r="J71" s="143"/>
      <c r="K71" s="14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  <c r="AE71" s="103"/>
      <c r="AF71" s="103"/>
      <c r="AG71" s="103"/>
      <c r="AH71" s="103"/>
      <c r="AI71" s="103"/>
      <c r="AJ71" s="103"/>
      <c r="AK71" s="103"/>
      <c r="AL71" s="103"/>
      <c r="AM71" s="103"/>
      <c r="AN71" s="103"/>
      <c r="AO71" s="103"/>
      <c r="AP71" s="103"/>
      <c r="AQ71" s="103"/>
      <c r="AR71" s="103"/>
      <c r="AS71" s="103"/>
      <c r="AT71" s="103"/>
      <c r="AU71" s="103"/>
      <c r="AV71" s="103"/>
      <c r="AW71" s="103"/>
      <c r="AX71" s="103"/>
      <c r="AY71" s="103"/>
      <c r="AZ71" s="103"/>
      <c r="BA71" s="103"/>
      <c r="BB71" s="103"/>
      <c r="BC71" s="103"/>
      <c r="BD71" s="103"/>
      <c r="BE71" s="103"/>
      <c r="BF71" s="103"/>
      <c r="BG71" s="103"/>
      <c r="BH71" s="103"/>
      <c r="BI71" s="103"/>
      <c r="BJ71" s="103"/>
      <c r="BK71" s="103"/>
      <c r="BL71" s="103"/>
      <c r="BM71" s="103"/>
      <c r="BN71" s="103"/>
      <c r="BO71" s="103"/>
      <c r="BP71" s="103"/>
      <c r="BQ71" s="103"/>
      <c r="BR71" s="103"/>
      <c r="BS71" s="103"/>
      <c r="BT71" s="103"/>
      <c r="BU71" s="103"/>
      <c r="BV71" s="103"/>
      <c r="BW71" s="103"/>
      <c r="BX71" s="103"/>
      <c r="BY71" s="104"/>
    </row>
    <row r="72" spans="1:78" s="89" customFormat="1" ht="15.75">
      <c r="A72" s="88"/>
      <c r="B72" s="108"/>
      <c r="C72" s="147" t="s">
        <v>135</v>
      </c>
      <c r="D72" s="148" t="s">
        <v>136</v>
      </c>
      <c r="E72" s="108"/>
      <c r="F72" s="108"/>
      <c r="G72" s="108"/>
      <c r="H72" s="108"/>
      <c r="I72" s="108"/>
      <c r="J72" s="144"/>
      <c r="K72" s="144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8"/>
      <c r="BM72" s="88"/>
      <c r="BN72" s="88"/>
      <c r="BO72" s="88"/>
      <c r="BP72" s="88"/>
      <c r="BQ72" s="88"/>
      <c r="BR72" s="88"/>
      <c r="BS72" s="88"/>
      <c r="BT72" s="88"/>
      <c r="BU72" s="88"/>
      <c r="BV72" s="88"/>
      <c r="BW72" s="88"/>
      <c r="BX72" s="88"/>
      <c r="BY72" s="88"/>
    </row>
    <row r="73" spans="1:78" s="89" customFormat="1" ht="23.25">
      <c r="A73" s="88"/>
      <c r="B73" s="503"/>
      <c r="C73" s="504" t="s">
        <v>137</v>
      </c>
      <c r="D73" s="505" t="s">
        <v>138</v>
      </c>
      <c r="E73" s="503"/>
      <c r="F73" s="503"/>
      <c r="G73" s="503"/>
      <c r="H73" s="503"/>
      <c r="I73" s="503"/>
      <c r="J73" s="506"/>
      <c r="K73" s="506"/>
      <c r="L73" s="507"/>
      <c r="M73" s="507"/>
      <c r="N73" s="507"/>
      <c r="O73" s="507"/>
      <c r="P73" s="507"/>
      <c r="Q73" s="507"/>
      <c r="R73" s="507"/>
      <c r="S73" s="507"/>
      <c r="T73" s="507"/>
      <c r="U73" s="507"/>
      <c r="V73" s="507"/>
      <c r="W73" s="507"/>
      <c r="X73" s="507"/>
      <c r="Y73" s="507"/>
      <c r="Z73" s="507"/>
      <c r="AA73" s="507"/>
      <c r="AB73" s="507"/>
      <c r="AC73" s="507"/>
      <c r="AD73" s="507"/>
      <c r="AE73" s="507"/>
      <c r="AF73" s="507"/>
      <c r="AG73" s="507"/>
      <c r="AH73" s="507"/>
      <c r="AI73" s="507"/>
      <c r="AJ73" s="507"/>
      <c r="AK73" s="507"/>
      <c r="AL73" s="507"/>
      <c r="AM73" s="507"/>
      <c r="AN73" s="507"/>
      <c r="AO73" s="507"/>
      <c r="AP73" s="507"/>
      <c r="AQ73" s="507"/>
      <c r="AR73" s="507"/>
      <c r="AS73" s="507"/>
      <c r="AT73" s="507"/>
      <c r="AU73" s="507"/>
      <c r="AV73" s="507"/>
      <c r="AW73" s="507"/>
      <c r="AX73" s="507"/>
      <c r="AY73" s="507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8"/>
      <c r="BM73" s="88"/>
      <c r="BN73" s="88"/>
      <c r="BO73" s="88"/>
      <c r="BP73" s="88"/>
      <c r="BQ73" s="88"/>
      <c r="BR73" s="88"/>
      <c r="BS73" s="88"/>
      <c r="BT73" s="88"/>
      <c r="BU73" s="88"/>
      <c r="BV73" s="88"/>
      <c r="BW73" s="88"/>
      <c r="BX73" s="88"/>
      <c r="BY73" s="88"/>
    </row>
    <row r="74" spans="1:78" s="89" customFormat="1" ht="46.5">
      <c r="A74" s="88"/>
      <c r="B74" s="503"/>
      <c r="C74" s="508" t="s">
        <v>202</v>
      </c>
      <c r="D74" s="509" t="s">
        <v>201</v>
      </c>
      <c r="E74" s="503"/>
      <c r="F74" s="503"/>
      <c r="G74" s="503"/>
      <c r="H74" s="503"/>
      <c r="I74" s="503"/>
      <c r="J74" s="506"/>
      <c r="K74" s="506"/>
      <c r="L74" s="507"/>
      <c r="M74" s="507"/>
      <c r="N74" s="507"/>
      <c r="O74" s="507"/>
      <c r="P74" s="507"/>
      <c r="Q74" s="507"/>
      <c r="R74" s="507"/>
      <c r="S74" s="507"/>
      <c r="T74" s="507"/>
      <c r="U74" s="507"/>
      <c r="V74" s="507"/>
      <c r="W74" s="507"/>
      <c r="X74" s="507"/>
      <c r="Y74" s="507"/>
      <c r="Z74" s="507"/>
      <c r="AA74" s="507"/>
      <c r="AB74" s="507"/>
      <c r="AC74" s="507"/>
      <c r="AD74" s="507"/>
      <c r="AE74" s="507"/>
      <c r="AF74" s="507"/>
      <c r="AG74" s="507"/>
      <c r="AH74" s="507"/>
      <c r="AI74" s="507"/>
      <c r="AJ74" s="507"/>
      <c r="AK74" s="507"/>
      <c r="AL74" s="507"/>
      <c r="AM74" s="507"/>
      <c r="AN74" s="507"/>
      <c r="AO74" s="507"/>
      <c r="AP74" s="507"/>
      <c r="AQ74" s="507"/>
      <c r="AR74" s="507"/>
      <c r="AS74" s="507"/>
      <c r="AT74" s="507"/>
      <c r="AU74" s="507"/>
      <c r="AV74" s="507"/>
      <c r="AW74" s="507"/>
      <c r="AX74" s="507"/>
      <c r="AY74" s="507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8"/>
      <c r="BM74" s="88"/>
      <c r="BN74" s="88"/>
      <c r="BO74" s="88"/>
      <c r="BP74" s="88"/>
      <c r="BQ74" s="88"/>
      <c r="BR74" s="88"/>
      <c r="BS74" s="88"/>
      <c r="BT74" s="88"/>
      <c r="BU74" s="88"/>
      <c r="BV74" s="88"/>
      <c r="BW74" s="88"/>
      <c r="BX74" s="88"/>
      <c r="BY74" s="88"/>
    </row>
    <row r="75" spans="1:78" s="89" customFormat="1" ht="23.25">
      <c r="A75" s="88"/>
      <c r="B75" s="503"/>
      <c r="C75" s="504" t="s">
        <v>139</v>
      </c>
      <c r="D75" s="510">
        <v>40</v>
      </c>
      <c r="E75" s="503"/>
      <c r="F75" s="503"/>
      <c r="G75" s="503"/>
      <c r="H75" s="503"/>
      <c r="I75" s="503"/>
      <c r="J75" s="506"/>
      <c r="K75" s="506"/>
      <c r="L75" s="507"/>
      <c r="M75" s="507"/>
      <c r="N75" s="507"/>
      <c r="O75" s="507"/>
      <c r="P75" s="507"/>
      <c r="Q75" s="507"/>
      <c r="R75" s="507"/>
      <c r="S75" s="507"/>
      <c r="T75" s="507"/>
      <c r="U75" s="507"/>
      <c r="V75" s="507"/>
      <c r="W75" s="507"/>
      <c r="X75" s="507"/>
      <c r="Y75" s="507"/>
      <c r="Z75" s="507"/>
      <c r="AA75" s="507"/>
      <c r="AB75" s="507"/>
      <c r="AC75" s="507"/>
      <c r="AD75" s="507"/>
      <c r="AE75" s="507"/>
      <c r="AF75" s="507"/>
      <c r="AG75" s="507"/>
      <c r="AH75" s="507"/>
      <c r="AI75" s="507"/>
      <c r="AJ75" s="507"/>
      <c r="AK75" s="507"/>
      <c r="AL75" s="507"/>
      <c r="AM75" s="507"/>
      <c r="AN75" s="507"/>
      <c r="AO75" s="507"/>
      <c r="AP75" s="507"/>
      <c r="AQ75" s="507"/>
      <c r="AR75" s="507"/>
      <c r="AS75" s="507"/>
      <c r="AT75" s="507"/>
      <c r="AU75" s="507"/>
      <c r="AV75" s="507"/>
      <c r="AW75" s="507"/>
      <c r="AX75" s="507"/>
      <c r="AY75" s="507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8"/>
      <c r="BM75" s="88"/>
      <c r="BN75" s="88"/>
      <c r="BO75" s="88"/>
      <c r="BP75" s="88"/>
      <c r="BQ75" s="88"/>
      <c r="BR75" s="88"/>
      <c r="BS75" s="88"/>
      <c r="BT75" s="88"/>
      <c r="BU75" s="88"/>
      <c r="BV75" s="88"/>
      <c r="BW75" s="88"/>
      <c r="BX75" s="88"/>
      <c r="BY75" s="88"/>
    </row>
    <row r="76" spans="1:78" s="89" customFormat="1" ht="23.25">
      <c r="A76" s="88"/>
      <c r="B76" s="503"/>
      <c r="C76" s="504" t="s">
        <v>140</v>
      </c>
      <c r="D76" s="510">
        <v>200</v>
      </c>
      <c r="E76" s="503"/>
      <c r="F76" s="503"/>
      <c r="G76" s="503"/>
      <c r="H76" s="511"/>
      <c r="I76" s="503"/>
      <c r="J76" s="506"/>
      <c r="K76" s="506"/>
      <c r="L76" s="507"/>
      <c r="M76" s="507"/>
      <c r="N76" s="507"/>
      <c r="O76" s="507"/>
      <c r="P76" s="507"/>
      <c r="Q76" s="507"/>
      <c r="R76" s="507"/>
      <c r="S76" s="507"/>
      <c r="T76" s="507"/>
      <c r="U76" s="507"/>
      <c r="V76" s="507"/>
      <c r="W76" s="507"/>
      <c r="X76" s="507"/>
      <c r="Y76" s="507"/>
      <c r="Z76" s="507"/>
      <c r="AA76" s="507"/>
      <c r="AB76" s="507"/>
      <c r="AC76" s="507"/>
      <c r="AD76" s="507"/>
      <c r="AE76" s="507"/>
      <c r="AF76" s="507"/>
      <c r="AG76" s="507"/>
      <c r="AH76" s="507"/>
      <c r="AI76" s="507"/>
      <c r="AJ76" s="507"/>
      <c r="AK76" s="507"/>
      <c r="AL76" s="507"/>
      <c r="AM76" s="507"/>
      <c r="AN76" s="507"/>
      <c r="AO76" s="507"/>
      <c r="AP76" s="507"/>
      <c r="AQ76" s="507"/>
      <c r="AR76" s="507"/>
      <c r="AS76" s="507"/>
      <c r="AT76" s="507"/>
      <c r="AU76" s="507"/>
      <c r="AV76" s="507"/>
      <c r="AW76" s="507"/>
      <c r="AX76" s="507"/>
      <c r="AY76" s="507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8"/>
      <c r="BQ76" s="88"/>
      <c r="BR76" s="88"/>
      <c r="BS76" s="88"/>
      <c r="BT76" s="88"/>
      <c r="BU76" s="88"/>
      <c r="BV76" s="88"/>
      <c r="BW76" s="88"/>
      <c r="BX76" s="88"/>
      <c r="BY76" s="88"/>
    </row>
    <row r="77" spans="1:78" s="89" customFormat="1" ht="24" thickBot="1">
      <c r="A77" s="88"/>
      <c r="B77" s="503"/>
      <c r="C77" s="512" t="s">
        <v>16</v>
      </c>
      <c r="D77" s="513" t="s">
        <v>141</v>
      </c>
      <c r="E77" s="503"/>
      <c r="F77" s="503"/>
      <c r="G77" s="503"/>
      <c r="H77" s="503"/>
      <c r="I77" s="503"/>
      <c r="J77" s="506"/>
      <c r="K77" s="506"/>
      <c r="L77" s="507"/>
      <c r="M77" s="507"/>
      <c r="N77" s="507"/>
      <c r="O77" s="507"/>
      <c r="P77" s="507"/>
      <c r="Q77" s="507"/>
      <c r="R77" s="507"/>
      <c r="S77" s="507"/>
      <c r="T77" s="507"/>
      <c r="U77" s="507"/>
      <c r="V77" s="507"/>
      <c r="W77" s="507"/>
      <c r="X77" s="507"/>
      <c r="Y77" s="507"/>
      <c r="Z77" s="507"/>
      <c r="AA77" s="507"/>
      <c r="AB77" s="507"/>
      <c r="AC77" s="507"/>
      <c r="AD77" s="507"/>
      <c r="AE77" s="507"/>
      <c r="AF77" s="507"/>
      <c r="AG77" s="507"/>
      <c r="AH77" s="507"/>
      <c r="AI77" s="507"/>
      <c r="AJ77" s="507"/>
      <c r="AK77" s="507"/>
      <c r="AL77" s="507"/>
      <c r="AM77" s="507"/>
      <c r="AN77" s="507"/>
      <c r="AO77" s="507"/>
      <c r="AP77" s="507"/>
      <c r="AQ77" s="507"/>
      <c r="AR77" s="507"/>
      <c r="AS77" s="507"/>
      <c r="AT77" s="507"/>
      <c r="AU77" s="507"/>
      <c r="AV77" s="507"/>
      <c r="AW77" s="507"/>
      <c r="AX77" s="507"/>
      <c r="AY77" s="507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8"/>
      <c r="BM77" s="88"/>
      <c r="BN77" s="88"/>
      <c r="BO77" s="88"/>
      <c r="BP77" s="88"/>
      <c r="BQ77" s="88"/>
      <c r="BR77" s="88"/>
      <c r="BS77" s="88"/>
      <c r="BT77" s="88"/>
      <c r="BU77" s="88"/>
      <c r="BV77" s="88"/>
      <c r="BW77" s="88"/>
      <c r="BX77" s="88"/>
      <c r="BY77" s="88"/>
    </row>
    <row r="78" spans="1:78" s="89" customFormat="1" ht="23.25">
      <c r="A78" s="88"/>
      <c r="B78" s="503"/>
      <c r="C78" s="507"/>
      <c r="D78" s="503"/>
      <c r="E78" s="507"/>
      <c r="F78" s="507"/>
      <c r="G78" s="507"/>
      <c r="H78" s="507"/>
      <c r="I78" s="507"/>
      <c r="J78" s="506"/>
      <c r="K78" s="506"/>
      <c r="L78" s="507"/>
      <c r="M78" s="507"/>
      <c r="N78" s="507"/>
      <c r="O78" s="507"/>
      <c r="P78" s="507"/>
      <c r="Q78" s="507"/>
      <c r="R78" s="507"/>
      <c r="S78" s="507"/>
      <c r="T78" s="507"/>
      <c r="U78" s="507"/>
      <c r="V78" s="507"/>
      <c r="W78" s="507"/>
      <c r="X78" s="507"/>
      <c r="Y78" s="507"/>
      <c r="Z78" s="507"/>
      <c r="AA78" s="507"/>
      <c r="AB78" s="507"/>
      <c r="AC78" s="507"/>
      <c r="AD78" s="507"/>
      <c r="AE78" s="507"/>
      <c r="AF78" s="507"/>
      <c r="AG78" s="507"/>
      <c r="AH78" s="507"/>
      <c r="AI78" s="507"/>
      <c r="AJ78" s="507"/>
      <c r="AK78" s="507"/>
      <c r="AL78" s="507"/>
      <c r="AM78" s="507"/>
      <c r="AN78" s="507"/>
      <c r="AO78" s="507"/>
      <c r="AP78" s="507"/>
      <c r="AQ78" s="507"/>
      <c r="AR78" s="507"/>
      <c r="AS78" s="507"/>
      <c r="AT78" s="507"/>
      <c r="AU78" s="507"/>
      <c r="AV78" s="507"/>
      <c r="AW78" s="507"/>
      <c r="AX78" s="507"/>
      <c r="AY78" s="507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8"/>
      <c r="BM78" s="88"/>
      <c r="BN78" s="88"/>
      <c r="BO78" s="88"/>
      <c r="BP78" s="88"/>
      <c r="BQ78" s="88"/>
      <c r="BR78" s="88"/>
      <c r="BS78" s="88"/>
      <c r="BT78" s="88"/>
      <c r="BU78" s="88"/>
      <c r="BV78" s="88"/>
      <c r="BW78" s="88"/>
      <c r="BX78" s="88"/>
      <c r="BY78" s="88"/>
    </row>
    <row r="79" spans="1:78" s="89" customFormat="1" ht="23.25">
      <c r="A79" s="88"/>
      <c r="B79" s="503"/>
      <c r="C79" s="503"/>
      <c r="D79" s="503"/>
      <c r="E79" s="507"/>
      <c r="F79" s="507"/>
      <c r="G79" s="507"/>
      <c r="H79" s="507"/>
      <c r="I79" s="507"/>
      <c r="J79" s="506"/>
      <c r="K79" s="506"/>
      <c r="L79" s="507"/>
      <c r="M79" s="507"/>
      <c r="N79" s="507"/>
      <c r="O79" s="507"/>
      <c r="P79" s="507"/>
      <c r="Q79" s="507"/>
      <c r="R79" s="507"/>
      <c r="S79" s="507"/>
      <c r="T79" s="507"/>
      <c r="U79" s="507"/>
      <c r="V79" s="507"/>
      <c r="W79" s="507"/>
      <c r="X79" s="507"/>
      <c r="Y79" s="507"/>
      <c r="Z79" s="507"/>
      <c r="AA79" s="507"/>
      <c r="AB79" s="507"/>
      <c r="AC79" s="507"/>
      <c r="AD79" s="507"/>
      <c r="AE79" s="507"/>
      <c r="AF79" s="507"/>
      <c r="AG79" s="507"/>
      <c r="AH79" s="507"/>
      <c r="AI79" s="507"/>
      <c r="AJ79" s="507"/>
      <c r="AK79" s="507"/>
      <c r="AL79" s="507"/>
      <c r="AM79" s="507"/>
      <c r="AN79" s="507"/>
      <c r="AO79" s="507"/>
      <c r="AP79" s="507"/>
      <c r="AQ79" s="507"/>
      <c r="AR79" s="507"/>
      <c r="AS79" s="507"/>
      <c r="AT79" s="507"/>
      <c r="AU79" s="507"/>
      <c r="AV79" s="507"/>
      <c r="AW79" s="507"/>
      <c r="AX79" s="507"/>
      <c r="AY79" s="507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8"/>
      <c r="BM79" s="88"/>
      <c r="BN79" s="88"/>
      <c r="BO79" s="88"/>
      <c r="BP79" s="88"/>
      <c r="BQ79" s="88"/>
      <c r="BR79" s="88"/>
      <c r="BS79" s="88"/>
      <c r="BT79" s="88"/>
      <c r="BU79" s="88"/>
      <c r="BV79" s="88"/>
      <c r="BW79" s="88"/>
      <c r="BX79" s="88"/>
      <c r="BY79" s="88"/>
    </row>
    <row r="80" spans="1:78" s="89" customFormat="1" ht="23.25">
      <c r="B80" s="514"/>
      <c r="C80" s="514" t="s">
        <v>142</v>
      </c>
      <c r="D80" s="514"/>
      <c r="E80" s="514"/>
      <c r="F80" s="514"/>
      <c r="G80" s="514"/>
      <c r="H80" s="514"/>
      <c r="I80" s="514"/>
      <c r="J80" s="515"/>
      <c r="K80" s="515"/>
      <c r="L80" s="516"/>
      <c r="M80" s="516"/>
      <c r="N80" s="516"/>
      <c r="O80" s="516"/>
      <c r="P80" s="516"/>
      <c r="Q80" s="516"/>
      <c r="R80" s="516"/>
      <c r="S80" s="516"/>
      <c r="T80" s="507"/>
      <c r="U80" s="507"/>
      <c r="V80" s="507"/>
      <c r="W80" s="507"/>
      <c r="X80" s="507"/>
      <c r="Y80" s="507"/>
      <c r="Z80" s="507"/>
      <c r="AA80" s="507"/>
      <c r="AB80" s="507"/>
      <c r="AC80" s="507"/>
      <c r="AD80" s="507"/>
      <c r="AE80" s="507"/>
      <c r="AF80" s="507"/>
      <c r="AG80" s="507"/>
      <c r="AH80" s="507"/>
      <c r="AI80" s="507"/>
      <c r="AJ80" s="507"/>
      <c r="AK80" s="507"/>
      <c r="AL80" s="507"/>
      <c r="AM80" s="507"/>
      <c r="AN80" s="507"/>
      <c r="AO80" s="507"/>
      <c r="AP80" s="507"/>
      <c r="AQ80" s="507"/>
      <c r="AR80" s="507"/>
      <c r="AS80" s="507"/>
      <c r="AT80" s="507"/>
      <c r="AU80" s="507"/>
      <c r="AV80" s="507"/>
      <c r="AW80" s="507"/>
      <c r="AX80" s="507"/>
      <c r="AY80" s="507"/>
      <c r="AZ80" s="149"/>
      <c r="BA80" s="149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8"/>
      <c r="BQ80" s="88"/>
      <c r="BR80" s="88"/>
      <c r="BS80" s="88"/>
      <c r="BT80" s="88"/>
      <c r="BU80" s="88"/>
      <c r="BV80" s="88"/>
      <c r="BW80" s="88"/>
      <c r="BX80" s="88"/>
      <c r="BY80" s="88"/>
    </row>
    <row r="81" spans="2:77" s="89" customFormat="1" ht="23.25">
      <c r="B81" s="514"/>
      <c r="C81" s="514" t="s">
        <v>143</v>
      </c>
      <c r="D81" s="514"/>
      <c r="E81" s="514"/>
      <c r="F81" s="514"/>
      <c r="G81" s="514"/>
      <c r="H81" s="514"/>
      <c r="I81" s="514"/>
      <c r="J81" s="515"/>
      <c r="K81" s="515"/>
      <c r="L81" s="516"/>
      <c r="M81" s="516"/>
      <c r="N81" s="516"/>
      <c r="O81" s="516"/>
      <c r="P81" s="516"/>
      <c r="Q81" s="516"/>
      <c r="R81" s="516"/>
      <c r="S81" s="516"/>
      <c r="T81" s="507"/>
      <c r="U81" s="507"/>
      <c r="V81" s="507"/>
      <c r="W81" s="507"/>
      <c r="X81" s="507"/>
      <c r="Y81" s="507"/>
      <c r="Z81" s="507"/>
      <c r="AA81" s="507"/>
      <c r="AB81" s="507"/>
      <c r="AC81" s="507"/>
      <c r="AD81" s="507"/>
      <c r="AE81" s="507"/>
      <c r="AF81" s="507"/>
      <c r="AG81" s="507"/>
      <c r="AH81" s="507"/>
      <c r="AI81" s="507"/>
      <c r="AJ81" s="507"/>
      <c r="AK81" s="507"/>
      <c r="AL81" s="507"/>
      <c r="AM81" s="507"/>
      <c r="AN81" s="507"/>
      <c r="AO81" s="507"/>
      <c r="AP81" s="507"/>
      <c r="AQ81" s="507"/>
      <c r="AR81" s="507"/>
      <c r="AS81" s="507"/>
      <c r="AT81" s="507"/>
      <c r="AU81" s="507"/>
      <c r="AV81" s="507"/>
      <c r="AW81" s="507"/>
      <c r="AX81" s="507"/>
      <c r="AY81" s="507"/>
      <c r="AZ81" s="149"/>
      <c r="BA81" s="149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8"/>
      <c r="BM81" s="88"/>
      <c r="BN81" s="88"/>
      <c r="BO81" s="88"/>
      <c r="BP81" s="88"/>
      <c r="BQ81" s="88"/>
      <c r="BR81" s="88"/>
      <c r="BS81" s="88"/>
      <c r="BT81" s="88"/>
      <c r="BU81" s="88"/>
      <c r="BV81" s="88"/>
      <c r="BW81" s="88"/>
      <c r="BX81" s="88"/>
      <c r="BY81" s="88"/>
    </row>
    <row r="82" spans="2:77" s="89" customFormat="1" ht="23.25">
      <c r="B82" s="514"/>
      <c r="C82" s="514" t="s">
        <v>144</v>
      </c>
      <c r="D82" s="514"/>
      <c r="E82" s="516"/>
      <c r="F82" s="516"/>
      <c r="G82" s="516"/>
      <c r="H82" s="516"/>
      <c r="I82" s="516"/>
      <c r="J82" s="515"/>
      <c r="K82" s="515"/>
      <c r="L82" s="516"/>
      <c r="M82" s="516"/>
      <c r="N82" s="516"/>
      <c r="O82" s="516"/>
      <c r="P82" s="516"/>
      <c r="Q82" s="516"/>
      <c r="R82" s="516"/>
      <c r="S82" s="516"/>
      <c r="T82" s="507"/>
      <c r="U82" s="507"/>
      <c r="V82" s="507"/>
      <c r="W82" s="507"/>
      <c r="X82" s="507"/>
      <c r="Y82" s="507"/>
      <c r="Z82" s="507"/>
      <c r="AA82" s="507"/>
      <c r="AB82" s="507"/>
      <c r="AC82" s="507"/>
      <c r="AD82" s="507"/>
      <c r="AE82" s="507"/>
      <c r="AF82" s="507"/>
      <c r="AG82" s="507"/>
      <c r="AH82" s="507"/>
      <c r="AI82" s="507"/>
      <c r="AJ82" s="507"/>
      <c r="AK82" s="507"/>
      <c r="AL82" s="507"/>
      <c r="AM82" s="507"/>
      <c r="AN82" s="507"/>
      <c r="AO82" s="507"/>
      <c r="AP82" s="507"/>
      <c r="AQ82" s="507"/>
      <c r="AR82" s="507"/>
      <c r="AS82" s="507"/>
      <c r="AT82" s="507"/>
      <c r="AU82" s="507"/>
      <c r="AV82" s="507"/>
      <c r="AW82" s="507"/>
      <c r="AX82" s="507"/>
      <c r="AY82" s="507"/>
      <c r="AZ82" s="149"/>
      <c r="BA82" s="149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8"/>
      <c r="BQ82" s="88"/>
      <c r="BR82" s="88"/>
      <c r="BS82" s="88"/>
      <c r="BT82" s="88"/>
      <c r="BU82" s="88"/>
      <c r="BV82" s="88"/>
      <c r="BW82" s="88"/>
      <c r="BX82" s="88"/>
      <c r="BY82" s="88"/>
    </row>
    <row r="83" spans="2:77" s="89" customFormat="1" ht="23.25">
      <c r="B83" s="514"/>
      <c r="C83" s="514" t="s">
        <v>145</v>
      </c>
      <c r="D83" s="514"/>
      <c r="E83" s="516"/>
      <c r="F83" s="516"/>
      <c r="G83" s="516"/>
      <c r="H83" s="516"/>
      <c r="I83" s="516"/>
      <c r="J83" s="515"/>
      <c r="K83" s="515"/>
      <c r="L83" s="516"/>
      <c r="M83" s="516"/>
      <c r="N83" s="516"/>
      <c r="O83" s="516"/>
      <c r="P83" s="516"/>
      <c r="Q83" s="516"/>
      <c r="R83" s="516"/>
      <c r="S83" s="516"/>
      <c r="T83" s="507"/>
      <c r="U83" s="507"/>
      <c r="V83" s="507"/>
      <c r="W83" s="507"/>
      <c r="X83" s="507"/>
      <c r="Y83" s="507"/>
      <c r="Z83" s="507"/>
      <c r="AA83" s="507"/>
      <c r="AB83" s="507"/>
      <c r="AC83" s="507"/>
      <c r="AD83" s="507"/>
      <c r="AE83" s="507"/>
      <c r="AF83" s="507"/>
      <c r="AG83" s="507"/>
      <c r="AH83" s="507"/>
      <c r="AI83" s="507"/>
      <c r="AJ83" s="507"/>
      <c r="AK83" s="507"/>
      <c r="AL83" s="507"/>
      <c r="AM83" s="507"/>
      <c r="AN83" s="507"/>
      <c r="AO83" s="507"/>
      <c r="AP83" s="507"/>
      <c r="AQ83" s="507"/>
      <c r="AR83" s="507"/>
      <c r="AS83" s="507"/>
      <c r="AT83" s="507"/>
      <c r="AU83" s="507"/>
      <c r="AV83" s="507"/>
      <c r="AW83" s="507"/>
      <c r="AX83" s="507"/>
      <c r="AY83" s="507"/>
      <c r="AZ83" s="149"/>
      <c r="BA83" s="149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8"/>
      <c r="BM83" s="88"/>
      <c r="BN83" s="88"/>
      <c r="BO83" s="88"/>
      <c r="BP83" s="88"/>
      <c r="BQ83" s="88"/>
      <c r="BR83" s="88"/>
      <c r="BS83" s="88"/>
      <c r="BT83" s="88"/>
      <c r="BU83" s="88"/>
      <c r="BV83" s="88"/>
      <c r="BW83" s="88"/>
      <c r="BX83" s="88"/>
      <c r="BY83" s="88"/>
    </row>
    <row r="84" spans="2:77" s="89" customFormat="1" ht="23.25">
      <c r="B84" s="514"/>
      <c r="C84" s="514" t="s">
        <v>146</v>
      </c>
      <c r="D84" s="514"/>
      <c r="E84" s="516"/>
      <c r="F84" s="516"/>
      <c r="G84" s="516"/>
      <c r="H84" s="516"/>
      <c r="I84" s="516"/>
      <c r="J84" s="515"/>
      <c r="K84" s="515"/>
      <c r="L84" s="516"/>
      <c r="M84" s="516"/>
      <c r="N84" s="516"/>
      <c r="O84" s="516"/>
      <c r="P84" s="516"/>
      <c r="Q84" s="516"/>
      <c r="R84" s="516"/>
      <c r="S84" s="516"/>
      <c r="T84" s="507"/>
      <c r="U84" s="507"/>
      <c r="V84" s="507"/>
      <c r="W84" s="507"/>
      <c r="X84" s="507"/>
      <c r="Y84" s="507"/>
      <c r="Z84" s="507"/>
      <c r="AA84" s="507"/>
      <c r="AB84" s="507"/>
      <c r="AC84" s="507"/>
      <c r="AD84" s="507"/>
      <c r="AE84" s="507"/>
      <c r="AF84" s="507"/>
      <c r="AG84" s="507"/>
      <c r="AH84" s="507"/>
      <c r="AI84" s="507"/>
      <c r="AJ84" s="507"/>
      <c r="AK84" s="507"/>
      <c r="AL84" s="507"/>
      <c r="AM84" s="507"/>
      <c r="AN84" s="507"/>
      <c r="AO84" s="507"/>
      <c r="AP84" s="507"/>
      <c r="AQ84" s="507"/>
      <c r="AR84" s="507"/>
      <c r="AS84" s="507"/>
      <c r="AT84" s="507"/>
      <c r="AU84" s="507"/>
      <c r="AV84" s="507"/>
      <c r="AW84" s="507"/>
      <c r="AX84" s="507"/>
      <c r="AY84" s="507"/>
      <c r="AZ84" s="149"/>
      <c r="BA84" s="149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8"/>
      <c r="BM84" s="88"/>
      <c r="BN84" s="88"/>
      <c r="BO84" s="88"/>
      <c r="BP84" s="88"/>
      <c r="BQ84" s="88"/>
      <c r="BR84" s="88"/>
      <c r="BS84" s="88"/>
      <c r="BT84" s="88"/>
      <c r="BU84" s="88"/>
      <c r="BV84" s="88"/>
      <c r="BW84" s="88"/>
      <c r="BX84" s="88"/>
      <c r="BY84" s="88"/>
    </row>
    <row r="85" spans="2:77" s="89" customFormat="1" ht="23.25">
      <c r="B85" s="514"/>
      <c r="C85" s="514" t="s">
        <v>147</v>
      </c>
      <c r="D85" s="517"/>
      <c r="E85" s="516">
        <v>0</v>
      </c>
      <c r="F85" s="516"/>
      <c r="G85" s="516"/>
      <c r="H85" s="516"/>
      <c r="I85" s="516"/>
      <c r="J85" s="515"/>
      <c r="K85" s="515"/>
      <c r="L85" s="516"/>
      <c r="M85" s="516"/>
      <c r="N85" s="516"/>
      <c r="O85" s="516"/>
      <c r="P85" s="516"/>
      <c r="Q85" s="516"/>
      <c r="R85" s="516"/>
      <c r="S85" s="516"/>
      <c r="T85" s="507"/>
      <c r="U85" s="507"/>
      <c r="V85" s="507"/>
      <c r="W85" s="507"/>
      <c r="X85" s="507"/>
      <c r="Y85" s="507"/>
      <c r="Z85" s="507"/>
      <c r="AA85" s="507"/>
      <c r="AB85" s="507"/>
      <c r="AC85" s="507"/>
      <c r="AD85" s="507"/>
      <c r="AE85" s="507"/>
      <c r="AF85" s="507"/>
      <c r="AG85" s="507"/>
      <c r="AH85" s="507"/>
      <c r="AI85" s="507"/>
      <c r="AJ85" s="507"/>
      <c r="AK85" s="507"/>
      <c r="AL85" s="507"/>
      <c r="AM85" s="507"/>
      <c r="AN85" s="507"/>
      <c r="AO85" s="507"/>
      <c r="AP85" s="507"/>
      <c r="AQ85" s="507"/>
      <c r="AR85" s="507"/>
      <c r="AS85" s="507"/>
      <c r="AT85" s="507"/>
      <c r="AU85" s="507"/>
      <c r="AV85" s="507"/>
      <c r="AW85" s="507"/>
      <c r="AX85" s="507"/>
      <c r="AY85" s="507"/>
      <c r="AZ85" s="149"/>
      <c r="BA85" s="149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8"/>
      <c r="BM85" s="88"/>
      <c r="BN85" s="88"/>
      <c r="BO85" s="88"/>
      <c r="BP85" s="88"/>
      <c r="BQ85" s="88"/>
      <c r="BR85" s="88"/>
      <c r="BS85" s="88"/>
      <c r="BT85" s="88"/>
      <c r="BU85" s="88"/>
      <c r="BV85" s="88"/>
      <c r="BW85" s="88"/>
      <c r="BX85" s="88"/>
      <c r="BY85" s="88"/>
    </row>
    <row r="86" spans="2:77" s="89" customFormat="1" ht="23.25">
      <c r="B86" s="514"/>
      <c r="C86" s="514" t="s">
        <v>148</v>
      </c>
      <c r="D86" s="514"/>
      <c r="E86" s="516"/>
      <c r="F86" s="516"/>
      <c r="G86" s="516"/>
      <c r="H86" s="516"/>
      <c r="I86" s="516"/>
      <c r="J86" s="515"/>
      <c r="K86" s="515"/>
      <c r="L86" s="516"/>
      <c r="M86" s="516"/>
      <c r="N86" s="516"/>
      <c r="O86" s="516"/>
      <c r="P86" s="516"/>
      <c r="Q86" s="516"/>
      <c r="R86" s="516"/>
      <c r="S86" s="516"/>
      <c r="T86" s="507"/>
      <c r="U86" s="507"/>
      <c r="V86" s="507"/>
      <c r="W86" s="507"/>
      <c r="X86" s="507"/>
      <c r="Y86" s="507"/>
      <c r="Z86" s="507"/>
      <c r="AA86" s="507"/>
      <c r="AB86" s="507"/>
      <c r="AC86" s="507"/>
      <c r="AD86" s="507"/>
      <c r="AE86" s="507"/>
      <c r="AF86" s="507"/>
      <c r="AG86" s="507"/>
      <c r="AH86" s="507"/>
      <c r="AI86" s="507"/>
      <c r="AJ86" s="507"/>
      <c r="AK86" s="507"/>
      <c r="AL86" s="507"/>
      <c r="AM86" s="507"/>
      <c r="AN86" s="507"/>
      <c r="AO86" s="507"/>
      <c r="AP86" s="507"/>
      <c r="AQ86" s="507"/>
      <c r="AR86" s="507"/>
      <c r="AS86" s="507"/>
      <c r="AT86" s="507"/>
      <c r="AU86" s="507"/>
      <c r="AV86" s="507"/>
      <c r="AW86" s="507"/>
      <c r="AX86" s="507"/>
      <c r="AY86" s="507"/>
      <c r="AZ86" s="149"/>
      <c r="BA86" s="149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8"/>
      <c r="BQ86" s="88"/>
      <c r="BR86" s="88"/>
      <c r="BS86" s="88"/>
      <c r="BT86" s="88"/>
      <c r="BU86" s="88"/>
      <c r="BV86" s="88"/>
      <c r="BW86" s="88"/>
      <c r="BX86" s="88"/>
      <c r="BY86" s="88"/>
    </row>
    <row r="87" spans="2:77" s="89" customFormat="1" ht="23.25">
      <c r="B87" s="514"/>
      <c r="C87" s="139" t="s">
        <v>199</v>
      </c>
      <c r="D87" s="139"/>
      <c r="E87" s="139"/>
      <c r="F87" s="139"/>
      <c r="G87" s="139"/>
      <c r="H87" s="139"/>
      <c r="I87" s="139"/>
      <c r="J87" s="150"/>
      <c r="K87" s="150"/>
      <c r="L87" s="151"/>
      <c r="M87" s="139"/>
      <c r="N87" s="139"/>
      <c r="O87" s="139"/>
      <c r="P87" s="139"/>
      <c r="Q87" s="139"/>
      <c r="R87" s="139"/>
      <c r="S87" s="151"/>
      <c r="T87" s="139"/>
      <c r="U87" s="151"/>
      <c r="V87" s="151"/>
      <c r="W87" s="139"/>
      <c r="X87" s="139"/>
      <c r="Y87" s="139"/>
      <c r="Z87" s="139"/>
      <c r="AA87" s="139"/>
      <c r="AB87" s="139"/>
      <c r="AC87" s="139"/>
      <c r="AD87" s="152"/>
      <c r="AE87" s="139"/>
      <c r="AF87" s="139"/>
      <c r="AG87" s="139"/>
      <c r="AH87" s="139"/>
      <c r="AI87" s="139"/>
      <c r="AJ87" s="153"/>
      <c r="AK87" s="153"/>
      <c r="AL87" s="153"/>
      <c r="AM87" s="153"/>
      <c r="AN87" s="153"/>
      <c r="AO87" s="153"/>
      <c r="AP87" s="153"/>
      <c r="AQ87" s="154"/>
      <c r="AR87" s="153"/>
      <c r="AS87" s="153"/>
      <c r="AT87" s="507"/>
      <c r="AU87" s="507"/>
      <c r="AV87" s="507"/>
      <c r="AW87" s="507"/>
      <c r="AX87" s="507"/>
      <c r="AY87" s="507"/>
      <c r="AZ87" s="149"/>
      <c r="BA87" s="149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</row>
    <row r="88" spans="2:77" s="89" customFormat="1" ht="23.25">
      <c r="B88" s="514"/>
      <c r="C88" s="514"/>
      <c r="D88" s="514"/>
      <c r="E88" s="516"/>
      <c r="F88" s="516"/>
      <c r="G88" s="516"/>
      <c r="H88" s="516"/>
      <c r="I88" s="516"/>
      <c r="J88" s="515"/>
      <c r="K88" s="515"/>
      <c r="L88" s="516"/>
      <c r="M88" s="516"/>
      <c r="N88" s="516"/>
      <c r="O88" s="516"/>
      <c r="P88" s="516"/>
      <c r="Q88" s="516"/>
      <c r="R88" s="516"/>
      <c r="S88" s="516"/>
      <c r="T88" s="507"/>
      <c r="U88" s="507"/>
      <c r="V88" s="507"/>
      <c r="W88" s="507"/>
      <c r="X88" s="507"/>
      <c r="Y88" s="507"/>
      <c r="Z88" s="507"/>
      <c r="AA88" s="507"/>
      <c r="AB88" s="507"/>
      <c r="AC88" s="507"/>
      <c r="AD88" s="507"/>
      <c r="AE88" s="507"/>
      <c r="AF88" s="507"/>
      <c r="AG88" s="507"/>
      <c r="AH88" s="507"/>
      <c r="AI88" s="507"/>
      <c r="AJ88" s="507"/>
      <c r="AK88" s="507"/>
      <c r="AL88" s="507"/>
      <c r="AM88" s="507"/>
      <c r="AN88" s="507"/>
      <c r="AO88" s="507"/>
      <c r="AP88" s="507"/>
      <c r="AQ88" s="507"/>
      <c r="AR88" s="507"/>
      <c r="AS88" s="507"/>
      <c r="AT88" s="507"/>
      <c r="AU88" s="507"/>
      <c r="AV88" s="507"/>
      <c r="AW88" s="507"/>
      <c r="AX88" s="507"/>
      <c r="AY88" s="507"/>
      <c r="AZ88" s="149"/>
      <c r="BA88" s="149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8"/>
      <c r="BQ88" s="88"/>
      <c r="BR88" s="88"/>
      <c r="BS88" s="88"/>
      <c r="BT88" s="88"/>
      <c r="BU88" s="88"/>
      <c r="BV88" s="88"/>
      <c r="BW88" s="88"/>
      <c r="BX88" s="88"/>
      <c r="BY88" s="88"/>
    </row>
    <row r="89" spans="2:77" s="89" customFormat="1" ht="23.25">
      <c r="B89" s="514"/>
      <c r="C89" s="514"/>
      <c r="D89" s="514"/>
      <c r="E89" s="516"/>
      <c r="F89" s="516"/>
      <c r="G89" s="516"/>
      <c r="H89" s="516"/>
      <c r="I89" s="516"/>
      <c r="J89" s="515"/>
      <c r="K89" s="515"/>
      <c r="L89" s="516"/>
      <c r="M89" s="516"/>
      <c r="N89" s="516"/>
      <c r="O89" s="516"/>
      <c r="P89" s="516"/>
      <c r="Q89" s="516"/>
      <c r="R89" s="516"/>
      <c r="S89" s="516"/>
      <c r="T89" s="507"/>
      <c r="U89" s="507"/>
      <c r="V89" s="507"/>
      <c r="W89" s="507"/>
      <c r="X89" s="507"/>
      <c r="Y89" s="507"/>
      <c r="Z89" s="507"/>
      <c r="AA89" s="507"/>
      <c r="AB89" s="507"/>
      <c r="AC89" s="507"/>
      <c r="AD89" s="507"/>
      <c r="AE89" s="507"/>
      <c r="AF89" s="507"/>
      <c r="AG89" s="507"/>
      <c r="AH89" s="507"/>
      <c r="AI89" s="507"/>
      <c r="AJ89" s="507"/>
      <c r="AK89" s="507"/>
      <c r="AL89" s="507"/>
      <c r="AM89" s="507"/>
      <c r="AN89" s="507"/>
      <c r="AO89" s="507"/>
      <c r="AP89" s="507"/>
      <c r="AQ89" s="507"/>
      <c r="AR89" s="507"/>
      <c r="AS89" s="507"/>
      <c r="AT89" s="507"/>
      <c r="AU89" s="507"/>
      <c r="AV89" s="507"/>
      <c r="AW89" s="507"/>
      <c r="AX89" s="507"/>
      <c r="AY89" s="507"/>
      <c r="AZ89" s="149"/>
      <c r="BA89" s="149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8"/>
      <c r="BQ89" s="88"/>
      <c r="BR89" s="88"/>
      <c r="BS89" s="88"/>
      <c r="BT89" s="88"/>
      <c r="BU89" s="88"/>
      <c r="BV89" s="88"/>
      <c r="BW89" s="88"/>
      <c r="BX89" s="88"/>
      <c r="BY89" s="88"/>
    </row>
    <row r="90" spans="2:77" s="89" customFormat="1" ht="23.25">
      <c r="B90" s="153"/>
      <c r="C90" s="153"/>
      <c r="D90" s="139"/>
      <c r="E90" s="153"/>
      <c r="F90" s="153"/>
      <c r="G90" s="153"/>
      <c r="H90" s="153"/>
      <c r="I90" s="153"/>
      <c r="J90" s="154"/>
      <c r="K90" s="518"/>
      <c r="L90" s="519"/>
      <c r="M90" s="519"/>
      <c r="N90" s="519"/>
      <c r="O90" s="519"/>
      <c r="P90" s="153"/>
      <c r="Q90" s="153"/>
      <c r="R90" s="153"/>
      <c r="S90" s="153"/>
      <c r="T90" s="519"/>
      <c r="U90" s="519"/>
      <c r="V90" s="153"/>
      <c r="W90" s="153"/>
      <c r="X90" s="153"/>
      <c r="Y90" s="153"/>
      <c r="Z90" s="153"/>
      <c r="AA90" s="519"/>
      <c r="AB90" s="153"/>
      <c r="AC90" s="507"/>
      <c r="AD90" s="507"/>
      <c r="AE90" s="507"/>
      <c r="AF90" s="507"/>
      <c r="AG90" s="507"/>
      <c r="AH90" s="507"/>
      <c r="AI90" s="507"/>
      <c r="AJ90" s="507"/>
      <c r="AK90" s="507"/>
      <c r="AL90" s="507"/>
      <c r="AM90" s="507"/>
      <c r="AN90" s="507"/>
      <c r="AO90" s="507"/>
      <c r="AP90" s="507"/>
      <c r="AQ90" s="507"/>
      <c r="AR90" s="507"/>
      <c r="AS90" s="507"/>
      <c r="AT90" s="507"/>
      <c r="AU90" s="507"/>
      <c r="AV90" s="507"/>
      <c r="AW90" s="507"/>
      <c r="AX90" s="507"/>
      <c r="AY90" s="507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8"/>
      <c r="BQ90" s="88"/>
      <c r="BR90" s="88"/>
      <c r="BS90" s="88"/>
      <c r="BT90" s="88"/>
      <c r="BU90" s="88"/>
      <c r="BV90" s="88"/>
      <c r="BW90" s="88"/>
      <c r="BX90" s="88"/>
      <c r="BY90" s="88"/>
    </row>
    <row r="91" spans="2:77" s="89" customFormat="1" ht="23.25">
      <c r="B91" s="153"/>
      <c r="C91" s="139"/>
      <c r="D91" s="520" t="s">
        <v>149</v>
      </c>
      <c r="E91" s="139"/>
      <c r="F91" s="139"/>
      <c r="G91" s="139"/>
      <c r="H91" s="139"/>
      <c r="I91" s="139"/>
      <c r="J91" s="152"/>
      <c r="K91" s="152"/>
      <c r="L91" s="151"/>
      <c r="M91" s="151"/>
      <c r="N91" s="151"/>
      <c r="O91" s="151"/>
      <c r="P91" s="139"/>
      <c r="Q91" s="139"/>
      <c r="R91" s="139"/>
      <c r="S91" s="521" t="s">
        <v>150</v>
      </c>
      <c r="T91" s="151"/>
      <c r="U91" s="151"/>
      <c r="V91" s="139"/>
      <c r="W91" s="139"/>
      <c r="X91" s="139"/>
      <c r="Y91" s="139"/>
      <c r="Z91" s="139"/>
      <c r="AA91" s="151"/>
      <c r="AB91" s="153"/>
      <c r="AC91" s="507"/>
      <c r="AD91" s="507"/>
      <c r="AE91" s="507"/>
      <c r="AF91" s="507"/>
      <c r="AG91" s="507"/>
      <c r="AH91" s="507"/>
      <c r="AI91" s="507"/>
      <c r="AJ91" s="507"/>
      <c r="AK91" s="507"/>
      <c r="AL91" s="507"/>
      <c r="AM91" s="507"/>
      <c r="AN91" s="507"/>
      <c r="AO91" s="507"/>
      <c r="AP91" s="507"/>
      <c r="AQ91" s="507"/>
      <c r="AR91" s="507"/>
      <c r="AS91" s="507"/>
      <c r="AT91" s="507"/>
      <c r="AU91" s="507"/>
      <c r="AV91" s="507"/>
      <c r="AW91" s="507"/>
      <c r="AX91" s="507"/>
      <c r="AY91" s="507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8"/>
    </row>
    <row r="92" spans="2:77" s="89" customFormat="1" ht="23.25">
      <c r="B92" s="153"/>
      <c r="C92" s="139"/>
      <c r="D92" s="139"/>
      <c r="E92" s="139"/>
      <c r="F92" s="139"/>
      <c r="G92" s="139"/>
      <c r="H92" s="139"/>
      <c r="I92" s="139"/>
      <c r="J92" s="152"/>
      <c r="K92" s="150"/>
      <c r="L92" s="151"/>
      <c r="M92" s="151"/>
      <c r="N92" s="151"/>
      <c r="O92" s="151"/>
      <c r="P92" s="139"/>
      <c r="Q92" s="139"/>
      <c r="R92" s="139"/>
      <c r="S92" s="521" t="s">
        <v>151</v>
      </c>
      <c r="T92" s="151"/>
      <c r="U92" s="151"/>
      <c r="V92" s="139"/>
      <c r="W92" s="139"/>
      <c r="X92" s="139"/>
      <c r="Y92" s="139"/>
      <c r="Z92" s="139"/>
      <c r="AA92" s="151"/>
      <c r="AB92" s="153"/>
      <c r="AC92" s="507"/>
      <c r="AD92" s="507"/>
      <c r="AE92" s="507"/>
      <c r="AF92" s="507"/>
      <c r="AG92" s="507"/>
      <c r="AH92" s="507"/>
      <c r="AI92" s="507"/>
      <c r="AJ92" s="507"/>
      <c r="AK92" s="507"/>
      <c r="AL92" s="507"/>
      <c r="AM92" s="507"/>
      <c r="AN92" s="507"/>
      <c r="AO92" s="507"/>
      <c r="AP92" s="507"/>
      <c r="AQ92" s="507"/>
      <c r="AR92" s="507"/>
      <c r="AS92" s="507"/>
      <c r="AT92" s="507"/>
      <c r="AU92" s="507"/>
      <c r="AV92" s="507"/>
      <c r="AW92" s="507"/>
      <c r="AX92" s="507"/>
      <c r="AY92" s="507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</row>
    <row r="93" spans="2:77" s="89" customFormat="1" ht="23.25">
      <c r="B93" s="153"/>
      <c r="C93" s="139"/>
      <c r="D93" s="139"/>
      <c r="E93" s="139"/>
      <c r="F93" s="139"/>
      <c r="G93" s="139"/>
      <c r="H93" s="139"/>
      <c r="I93" s="139"/>
      <c r="J93" s="152"/>
      <c r="K93" s="150"/>
      <c r="L93" s="151"/>
      <c r="M93" s="151"/>
      <c r="N93" s="151"/>
      <c r="O93" s="151"/>
      <c r="P93" s="139"/>
      <c r="Q93" s="139"/>
      <c r="R93" s="139"/>
      <c r="S93" s="522" t="s">
        <v>152</v>
      </c>
      <c r="T93" s="151"/>
      <c r="U93" s="151"/>
      <c r="V93" s="139"/>
      <c r="W93" s="139"/>
      <c r="X93" s="139"/>
      <c r="Y93" s="139"/>
      <c r="Z93" s="139"/>
      <c r="AA93" s="151"/>
      <c r="AB93" s="153"/>
      <c r="AC93" s="507"/>
      <c r="AD93" s="507"/>
      <c r="AE93" s="507"/>
      <c r="AF93" s="507"/>
      <c r="AG93" s="507"/>
      <c r="AH93" s="507"/>
      <c r="AI93" s="507"/>
      <c r="AJ93" s="507"/>
      <c r="AK93" s="507"/>
      <c r="AL93" s="507"/>
      <c r="AM93" s="507"/>
      <c r="AN93" s="507"/>
      <c r="AO93" s="507"/>
      <c r="AP93" s="507"/>
      <c r="AQ93" s="507"/>
      <c r="AR93" s="507"/>
      <c r="AS93" s="507"/>
      <c r="AT93" s="507"/>
      <c r="AU93" s="507"/>
      <c r="AV93" s="507"/>
      <c r="AW93" s="507"/>
      <c r="AX93" s="507"/>
      <c r="AY93" s="507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8"/>
      <c r="BQ93" s="88"/>
      <c r="BR93" s="88"/>
      <c r="BS93" s="88"/>
      <c r="BT93" s="88"/>
      <c r="BU93" s="88"/>
      <c r="BV93" s="88"/>
      <c r="BW93" s="88"/>
      <c r="BX93" s="88"/>
      <c r="BY93" s="88"/>
    </row>
    <row r="94" spans="2:77" s="89" customFormat="1" ht="23.25">
      <c r="B94" s="153"/>
      <c r="C94" s="523" t="s">
        <v>153</v>
      </c>
      <c r="D94" s="139"/>
      <c r="E94" s="139"/>
      <c r="F94" s="139"/>
      <c r="G94" s="139"/>
      <c r="H94" s="139"/>
      <c r="I94" s="139"/>
      <c r="J94" s="152"/>
      <c r="K94" s="150"/>
      <c r="L94" s="151"/>
      <c r="M94" s="151"/>
      <c r="N94" s="151"/>
      <c r="O94" s="151"/>
      <c r="P94" s="139"/>
      <c r="Q94" s="139"/>
      <c r="R94" s="139"/>
      <c r="S94" s="139"/>
      <c r="T94" s="151"/>
      <c r="U94" s="151"/>
      <c r="V94" s="139"/>
      <c r="W94" s="139"/>
      <c r="X94" s="139"/>
      <c r="Y94" s="139"/>
      <c r="Z94" s="139"/>
      <c r="AA94" s="151"/>
      <c r="AB94" s="153"/>
      <c r="AC94" s="507"/>
      <c r="AD94" s="507"/>
      <c r="AE94" s="507"/>
      <c r="AF94" s="507"/>
      <c r="AG94" s="507"/>
      <c r="AH94" s="507"/>
      <c r="AI94" s="507"/>
      <c r="AJ94" s="507"/>
      <c r="AK94" s="507"/>
      <c r="AL94" s="507"/>
      <c r="AM94" s="507"/>
      <c r="AN94" s="507"/>
      <c r="AO94" s="507"/>
      <c r="AP94" s="507"/>
      <c r="AQ94" s="507"/>
      <c r="AR94" s="507"/>
      <c r="AS94" s="507"/>
      <c r="AT94" s="507"/>
      <c r="AU94" s="507"/>
      <c r="AV94" s="507"/>
      <c r="AW94" s="507"/>
      <c r="AX94" s="507"/>
      <c r="AY94" s="507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</row>
    <row r="95" spans="2:77" s="89" customFormat="1" ht="18.75">
      <c r="B95" s="140"/>
      <c r="C95" s="141"/>
      <c r="D95" s="141"/>
      <c r="E95" s="141"/>
      <c r="F95" s="141"/>
      <c r="G95" s="141"/>
      <c r="H95" s="141"/>
      <c r="I95" s="141"/>
      <c r="J95" s="158"/>
      <c r="K95" s="161"/>
      <c r="L95" s="159"/>
      <c r="M95" s="159"/>
      <c r="N95" s="159"/>
      <c r="O95" s="159"/>
      <c r="P95" s="141"/>
      <c r="Q95" s="141"/>
      <c r="R95" s="141"/>
      <c r="S95" s="141"/>
      <c r="T95" s="159"/>
      <c r="U95" s="159"/>
      <c r="V95" s="141"/>
      <c r="W95" s="141"/>
      <c r="X95" s="141"/>
      <c r="Y95" s="141"/>
      <c r="Z95" s="141"/>
      <c r="AA95" s="159"/>
      <c r="AB95" s="140"/>
      <c r="AC95" s="88"/>
      <c r="AD95" s="88"/>
      <c r="AE95" s="88"/>
      <c r="AF95" s="88"/>
      <c r="AG95" s="88"/>
      <c r="AH95" s="88"/>
      <c r="AI95" s="88"/>
      <c r="AJ95" s="88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  <c r="BX95" s="88"/>
      <c r="BY95" s="88"/>
    </row>
    <row r="96" spans="2:77" s="89" customFormat="1" ht="18.75">
      <c r="B96" s="140"/>
      <c r="C96" s="160" t="s">
        <v>150</v>
      </c>
      <c r="D96" s="141"/>
      <c r="E96" s="141"/>
      <c r="F96" s="141"/>
      <c r="G96" s="141"/>
      <c r="H96" s="141"/>
      <c r="I96" s="141"/>
      <c r="J96" s="158"/>
      <c r="K96" s="161"/>
      <c r="L96" s="159"/>
      <c r="M96" s="159"/>
      <c r="N96" s="159"/>
      <c r="O96" s="159"/>
      <c r="P96" s="141"/>
      <c r="Q96" s="141"/>
      <c r="R96" s="141"/>
      <c r="S96" s="141"/>
      <c r="T96" s="159"/>
      <c r="U96" s="159"/>
      <c r="V96" s="141"/>
      <c r="W96" s="141"/>
      <c r="X96" s="141"/>
      <c r="Y96" s="141"/>
      <c r="Z96" s="141"/>
      <c r="AA96" s="159"/>
      <c r="AB96" s="140"/>
      <c r="AC96" s="8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8"/>
      <c r="AQ96" s="88"/>
      <c r="AR96" s="88"/>
      <c r="AS96" s="88"/>
      <c r="AT96" s="88"/>
      <c r="AU96" s="88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8"/>
      <c r="BQ96" s="88"/>
      <c r="BR96" s="88"/>
      <c r="BS96" s="88"/>
      <c r="BT96" s="88"/>
      <c r="BU96" s="88"/>
      <c r="BV96" s="88"/>
      <c r="BW96" s="88"/>
      <c r="BX96" s="88"/>
      <c r="BY96" s="88"/>
    </row>
    <row r="97" spans="1:77" s="89" customFormat="1" ht="18.75">
      <c r="B97" s="140"/>
      <c r="C97" s="140"/>
      <c r="D97" s="141"/>
      <c r="E97" s="140"/>
      <c r="F97" s="140"/>
      <c r="G97" s="140"/>
      <c r="H97" s="140"/>
      <c r="I97" s="140"/>
      <c r="J97" s="155"/>
      <c r="K97" s="156"/>
      <c r="L97" s="157"/>
      <c r="M97" s="157"/>
      <c r="N97" s="157"/>
      <c r="O97" s="157"/>
      <c r="P97" s="140"/>
      <c r="Q97" s="140"/>
      <c r="R97" s="140"/>
      <c r="S97" s="140"/>
      <c r="T97" s="157"/>
      <c r="U97" s="157"/>
      <c r="V97" s="140"/>
      <c r="W97" s="140"/>
      <c r="X97" s="140"/>
      <c r="Y97" s="140"/>
      <c r="Z97" s="140"/>
      <c r="AA97" s="157"/>
      <c r="AB97" s="140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88"/>
      <c r="AP97" s="88"/>
      <c r="AQ97" s="88"/>
      <c r="AR97" s="88"/>
      <c r="AS97" s="88"/>
      <c r="AT97" s="88"/>
      <c r="AU97" s="88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8"/>
      <c r="BQ97" s="88"/>
      <c r="BR97" s="88"/>
      <c r="BS97" s="88"/>
      <c r="BT97" s="88"/>
      <c r="BU97" s="88"/>
      <c r="BV97" s="88"/>
      <c r="BW97" s="88"/>
      <c r="BX97" s="88"/>
      <c r="BY97" s="88"/>
    </row>
    <row r="98" spans="1:77" s="89" customFormat="1" ht="19.5" thickBot="1">
      <c r="B98" s="109"/>
      <c r="C98" s="109"/>
      <c r="D98" s="109"/>
      <c r="E98" s="110"/>
      <c r="F98" s="110"/>
      <c r="G98" s="110"/>
      <c r="H98" s="110"/>
      <c r="I98" s="110"/>
      <c r="J98" s="145"/>
      <c r="K98" s="145"/>
      <c r="L98" s="110"/>
      <c r="M98" s="110"/>
      <c r="N98" s="110"/>
      <c r="O98" s="110"/>
      <c r="P98" s="110"/>
      <c r="Q98" s="110"/>
      <c r="R98" s="110"/>
      <c r="S98" s="110"/>
      <c r="T98" s="149"/>
      <c r="U98" s="149"/>
      <c r="V98" s="149"/>
      <c r="W98" s="149"/>
      <c r="X98" s="149"/>
      <c r="Y98" s="149"/>
      <c r="Z98" s="149"/>
      <c r="AA98" s="149"/>
      <c r="AB98" s="149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8"/>
      <c r="BQ98" s="88"/>
      <c r="BR98" s="88"/>
      <c r="BS98" s="88"/>
      <c r="BT98" s="88"/>
      <c r="BU98" s="88"/>
      <c r="BV98" s="88"/>
      <c r="BW98" s="88"/>
      <c r="BX98" s="88"/>
      <c r="BY98" s="88"/>
    </row>
    <row r="99" spans="1:77" s="89" customFormat="1" ht="23.25" customHeight="1">
      <c r="B99" s="115" t="s">
        <v>179</v>
      </c>
      <c r="C99" s="116" t="s">
        <v>180</v>
      </c>
      <c r="D99" s="117" t="s">
        <v>181</v>
      </c>
      <c r="E99" s="525" t="s">
        <v>182</v>
      </c>
      <c r="F99" s="526"/>
      <c r="G99" s="110"/>
      <c r="H99" s="110"/>
      <c r="I99" s="110"/>
      <c r="J99" s="145"/>
      <c r="K99" s="145"/>
      <c r="L99" s="110"/>
      <c r="M99" s="110"/>
      <c r="N99" s="110"/>
      <c r="O99" s="110"/>
      <c r="P99" s="110"/>
      <c r="Q99" s="110"/>
      <c r="R99" s="110"/>
      <c r="S99" s="110"/>
      <c r="T99" s="149"/>
      <c r="U99" s="149"/>
      <c r="V99" s="149"/>
      <c r="W99" s="149"/>
      <c r="X99" s="149"/>
      <c r="Y99" s="149"/>
      <c r="Z99" s="149"/>
      <c r="AA99" s="149"/>
      <c r="AB99" s="149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88"/>
      <c r="AP99" s="88"/>
      <c r="AQ99" s="88"/>
      <c r="AR99" s="88"/>
      <c r="AS99" s="88"/>
      <c r="AT99" s="88"/>
      <c r="AU99" s="88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</row>
    <row r="100" spans="1:77" s="89" customFormat="1" ht="23.25">
      <c r="A100" s="88"/>
      <c r="B100" s="527" t="s">
        <v>193</v>
      </c>
      <c r="C100" s="528"/>
      <c r="D100" s="528"/>
      <c r="E100" s="528"/>
      <c r="F100" s="529"/>
      <c r="G100" s="88"/>
      <c r="H100" s="88"/>
      <c r="I100" s="88"/>
      <c r="J100" s="144"/>
      <c r="K100" s="144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8"/>
      <c r="BQ100" s="88"/>
      <c r="BR100" s="88"/>
      <c r="BS100" s="88"/>
      <c r="BT100" s="88"/>
      <c r="BU100" s="88"/>
      <c r="BV100" s="88"/>
      <c r="BW100" s="88"/>
      <c r="BX100" s="88"/>
      <c r="BY100" s="88"/>
    </row>
    <row r="101" spans="1:77" s="89" customFormat="1" ht="23.25">
      <c r="A101" s="88"/>
      <c r="B101" s="118" t="s">
        <v>183</v>
      </c>
      <c r="C101" s="102" t="s">
        <v>35</v>
      </c>
      <c r="D101" s="112">
        <v>15</v>
      </c>
      <c r="E101" s="530">
        <v>10</v>
      </c>
      <c r="F101" s="531"/>
      <c r="G101" s="88"/>
      <c r="H101" s="88"/>
      <c r="I101" s="88"/>
      <c r="J101" s="144"/>
      <c r="K101" s="144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8"/>
      <c r="BM101" s="88"/>
      <c r="BN101" s="88"/>
      <c r="BO101" s="88"/>
      <c r="BP101" s="88"/>
      <c r="BQ101" s="88"/>
      <c r="BR101" s="88"/>
      <c r="BS101" s="88"/>
      <c r="BT101" s="88"/>
      <c r="BU101" s="88"/>
      <c r="BV101" s="88"/>
      <c r="BW101" s="88"/>
      <c r="BX101" s="88"/>
      <c r="BY101" s="88"/>
    </row>
    <row r="102" spans="1:77" s="89" customFormat="1" ht="23.25">
      <c r="A102" s="88"/>
      <c r="B102" s="135" t="s">
        <v>194</v>
      </c>
      <c r="C102" s="136"/>
      <c r="D102" s="137"/>
      <c r="E102" s="137"/>
      <c r="F102" s="138"/>
      <c r="G102" s="88"/>
      <c r="H102" s="88"/>
      <c r="I102" s="88"/>
      <c r="J102" s="144"/>
      <c r="K102" s="144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8"/>
      <c r="BQ102" s="88"/>
      <c r="BR102" s="88"/>
      <c r="BS102" s="88"/>
      <c r="BT102" s="88"/>
      <c r="BU102" s="88"/>
      <c r="BV102" s="88"/>
      <c r="BW102" s="88"/>
      <c r="BX102" s="88"/>
      <c r="BY102" s="88"/>
    </row>
    <row r="103" spans="1:77" s="89" customFormat="1" ht="46.5">
      <c r="A103" s="88"/>
      <c r="B103" s="118" t="s">
        <v>184</v>
      </c>
      <c r="C103" s="113" t="s">
        <v>57</v>
      </c>
      <c r="D103" s="112">
        <v>60</v>
      </c>
      <c r="E103" s="532">
        <v>60</v>
      </c>
      <c r="F103" s="533"/>
      <c r="G103" s="88"/>
      <c r="H103" s="88"/>
      <c r="I103" s="88"/>
      <c r="J103" s="144"/>
      <c r="K103" s="144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  <c r="Y103" s="88"/>
      <c r="Z103" s="88"/>
      <c r="AA103" s="88"/>
      <c r="AB103" s="88"/>
      <c r="AC103" s="88"/>
      <c r="AD103" s="88"/>
      <c r="AE103" s="88"/>
      <c r="AF103" s="88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</row>
    <row r="104" spans="1:77" s="89" customFormat="1" ht="31.5" customHeight="1">
      <c r="A104" s="88"/>
      <c r="B104" s="118" t="s">
        <v>185</v>
      </c>
      <c r="C104" s="114" t="s">
        <v>68</v>
      </c>
      <c r="D104" s="112">
        <v>30</v>
      </c>
      <c r="E104" s="530">
        <v>30</v>
      </c>
      <c r="F104" s="531"/>
      <c r="G104" s="88"/>
      <c r="H104" s="88"/>
      <c r="I104" s="88"/>
      <c r="J104" s="144"/>
      <c r="K104" s="144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8"/>
      <c r="AF104" s="88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8"/>
      <c r="BQ104" s="88"/>
      <c r="BR104" s="88"/>
      <c r="BS104" s="88"/>
      <c r="BT104" s="88"/>
      <c r="BU104" s="88"/>
      <c r="BV104" s="88"/>
      <c r="BW104" s="88"/>
      <c r="BX104" s="88"/>
      <c r="BY104" s="88"/>
    </row>
    <row r="105" spans="1:77" s="89" customFormat="1" ht="23.25">
      <c r="A105" s="88"/>
      <c r="B105" s="118" t="s">
        <v>186</v>
      </c>
      <c r="C105" s="121" t="s">
        <v>195</v>
      </c>
      <c r="D105" s="119">
        <v>20</v>
      </c>
      <c r="E105" s="535">
        <v>20</v>
      </c>
      <c r="F105" s="536"/>
      <c r="G105" s="88"/>
      <c r="H105" s="88"/>
      <c r="I105" s="88"/>
      <c r="J105" s="144"/>
      <c r="K105" s="144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8"/>
      <c r="BQ105" s="88"/>
      <c r="BR105" s="88"/>
      <c r="BS105" s="88"/>
      <c r="BT105" s="88"/>
      <c r="BU105" s="88"/>
      <c r="BV105" s="88"/>
      <c r="BW105" s="88"/>
      <c r="BX105" s="88"/>
      <c r="BY105" s="88"/>
    </row>
    <row r="106" spans="1:77" s="89" customFormat="1" ht="24" thickBot="1">
      <c r="A106" s="88"/>
      <c r="B106" s="534" t="s">
        <v>196</v>
      </c>
      <c r="C106" s="534"/>
      <c r="D106" s="534"/>
      <c r="E106" s="534"/>
      <c r="F106" s="534"/>
      <c r="G106" s="88"/>
      <c r="H106" s="88"/>
      <c r="I106" s="88"/>
      <c r="J106" s="144"/>
      <c r="K106" s="144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  <c r="Y106" s="88"/>
      <c r="Z106" s="88"/>
      <c r="AA106" s="88"/>
      <c r="AB106" s="88"/>
      <c r="AC106" s="88"/>
      <c r="AD106" s="88"/>
      <c r="AE106" s="88"/>
      <c r="AF106" s="88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8"/>
      <c r="BQ106" s="88"/>
      <c r="BR106" s="88"/>
      <c r="BS106" s="88"/>
      <c r="BT106" s="88"/>
      <c r="BU106" s="88"/>
      <c r="BV106" s="88"/>
      <c r="BW106" s="88"/>
      <c r="BX106" s="88"/>
      <c r="BY106" s="88"/>
    </row>
    <row r="107" spans="1:77" s="89" customFormat="1" ht="23.25">
      <c r="A107" s="88"/>
      <c r="B107" s="123" t="s">
        <v>187</v>
      </c>
      <c r="C107" s="124" t="s">
        <v>120</v>
      </c>
      <c r="D107" s="116">
        <v>20</v>
      </c>
      <c r="E107" s="549" t="s">
        <v>198</v>
      </c>
      <c r="F107" s="550"/>
      <c r="G107" s="88"/>
      <c r="H107" s="88"/>
      <c r="I107" s="88"/>
      <c r="J107" s="144"/>
      <c r="K107" s="144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</row>
    <row r="108" spans="1:77" s="89" customFormat="1" ht="24" thickBot="1">
      <c r="A108" s="88"/>
      <c r="B108" s="118" t="s">
        <v>188</v>
      </c>
      <c r="C108" s="120" t="s">
        <v>197</v>
      </c>
      <c r="D108" s="119"/>
      <c r="E108" s="547"/>
      <c r="F108" s="548"/>
      <c r="G108" s="88"/>
      <c r="H108" s="88"/>
      <c r="I108" s="88"/>
      <c r="J108" s="144"/>
      <c r="K108" s="144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  <c r="AQ108" s="88"/>
      <c r="AR108" s="88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88"/>
      <c r="BF108" s="88"/>
      <c r="BG108" s="88"/>
      <c r="BH108" s="88"/>
      <c r="BI108" s="88"/>
      <c r="BJ108" s="88"/>
      <c r="BK108" s="88"/>
      <c r="BL108" s="88"/>
      <c r="BM108" s="88"/>
      <c r="BN108" s="88"/>
      <c r="BO108" s="88"/>
      <c r="BP108" s="88"/>
      <c r="BQ108" s="88"/>
      <c r="BR108" s="88"/>
      <c r="BS108" s="88"/>
      <c r="BT108" s="88"/>
      <c r="BU108" s="88"/>
      <c r="BV108" s="88"/>
      <c r="BW108" s="88"/>
      <c r="BX108" s="88"/>
      <c r="BY108" s="88"/>
    </row>
    <row r="109" spans="1:77" s="89" customFormat="1" ht="23.25">
      <c r="A109" s="88"/>
      <c r="B109" s="129" t="s">
        <v>189</v>
      </c>
      <c r="C109" s="162"/>
      <c r="D109" s="127"/>
      <c r="E109" s="537"/>
      <c r="F109" s="538"/>
      <c r="G109" s="88"/>
      <c r="H109" s="88"/>
      <c r="I109" s="88"/>
      <c r="J109" s="144"/>
      <c r="K109" s="144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  <c r="BG109" s="88"/>
      <c r="BH109" s="88"/>
      <c r="BI109" s="88"/>
      <c r="BJ109" s="88"/>
      <c r="BK109" s="88"/>
      <c r="BL109" s="88"/>
      <c r="BM109" s="88"/>
      <c r="BN109" s="88"/>
      <c r="BO109" s="88"/>
      <c r="BP109" s="88"/>
      <c r="BQ109" s="88"/>
      <c r="BR109" s="88"/>
      <c r="BS109" s="88"/>
      <c r="BT109" s="88"/>
      <c r="BU109" s="88"/>
      <c r="BV109" s="88"/>
      <c r="BW109" s="88"/>
      <c r="BX109" s="88"/>
      <c r="BY109" s="88"/>
    </row>
    <row r="110" spans="1:77" s="89" customFormat="1" ht="63" customHeight="1" thickBot="1">
      <c r="A110" s="88"/>
      <c r="B110" s="130" t="s">
        <v>189</v>
      </c>
      <c r="C110" s="163"/>
      <c r="D110" s="128"/>
      <c r="E110" s="539"/>
      <c r="F110" s="540"/>
      <c r="G110" s="88"/>
      <c r="H110" s="88"/>
      <c r="I110" s="88"/>
      <c r="J110" s="144"/>
      <c r="K110" s="144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  <c r="Y110" s="88"/>
      <c r="Z110" s="88"/>
      <c r="AA110" s="88"/>
      <c r="AB110" s="88"/>
      <c r="AC110" s="88"/>
      <c r="AD110" s="88"/>
      <c r="AE110" s="88"/>
      <c r="AF110" s="88"/>
      <c r="AG110" s="88"/>
      <c r="AH110" s="88"/>
      <c r="AI110" s="88"/>
      <c r="AJ110" s="88"/>
      <c r="AK110" s="88"/>
      <c r="AL110" s="88"/>
      <c r="AM110" s="88"/>
      <c r="AN110" s="88"/>
      <c r="AO110" s="88"/>
      <c r="AP110" s="88"/>
      <c r="AQ110" s="88"/>
      <c r="AR110" s="88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88"/>
      <c r="BF110" s="88"/>
      <c r="BG110" s="88"/>
      <c r="BH110" s="88"/>
      <c r="BI110" s="88"/>
      <c r="BJ110" s="88"/>
      <c r="BK110" s="88"/>
      <c r="BL110" s="88"/>
      <c r="BM110" s="88"/>
      <c r="BN110" s="88"/>
      <c r="BO110" s="88"/>
      <c r="BP110" s="88"/>
      <c r="BQ110" s="88"/>
      <c r="BR110" s="88"/>
      <c r="BS110" s="88"/>
      <c r="BT110" s="88"/>
      <c r="BU110" s="88"/>
      <c r="BV110" s="88"/>
      <c r="BW110" s="88"/>
      <c r="BX110" s="88"/>
      <c r="BY110" s="88"/>
    </row>
    <row r="111" spans="1:77" s="89" customFormat="1" ht="23.25">
      <c r="A111" s="88"/>
      <c r="B111" s="131" t="s">
        <v>190</v>
      </c>
      <c r="C111" s="164"/>
      <c r="D111" s="132"/>
      <c r="E111" s="541"/>
      <c r="F111" s="542"/>
      <c r="G111" s="88"/>
      <c r="H111" s="88"/>
      <c r="I111" s="88"/>
      <c r="J111" s="144"/>
      <c r="K111" s="144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8"/>
      <c r="BH111" s="88"/>
      <c r="BI111" s="88"/>
      <c r="BJ111" s="88"/>
      <c r="BK111" s="88"/>
      <c r="BL111" s="88"/>
      <c r="BM111" s="88"/>
      <c r="BN111" s="88"/>
      <c r="BO111" s="88"/>
      <c r="BP111" s="88"/>
      <c r="BQ111" s="88"/>
      <c r="BR111" s="88"/>
      <c r="BS111" s="88"/>
      <c r="BT111" s="88"/>
      <c r="BU111" s="88"/>
      <c r="BV111" s="88"/>
      <c r="BW111" s="88"/>
      <c r="BX111" s="88"/>
      <c r="BY111" s="88"/>
    </row>
    <row r="112" spans="1:77" s="89" customFormat="1" ht="24" thickBot="1">
      <c r="A112" s="88"/>
      <c r="B112" s="133" t="s">
        <v>190</v>
      </c>
      <c r="C112" s="165"/>
      <c r="D112" s="134"/>
      <c r="E112" s="543"/>
      <c r="F112" s="544"/>
      <c r="G112" s="88"/>
      <c r="H112" s="88"/>
      <c r="I112" s="88"/>
      <c r="J112" s="144"/>
      <c r="K112" s="144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  <c r="Y112" s="88"/>
      <c r="Z112" s="88"/>
      <c r="AA112" s="88"/>
      <c r="AB112" s="88"/>
      <c r="AC112" s="88"/>
      <c r="AD112" s="88"/>
      <c r="AE112" s="88"/>
      <c r="AF112" s="88"/>
      <c r="AG112" s="88"/>
      <c r="AH112" s="88"/>
      <c r="AI112" s="88"/>
      <c r="AJ112" s="88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  <c r="BE112" s="88"/>
      <c r="BF112" s="88"/>
      <c r="BG112" s="88"/>
      <c r="BH112" s="88"/>
      <c r="BI112" s="88"/>
      <c r="BJ112" s="88"/>
      <c r="BK112" s="88"/>
      <c r="BL112" s="88"/>
      <c r="BM112" s="88"/>
      <c r="BN112" s="88"/>
      <c r="BO112" s="88"/>
      <c r="BP112" s="88"/>
      <c r="BQ112" s="88"/>
      <c r="BR112" s="88"/>
      <c r="BS112" s="88"/>
      <c r="BT112" s="88"/>
      <c r="BU112" s="88"/>
      <c r="BV112" s="88"/>
      <c r="BW112" s="88"/>
      <c r="BX112" s="88"/>
      <c r="BY112" s="88"/>
    </row>
    <row r="113" spans="1:77" s="89" customFormat="1" ht="24" thickBot="1">
      <c r="A113" s="88"/>
      <c r="B113" s="125"/>
      <c r="C113" s="122" t="s">
        <v>191</v>
      </c>
      <c r="D113" s="126" t="s">
        <v>192</v>
      </c>
      <c r="E113" s="545">
        <v>140</v>
      </c>
      <c r="F113" s="546"/>
      <c r="G113" s="88"/>
      <c r="H113" s="88"/>
      <c r="I113" s="88"/>
      <c r="J113" s="144"/>
      <c r="K113" s="144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  <c r="BG113" s="88"/>
      <c r="BH113" s="88"/>
      <c r="BI113" s="88"/>
      <c r="BJ113" s="88"/>
      <c r="BK113" s="88"/>
      <c r="BL113" s="88"/>
      <c r="BM113" s="88"/>
      <c r="BN113" s="88"/>
      <c r="BO113" s="88"/>
      <c r="BP113" s="88"/>
      <c r="BQ113" s="88"/>
      <c r="BR113" s="88"/>
      <c r="BS113" s="88"/>
      <c r="BT113" s="88"/>
      <c r="BU113" s="88"/>
      <c r="BV113" s="88"/>
      <c r="BW113" s="88"/>
      <c r="BX113" s="88"/>
      <c r="BY113" s="88"/>
    </row>
    <row r="114" spans="1:77" s="89" customFormat="1" ht="23.25">
      <c r="A114" s="88"/>
      <c r="B114" s="166"/>
      <c r="C114" s="166"/>
      <c r="D114" s="167"/>
      <c r="E114" s="139"/>
      <c r="F114" s="139"/>
      <c r="G114" s="88"/>
      <c r="H114" s="88"/>
      <c r="I114" s="88"/>
      <c r="J114" s="144"/>
      <c r="K114" s="144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  <c r="Y114" s="88"/>
      <c r="Z114" s="88"/>
      <c r="AA114" s="88"/>
      <c r="AB114" s="88"/>
      <c r="AC114" s="88"/>
      <c r="AD114" s="88"/>
      <c r="AE114" s="88"/>
      <c r="AF114" s="88"/>
      <c r="AG114" s="88"/>
      <c r="AH114" s="88"/>
      <c r="AI114" s="88"/>
      <c r="AJ114" s="88"/>
      <c r="AK114" s="88"/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88"/>
      <c r="BF114" s="88"/>
      <c r="BG114" s="88"/>
      <c r="BH114" s="88"/>
      <c r="BI114" s="88"/>
      <c r="BJ114" s="88"/>
      <c r="BK114" s="88"/>
      <c r="BL114" s="88"/>
      <c r="BM114" s="88"/>
      <c r="BN114" s="88"/>
      <c r="BO114" s="88"/>
      <c r="BP114" s="88"/>
      <c r="BQ114" s="88"/>
      <c r="BR114" s="88"/>
      <c r="BS114" s="88"/>
      <c r="BT114" s="88"/>
      <c r="BU114" s="88"/>
      <c r="BV114" s="88"/>
      <c r="BW114" s="88"/>
      <c r="BX114" s="88"/>
      <c r="BY114" s="88"/>
    </row>
    <row r="115" spans="1:77" s="89" customFormat="1">
      <c r="A115" s="88"/>
      <c r="B115" s="108"/>
      <c r="C115" s="108"/>
      <c r="D115" s="108"/>
      <c r="E115" s="88"/>
      <c r="F115" s="88"/>
      <c r="G115" s="88"/>
      <c r="H115" s="88"/>
      <c r="I115" s="88"/>
      <c r="J115" s="144"/>
      <c r="K115" s="144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8"/>
      <c r="AC115" s="88"/>
      <c r="AD115" s="88"/>
      <c r="AE115" s="88"/>
      <c r="AF115" s="88"/>
      <c r="AG115" s="88"/>
      <c r="AH115" s="88"/>
      <c r="AI115" s="88"/>
      <c r="AJ115" s="88"/>
      <c r="AK115" s="88"/>
      <c r="AL115" s="88"/>
      <c r="AM115" s="88"/>
      <c r="AN115" s="88"/>
      <c r="AO115" s="88"/>
      <c r="AP115" s="88"/>
      <c r="AQ115" s="88"/>
      <c r="AR115" s="88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88"/>
      <c r="BF115" s="88"/>
      <c r="BG115" s="88"/>
      <c r="BH115" s="88"/>
      <c r="BI115" s="88"/>
      <c r="BJ115" s="88"/>
      <c r="BK115" s="88"/>
      <c r="BL115" s="88"/>
      <c r="BM115" s="88"/>
      <c r="BN115" s="88"/>
      <c r="BO115" s="88"/>
      <c r="BP115" s="88"/>
      <c r="BQ115" s="88"/>
      <c r="BR115" s="88"/>
      <c r="BS115" s="88"/>
      <c r="BT115" s="88"/>
      <c r="BU115" s="88"/>
      <c r="BV115" s="88"/>
      <c r="BW115" s="88"/>
      <c r="BX115" s="88"/>
      <c r="BY115" s="88"/>
    </row>
    <row r="116" spans="1:77" s="89" customFormat="1">
      <c r="A116" s="88"/>
      <c r="B116" s="108"/>
      <c r="C116" s="108"/>
      <c r="D116" s="108"/>
      <c r="E116" s="88"/>
      <c r="F116" s="88"/>
      <c r="G116" s="88"/>
      <c r="H116" s="88"/>
      <c r="I116" s="88"/>
      <c r="J116" s="144"/>
      <c r="K116" s="144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8"/>
      <c r="AF116" s="88"/>
      <c r="AG116" s="88"/>
      <c r="AH116" s="88"/>
      <c r="AI116" s="88"/>
      <c r="AJ116" s="88"/>
      <c r="AK116" s="88"/>
      <c r="AL116" s="88"/>
      <c r="AM116" s="88"/>
      <c r="AN116" s="88"/>
      <c r="AO116" s="88"/>
      <c r="AP116" s="88"/>
      <c r="AQ116" s="88"/>
      <c r="AR116" s="88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88"/>
      <c r="BF116" s="88"/>
      <c r="BG116" s="88"/>
      <c r="BH116" s="88"/>
      <c r="BI116" s="88"/>
      <c r="BJ116" s="88"/>
      <c r="BK116" s="88"/>
      <c r="BL116" s="88"/>
      <c r="BM116" s="88"/>
      <c r="BN116" s="88"/>
      <c r="BO116" s="88"/>
      <c r="BP116" s="88"/>
      <c r="BQ116" s="88"/>
      <c r="BR116" s="88"/>
      <c r="BS116" s="88"/>
      <c r="BT116" s="88"/>
      <c r="BU116" s="88"/>
      <c r="BV116" s="88"/>
      <c r="BW116" s="88"/>
      <c r="BX116" s="88"/>
      <c r="BY116" s="88"/>
    </row>
    <row r="117" spans="1:77" s="89" customFormat="1">
      <c r="A117" s="88"/>
      <c r="B117" s="108"/>
      <c r="C117" s="108"/>
      <c r="D117" s="108"/>
      <c r="E117" s="88"/>
      <c r="F117" s="88"/>
      <c r="G117" s="88"/>
      <c r="H117" s="88"/>
      <c r="I117" s="88"/>
      <c r="J117" s="144"/>
      <c r="K117" s="144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8"/>
      <c r="AC117" s="88"/>
      <c r="AD117" s="88"/>
      <c r="AE117" s="88"/>
      <c r="AF117" s="88"/>
      <c r="AG117" s="88"/>
      <c r="AH117" s="88"/>
      <c r="AI117" s="88"/>
      <c r="AJ117" s="88"/>
      <c r="AK117" s="88"/>
      <c r="AL117" s="88"/>
      <c r="AM117" s="88"/>
      <c r="AN117" s="88"/>
      <c r="AO117" s="88"/>
      <c r="AP117" s="88"/>
      <c r="AQ117" s="88"/>
      <c r="AR117" s="88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88"/>
      <c r="BF117" s="88"/>
      <c r="BG117" s="88"/>
      <c r="BH117" s="88"/>
      <c r="BI117" s="88"/>
      <c r="BJ117" s="88"/>
      <c r="BK117" s="88"/>
      <c r="BL117" s="88"/>
      <c r="BM117" s="88"/>
      <c r="BN117" s="88"/>
      <c r="BO117" s="88"/>
      <c r="BP117" s="88"/>
      <c r="BQ117" s="88"/>
      <c r="BR117" s="88"/>
      <c r="BS117" s="88"/>
      <c r="BT117" s="88"/>
      <c r="BU117" s="88"/>
      <c r="BV117" s="88"/>
      <c r="BW117" s="88"/>
      <c r="BX117" s="88"/>
      <c r="BY117" s="88"/>
    </row>
    <row r="118" spans="1:77" s="89" customFormat="1" ht="93.75" customHeight="1">
      <c r="A118" s="88"/>
      <c r="B118" s="108"/>
      <c r="C118" s="108"/>
      <c r="D118" s="108"/>
      <c r="E118" s="88"/>
      <c r="F118" s="88"/>
      <c r="G118" s="88"/>
      <c r="H118" s="88"/>
      <c r="I118" s="88"/>
      <c r="J118" s="144"/>
      <c r="K118" s="144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8"/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8"/>
      <c r="AN118" s="88"/>
      <c r="AO118" s="88"/>
      <c r="AP118" s="88"/>
      <c r="AQ118" s="88"/>
      <c r="AR118" s="88"/>
      <c r="AS118" s="88"/>
      <c r="AT118" s="88"/>
      <c r="AU118" s="88"/>
      <c r="AV118" s="88"/>
      <c r="AW118" s="88"/>
      <c r="AX118" s="88"/>
      <c r="AY118" s="88"/>
      <c r="AZ118" s="88"/>
      <c r="BA118" s="88"/>
      <c r="BB118" s="88"/>
      <c r="BC118" s="88"/>
      <c r="BD118" s="88"/>
      <c r="BE118" s="88"/>
      <c r="BF118" s="88"/>
      <c r="BG118" s="88"/>
      <c r="BH118" s="88"/>
      <c r="BI118" s="88"/>
      <c r="BJ118" s="88"/>
      <c r="BK118" s="88"/>
      <c r="BL118" s="88"/>
      <c r="BM118" s="88"/>
      <c r="BN118" s="88"/>
      <c r="BO118" s="88"/>
      <c r="BP118" s="88"/>
      <c r="BQ118" s="88"/>
      <c r="BR118" s="88"/>
      <c r="BS118" s="88"/>
      <c r="BT118" s="88"/>
      <c r="BU118" s="88"/>
      <c r="BV118" s="88"/>
      <c r="BW118" s="88"/>
      <c r="BX118" s="88"/>
      <c r="BY118" s="88"/>
    </row>
    <row r="119" spans="1:77" s="89" customFormat="1" ht="23.25" customHeight="1">
      <c r="A119" s="88"/>
      <c r="B119" s="524"/>
      <c r="C119" s="524"/>
      <c r="D119" s="524"/>
      <c r="E119" s="524"/>
      <c r="F119" s="524"/>
      <c r="G119" s="524"/>
      <c r="H119" s="524"/>
      <c r="I119" s="524"/>
      <c r="J119" s="524"/>
      <c r="K119" s="144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  <c r="Y119" s="88"/>
      <c r="Z119" s="88"/>
      <c r="AA119" s="88"/>
      <c r="AB119" s="88"/>
      <c r="AC119" s="88"/>
      <c r="AD119" s="88"/>
      <c r="AE119" s="88"/>
      <c r="AF119" s="88"/>
      <c r="AG119" s="88"/>
      <c r="AH119" s="88"/>
      <c r="AI119" s="88"/>
      <c r="AJ119" s="88"/>
      <c r="AK119" s="88"/>
      <c r="AL119" s="88"/>
      <c r="AM119" s="88"/>
      <c r="AN119" s="88"/>
      <c r="AO119" s="88"/>
      <c r="AP119" s="88"/>
      <c r="AQ119" s="88"/>
      <c r="AR119" s="88"/>
      <c r="AS119" s="88"/>
      <c r="AT119" s="88"/>
      <c r="AU119" s="88"/>
      <c r="AV119" s="88"/>
      <c r="AW119" s="88"/>
      <c r="AX119" s="88"/>
      <c r="AY119" s="88"/>
      <c r="AZ119" s="88"/>
      <c r="BA119" s="88"/>
      <c r="BB119" s="88"/>
      <c r="BC119" s="88"/>
      <c r="BD119" s="88"/>
      <c r="BE119" s="88"/>
      <c r="BF119" s="88"/>
      <c r="BG119" s="88"/>
      <c r="BH119" s="88"/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/>
      <c r="BU119" s="88"/>
      <c r="BV119" s="88"/>
      <c r="BW119" s="88"/>
      <c r="BX119" s="88"/>
      <c r="BY119" s="88"/>
    </row>
    <row r="120" spans="1:77" s="89" customFormat="1">
      <c r="A120" s="88"/>
      <c r="B120" s="108"/>
      <c r="C120" s="108"/>
      <c r="D120" s="108"/>
      <c r="E120" s="88"/>
      <c r="F120" s="88"/>
      <c r="G120" s="88"/>
      <c r="H120" s="88"/>
      <c r="I120" s="88"/>
      <c r="J120" s="144"/>
      <c r="K120" s="144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88"/>
      <c r="W120" s="88"/>
      <c r="X120" s="88"/>
      <c r="Y120" s="88"/>
      <c r="Z120" s="88"/>
      <c r="AA120" s="88"/>
      <c r="AB120" s="88"/>
      <c r="AC120" s="88"/>
      <c r="AD120" s="88"/>
      <c r="AE120" s="88"/>
      <c r="AF120" s="88"/>
      <c r="AG120" s="88"/>
      <c r="AH120" s="88"/>
      <c r="AI120" s="88"/>
      <c r="AJ120" s="88"/>
      <c r="AK120" s="88"/>
      <c r="AL120" s="88"/>
      <c r="AM120" s="88"/>
      <c r="AN120" s="88"/>
      <c r="AO120" s="88"/>
      <c r="AP120" s="88"/>
      <c r="AQ120" s="88"/>
      <c r="AR120" s="88"/>
      <c r="AS120" s="88"/>
      <c r="AT120" s="88"/>
      <c r="AU120" s="88"/>
      <c r="AV120" s="88"/>
      <c r="AW120" s="88"/>
      <c r="AX120" s="88"/>
      <c r="AY120" s="88"/>
      <c r="AZ120" s="88"/>
      <c r="BA120" s="88"/>
      <c r="BB120" s="88"/>
      <c r="BC120" s="88"/>
      <c r="BD120" s="88"/>
      <c r="BE120" s="88"/>
      <c r="BF120" s="88"/>
      <c r="BG120" s="88"/>
      <c r="BH120" s="88"/>
      <c r="BI120" s="88"/>
      <c r="BJ120" s="88"/>
      <c r="BK120" s="88"/>
      <c r="BL120" s="88"/>
      <c r="BM120" s="88"/>
      <c r="BN120" s="88"/>
      <c r="BO120" s="88"/>
      <c r="BP120" s="88"/>
      <c r="BQ120" s="88"/>
      <c r="BR120" s="88"/>
      <c r="BS120" s="88"/>
      <c r="BT120" s="88"/>
      <c r="BU120" s="88"/>
      <c r="BV120" s="88"/>
      <c r="BW120" s="88"/>
      <c r="BX120" s="88"/>
      <c r="BY120" s="88"/>
    </row>
    <row r="121" spans="1:77" s="89" customFormat="1">
      <c r="A121" s="88"/>
      <c r="B121" s="108"/>
      <c r="C121" s="108"/>
      <c r="D121" s="108"/>
      <c r="E121" s="88"/>
      <c r="F121" s="88"/>
      <c r="G121" s="88"/>
      <c r="H121" s="88"/>
      <c r="I121" s="88"/>
      <c r="J121" s="144"/>
      <c r="K121" s="144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8"/>
      <c r="AF121" s="88"/>
      <c r="AG121" s="88"/>
      <c r="AH121" s="88"/>
      <c r="AI121" s="88"/>
      <c r="AJ121" s="88"/>
      <c r="AK121" s="88"/>
      <c r="AL121" s="88"/>
      <c r="AM121" s="88"/>
      <c r="AN121" s="88"/>
      <c r="AO121" s="88"/>
      <c r="AP121" s="88"/>
      <c r="AQ121" s="88"/>
      <c r="AR121" s="88"/>
      <c r="AS121" s="88"/>
      <c r="AT121" s="88"/>
      <c r="AU121" s="88"/>
      <c r="AV121" s="88"/>
      <c r="AW121" s="88"/>
      <c r="AX121" s="88"/>
      <c r="AY121" s="88"/>
      <c r="AZ121" s="88"/>
      <c r="BA121" s="88"/>
      <c r="BB121" s="88"/>
      <c r="BC121" s="88"/>
      <c r="BD121" s="88"/>
      <c r="BE121" s="88"/>
      <c r="BF121" s="88"/>
      <c r="BG121" s="88"/>
      <c r="BH121" s="88"/>
      <c r="BI121" s="88"/>
      <c r="BJ121" s="88"/>
      <c r="BK121" s="88"/>
      <c r="BL121" s="88"/>
      <c r="BM121" s="88"/>
      <c r="BN121" s="88"/>
      <c r="BO121" s="88"/>
      <c r="BP121" s="88"/>
      <c r="BQ121" s="88"/>
      <c r="BR121" s="88"/>
      <c r="BS121" s="88"/>
      <c r="BT121" s="88"/>
      <c r="BU121" s="88"/>
      <c r="BV121" s="88"/>
      <c r="BW121" s="88"/>
      <c r="BX121" s="88"/>
      <c r="BY121" s="88"/>
    </row>
    <row r="122" spans="1:77" s="89" customFormat="1">
      <c r="A122" s="88"/>
      <c r="B122" s="108"/>
      <c r="C122" s="108"/>
      <c r="D122" s="108"/>
      <c r="E122" s="88"/>
      <c r="F122" s="88"/>
      <c r="G122" s="88"/>
      <c r="H122" s="88"/>
      <c r="I122" s="88"/>
      <c r="J122" s="144"/>
      <c r="K122" s="144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  <c r="BI122" s="88"/>
      <c r="BJ122" s="88"/>
      <c r="BK122" s="88"/>
      <c r="BL122" s="88"/>
      <c r="BM122" s="88"/>
      <c r="BN122" s="88"/>
      <c r="BO122" s="88"/>
      <c r="BP122" s="88"/>
      <c r="BQ122" s="88"/>
      <c r="BR122" s="88"/>
      <c r="BS122" s="88"/>
      <c r="BT122" s="88"/>
      <c r="BU122" s="88"/>
      <c r="BV122" s="88"/>
      <c r="BW122" s="88"/>
      <c r="BX122" s="88"/>
      <c r="BY122" s="88"/>
    </row>
    <row r="123" spans="1:77" s="89" customFormat="1">
      <c r="A123" s="88"/>
      <c r="B123" s="108"/>
      <c r="C123" s="108"/>
      <c r="D123" s="108"/>
      <c r="E123" s="88"/>
      <c r="F123" s="88"/>
      <c r="G123" s="88"/>
      <c r="H123" s="88"/>
      <c r="I123" s="88"/>
      <c r="J123" s="144"/>
      <c r="K123" s="144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  <c r="BG123" s="88"/>
      <c r="BH123" s="88"/>
      <c r="BI123" s="88"/>
      <c r="BJ123" s="88"/>
      <c r="BK123" s="88"/>
      <c r="BL123" s="88"/>
      <c r="BM123" s="88"/>
      <c r="BN123" s="88"/>
      <c r="BO123" s="88"/>
      <c r="BP123" s="88"/>
      <c r="BQ123" s="88"/>
      <c r="BR123" s="88"/>
      <c r="BS123" s="88"/>
      <c r="BT123" s="88"/>
      <c r="BU123" s="88"/>
      <c r="BV123" s="88"/>
      <c r="BW123" s="88"/>
      <c r="BX123" s="88"/>
      <c r="BY123" s="88"/>
    </row>
    <row r="124" spans="1:77" s="89" customFormat="1">
      <c r="A124" s="88"/>
      <c r="B124" s="108"/>
      <c r="C124" s="108"/>
      <c r="D124" s="108"/>
      <c r="E124" s="88"/>
      <c r="F124" s="88"/>
      <c r="G124" s="88"/>
      <c r="H124" s="88"/>
      <c r="I124" s="88"/>
      <c r="J124" s="144"/>
      <c r="K124" s="144"/>
      <c r="L124" s="88"/>
      <c r="M124" s="88"/>
      <c r="N124" s="88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  <c r="AD124" s="88"/>
      <c r="AE124" s="88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  <c r="BJ124" s="88"/>
      <c r="BK124" s="88"/>
      <c r="BL124" s="88"/>
      <c r="BM124" s="88"/>
      <c r="BN124" s="88"/>
      <c r="BO124" s="88"/>
      <c r="BP124" s="88"/>
      <c r="BQ124" s="88"/>
      <c r="BR124" s="88"/>
      <c r="BS124" s="88"/>
      <c r="BT124" s="88"/>
      <c r="BU124" s="88"/>
      <c r="BV124" s="88"/>
      <c r="BW124" s="88"/>
      <c r="BX124" s="88"/>
      <c r="BY124" s="88"/>
    </row>
    <row r="125" spans="1:77" s="89" customFormat="1">
      <c r="A125" s="88"/>
      <c r="B125" s="108"/>
      <c r="C125" s="108"/>
      <c r="D125" s="108"/>
      <c r="E125" s="88"/>
      <c r="F125" s="88"/>
      <c r="G125" s="88"/>
      <c r="H125" s="88"/>
      <c r="I125" s="88"/>
      <c r="J125" s="144"/>
      <c r="K125" s="144"/>
      <c r="L125" s="88"/>
      <c r="M125" s="88"/>
      <c r="N125" s="88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88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  <c r="BH125" s="88"/>
      <c r="BI125" s="88"/>
      <c r="BJ125" s="88"/>
      <c r="BK125" s="88"/>
      <c r="BL125" s="88"/>
      <c r="BM125" s="88"/>
      <c r="BN125" s="88"/>
      <c r="BO125" s="88"/>
      <c r="BP125" s="88"/>
      <c r="BQ125" s="88"/>
      <c r="BR125" s="88"/>
      <c r="BS125" s="88"/>
      <c r="BT125" s="88"/>
      <c r="BU125" s="88"/>
      <c r="BV125" s="88"/>
      <c r="BW125" s="88"/>
      <c r="BX125" s="88"/>
      <c r="BY125" s="88"/>
    </row>
    <row r="126" spans="1:77" s="89" customFormat="1">
      <c r="A126" s="88"/>
      <c r="B126" s="108"/>
      <c r="C126" s="108"/>
      <c r="D126" s="108"/>
      <c r="E126" s="88"/>
      <c r="F126" s="88"/>
      <c r="G126" s="88"/>
      <c r="H126" s="88"/>
      <c r="I126" s="88"/>
      <c r="J126" s="144"/>
      <c r="K126" s="144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88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  <c r="BJ126" s="88"/>
      <c r="BK126" s="88"/>
      <c r="BL126" s="88"/>
      <c r="BM126" s="88"/>
      <c r="BN126" s="88"/>
      <c r="BO126" s="88"/>
      <c r="BP126" s="88"/>
      <c r="BQ126" s="88"/>
      <c r="BR126" s="88"/>
      <c r="BS126" s="88"/>
      <c r="BT126" s="88"/>
      <c r="BU126" s="88"/>
      <c r="BV126" s="88"/>
      <c r="BW126" s="88"/>
      <c r="BX126" s="88"/>
      <c r="BY126" s="88"/>
    </row>
    <row r="127" spans="1:77" s="89" customFormat="1">
      <c r="A127" s="88"/>
      <c r="B127" s="108"/>
      <c r="C127" s="108"/>
      <c r="D127" s="108"/>
      <c r="E127" s="88"/>
      <c r="F127" s="88"/>
      <c r="G127" s="88"/>
      <c r="H127" s="88"/>
      <c r="I127" s="88"/>
      <c r="J127" s="144"/>
      <c r="K127" s="144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8"/>
      <c r="BI127" s="88"/>
      <c r="BJ127" s="88"/>
      <c r="BK127" s="88"/>
      <c r="BL127" s="88"/>
      <c r="BM127" s="88"/>
      <c r="BN127" s="88"/>
      <c r="BO127" s="88"/>
      <c r="BP127" s="88"/>
      <c r="BQ127" s="88"/>
      <c r="BR127" s="88"/>
      <c r="BS127" s="88"/>
      <c r="BT127" s="88"/>
      <c r="BU127" s="88"/>
      <c r="BV127" s="88"/>
      <c r="BW127" s="88"/>
      <c r="BX127" s="88"/>
      <c r="BY127" s="88"/>
    </row>
    <row r="128" spans="1:77" s="89" customFormat="1">
      <c r="A128" s="88"/>
      <c r="B128" s="108"/>
      <c r="C128" s="108"/>
      <c r="D128" s="108"/>
      <c r="E128" s="88"/>
      <c r="F128" s="88"/>
      <c r="G128" s="88"/>
      <c r="H128" s="88"/>
      <c r="I128" s="88"/>
      <c r="J128" s="144"/>
      <c r="K128" s="144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8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  <c r="BH128" s="88"/>
      <c r="BI128" s="88"/>
      <c r="BJ128" s="88"/>
      <c r="BK128" s="88"/>
      <c r="BL128" s="88"/>
      <c r="BM128" s="88"/>
      <c r="BN128" s="88"/>
      <c r="BO128" s="88"/>
      <c r="BP128" s="88"/>
      <c r="BQ128" s="88"/>
      <c r="BR128" s="88"/>
      <c r="BS128" s="88"/>
      <c r="BT128" s="88"/>
      <c r="BU128" s="88"/>
      <c r="BV128" s="88"/>
      <c r="BW128" s="88"/>
      <c r="BX128" s="88"/>
      <c r="BY128" s="88"/>
    </row>
    <row r="129" spans="1:77" s="89" customFormat="1">
      <c r="A129" s="88"/>
      <c r="B129" s="108"/>
      <c r="C129" s="108"/>
      <c r="D129" s="108"/>
      <c r="E129" s="88"/>
      <c r="F129" s="88"/>
      <c r="G129" s="88"/>
      <c r="H129" s="88"/>
      <c r="I129" s="88"/>
      <c r="J129" s="144"/>
      <c r="K129" s="144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  <c r="AD129" s="88"/>
      <c r="AE129" s="88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/>
      <c r="BE129" s="88"/>
      <c r="BF129" s="88"/>
      <c r="BG129" s="88"/>
      <c r="BH129" s="88"/>
      <c r="BI129" s="88"/>
      <c r="BJ129" s="88"/>
      <c r="BK129" s="88"/>
      <c r="BL129" s="88"/>
      <c r="BM129" s="88"/>
      <c r="BN129" s="88"/>
      <c r="BO129" s="88"/>
      <c r="BP129" s="88"/>
      <c r="BQ129" s="88"/>
      <c r="BR129" s="88"/>
      <c r="BS129" s="88"/>
      <c r="BT129" s="88"/>
      <c r="BU129" s="88"/>
      <c r="BV129" s="88"/>
      <c r="BW129" s="88"/>
      <c r="BX129" s="88"/>
      <c r="BY129" s="88"/>
    </row>
    <row r="130" spans="1:77" s="89" customFormat="1">
      <c r="A130" s="88"/>
      <c r="B130" s="108"/>
      <c r="C130" s="108"/>
      <c r="D130" s="108"/>
      <c r="E130" s="88"/>
      <c r="F130" s="88"/>
      <c r="G130" s="88"/>
      <c r="H130" s="88"/>
      <c r="I130" s="88"/>
      <c r="J130" s="144"/>
      <c r="K130" s="144"/>
      <c r="L130" s="88"/>
      <c r="M130" s="88"/>
      <c r="N130" s="88"/>
      <c r="O130" s="88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/>
      <c r="BV130" s="88"/>
      <c r="BW130" s="88"/>
      <c r="BX130" s="88"/>
      <c r="BY130" s="88"/>
    </row>
    <row r="131" spans="1:77" s="89" customFormat="1">
      <c r="A131" s="88"/>
      <c r="B131" s="108"/>
      <c r="C131" s="108"/>
      <c r="D131" s="108"/>
      <c r="E131" s="88"/>
      <c r="F131" s="88"/>
      <c r="G131" s="88"/>
      <c r="H131" s="88"/>
      <c r="I131" s="88"/>
      <c r="J131" s="144"/>
      <c r="K131" s="144"/>
      <c r="L131" s="88"/>
      <c r="M131" s="88"/>
      <c r="N131" s="88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  <c r="AD131" s="88"/>
      <c r="AE131" s="88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8"/>
      <c r="BQ131" s="88"/>
      <c r="BR131" s="88"/>
      <c r="BS131" s="88"/>
      <c r="BT131" s="88"/>
      <c r="BU131" s="88"/>
      <c r="BV131" s="88"/>
      <c r="BW131" s="88"/>
      <c r="BX131" s="88"/>
      <c r="BY131" s="88"/>
    </row>
    <row r="132" spans="1:77" s="89" customFormat="1">
      <c r="A132" s="88"/>
      <c r="B132" s="108"/>
      <c r="C132" s="108"/>
      <c r="D132" s="108"/>
      <c r="E132" s="88"/>
      <c r="F132" s="88"/>
      <c r="G132" s="88"/>
      <c r="H132" s="88"/>
      <c r="I132" s="88"/>
      <c r="J132" s="144"/>
      <c r="K132" s="144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  <c r="BH132" s="88"/>
      <c r="BI132" s="88"/>
      <c r="BJ132" s="88"/>
      <c r="BK132" s="88"/>
      <c r="BL132" s="88"/>
      <c r="BM132" s="88"/>
      <c r="BN132" s="88"/>
      <c r="BO132" s="88"/>
      <c r="BP132" s="88"/>
      <c r="BQ132" s="88"/>
      <c r="BR132" s="88"/>
      <c r="BS132" s="88"/>
      <c r="BT132" s="88"/>
      <c r="BU132" s="88"/>
      <c r="BV132" s="88"/>
      <c r="BW132" s="88"/>
      <c r="BX132" s="88"/>
      <c r="BY132" s="88"/>
    </row>
    <row r="133" spans="1:77" s="89" customFormat="1">
      <c r="A133" s="88"/>
      <c r="B133" s="108"/>
      <c r="C133" s="108"/>
      <c r="D133" s="108"/>
      <c r="E133" s="88"/>
      <c r="F133" s="88"/>
      <c r="G133" s="88"/>
      <c r="H133" s="88"/>
      <c r="I133" s="88"/>
      <c r="J133" s="144"/>
      <c r="K133" s="144"/>
      <c r="L133" s="88"/>
      <c r="M133" s="88"/>
      <c r="N133" s="88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88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/>
      <c r="BV133" s="88"/>
      <c r="BW133" s="88"/>
      <c r="BX133" s="88"/>
      <c r="BY133" s="88"/>
    </row>
    <row r="134" spans="1:77" s="89" customFormat="1">
      <c r="A134" s="88"/>
      <c r="B134" s="108"/>
      <c r="C134" s="108"/>
      <c r="D134" s="108"/>
      <c r="E134" s="88"/>
      <c r="F134" s="88"/>
      <c r="G134" s="88"/>
      <c r="H134" s="88"/>
      <c r="I134" s="88"/>
      <c r="J134" s="144"/>
      <c r="K134" s="144"/>
      <c r="L134" s="88"/>
      <c r="M134" s="88"/>
      <c r="N134" s="88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  <c r="AD134" s="88"/>
      <c r="AE134" s="88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  <c r="BH134" s="88"/>
      <c r="BI134" s="88"/>
      <c r="BJ134" s="88"/>
      <c r="BK134" s="88"/>
      <c r="BL134" s="88"/>
      <c r="BM134" s="88"/>
      <c r="BN134" s="88"/>
      <c r="BO134" s="88"/>
      <c r="BP134" s="88"/>
      <c r="BQ134" s="88"/>
      <c r="BR134" s="88"/>
      <c r="BS134" s="88"/>
      <c r="BT134" s="88"/>
      <c r="BU134" s="88"/>
      <c r="BV134" s="88"/>
      <c r="BW134" s="88"/>
      <c r="BX134" s="88"/>
      <c r="BY134" s="88"/>
    </row>
    <row r="135" spans="1:77" s="89" customFormat="1">
      <c r="A135" s="88"/>
      <c r="B135" s="108"/>
      <c r="C135" s="108"/>
      <c r="D135" s="108"/>
      <c r="E135" s="88"/>
      <c r="F135" s="88"/>
      <c r="G135" s="88"/>
      <c r="H135" s="88"/>
      <c r="I135" s="88"/>
      <c r="J135" s="144"/>
      <c r="K135" s="144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88"/>
      <c r="BM135" s="88"/>
      <c r="BN135" s="88"/>
      <c r="BO135" s="88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</row>
    <row r="136" spans="1:77" s="89" customFormat="1">
      <c r="A136" s="88"/>
      <c r="B136" s="108"/>
      <c r="C136" s="108"/>
      <c r="D136" s="108"/>
      <c r="E136" s="88"/>
      <c r="F136" s="88"/>
      <c r="G136" s="88"/>
      <c r="H136" s="88"/>
      <c r="I136" s="88"/>
      <c r="J136" s="144"/>
      <c r="K136" s="144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88"/>
      <c r="BM136" s="88"/>
      <c r="BN136" s="88"/>
      <c r="BO136" s="88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</row>
    <row r="137" spans="1:77" s="89" customFormat="1">
      <c r="A137" s="88"/>
      <c r="B137" s="108"/>
      <c r="C137" s="108"/>
      <c r="D137" s="108"/>
      <c r="E137" s="88"/>
      <c r="F137" s="88"/>
      <c r="G137" s="88"/>
      <c r="H137" s="88"/>
      <c r="I137" s="88"/>
      <c r="J137" s="144"/>
      <c r="K137" s="144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  <c r="AD137" s="88"/>
      <c r="AE137" s="88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  <c r="BH137" s="88"/>
      <c r="BI137" s="88"/>
      <c r="BJ137" s="88"/>
      <c r="BK137" s="88"/>
      <c r="BL137" s="88"/>
      <c r="BM137" s="88"/>
      <c r="BN137" s="88"/>
      <c r="BO137" s="88"/>
      <c r="BP137" s="88"/>
      <c r="BQ137" s="88"/>
      <c r="BR137" s="88"/>
      <c r="BS137" s="88"/>
      <c r="BT137" s="88"/>
      <c r="BU137" s="88"/>
      <c r="BV137" s="88"/>
      <c r="BW137" s="88"/>
      <c r="BX137" s="88"/>
      <c r="BY137" s="88"/>
    </row>
    <row r="138" spans="1:77" s="89" customFormat="1">
      <c r="A138" s="88"/>
      <c r="B138" s="108"/>
      <c r="C138" s="108"/>
      <c r="D138" s="108"/>
      <c r="E138" s="88"/>
      <c r="F138" s="88"/>
      <c r="G138" s="88"/>
      <c r="H138" s="88"/>
      <c r="I138" s="88"/>
      <c r="J138" s="144"/>
      <c r="K138" s="144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  <c r="BJ138" s="88"/>
      <c r="BK138" s="88"/>
      <c r="BL138" s="88"/>
      <c r="BM138" s="88"/>
      <c r="BN138" s="88"/>
      <c r="BO138" s="88"/>
      <c r="BP138" s="88"/>
      <c r="BQ138" s="88"/>
      <c r="BR138" s="88"/>
      <c r="BS138" s="88"/>
      <c r="BT138" s="88"/>
      <c r="BU138" s="88"/>
      <c r="BV138" s="88"/>
      <c r="BW138" s="88"/>
      <c r="BX138" s="88"/>
      <c r="BY138" s="88"/>
    </row>
    <row r="139" spans="1:77" s="89" customFormat="1">
      <c r="A139" s="88"/>
      <c r="B139" s="108"/>
      <c r="C139" s="108"/>
      <c r="D139" s="108"/>
      <c r="E139" s="88"/>
      <c r="F139" s="88"/>
      <c r="G139" s="88"/>
      <c r="H139" s="88"/>
      <c r="I139" s="88"/>
      <c r="J139" s="144"/>
      <c r="K139" s="144"/>
      <c r="L139" s="88"/>
      <c r="M139" s="88"/>
      <c r="N139" s="88"/>
      <c r="O139" s="88"/>
      <c r="P139" s="88"/>
      <c r="Q139" s="88"/>
      <c r="R139" s="88"/>
      <c r="S139" s="88"/>
      <c r="T139" s="88"/>
      <c r="U139" s="88"/>
      <c r="V139" s="88"/>
      <c r="W139" s="88"/>
      <c r="X139" s="88"/>
      <c r="Y139" s="88"/>
      <c r="Z139" s="88"/>
      <c r="AA139" s="88"/>
      <c r="AB139" s="88"/>
      <c r="AC139" s="88"/>
      <c r="AD139" s="88"/>
      <c r="AE139" s="88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  <c r="BH139" s="88"/>
      <c r="BI139" s="88"/>
      <c r="BJ139" s="88"/>
      <c r="BK139" s="88"/>
      <c r="BL139" s="88"/>
      <c r="BM139" s="88"/>
      <c r="BN139" s="88"/>
      <c r="BO139" s="88"/>
      <c r="BP139" s="88"/>
      <c r="BQ139" s="88"/>
      <c r="BR139" s="88"/>
      <c r="BS139" s="88"/>
      <c r="BT139" s="88"/>
      <c r="BU139" s="88"/>
      <c r="BV139" s="88"/>
      <c r="BW139" s="88"/>
      <c r="BX139" s="88"/>
      <c r="BY139" s="88"/>
    </row>
    <row r="140" spans="1:77" s="89" customFormat="1">
      <c r="A140" s="88"/>
      <c r="B140" s="108"/>
      <c r="C140" s="108"/>
      <c r="D140" s="108"/>
      <c r="E140" s="88"/>
      <c r="F140" s="88"/>
      <c r="G140" s="88"/>
      <c r="H140" s="88"/>
      <c r="I140" s="88"/>
      <c r="J140" s="144"/>
      <c r="K140" s="144"/>
      <c r="L140" s="88"/>
      <c r="M140" s="88"/>
      <c r="N140" s="88"/>
      <c r="O140" s="88"/>
      <c r="P140" s="88"/>
      <c r="Q140" s="88"/>
      <c r="R140" s="88"/>
      <c r="S140" s="88"/>
      <c r="T140" s="88"/>
      <c r="U140" s="88"/>
      <c r="V140" s="88"/>
      <c r="W140" s="88"/>
      <c r="X140" s="88"/>
      <c r="Y140" s="88"/>
      <c r="Z140" s="88"/>
      <c r="AA140" s="88"/>
      <c r="AB140" s="88"/>
      <c r="AC140" s="88"/>
      <c r="AD140" s="88"/>
      <c r="AE140" s="88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8"/>
      <c r="BF140" s="88"/>
      <c r="BG140" s="88"/>
      <c r="BH140" s="88"/>
      <c r="BI140" s="88"/>
      <c r="BJ140" s="88"/>
      <c r="BK140" s="88"/>
      <c r="BL140" s="88"/>
      <c r="BM140" s="88"/>
      <c r="BN140" s="88"/>
      <c r="BO140" s="88"/>
      <c r="BP140" s="88"/>
      <c r="BQ140" s="88"/>
      <c r="BR140" s="88"/>
      <c r="BS140" s="88"/>
      <c r="BT140" s="88"/>
      <c r="BU140" s="88"/>
      <c r="BV140" s="88"/>
      <c r="BW140" s="88"/>
      <c r="BX140" s="88"/>
      <c r="BY140" s="88"/>
    </row>
    <row r="141" spans="1:77" s="89" customFormat="1">
      <c r="A141" s="88"/>
      <c r="B141" s="108"/>
      <c r="C141" s="108"/>
      <c r="D141" s="108"/>
      <c r="E141" s="88"/>
      <c r="F141" s="88"/>
      <c r="G141" s="88"/>
      <c r="H141" s="88"/>
      <c r="I141" s="88"/>
      <c r="J141" s="144"/>
      <c r="K141" s="144"/>
      <c r="L141" s="88"/>
      <c r="M141" s="88"/>
      <c r="N141" s="88"/>
      <c r="O141" s="88"/>
      <c r="P141" s="88"/>
      <c r="Q141" s="88"/>
      <c r="R141" s="88"/>
      <c r="S141" s="88"/>
      <c r="T141" s="88"/>
      <c r="U141" s="88"/>
      <c r="V141" s="88"/>
      <c r="W141" s="88"/>
      <c r="X141" s="88"/>
      <c r="Y141" s="88"/>
      <c r="Z141" s="88"/>
      <c r="AA141" s="88"/>
      <c r="AB141" s="88"/>
      <c r="AC141" s="88"/>
      <c r="AD141" s="88"/>
      <c r="AE141" s="88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8"/>
      <c r="BF141" s="88"/>
      <c r="BG141" s="88"/>
      <c r="BH141" s="88"/>
      <c r="BI141" s="88"/>
      <c r="BJ141" s="88"/>
      <c r="BK141" s="88"/>
      <c r="BL141" s="88"/>
      <c r="BM141" s="88"/>
      <c r="BN141" s="88"/>
      <c r="BO141" s="88"/>
      <c r="BP141" s="88"/>
      <c r="BQ141" s="88"/>
      <c r="BR141" s="88"/>
      <c r="BS141" s="88"/>
      <c r="BT141" s="88"/>
      <c r="BU141" s="88"/>
      <c r="BV141" s="88"/>
      <c r="BW141" s="88"/>
      <c r="BX141" s="88"/>
      <c r="BY141" s="88"/>
    </row>
    <row r="142" spans="1:77" s="89" customFormat="1">
      <c r="A142" s="88"/>
      <c r="B142" s="108"/>
      <c r="C142" s="108"/>
      <c r="D142" s="108"/>
      <c r="E142" s="88"/>
      <c r="F142" s="88"/>
      <c r="G142" s="88"/>
      <c r="H142" s="88"/>
      <c r="I142" s="88"/>
      <c r="J142" s="144"/>
      <c r="K142" s="144"/>
      <c r="L142" s="88"/>
      <c r="M142" s="88"/>
      <c r="N142" s="88"/>
      <c r="O142" s="88"/>
      <c r="P142" s="88"/>
      <c r="Q142" s="88"/>
      <c r="R142" s="88"/>
      <c r="S142" s="88"/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  <c r="BJ142" s="88"/>
      <c r="BK142" s="88"/>
      <c r="BL142" s="88"/>
      <c r="BM142" s="88"/>
      <c r="BN142" s="88"/>
      <c r="BO142" s="88"/>
      <c r="BP142" s="88"/>
      <c r="BQ142" s="88"/>
      <c r="BR142" s="88"/>
      <c r="BS142" s="88"/>
      <c r="BT142" s="88"/>
      <c r="BU142" s="88"/>
      <c r="BV142" s="88"/>
      <c r="BW142" s="88"/>
      <c r="BX142" s="88"/>
      <c r="BY142" s="88"/>
    </row>
    <row r="143" spans="1:77" s="89" customFormat="1">
      <c r="A143" s="88"/>
      <c r="B143" s="108"/>
      <c r="C143" s="108"/>
      <c r="D143" s="108"/>
      <c r="E143" s="88"/>
      <c r="F143" s="88"/>
      <c r="G143" s="88"/>
      <c r="H143" s="88"/>
      <c r="I143" s="88"/>
      <c r="J143" s="144"/>
      <c r="K143" s="144"/>
      <c r="L143" s="88"/>
      <c r="M143" s="88"/>
      <c r="N143" s="88"/>
      <c r="O143" s="88"/>
      <c r="P143" s="88"/>
      <c r="Q143" s="88"/>
      <c r="R143" s="88"/>
      <c r="S143" s="88"/>
      <c r="T143" s="88"/>
      <c r="U143" s="88"/>
      <c r="V143" s="88"/>
      <c r="W143" s="88"/>
      <c r="X143" s="88"/>
      <c r="Y143" s="88"/>
      <c r="Z143" s="88"/>
      <c r="AA143" s="88"/>
      <c r="AB143" s="88"/>
      <c r="AC143" s="88"/>
      <c r="AD143" s="88"/>
      <c r="AE143" s="88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  <c r="BE143" s="88"/>
      <c r="BF143" s="88"/>
      <c r="BG143" s="88"/>
      <c r="BH143" s="88"/>
      <c r="BI143" s="88"/>
      <c r="BJ143" s="88"/>
      <c r="BK143" s="88"/>
      <c r="BL143" s="88"/>
      <c r="BM143" s="88"/>
      <c r="BN143" s="88"/>
      <c r="BO143" s="88"/>
      <c r="BP143" s="88"/>
      <c r="BQ143" s="88"/>
      <c r="BR143" s="88"/>
      <c r="BS143" s="88"/>
      <c r="BT143" s="88"/>
      <c r="BU143" s="88"/>
      <c r="BV143" s="88"/>
      <c r="BW143" s="88"/>
      <c r="BX143" s="88"/>
      <c r="BY143" s="88"/>
    </row>
    <row r="144" spans="1:77" s="89" customFormat="1">
      <c r="A144" s="88"/>
      <c r="B144" s="108"/>
      <c r="C144" s="108"/>
      <c r="D144" s="108"/>
      <c r="E144" s="88"/>
      <c r="F144" s="88"/>
      <c r="G144" s="88"/>
      <c r="H144" s="88"/>
      <c r="I144" s="88"/>
      <c r="J144" s="144"/>
      <c r="K144" s="144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88"/>
      <c r="BG144" s="88"/>
      <c r="BH144" s="88"/>
      <c r="BI144" s="88"/>
      <c r="BJ144" s="88"/>
      <c r="BK144" s="88"/>
      <c r="BL144" s="88"/>
      <c r="BM144" s="88"/>
      <c r="BN144" s="88"/>
      <c r="BO144" s="88"/>
      <c r="BP144" s="88"/>
      <c r="BQ144" s="88"/>
      <c r="BR144" s="88"/>
      <c r="BS144" s="88"/>
      <c r="BT144" s="88"/>
      <c r="BU144" s="88"/>
      <c r="BV144" s="88"/>
      <c r="BW144" s="88"/>
      <c r="BX144" s="88"/>
      <c r="BY144" s="88"/>
    </row>
    <row r="145" spans="1:77" s="89" customFormat="1">
      <c r="A145" s="88"/>
      <c r="B145" s="108"/>
      <c r="C145" s="108"/>
      <c r="D145" s="108"/>
      <c r="E145" s="88"/>
      <c r="F145" s="88"/>
      <c r="G145" s="88"/>
      <c r="H145" s="88"/>
      <c r="I145" s="88"/>
      <c r="J145" s="144"/>
      <c r="K145" s="144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88"/>
      <c r="W145" s="88"/>
      <c r="X145" s="88"/>
      <c r="Y145" s="88"/>
      <c r="Z145" s="88"/>
      <c r="AA145" s="88"/>
      <c r="AB145" s="88"/>
      <c r="AC145" s="88"/>
      <c r="AD145" s="88"/>
      <c r="AE145" s="88"/>
      <c r="AF145" s="88"/>
      <c r="AG145" s="88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  <c r="AU145" s="88"/>
      <c r="AV145" s="88"/>
      <c r="AW145" s="88"/>
      <c r="AX145" s="88"/>
      <c r="AY145" s="88"/>
      <c r="AZ145" s="88"/>
      <c r="BA145" s="88"/>
      <c r="BB145" s="88"/>
      <c r="BC145" s="88"/>
      <c r="BD145" s="88"/>
      <c r="BE145" s="88"/>
      <c r="BF145" s="88"/>
      <c r="BG145" s="88"/>
      <c r="BH145" s="88"/>
      <c r="BI145" s="88"/>
      <c r="BJ145" s="88"/>
      <c r="BK145" s="88"/>
      <c r="BL145" s="88"/>
      <c r="BM145" s="88"/>
      <c r="BN145" s="88"/>
      <c r="BO145" s="88"/>
      <c r="BP145" s="88"/>
      <c r="BQ145" s="88"/>
      <c r="BR145" s="88"/>
      <c r="BS145" s="88"/>
      <c r="BT145" s="88"/>
      <c r="BU145" s="88"/>
      <c r="BV145" s="88"/>
      <c r="BW145" s="88"/>
      <c r="BX145" s="88"/>
      <c r="BY145" s="88"/>
    </row>
    <row r="146" spans="1:77" s="89" customFormat="1">
      <c r="A146" s="88"/>
      <c r="B146" s="108"/>
      <c r="C146" s="108"/>
      <c r="D146" s="108"/>
      <c r="E146" s="88"/>
      <c r="F146" s="88"/>
      <c r="G146" s="88"/>
      <c r="H146" s="88"/>
      <c r="I146" s="88"/>
      <c r="J146" s="144"/>
      <c r="K146" s="144"/>
      <c r="L146" s="88"/>
      <c r="M146" s="88"/>
      <c r="N146" s="88"/>
      <c r="O146" s="88"/>
      <c r="P146" s="88"/>
      <c r="Q146" s="88"/>
      <c r="R146" s="88"/>
      <c r="S146" s="88"/>
      <c r="T146" s="88"/>
      <c r="U146" s="88"/>
      <c r="V146" s="88"/>
      <c r="W146" s="88"/>
      <c r="X146" s="88"/>
      <c r="Y146" s="88"/>
      <c r="Z146" s="88"/>
      <c r="AA146" s="88"/>
      <c r="AB146" s="88"/>
      <c r="AC146" s="88"/>
      <c r="AD146" s="88"/>
      <c r="AE146" s="88"/>
      <c r="AF146" s="88"/>
      <c r="AG146" s="88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  <c r="AU146" s="88"/>
      <c r="AV146" s="88"/>
      <c r="AW146" s="88"/>
      <c r="AX146" s="88"/>
      <c r="AY146" s="88"/>
      <c r="AZ146" s="88"/>
      <c r="BA146" s="88"/>
      <c r="BB146" s="88"/>
      <c r="BC146" s="88"/>
      <c r="BD146" s="88"/>
      <c r="BE146" s="88"/>
      <c r="BF146" s="88"/>
      <c r="BG146" s="88"/>
      <c r="BH146" s="88"/>
      <c r="BI146" s="88"/>
      <c r="BJ146" s="88"/>
      <c r="BK146" s="88"/>
      <c r="BL146" s="88"/>
      <c r="BM146" s="88"/>
      <c r="BN146" s="88"/>
      <c r="BO146" s="88"/>
      <c r="BP146" s="88"/>
      <c r="BQ146" s="88"/>
      <c r="BR146" s="88"/>
      <c r="BS146" s="88"/>
      <c r="BT146" s="88"/>
      <c r="BU146" s="88"/>
      <c r="BV146" s="88"/>
      <c r="BW146" s="88"/>
      <c r="BX146" s="88"/>
      <c r="BY146" s="88"/>
    </row>
    <row r="147" spans="1:77" s="89" customFormat="1">
      <c r="A147" s="88"/>
      <c r="B147" s="108"/>
      <c r="C147" s="108"/>
      <c r="D147" s="108"/>
      <c r="E147" s="88"/>
      <c r="F147" s="88"/>
      <c r="G147" s="88"/>
      <c r="H147" s="88"/>
      <c r="I147" s="88"/>
      <c r="J147" s="144"/>
      <c r="K147" s="144"/>
      <c r="L147" s="88"/>
      <c r="M147" s="88"/>
      <c r="N147" s="88"/>
      <c r="O147" s="88"/>
      <c r="P147" s="88"/>
      <c r="Q147" s="88"/>
      <c r="R147" s="88"/>
      <c r="S147" s="88"/>
      <c r="T147" s="88"/>
      <c r="U147" s="88"/>
      <c r="V147" s="88"/>
      <c r="W147" s="88"/>
      <c r="X147" s="88"/>
      <c r="Y147" s="88"/>
      <c r="Z147" s="88"/>
      <c r="AA147" s="88"/>
      <c r="AB147" s="88"/>
      <c r="AC147" s="88"/>
      <c r="AD147" s="88"/>
      <c r="AE147" s="88"/>
      <c r="AF147" s="88"/>
      <c r="AG147" s="88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  <c r="BD147" s="88"/>
      <c r="BE147" s="88"/>
      <c r="BF147" s="88"/>
      <c r="BG147" s="88"/>
      <c r="BH147" s="88"/>
      <c r="BI147" s="88"/>
      <c r="BJ147" s="88"/>
      <c r="BK147" s="88"/>
      <c r="BL147" s="88"/>
      <c r="BM147" s="88"/>
      <c r="BN147" s="88"/>
      <c r="BO147" s="88"/>
      <c r="BP147" s="88"/>
      <c r="BQ147" s="88"/>
      <c r="BR147" s="88"/>
      <c r="BS147" s="88"/>
      <c r="BT147" s="88"/>
      <c r="BU147" s="88"/>
      <c r="BV147" s="88"/>
      <c r="BW147" s="88"/>
      <c r="BX147" s="88"/>
      <c r="BY147" s="88"/>
    </row>
    <row r="148" spans="1:77" s="89" customFormat="1">
      <c r="A148" s="88"/>
      <c r="B148" s="108"/>
      <c r="C148" s="108"/>
      <c r="D148" s="108"/>
      <c r="E148" s="88"/>
      <c r="F148" s="88"/>
      <c r="G148" s="88"/>
      <c r="H148" s="88"/>
      <c r="I148" s="88"/>
      <c r="J148" s="144"/>
      <c r="K148" s="144"/>
      <c r="L148" s="88"/>
      <c r="M148" s="88"/>
      <c r="N148" s="88"/>
      <c r="O148" s="88"/>
      <c r="P148" s="88"/>
      <c r="Q148" s="88"/>
      <c r="R148" s="88"/>
      <c r="S148" s="88"/>
      <c r="T148" s="88"/>
      <c r="U148" s="88"/>
      <c r="V148" s="88"/>
      <c r="W148" s="88"/>
      <c r="X148" s="88"/>
      <c r="Y148" s="88"/>
      <c r="Z148" s="88"/>
      <c r="AA148" s="88"/>
      <c r="AB148" s="88"/>
      <c r="AC148" s="88"/>
      <c r="AD148" s="88"/>
      <c r="AE148" s="88"/>
      <c r="AF148" s="88"/>
      <c r="AG148" s="88"/>
      <c r="AH148" s="88"/>
      <c r="AI148" s="88"/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  <c r="AU148" s="88"/>
      <c r="AV148" s="88"/>
      <c r="AW148" s="88"/>
      <c r="AX148" s="88"/>
      <c r="AY148" s="88"/>
      <c r="AZ148" s="88"/>
      <c r="BA148" s="88"/>
      <c r="BB148" s="88"/>
      <c r="BC148" s="88"/>
      <c r="BD148" s="88"/>
      <c r="BE148" s="88"/>
      <c r="BF148" s="88"/>
      <c r="BG148" s="88"/>
      <c r="BH148" s="88"/>
      <c r="BI148" s="88"/>
      <c r="BJ148" s="88"/>
      <c r="BK148" s="88"/>
      <c r="BL148" s="88"/>
      <c r="BM148" s="88"/>
      <c r="BN148" s="88"/>
      <c r="BO148" s="88"/>
      <c r="BP148" s="88"/>
      <c r="BQ148" s="88"/>
      <c r="BR148" s="88"/>
      <c r="BS148" s="88"/>
      <c r="BT148" s="88"/>
      <c r="BU148" s="88"/>
      <c r="BV148" s="88"/>
      <c r="BW148" s="88"/>
      <c r="BX148" s="88"/>
      <c r="BY148" s="88"/>
    </row>
    <row r="149" spans="1:77" s="89" customFormat="1">
      <c r="A149" s="88"/>
      <c r="B149" s="108"/>
      <c r="C149" s="108"/>
      <c r="D149" s="108"/>
      <c r="E149" s="88"/>
      <c r="F149" s="88"/>
      <c r="G149" s="88"/>
      <c r="H149" s="88"/>
      <c r="I149" s="88"/>
      <c r="J149" s="144"/>
      <c r="K149" s="144"/>
      <c r="L149" s="88"/>
      <c r="M149" s="88"/>
      <c r="N149" s="88"/>
      <c r="O149" s="88"/>
      <c r="P149" s="88"/>
      <c r="Q149" s="88"/>
      <c r="R149" s="88"/>
      <c r="S149" s="88"/>
      <c r="T149" s="88"/>
      <c r="U149" s="88"/>
      <c r="V149" s="88"/>
      <c r="W149" s="88"/>
      <c r="X149" s="88"/>
      <c r="Y149" s="88"/>
      <c r="Z149" s="88"/>
      <c r="AA149" s="88"/>
      <c r="AB149" s="88"/>
      <c r="AC149" s="88"/>
      <c r="AD149" s="88"/>
      <c r="AE149" s="88"/>
      <c r="AF149" s="88"/>
      <c r="AG149" s="88"/>
      <c r="AH149" s="88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/>
      <c r="BE149" s="88"/>
      <c r="BF149" s="88"/>
      <c r="BG149" s="88"/>
      <c r="BH149" s="88"/>
      <c r="BI149" s="88"/>
      <c r="BJ149" s="88"/>
      <c r="BK149" s="88"/>
      <c r="BL149" s="88"/>
      <c r="BM149" s="88"/>
      <c r="BN149" s="88"/>
      <c r="BO149" s="88"/>
      <c r="BP149" s="88"/>
      <c r="BQ149" s="88"/>
      <c r="BR149" s="88"/>
      <c r="BS149" s="88"/>
      <c r="BT149" s="88"/>
      <c r="BU149" s="88"/>
      <c r="BV149" s="88"/>
      <c r="BW149" s="88"/>
      <c r="BX149" s="88"/>
      <c r="BY149" s="88"/>
    </row>
    <row r="150" spans="1:77" s="89" customFormat="1">
      <c r="A150" s="88"/>
      <c r="B150" s="108"/>
      <c r="C150" s="108"/>
      <c r="D150" s="108"/>
      <c r="E150" s="88"/>
      <c r="F150" s="88"/>
      <c r="G150" s="88"/>
      <c r="H150" s="88"/>
      <c r="I150" s="88"/>
      <c r="J150" s="144"/>
      <c r="K150" s="144"/>
      <c r="L150" s="88"/>
      <c r="M150" s="88"/>
      <c r="N150" s="88"/>
      <c r="O150" s="88"/>
      <c r="P150" s="88"/>
      <c r="Q150" s="88"/>
      <c r="R150" s="88"/>
      <c r="S150" s="88"/>
      <c r="T150" s="88"/>
      <c r="U150" s="88"/>
      <c r="V150" s="88"/>
      <c r="W150" s="88"/>
      <c r="X150" s="88"/>
      <c r="Y150" s="88"/>
      <c r="Z150" s="88"/>
      <c r="AA150" s="88"/>
      <c r="AB150" s="88"/>
      <c r="AC150" s="88"/>
      <c r="AD150" s="88"/>
      <c r="AE150" s="88"/>
      <c r="AF150" s="88"/>
      <c r="AG150" s="88"/>
      <c r="AH150" s="88"/>
      <c r="AI150" s="88"/>
      <c r="AJ150" s="88"/>
      <c r="AK150" s="88"/>
      <c r="AL150" s="88"/>
      <c r="AM150" s="88"/>
      <c r="AN150" s="88"/>
      <c r="AO150" s="88"/>
      <c r="AP150" s="88"/>
      <c r="AQ150" s="88"/>
      <c r="AR150" s="88"/>
      <c r="AS150" s="88"/>
      <c r="AT150" s="88"/>
      <c r="AU150" s="88"/>
      <c r="AV150" s="88"/>
      <c r="AW150" s="88"/>
      <c r="AX150" s="88"/>
      <c r="AY150" s="88"/>
      <c r="AZ150" s="88"/>
      <c r="BA150" s="88"/>
      <c r="BB150" s="88"/>
      <c r="BC150" s="88"/>
      <c r="BD150" s="88"/>
      <c r="BE150" s="88"/>
      <c r="BF150" s="88"/>
      <c r="BG150" s="88"/>
      <c r="BH150" s="88"/>
      <c r="BI150" s="88"/>
      <c r="BJ150" s="88"/>
      <c r="BK150" s="88"/>
      <c r="BL150" s="88"/>
      <c r="BM150" s="88"/>
      <c r="BN150" s="88"/>
      <c r="BO150" s="88"/>
      <c r="BP150" s="88"/>
      <c r="BQ150" s="88"/>
      <c r="BR150" s="88"/>
      <c r="BS150" s="88"/>
      <c r="BT150" s="88"/>
      <c r="BU150" s="88"/>
      <c r="BV150" s="88"/>
      <c r="BW150" s="88"/>
      <c r="BX150" s="88"/>
      <c r="BY150" s="88"/>
    </row>
    <row r="151" spans="1:77" s="89" customFormat="1">
      <c r="A151" s="88"/>
      <c r="B151" s="108"/>
      <c r="C151" s="108"/>
      <c r="D151" s="108"/>
      <c r="E151" s="88"/>
      <c r="F151" s="88"/>
      <c r="G151" s="88"/>
      <c r="H151" s="88"/>
      <c r="I151" s="88"/>
      <c r="J151" s="144"/>
      <c r="K151" s="144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88"/>
      <c r="W151" s="88"/>
      <c r="X151" s="88"/>
      <c r="Y151" s="88"/>
      <c r="Z151" s="88"/>
      <c r="AA151" s="88"/>
      <c r="AB151" s="88"/>
      <c r="AC151" s="88"/>
      <c r="AD151" s="88"/>
      <c r="AE151" s="88"/>
      <c r="AF151" s="88"/>
      <c r="AG151" s="88"/>
      <c r="AH151" s="88"/>
      <c r="AI151" s="88"/>
      <c r="AJ151" s="88"/>
      <c r="AK151" s="88"/>
      <c r="AL151" s="88"/>
      <c r="AM151" s="88"/>
      <c r="AN151" s="88"/>
      <c r="AO151" s="88"/>
      <c r="AP151" s="88"/>
      <c r="AQ151" s="88"/>
      <c r="AR151" s="88"/>
      <c r="AS151" s="88"/>
      <c r="AT151" s="88"/>
      <c r="AU151" s="88"/>
      <c r="AV151" s="88"/>
      <c r="AW151" s="88"/>
      <c r="AX151" s="88"/>
      <c r="AY151" s="88"/>
      <c r="AZ151" s="88"/>
      <c r="BA151" s="88"/>
      <c r="BB151" s="88"/>
      <c r="BC151" s="88"/>
      <c r="BD151" s="88"/>
      <c r="BE151" s="88"/>
      <c r="BF151" s="88"/>
      <c r="BG151" s="88"/>
      <c r="BH151" s="88"/>
      <c r="BI151" s="88"/>
      <c r="BJ151" s="88"/>
      <c r="BK151" s="88"/>
      <c r="BL151" s="88"/>
      <c r="BM151" s="88"/>
      <c r="BN151" s="88"/>
      <c r="BO151" s="88"/>
      <c r="BP151" s="88"/>
      <c r="BQ151" s="88"/>
      <c r="BR151" s="88"/>
      <c r="BS151" s="88"/>
      <c r="BT151" s="88"/>
      <c r="BU151" s="88"/>
      <c r="BV151" s="88"/>
      <c r="BW151" s="88"/>
      <c r="BX151" s="88"/>
      <c r="BY151" s="88"/>
    </row>
    <row r="152" spans="1:77" s="89" customFormat="1">
      <c r="A152" s="88"/>
      <c r="B152" s="108"/>
      <c r="C152" s="108"/>
      <c r="D152" s="108"/>
      <c r="E152" s="88"/>
      <c r="F152" s="88"/>
      <c r="G152" s="88"/>
      <c r="H152" s="88"/>
      <c r="I152" s="88"/>
      <c r="J152" s="144"/>
      <c r="K152" s="144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88"/>
      <c r="AY152" s="88"/>
      <c r="AZ152" s="88"/>
      <c r="BA152" s="88"/>
      <c r="BB152" s="88"/>
      <c r="BC152" s="88"/>
      <c r="BD152" s="88"/>
      <c r="BE152" s="88"/>
      <c r="BF152" s="88"/>
      <c r="BG152" s="88"/>
      <c r="BH152" s="88"/>
      <c r="BI152" s="88"/>
      <c r="BJ152" s="88"/>
      <c r="BK152" s="88"/>
      <c r="BL152" s="88"/>
      <c r="BM152" s="88"/>
      <c r="BN152" s="88"/>
      <c r="BO152" s="88"/>
      <c r="BP152" s="88"/>
      <c r="BQ152" s="88"/>
      <c r="BR152" s="88"/>
      <c r="BS152" s="88"/>
      <c r="BT152" s="88"/>
      <c r="BU152" s="88"/>
      <c r="BV152" s="88"/>
      <c r="BW152" s="88"/>
      <c r="BX152" s="88"/>
      <c r="BY152" s="88"/>
    </row>
    <row r="153" spans="1:77" s="89" customFormat="1">
      <c r="A153" s="88"/>
      <c r="B153" s="108"/>
      <c r="C153" s="108"/>
      <c r="D153" s="108"/>
      <c r="E153" s="88"/>
      <c r="F153" s="88"/>
      <c r="G153" s="88"/>
      <c r="H153" s="88"/>
      <c r="I153" s="88"/>
      <c r="J153" s="144"/>
      <c r="K153" s="144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/>
      <c r="BV153" s="88"/>
      <c r="BW153" s="88"/>
      <c r="BX153" s="88"/>
      <c r="BY153" s="88"/>
    </row>
    <row r="154" spans="1:77" s="89" customFormat="1">
      <c r="A154" s="88"/>
      <c r="B154" s="108"/>
      <c r="C154" s="108"/>
      <c r="D154" s="108"/>
      <c r="E154" s="88"/>
      <c r="F154" s="88"/>
      <c r="G154" s="88"/>
      <c r="H154" s="88"/>
      <c r="I154" s="88"/>
      <c r="J154" s="144"/>
      <c r="K154" s="144"/>
      <c r="L154" s="88"/>
      <c r="M154" s="88"/>
      <c r="N154" s="88"/>
      <c r="O154" s="88"/>
      <c r="P154" s="88"/>
      <c r="Q154" s="88"/>
      <c r="R154" s="88"/>
      <c r="S154" s="88"/>
      <c r="T154" s="88"/>
      <c r="U154" s="88"/>
      <c r="V154" s="88"/>
      <c r="W154" s="88"/>
      <c r="X154" s="88"/>
      <c r="Y154" s="88"/>
      <c r="Z154" s="88"/>
      <c r="AA154" s="88"/>
      <c r="AB154" s="88"/>
      <c r="AC154" s="88"/>
      <c r="AD154" s="88"/>
      <c r="AE154" s="88"/>
      <c r="AF154" s="88"/>
      <c r="AG154" s="88"/>
      <c r="AH154" s="88"/>
      <c r="AI154" s="88"/>
      <c r="AJ154" s="88"/>
      <c r="AK154" s="88"/>
      <c r="AL154" s="88"/>
      <c r="AM154" s="88"/>
      <c r="AN154" s="88"/>
      <c r="AO154" s="88"/>
      <c r="AP154" s="88"/>
      <c r="AQ154" s="88"/>
      <c r="AR154" s="88"/>
      <c r="AS154" s="88"/>
      <c r="AT154" s="88"/>
      <c r="AU154" s="88"/>
      <c r="AV154" s="88"/>
      <c r="AW154" s="88"/>
      <c r="AX154" s="88"/>
      <c r="AY154" s="88"/>
      <c r="AZ154" s="88"/>
      <c r="BA154" s="88"/>
      <c r="BB154" s="88"/>
      <c r="BC154" s="88"/>
      <c r="BD154" s="88"/>
      <c r="BE154" s="88"/>
      <c r="BF154" s="88"/>
      <c r="BG154" s="88"/>
      <c r="BH154" s="88"/>
      <c r="BI154" s="88"/>
      <c r="BJ154" s="88"/>
      <c r="BK154" s="88"/>
      <c r="BL154" s="88"/>
      <c r="BM154" s="88"/>
      <c r="BN154" s="88"/>
      <c r="BO154" s="88"/>
      <c r="BP154" s="88"/>
      <c r="BQ154" s="88"/>
      <c r="BR154" s="88"/>
      <c r="BS154" s="88"/>
      <c r="BT154" s="88"/>
      <c r="BU154" s="88"/>
      <c r="BV154" s="88"/>
      <c r="BW154" s="88"/>
      <c r="BX154" s="88"/>
      <c r="BY154" s="88"/>
    </row>
    <row r="155" spans="1:77" s="89" customFormat="1">
      <c r="A155" s="88"/>
      <c r="B155" s="108"/>
      <c r="C155" s="108"/>
      <c r="D155" s="108"/>
      <c r="E155" s="88"/>
      <c r="F155" s="88"/>
      <c r="G155" s="88"/>
      <c r="H155" s="88"/>
      <c r="I155" s="88"/>
      <c r="J155" s="144"/>
      <c r="K155" s="144"/>
      <c r="L155" s="88"/>
      <c r="M155" s="88"/>
      <c r="N155" s="88"/>
      <c r="O155" s="88"/>
      <c r="P155" s="88"/>
      <c r="Q155" s="88"/>
      <c r="R155" s="88"/>
      <c r="S155" s="88"/>
      <c r="T155" s="88"/>
      <c r="U155" s="88"/>
      <c r="V155" s="88"/>
      <c r="W155" s="88"/>
      <c r="X155" s="88"/>
      <c r="Y155" s="88"/>
      <c r="Z155" s="88"/>
      <c r="AA155" s="88"/>
      <c r="AB155" s="88"/>
      <c r="AC155" s="88"/>
      <c r="AD155" s="88"/>
      <c r="AE155" s="88"/>
      <c r="AF155" s="88"/>
      <c r="AG155" s="88"/>
      <c r="AH155" s="88"/>
      <c r="AI155" s="88"/>
      <c r="AJ155" s="88"/>
      <c r="AK155" s="88"/>
      <c r="AL155" s="88"/>
      <c r="AM155" s="88"/>
      <c r="AN155" s="88"/>
      <c r="AO155" s="88"/>
      <c r="AP155" s="88"/>
      <c r="AQ155" s="88"/>
      <c r="AR155" s="88"/>
      <c r="AS155" s="88"/>
      <c r="AT155" s="88"/>
      <c r="AU155" s="88"/>
      <c r="AV155" s="88"/>
      <c r="AW155" s="88"/>
      <c r="AX155" s="88"/>
      <c r="AY155" s="88"/>
      <c r="AZ155" s="88"/>
      <c r="BA155" s="88"/>
      <c r="BB155" s="88"/>
      <c r="BC155" s="88"/>
      <c r="BD155" s="88"/>
      <c r="BE155" s="88"/>
      <c r="BF155" s="88"/>
      <c r="BG155" s="88"/>
      <c r="BH155" s="88"/>
      <c r="BI155" s="88"/>
      <c r="BJ155" s="88"/>
      <c r="BK155" s="88"/>
      <c r="BL155" s="88"/>
      <c r="BM155" s="88"/>
      <c r="BN155" s="88"/>
      <c r="BO155" s="88"/>
      <c r="BP155" s="88"/>
      <c r="BQ155" s="88"/>
      <c r="BR155" s="88"/>
      <c r="BS155" s="88"/>
      <c r="BT155" s="88"/>
      <c r="BU155" s="88"/>
      <c r="BV155" s="88"/>
      <c r="BW155" s="88"/>
      <c r="BX155" s="88"/>
      <c r="BY155" s="88"/>
    </row>
    <row r="156" spans="1:77" s="89" customFormat="1">
      <c r="A156" s="88"/>
      <c r="B156" s="108"/>
      <c r="C156" s="108"/>
      <c r="D156" s="108"/>
      <c r="E156" s="88"/>
      <c r="F156" s="88"/>
      <c r="G156" s="88"/>
      <c r="H156" s="88"/>
      <c r="I156" s="88"/>
      <c r="J156" s="144"/>
      <c r="K156" s="144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/>
      <c r="AN156" s="88"/>
      <c r="AO156" s="88"/>
      <c r="AP156" s="88"/>
      <c r="AQ156" s="88"/>
      <c r="AR156" s="88"/>
      <c r="AS156" s="88"/>
      <c r="AT156" s="88"/>
      <c r="AU156" s="88"/>
      <c r="AV156" s="88"/>
      <c r="AW156" s="88"/>
      <c r="AX156" s="88"/>
      <c r="AY156" s="88"/>
      <c r="AZ156" s="88"/>
      <c r="BA156" s="88"/>
      <c r="BB156" s="88"/>
      <c r="BC156" s="88"/>
      <c r="BD156" s="88"/>
      <c r="BE156" s="88"/>
      <c r="BF156" s="88"/>
      <c r="BG156" s="88"/>
      <c r="BH156" s="88"/>
      <c r="BI156" s="88"/>
      <c r="BJ156" s="88"/>
      <c r="BK156" s="88"/>
      <c r="BL156" s="88"/>
      <c r="BM156" s="88"/>
      <c r="BN156" s="88"/>
      <c r="BO156" s="88"/>
      <c r="BP156" s="88"/>
      <c r="BQ156" s="88"/>
      <c r="BR156" s="88"/>
      <c r="BS156" s="88"/>
      <c r="BT156" s="88"/>
      <c r="BU156" s="88"/>
      <c r="BV156" s="88"/>
      <c r="BW156" s="88"/>
      <c r="BX156" s="88"/>
      <c r="BY156" s="88"/>
    </row>
    <row r="157" spans="1:77" s="89" customFormat="1">
      <c r="A157" s="88"/>
      <c r="B157" s="108"/>
      <c r="C157" s="108"/>
      <c r="D157" s="108"/>
      <c r="E157" s="88"/>
      <c r="F157" s="88"/>
      <c r="G157" s="88"/>
      <c r="H157" s="88"/>
      <c r="I157" s="88"/>
      <c r="J157" s="144"/>
      <c r="K157" s="144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  <c r="AI157" s="88"/>
      <c r="AJ157" s="88"/>
      <c r="AK157" s="88"/>
      <c r="AL157" s="88"/>
      <c r="AM157" s="88"/>
      <c r="AN157" s="88"/>
      <c r="AO157" s="88"/>
      <c r="AP157" s="88"/>
      <c r="AQ157" s="88"/>
      <c r="AR157" s="88"/>
      <c r="AS157" s="88"/>
      <c r="AT157" s="88"/>
      <c r="AU157" s="88"/>
      <c r="AV157" s="88"/>
      <c r="AW157" s="88"/>
      <c r="AX157" s="88"/>
      <c r="AY157" s="88"/>
      <c r="AZ157" s="88"/>
      <c r="BA157" s="88"/>
      <c r="BB157" s="88"/>
      <c r="BC157" s="88"/>
      <c r="BD157" s="88"/>
      <c r="BE157" s="88"/>
      <c r="BF157" s="88"/>
      <c r="BG157" s="88"/>
      <c r="BH157" s="88"/>
      <c r="BI157" s="88"/>
      <c r="BJ157" s="88"/>
      <c r="BK157" s="88"/>
      <c r="BL157" s="88"/>
      <c r="BM157" s="88"/>
      <c r="BN157" s="88"/>
      <c r="BO157" s="88"/>
      <c r="BP157" s="88"/>
      <c r="BQ157" s="88"/>
      <c r="BR157" s="88"/>
      <c r="BS157" s="88"/>
      <c r="BT157" s="88"/>
      <c r="BU157" s="88"/>
      <c r="BV157" s="88"/>
      <c r="BW157" s="88"/>
      <c r="BX157" s="88"/>
      <c r="BY157" s="88"/>
    </row>
    <row r="158" spans="1:77" s="89" customFormat="1">
      <c r="A158" s="88"/>
      <c r="B158" s="108"/>
      <c r="C158" s="108"/>
      <c r="D158" s="108"/>
      <c r="E158" s="88"/>
      <c r="F158" s="88"/>
      <c r="G158" s="88"/>
      <c r="H158" s="88"/>
      <c r="I158" s="88"/>
      <c r="J158" s="144"/>
      <c r="K158" s="144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  <c r="W158" s="88"/>
      <c r="X158" s="88"/>
      <c r="Y158" s="88"/>
      <c r="Z158" s="88"/>
      <c r="AA158" s="88"/>
      <c r="AB158" s="88"/>
      <c r="AC158" s="88"/>
      <c r="AD158" s="88"/>
      <c r="AE158" s="88"/>
      <c r="AF158" s="88"/>
      <c r="AG158" s="88"/>
      <c r="AH158" s="88"/>
      <c r="AI158" s="88"/>
      <c r="AJ158" s="88"/>
      <c r="AK158" s="88"/>
      <c r="AL158" s="88"/>
      <c r="AM158" s="88"/>
      <c r="AN158" s="88"/>
      <c r="AO158" s="88"/>
      <c r="AP158" s="88"/>
      <c r="AQ158" s="88"/>
      <c r="AR158" s="88"/>
      <c r="AS158" s="88"/>
      <c r="AT158" s="88"/>
      <c r="AU158" s="88"/>
      <c r="AV158" s="88"/>
      <c r="AW158" s="88"/>
      <c r="AX158" s="88"/>
      <c r="AY158" s="88"/>
      <c r="AZ158" s="88"/>
      <c r="BA158" s="88"/>
      <c r="BB158" s="88"/>
      <c r="BC158" s="88"/>
      <c r="BD158" s="88"/>
      <c r="BE158" s="88"/>
      <c r="BF158" s="88"/>
      <c r="BG158" s="88"/>
      <c r="BH158" s="88"/>
      <c r="BI158" s="88"/>
      <c r="BJ158" s="88"/>
      <c r="BK158" s="88"/>
      <c r="BL158" s="88"/>
      <c r="BM158" s="88"/>
      <c r="BN158" s="88"/>
      <c r="BO158" s="88"/>
      <c r="BP158" s="88"/>
      <c r="BQ158" s="88"/>
      <c r="BR158" s="88"/>
      <c r="BS158" s="88"/>
      <c r="BT158" s="88"/>
      <c r="BU158" s="88"/>
      <c r="BV158" s="88"/>
      <c r="BW158" s="88"/>
      <c r="BX158" s="88"/>
      <c r="BY158" s="88"/>
    </row>
    <row r="159" spans="1:77" s="89" customFormat="1">
      <c r="A159" s="88"/>
      <c r="B159" s="108"/>
      <c r="C159" s="108"/>
      <c r="D159" s="108"/>
      <c r="E159" s="88"/>
      <c r="F159" s="88"/>
      <c r="G159" s="88"/>
      <c r="H159" s="88"/>
      <c r="I159" s="88"/>
      <c r="J159" s="144"/>
      <c r="K159" s="144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8"/>
      <c r="AN159" s="88"/>
      <c r="AO159" s="88"/>
      <c r="AP159" s="88"/>
      <c r="AQ159" s="88"/>
      <c r="AR159" s="88"/>
      <c r="AS159" s="88"/>
      <c r="AT159" s="88"/>
      <c r="AU159" s="88"/>
      <c r="AV159" s="88"/>
      <c r="AW159" s="88"/>
      <c r="AX159" s="88"/>
      <c r="AY159" s="88"/>
      <c r="AZ159" s="88"/>
      <c r="BA159" s="88"/>
      <c r="BB159" s="88"/>
      <c r="BC159" s="88"/>
      <c r="BD159" s="88"/>
      <c r="BE159" s="88"/>
      <c r="BF159" s="88"/>
      <c r="BG159" s="88"/>
      <c r="BH159" s="88"/>
      <c r="BI159" s="88"/>
      <c r="BJ159" s="88"/>
      <c r="BK159" s="88"/>
      <c r="BL159" s="88"/>
      <c r="BM159" s="88"/>
      <c r="BN159" s="88"/>
      <c r="BO159" s="88"/>
      <c r="BP159" s="88"/>
      <c r="BQ159" s="88"/>
      <c r="BR159" s="88"/>
      <c r="BS159" s="88"/>
      <c r="BT159" s="88"/>
      <c r="BU159" s="88"/>
      <c r="BV159" s="88"/>
      <c r="BW159" s="88"/>
      <c r="BX159" s="88"/>
      <c r="BY159" s="88"/>
    </row>
    <row r="160" spans="1:77" s="89" customFormat="1">
      <c r="A160" s="88"/>
      <c r="B160" s="108"/>
      <c r="C160" s="108"/>
      <c r="D160" s="108"/>
      <c r="E160" s="88"/>
      <c r="F160" s="88"/>
      <c r="G160" s="88"/>
      <c r="H160" s="88"/>
      <c r="I160" s="88"/>
      <c r="J160" s="144"/>
      <c r="K160" s="144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/>
      <c r="AM160" s="88"/>
      <c r="AN160" s="88"/>
      <c r="AO160" s="88"/>
      <c r="AP160" s="88"/>
      <c r="AQ160" s="88"/>
      <c r="AR160" s="88"/>
      <c r="AS160" s="88"/>
      <c r="AT160" s="88"/>
      <c r="AU160" s="88"/>
      <c r="AV160" s="88"/>
      <c r="AW160" s="88"/>
      <c r="AX160" s="88"/>
      <c r="AY160" s="88"/>
      <c r="AZ160" s="88"/>
      <c r="BA160" s="88"/>
      <c r="BB160" s="88"/>
      <c r="BC160" s="88"/>
      <c r="BD160" s="88"/>
      <c r="BE160" s="88"/>
      <c r="BF160" s="88"/>
      <c r="BG160" s="88"/>
      <c r="BH160" s="88"/>
      <c r="BI160" s="88"/>
      <c r="BJ160" s="88"/>
      <c r="BK160" s="88"/>
      <c r="BL160" s="88"/>
      <c r="BM160" s="88"/>
      <c r="BN160" s="88"/>
      <c r="BO160" s="88"/>
      <c r="BP160" s="88"/>
      <c r="BQ160" s="88"/>
      <c r="BR160" s="88"/>
      <c r="BS160" s="88"/>
      <c r="BT160" s="88"/>
      <c r="BU160" s="88"/>
      <c r="BV160" s="88"/>
      <c r="BW160" s="88"/>
      <c r="BX160" s="88"/>
      <c r="BY160" s="88"/>
    </row>
    <row r="161" spans="1:77" s="89" customFormat="1">
      <c r="A161" s="88"/>
      <c r="B161" s="108"/>
      <c r="C161" s="108"/>
      <c r="D161" s="108"/>
      <c r="E161" s="88"/>
      <c r="F161" s="88"/>
      <c r="G161" s="88"/>
      <c r="H161" s="88"/>
      <c r="I161" s="88"/>
      <c r="J161" s="144"/>
      <c r="K161" s="144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  <c r="AK161" s="88"/>
      <c r="AL161" s="88"/>
      <c r="AM161" s="88"/>
      <c r="AN161" s="88"/>
      <c r="AO161" s="88"/>
      <c r="AP161" s="88"/>
      <c r="AQ161" s="88"/>
      <c r="AR161" s="88"/>
      <c r="AS161" s="88"/>
      <c r="AT161" s="88"/>
      <c r="AU161" s="88"/>
      <c r="AV161" s="88"/>
      <c r="AW161" s="88"/>
      <c r="AX161" s="88"/>
      <c r="AY161" s="88"/>
      <c r="AZ161" s="88"/>
      <c r="BA161" s="88"/>
      <c r="BB161" s="88"/>
      <c r="BC161" s="88"/>
      <c r="BD161" s="88"/>
      <c r="BE161" s="88"/>
      <c r="BF161" s="88"/>
      <c r="BG161" s="88"/>
      <c r="BH161" s="88"/>
      <c r="BI161" s="88"/>
      <c r="BJ161" s="88"/>
      <c r="BK161" s="88"/>
      <c r="BL161" s="88"/>
      <c r="BM161" s="88"/>
      <c r="BN161" s="88"/>
      <c r="BO161" s="88"/>
      <c r="BP161" s="88"/>
      <c r="BQ161" s="88"/>
      <c r="BR161" s="88"/>
      <c r="BS161" s="88"/>
      <c r="BT161" s="88"/>
      <c r="BU161" s="88"/>
      <c r="BV161" s="88"/>
      <c r="BW161" s="88"/>
      <c r="BX161" s="88"/>
      <c r="BY161" s="88"/>
    </row>
    <row r="162" spans="1:77" s="89" customFormat="1">
      <c r="A162" s="88"/>
      <c r="B162" s="108"/>
      <c r="C162" s="108"/>
      <c r="D162" s="108"/>
      <c r="E162" s="88"/>
      <c r="F162" s="88"/>
      <c r="G162" s="88"/>
      <c r="H162" s="88"/>
      <c r="I162" s="88"/>
      <c r="J162" s="144"/>
      <c r="K162" s="144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8"/>
      <c r="AN162" s="88"/>
      <c r="AO162" s="88"/>
      <c r="AP162" s="88"/>
      <c r="AQ162" s="88"/>
      <c r="AR162" s="88"/>
      <c r="AS162" s="88"/>
      <c r="AT162" s="88"/>
      <c r="AU162" s="88"/>
      <c r="AV162" s="88"/>
      <c r="AW162" s="88"/>
      <c r="AX162" s="88"/>
      <c r="AY162" s="88"/>
      <c r="AZ162" s="88"/>
      <c r="BA162" s="88"/>
      <c r="BB162" s="88"/>
      <c r="BC162" s="88"/>
      <c r="BD162" s="88"/>
      <c r="BE162" s="88"/>
      <c r="BF162" s="88"/>
      <c r="BG162" s="88"/>
      <c r="BH162" s="88"/>
      <c r="BI162" s="88"/>
      <c r="BJ162" s="88"/>
      <c r="BK162" s="88"/>
      <c r="BL162" s="88"/>
      <c r="BM162" s="88"/>
      <c r="BN162" s="88"/>
      <c r="BO162" s="88"/>
      <c r="BP162" s="88"/>
      <c r="BQ162" s="88"/>
      <c r="BR162" s="88"/>
      <c r="BS162" s="88"/>
      <c r="BT162" s="88"/>
      <c r="BU162" s="88"/>
      <c r="BV162" s="88"/>
      <c r="BW162" s="88"/>
      <c r="BX162" s="88"/>
      <c r="BY162" s="88"/>
    </row>
    <row r="163" spans="1:77" s="89" customFormat="1">
      <c r="A163" s="88"/>
      <c r="B163" s="108"/>
      <c r="C163" s="108"/>
      <c r="D163" s="108"/>
      <c r="E163" s="88"/>
      <c r="F163" s="88"/>
      <c r="G163" s="88"/>
      <c r="H163" s="88"/>
      <c r="I163" s="88"/>
      <c r="J163" s="144"/>
      <c r="K163" s="144"/>
      <c r="L163" s="88"/>
      <c r="M163" s="88"/>
      <c r="N163" s="88"/>
      <c r="O163" s="88"/>
      <c r="P163" s="88"/>
      <c r="Q163" s="88"/>
      <c r="R163" s="88"/>
      <c r="S163" s="88"/>
      <c r="T163" s="88"/>
      <c r="U163" s="88"/>
      <c r="V163" s="88"/>
      <c r="W163" s="88"/>
      <c r="X163" s="88"/>
      <c r="Y163" s="88"/>
      <c r="Z163" s="88"/>
      <c r="AA163" s="88"/>
      <c r="AB163" s="88"/>
      <c r="AC163" s="88"/>
      <c r="AD163" s="88"/>
      <c r="AE163" s="88"/>
      <c r="AF163" s="88"/>
      <c r="AG163" s="88"/>
      <c r="AH163" s="88"/>
      <c r="AI163" s="88"/>
      <c r="AJ163" s="88"/>
      <c r="AK163" s="88"/>
      <c r="AL163" s="88"/>
      <c r="AM163" s="88"/>
      <c r="AN163" s="88"/>
      <c r="AO163" s="88"/>
      <c r="AP163" s="88"/>
      <c r="AQ163" s="88"/>
      <c r="AR163" s="88"/>
      <c r="AS163" s="88"/>
      <c r="AT163" s="88"/>
      <c r="AU163" s="88"/>
      <c r="AV163" s="88"/>
      <c r="AW163" s="88"/>
      <c r="AX163" s="88"/>
      <c r="AY163" s="88"/>
      <c r="AZ163" s="88"/>
      <c r="BA163" s="88"/>
      <c r="BB163" s="88"/>
      <c r="BC163" s="88"/>
      <c r="BD163" s="88"/>
      <c r="BE163" s="88"/>
      <c r="BF163" s="88"/>
      <c r="BG163" s="88"/>
      <c r="BH163" s="88"/>
      <c r="BI163" s="88"/>
      <c r="BJ163" s="88"/>
      <c r="BK163" s="88"/>
      <c r="BL163" s="88"/>
      <c r="BM163" s="88"/>
      <c r="BN163" s="88"/>
      <c r="BO163" s="88"/>
      <c r="BP163" s="88"/>
      <c r="BQ163" s="88"/>
      <c r="BR163" s="88"/>
      <c r="BS163" s="88"/>
      <c r="BT163" s="88"/>
      <c r="BU163" s="88"/>
      <c r="BV163" s="88"/>
      <c r="BW163" s="88"/>
      <c r="BX163" s="88"/>
      <c r="BY163" s="88"/>
    </row>
    <row r="164" spans="1:77" s="89" customFormat="1">
      <c r="A164" s="88"/>
      <c r="B164" s="108"/>
      <c r="C164" s="108"/>
      <c r="D164" s="108"/>
      <c r="E164" s="88"/>
      <c r="F164" s="88"/>
      <c r="G164" s="88"/>
      <c r="H164" s="88"/>
      <c r="I164" s="88"/>
      <c r="J164" s="144"/>
      <c r="K164" s="144"/>
      <c r="L164" s="88"/>
      <c r="M164" s="88"/>
      <c r="N164" s="88"/>
      <c r="O164" s="88"/>
      <c r="P164" s="88"/>
      <c r="Q164" s="88"/>
      <c r="R164" s="88"/>
      <c r="S164" s="88"/>
      <c r="T164" s="88"/>
      <c r="U164" s="88"/>
      <c r="V164" s="88"/>
      <c r="W164" s="88"/>
      <c r="X164" s="88"/>
      <c r="Y164" s="88"/>
      <c r="Z164" s="88"/>
      <c r="AA164" s="88"/>
      <c r="AB164" s="88"/>
      <c r="AC164" s="88"/>
      <c r="AD164" s="88"/>
      <c r="AE164" s="88"/>
      <c r="AF164" s="88"/>
      <c r="AG164" s="88"/>
      <c r="AH164" s="88"/>
      <c r="AI164" s="88"/>
      <c r="AJ164" s="88"/>
      <c r="AK164" s="88"/>
      <c r="AL164" s="88"/>
      <c r="AM164" s="88"/>
      <c r="AN164" s="88"/>
      <c r="AO164" s="88"/>
      <c r="AP164" s="88"/>
      <c r="AQ164" s="88"/>
      <c r="AR164" s="88"/>
      <c r="AS164" s="88"/>
      <c r="AT164" s="88"/>
      <c r="AU164" s="88"/>
      <c r="AV164" s="88"/>
      <c r="AW164" s="88"/>
      <c r="AX164" s="88"/>
      <c r="AY164" s="88"/>
      <c r="AZ164" s="88"/>
      <c r="BA164" s="88"/>
      <c r="BB164" s="88"/>
      <c r="BC164" s="88"/>
      <c r="BD164" s="88"/>
      <c r="BE164" s="88"/>
      <c r="BF164" s="88"/>
      <c r="BG164" s="88"/>
      <c r="BH164" s="88"/>
      <c r="BI164" s="88"/>
      <c r="BJ164" s="88"/>
      <c r="BK164" s="88"/>
      <c r="BL164" s="88"/>
      <c r="BM164" s="88"/>
      <c r="BN164" s="88"/>
      <c r="BO164" s="88"/>
      <c r="BP164" s="88"/>
      <c r="BQ164" s="88"/>
      <c r="BR164" s="88"/>
      <c r="BS164" s="88"/>
      <c r="BT164" s="88"/>
      <c r="BU164" s="88"/>
      <c r="BV164" s="88"/>
      <c r="BW164" s="88"/>
      <c r="BX164" s="88"/>
      <c r="BY164" s="88"/>
    </row>
    <row r="165" spans="1:77" s="89" customFormat="1">
      <c r="A165" s="88"/>
      <c r="B165" s="108"/>
      <c r="C165" s="108"/>
      <c r="D165" s="108"/>
      <c r="E165" s="88"/>
      <c r="F165" s="88"/>
      <c r="G165" s="88"/>
      <c r="H165" s="88"/>
      <c r="I165" s="88"/>
      <c r="J165" s="144"/>
      <c r="K165" s="144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D165" s="88"/>
      <c r="AE165" s="88"/>
      <c r="AF165" s="88"/>
      <c r="AG165" s="88"/>
      <c r="AH165" s="88"/>
      <c r="AI165" s="88"/>
      <c r="AJ165" s="88"/>
      <c r="AK165" s="88"/>
      <c r="AL165" s="88"/>
      <c r="AM165" s="88"/>
      <c r="AN165" s="88"/>
      <c r="AO165" s="88"/>
      <c r="AP165" s="88"/>
      <c r="AQ165" s="88"/>
      <c r="AR165" s="88"/>
      <c r="AS165" s="88"/>
      <c r="AT165" s="88"/>
      <c r="AU165" s="88"/>
      <c r="AV165" s="88"/>
      <c r="AW165" s="88"/>
      <c r="AX165" s="88"/>
      <c r="AY165" s="88"/>
      <c r="AZ165" s="88"/>
      <c r="BA165" s="88"/>
      <c r="BB165" s="88"/>
      <c r="BC165" s="88"/>
      <c r="BD165" s="88"/>
      <c r="BE165" s="88"/>
      <c r="BF165" s="88"/>
      <c r="BG165" s="88"/>
      <c r="BH165" s="88"/>
      <c r="BI165" s="88"/>
      <c r="BJ165" s="88"/>
      <c r="BK165" s="88"/>
      <c r="BL165" s="88"/>
      <c r="BM165" s="88"/>
      <c r="BN165" s="88"/>
      <c r="BO165" s="88"/>
      <c r="BP165" s="88"/>
      <c r="BQ165" s="88"/>
      <c r="BR165" s="88"/>
      <c r="BS165" s="88"/>
      <c r="BT165" s="88"/>
      <c r="BU165" s="88"/>
      <c r="BV165" s="88"/>
      <c r="BW165" s="88"/>
      <c r="BX165" s="88"/>
      <c r="BY165" s="88"/>
    </row>
    <row r="166" spans="1:77" s="89" customFormat="1">
      <c r="A166" s="88"/>
      <c r="B166" s="108"/>
      <c r="C166" s="108"/>
      <c r="D166" s="108"/>
      <c r="E166" s="88"/>
      <c r="F166" s="88"/>
      <c r="G166" s="88"/>
      <c r="H166" s="88"/>
      <c r="I166" s="88"/>
      <c r="J166" s="144"/>
      <c r="K166" s="144"/>
      <c r="L166" s="88"/>
      <c r="M166" s="88"/>
      <c r="N166" s="88"/>
      <c r="O166" s="88"/>
      <c r="P166" s="88"/>
      <c r="Q166" s="88"/>
      <c r="R166" s="88"/>
      <c r="S166" s="88"/>
      <c r="T166" s="88"/>
      <c r="U166" s="88"/>
      <c r="V166" s="88"/>
      <c r="W166" s="88"/>
      <c r="X166" s="88"/>
      <c r="Y166" s="88"/>
      <c r="Z166" s="88"/>
      <c r="AA166" s="88"/>
      <c r="AB166" s="88"/>
      <c r="AC166" s="88"/>
      <c r="AD166" s="88"/>
      <c r="AE166" s="88"/>
      <c r="AF166" s="88"/>
      <c r="AG166" s="88"/>
      <c r="AH166" s="88"/>
      <c r="AI166" s="88"/>
      <c r="AJ166" s="88"/>
      <c r="AK166" s="88"/>
      <c r="AL166" s="88"/>
      <c r="AM166" s="88"/>
      <c r="AN166" s="88"/>
      <c r="AO166" s="88"/>
      <c r="AP166" s="88"/>
      <c r="AQ166" s="88"/>
      <c r="AR166" s="88"/>
      <c r="AS166" s="88"/>
      <c r="AT166" s="88"/>
      <c r="AU166" s="88"/>
      <c r="AV166" s="88"/>
      <c r="AW166" s="88"/>
      <c r="AX166" s="88"/>
      <c r="AY166" s="88"/>
      <c r="AZ166" s="88"/>
      <c r="BA166" s="88"/>
      <c r="BB166" s="88"/>
      <c r="BC166" s="88"/>
      <c r="BD166" s="88"/>
      <c r="BE166" s="88"/>
      <c r="BF166" s="88"/>
      <c r="BG166" s="88"/>
      <c r="BH166" s="88"/>
      <c r="BI166" s="88"/>
      <c r="BJ166" s="88"/>
      <c r="BK166" s="88"/>
      <c r="BL166" s="88"/>
      <c r="BM166" s="88"/>
      <c r="BN166" s="88"/>
      <c r="BO166" s="88"/>
      <c r="BP166" s="88"/>
      <c r="BQ166" s="88"/>
      <c r="BR166" s="88"/>
      <c r="BS166" s="88"/>
      <c r="BT166" s="88"/>
      <c r="BU166" s="88"/>
      <c r="BV166" s="88"/>
      <c r="BW166" s="88"/>
      <c r="BX166" s="88"/>
      <c r="BY166" s="88"/>
    </row>
    <row r="167" spans="1:77" s="89" customFormat="1">
      <c r="A167" s="88"/>
      <c r="B167" s="108"/>
      <c r="C167" s="108"/>
      <c r="D167" s="108"/>
      <c r="E167" s="88"/>
      <c r="F167" s="88"/>
      <c r="G167" s="88"/>
      <c r="H167" s="88"/>
      <c r="I167" s="88"/>
      <c r="J167" s="144"/>
      <c r="K167" s="144"/>
      <c r="L167" s="88"/>
      <c r="M167" s="88"/>
      <c r="N167" s="88"/>
      <c r="O167" s="88"/>
      <c r="P167" s="88"/>
      <c r="Q167" s="88"/>
      <c r="R167" s="88"/>
      <c r="S167" s="88"/>
      <c r="T167" s="88"/>
      <c r="U167" s="88"/>
      <c r="V167" s="88"/>
      <c r="W167" s="88"/>
      <c r="X167" s="88"/>
      <c r="Y167" s="88"/>
      <c r="Z167" s="88"/>
      <c r="AA167" s="88"/>
      <c r="AB167" s="88"/>
      <c r="AC167" s="88"/>
      <c r="AD167" s="88"/>
      <c r="AE167" s="88"/>
      <c r="AF167" s="88"/>
      <c r="AG167" s="88"/>
      <c r="AH167" s="88"/>
      <c r="AI167" s="88"/>
      <c r="AJ167" s="88"/>
      <c r="AK167" s="88"/>
      <c r="AL167" s="88"/>
      <c r="AM167" s="88"/>
      <c r="AN167" s="88"/>
      <c r="AO167" s="88"/>
      <c r="AP167" s="88"/>
      <c r="AQ167" s="88"/>
      <c r="AR167" s="88"/>
      <c r="AS167" s="88"/>
      <c r="AT167" s="88"/>
      <c r="AU167" s="88"/>
      <c r="AV167" s="88"/>
      <c r="AW167" s="88"/>
      <c r="AX167" s="88"/>
      <c r="AY167" s="88"/>
      <c r="AZ167" s="88"/>
      <c r="BA167" s="88"/>
      <c r="BB167" s="88"/>
      <c r="BC167" s="88"/>
      <c r="BD167" s="88"/>
      <c r="BE167" s="88"/>
      <c r="BF167" s="88"/>
      <c r="BG167" s="88"/>
      <c r="BH167" s="88"/>
      <c r="BI167" s="88"/>
      <c r="BJ167" s="88"/>
      <c r="BK167" s="88"/>
      <c r="BL167" s="88"/>
      <c r="BM167" s="88"/>
      <c r="BN167" s="88"/>
      <c r="BO167" s="88"/>
      <c r="BP167" s="88"/>
      <c r="BQ167" s="88"/>
      <c r="BR167" s="88"/>
      <c r="BS167" s="88"/>
      <c r="BT167" s="88"/>
      <c r="BU167" s="88"/>
      <c r="BV167" s="88"/>
      <c r="BW167" s="88"/>
      <c r="BX167" s="88"/>
      <c r="BY167" s="88"/>
    </row>
    <row r="168" spans="1:77" s="89" customFormat="1">
      <c r="A168" s="88"/>
      <c r="B168" s="108"/>
      <c r="C168" s="108"/>
      <c r="D168" s="108"/>
      <c r="E168" s="88"/>
      <c r="F168" s="88"/>
      <c r="G168" s="88"/>
      <c r="H168" s="88"/>
      <c r="I168" s="88"/>
      <c r="J168" s="144"/>
      <c r="K168" s="144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88"/>
      <c r="W168" s="88"/>
      <c r="X168" s="88"/>
      <c r="Y168" s="88"/>
      <c r="Z168" s="88"/>
      <c r="AA168" s="88"/>
      <c r="AB168" s="88"/>
      <c r="AC168" s="88"/>
      <c r="AD168" s="88"/>
      <c r="AE168" s="88"/>
      <c r="AF168" s="88"/>
      <c r="AG168" s="88"/>
      <c r="AH168" s="88"/>
      <c r="AI168" s="88"/>
      <c r="AJ168" s="88"/>
      <c r="AK168" s="88"/>
      <c r="AL168" s="88"/>
      <c r="AM168" s="88"/>
      <c r="AN168" s="88"/>
      <c r="AO168" s="88"/>
      <c r="AP168" s="88"/>
      <c r="AQ168" s="88"/>
      <c r="AR168" s="88"/>
      <c r="AS168" s="88"/>
      <c r="AT168" s="88"/>
      <c r="AU168" s="88"/>
      <c r="AV168" s="88"/>
      <c r="AW168" s="88"/>
      <c r="AX168" s="88"/>
      <c r="AY168" s="88"/>
      <c r="AZ168" s="88"/>
      <c r="BA168" s="88"/>
      <c r="BB168" s="88"/>
      <c r="BC168" s="88"/>
      <c r="BD168" s="88"/>
      <c r="BE168" s="88"/>
      <c r="BF168" s="88"/>
      <c r="BG168" s="88"/>
      <c r="BH168" s="88"/>
      <c r="BI168" s="88"/>
      <c r="BJ168" s="88"/>
      <c r="BK168" s="88"/>
      <c r="BL168" s="88"/>
      <c r="BM168" s="88"/>
      <c r="BN168" s="88"/>
      <c r="BO168" s="88"/>
      <c r="BP168" s="88"/>
      <c r="BQ168" s="88"/>
      <c r="BR168" s="88"/>
      <c r="BS168" s="88"/>
      <c r="BT168" s="88"/>
      <c r="BU168" s="88"/>
      <c r="BV168" s="88"/>
      <c r="BW168" s="88"/>
      <c r="BX168" s="88"/>
      <c r="BY168" s="88"/>
    </row>
    <row r="169" spans="1:77" s="89" customFormat="1">
      <c r="A169" s="88"/>
      <c r="B169" s="108"/>
      <c r="C169" s="108"/>
      <c r="D169" s="108"/>
      <c r="E169" s="88"/>
      <c r="F169" s="88"/>
      <c r="G169" s="88"/>
      <c r="H169" s="88"/>
      <c r="I169" s="88"/>
      <c r="J169" s="144"/>
      <c r="K169" s="144"/>
      <c r="L169" s="88"/>
      <c r="M169" s="88"/>
      <c r="N169" s="88"/>
      <c r="O169" s="88"/>
      <c r="P169" s="88"/>
      <c r="Q169" s="88"/>
      <c r="R169" s="88"/>
      <c r="S169" s="88"/>
      <c r="T169" s="88"/>
      <c r="U169" s="88"/>
      <c r="V169" s="88"/>
      <c r="W169" s="88"/>
      <c r="X169" s="88"/>
      <c r="Y169" s="88"/>
      <c r="Z169" s="88"/>
      <c r="AA169" s="88"/>
      <c r="AB169" s="88"/>
      <c r="AC169" s="88"/>
      <c r="AD169" s="88"/>
      <c r="AE169" s="88"/>
      <c r="AF169" s="88"/>
      <c r="AG169" s="88"/>
      <c r="AH169" s="88"/>
      <c r="AI169" s="88"/>
      <c r="AJ169" s="88"/>
      <c r="AK169" s="88"/>
      <c r="AL169" s="88"/>
      <c r="AM169" s="88"/>
      <c r="AN169" s="88"/>
      <c r="AO169" s="88"/>
      <c r="AP169" s="88"/>
      <c r="AQ169" s="88"/>
      <c r="AR169" s="88"/>
      <c r="AS169" s="88"/>
      <c r="AT169" s="88"/>
      <c r="AU169" s="88"/>
      <c r="AV169" s="88"/>
      <c r="AW169" s="88"/>
      <c r="AX169" s="88"/>
      <c r="AY169" s="88"/>
      <c r="AZ169" s="88"/>
      <c r="BA169" s="88"/>
      <c r="BB169" s="88"/>
      <c r="BC169" s="88"/>
      <c r="BD169" s="88"/>
      <c r="BE169" s="88"/>
      <c r="BF169" s="88"/>
      <c r="BG169" s="88"/>
      <c r="BH169" s="88"/>
      <c r="BI169" s="88"/>
      <c r="BJ169" s="88"/>
      <c r="BK169" s="88"/>
      <c r="BL169" s="88"/>
      <c r="BM169" s="88"/>
      <c r="BN169" s="88"/>
      <c r="BO169" s="88"/>
      <c r="BP169" s="88"/>
      <c r="BQ169" s="88"/>
      <c r="BR169" s="88"/>
      <c r="BS169" s="88"/>
      <c r="BT169" s="88"/>
      <c r="BU169" s="88"/>
      <c r="BV169" s="88"/>
      <c r="BW169" s="88"/>
      <c r="BX169" s="88"/>
      <c r="BY169" s="88"/>
    </row>
    <row r="170" spans="1:77" s="89" customFormat="1">
      <c r="A170" s="88"/>
      <c r="B170" s="108"/>
      <c r="C170" s="108"/>
      <c r="D170" s="108"/>
      <c r="E170" s="88"/>
      <c r="F170" s="88"/>
      <c r="G170" s="88"/>
      <c r="H170" s="88"/>
      <c r="I170" s="88"/>
      <c r="J170" s="144"/>
      <c r="K170" s="144"/>
      <c r="L170" s="88"/>
      <c r="M170" s="88"/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88"/>
      <c r="AJ170" s="88"/>
      <c r="AK170" s="88"/>
      <c r="AL170" s="88"/>
      <c r="AM170" s="88"/>
      <c r="AN170" s="88"/>
      <c r="AO170" s="88"/>
      <c r="AP170" s="88"/>
      <c r="AQ170" s="88"/>
      <c r="AR170" s="88"/>
      <c r="AS170" s="88"/>
      <c r="AT170" s="88"/>
      <c r="AU170" s="88"/>
      <c r="AV170" s="88"/>
      <c r="AW170" s="88"/>
      <c r="AX170" s="88"/>
      <c r="AY170" s="88"/>
      <c r="AZ170" s="88"/>
      <c r="BA170" s="88"/>
      <c r="BB170" s="88"/>
      <c r="BC170" s="88"/>
      <c r="BD170" s="88"/>
      <c r="BE170" s="88"/>
      <c r="BF170" s="88"/>
      <c r="BG170" s="88"/>
      <c r="BH170" s="88"/>
      <c r="BI170" s="88"/>
      <c r="BJ170" s="88"/>
      <c r="BK170" s="88"/>
      <c r="BL170" s="88"/>
      <c r="BM170" s="88"/>
      <c r="BN170" s="88"/>
      <c r="BO170" s="88"/>
      <c r="BP170" s="88"/>
      <c r="BQ170" s="88"/>
      <c r="BR170" s="88"/>
      <c r="BS170" s="88"/>
      <c r="BT170" s="88"/>
      <c r="BU170" s="88"/>
      <c r="BV170" s="88"/>
      <c r="BW170" s="88"/>
      <c r="BX170" s="88"/>
      <c r="BY170" s="88"/>
    </row>
    <row r="171" spans="1:77" s="89" customFormat="1">
      <c r="A171" s="88"/>
      <c r="B171" s="108"/>
      <c r="C171" s="108"/>
      <c r="D171" s="108"/>
      <c r="E171" s="88"/>
      <c r="F171" s="88"/>
      <c r="G171" s="88"/>
      <c r="H171" s="88"/>
      <c r="I171" s="88"/>
      <c r="J171" s="144"/>
      <c r="K171" s="144"/>
      <c r="L171" s="88"/>
      <c r="M171" s="88"/>
      <c r="N171" s="88"/>
      <c r="O171" s="88"/>
      <c r="P171" s="88"/>
      <c r="Q171" s="88"/>
      <c r="R171" s="88"/>
      <c r="S171" s="88"/>
      <c r="T171" s="88"/>
      <c r="U171" s="88"/>
      <c r="V171" s="88"/>
      <c r="W171" s="88"/>
      <c r="X171" s="88"/>
      <c r="Y171" s="88"/>
      <c r="Z171" s="88"/>
      <c r="AA171" s="88"/>
      <c r="AB171" s="88"/>
      <c r="AC171" s="88"/>
      <c r="AD171" s="88"/>
      <c r="AE171" s="88"/>
      <c r="AF171" s="88"/>
      <c r="AG171" s="88"/>
      <c r="AH171" s="88"/>
      <c r="AI171" s="88"/>
      <c r="AJ171" s="88"/>
      <c r="AK171" s="88"/>
      <c r="AL171" s="88"/>
      <c r="AM171" s="88"/>
      <c r="AN171" s="88"/>
      <c r="AO171" s="88"/>
      <c r="AP171" s="88"/>
      <c r="AQ171" s="88"/>
      <c r="AR171" s="88"/>
      <c r="AS171" s="88"/>
      <c r="AT171" s="88"/>
      <c r="AU171" s="88"/>
      <c r="AV171" s="88"/>
      <c r="AW171" s="88"/>
      <c r="AX171" s="88"/>
      <c r="AY171" s="88"/>
      <c r="AZ171" s="88"/>
      <c r="BA171" s="88"/>
      <c r="BB171" s="88"/>
      <c r="BC171" s="88"/>
      <c r="BD171" s="88"/>
      <c r="BE171" s="88"/>
      <c r="BF171" s="88"/>
      <c r="BG171" s="88"/>
      <c r="BH171" s="88"/>
      <c r="BI171" s="88"/>
      <c r="BJ171" s="88"/>
      <c r="BK171" s="88"/>
      <c r="BL171" s="88"/>
      <c r="BM171" s="88"/>
      <c r="BN171" s="88"/>
      <c r="BO171" s="88"/>
      <c r="BP171" s="88"/>
      <c r="BQ171" s="88"/>
      <c r="BR171" s="88"/>
      <c r="BS171" s="88"/>
      <c r="BT171" s="88"/>
      <c r="BU171" s="88"/>
      <c r="BV171" s="88"/>
      <c r="BW171" s="88"/>
      <c r="BX171" s="88"/>
      <c r="BY171" s="88"/>
    </row>
    <row r="172" spans="1:77" s="89" customFormat="1">
      <c r="A172" s="88"/>
      <c r="B172" s="108"/>
      <c r="C172" s="108"/>
      <c r="D172" s="108"/>
      <c r="E172" s="88"/>
      <c r="F172" s="88"/>
      <c r="G172" s="88"/>
      <c r="H172" s="88"/>
      <c r="I172" s="88"/>
      <c r="J172" s="144"/>
      <c r="K172" s="144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8"/>
      <c r="AG172" s="88"/>
      <c r="AH172" s="88"/>
      <c r="AI172" s="88"/>
      <c r="AJ172" s="88"/>
      <c r="AK172" s="88"/>
      <c r="AL172" s="88"/>
      <c r="AM172" s="88"/>
      <c r="AN172" s="88"/>
      <c r="AO172" s="88"/>
      <c r="AP172" s="88"/>
      <c r="AQ172" s="88"/>
      <c r="AR172" s="88"/>
      <c r="AS172" s="88"/>
      <c r="AT172" s="88"/>
      <c r="AU172" s="88"/>
      <c r="AV172" s="88"/>
      <c r="AW172" s="88"/>
      <c r="AX172" s="88"/>
      <c r="AY172" s="88"/>
      <c r="AZ172" s="88"/>
      <c r="BA172" s="88"/>
      <c r="BB172" s="88"/>
      <c r="BC172" s="88"/>
      <c r="BD172" s="88"/>
      <c r="BE172" s="88"/>
      <c r="BF172" s="88"/>
      <c r="BG172" s="88"/>
      <c r="BH172" s="88"/>
      <c r="BI172" s="88"/>
      <c r="BJ172" s="88"/>
      <c r="BK172" s="88"/>
      <c r="BL172" s="88"/>
      <c r="BM172" s="88"/>
      <c r="BN172" s="88"/>
      <c r="BO172" s="88"/>
      <c r="BP172" s="88"/>
      <c r="BQ172" s="88"/>
      <c r="BR172" s="88"/>
      <c r="BS172" s="88"/>
      <c r="BT172" s="88"/>
      <c r="BU172" s="88"/>
      <c r="BV172" s="88"/>
      <c r="BW172" s="88"/>
      <c r="BX172" s="88"/>
      <c r="BY172" s="88"/>
    </row>
    <row r="173" spans="1:77" s="89" customFormat="1">
      <c r="A173" s="88"/>
      <c r="B173" s="108"/>
      <c r="C173" s="108"/>
      <c r="D173" s="108"/>
      <c r="E173" s="88"/>
      <c r="F173" s="88"/>
      <c r="G173" s="88"/>
      <c r="H173" s="88"/>
      <c r="I173" s="88"/>
      <c r="J173" s="144"/>
      <c r="K173" s="144"/>
      <c r="L173" s="88"/>
      <c r="M173" s="88"/>
      <c r="N173" s="88"/>
      <c r="O173" s="88"/>
      <c r="P173" s="88"/>
      <c r="Q173" s="88"/>
      <c r="R173" s="88"/>
      <c r="S173" s="88"/>
      <c r="T173" s="88"/>
      <c r="U173" s="88"/>
      <c r="V173" s="88"/>
      <c r="W173" s="88"/>
      <c r="X173" s="88"/>
      <c r="Y173" s="88"/>
      <c r="Z173" s="88"/>
      <c r="AA173" s="88"/>
      <c r="AB173" s="88"/>
      <c r="AC173" s="88"/>
      <c r="AD173" s="88"/>
      <c r="AE173" s="88"/>
      <c r="AF173" s="88"/>
      <c r="AG173" s="88"/>
      <c r="AH173" s="88"/>
      <c r="AI173" s="88"/>
      <c r="AJ173" s="88"/>
      <c r="AK173" s="88"/>
      <c r="AL173" s="88"/>
      <c r="AM173" s="88"/>
      <c r="AN173" s="88"/>
      <c r="AO173" s="88"/>
      <c r="AP173" s="88"/>
      <c r="AQ173" s="88"/>
      <c r="AR173" s="88"/>
      <c r="AS173" s="88"/>
      <c r="AT173" s="88"/>
      <c r="AU173" s="88"/>
      <c r="AV173" s="88"/>
      <c r="AW173" s="88"/>
      <c r="AX173" s="88"/>
      <c r="AY173" s="88"/>
      <c r="AZ173" s="88"/>
      <c r="BA173" s="88"/>
      <c r="BB173" s="88"/>
      <c r="BC173" s="88"/>
      <c r="BD173" s="88"/>
      <c r="BE173" s="88"/>
      <c r="BF173" s="88"/>
      <c r="BG173" s="88"/>
      <c r="BH173" s="88"/>
      <c r="BI173" s="88"/>
      <c r="BJ173" s="88"/>
      <c r="BK173" s="88"/>
      <c r="BL173" s="88"/>
      <c r="BM173" s="88"/>
      <c r="BN173" s="88"/>
      <c r="BO173" s="88"/>
      <c r="BP173" s="88"/>
      <c r="BQ173" s="88"/>
      <c r="BR173" s="88"/>
      <c r="BS173" s="88"/>
      <c r="BT173" s="88"/>
      <c r="BU173" s="88"/>
      <c r="BV173" s="88"/>
      <c r="BW173" s="88"/>
      <c r="BX173" s="88"/>
      <c r="BY173" s="88"/>
    </row>
    <row r="174" spans="1:77" s="89" customFormat="1">
      <c r="A174" s="88"/>
      <c r="B174" s="108"/>
      <c r="C174" s="108"/>
      <c r="D174" s="108"/>
      <c r="E174" s="88"/>
      <c r="F174" s="88"/>
      <c r="G174" s="88"/>
      <c r="H174" s="88"/>
      <c r="I174" s="88"/>
      <c r="J174" s="144"/>
      <c r="K174" s="144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88"/>
      <c r="W174" s="88"/>
      <c r="X174" s="88"/>
      <c r="Y174" s="88"/>
      <c r="Z174" s="88"/>
      <c r="AA174" s="88"/>
      <c r="AB174" s="88"/>
      <c r="AC174" s="88"/>
      <c r="AD174" s="88"/>
      <c r="AE174" s="88"/>
      <c r="AF174" s="88"/>
      <c r="AG174" s="88"/>
      <c r="AH174" s="88"/>
      <c r="AI174" s="88"/>
      <c r="AJ174" s="88"/>
      <c r="AK174" s="88"/>
      <c r="AL174" s="88"/>
      <c r="AM174" s="88"/>
      <c r="AN174" s="88"/>
      <c r="AO174" s="88"/>
      <c r="AP174" s="88"/>
      <c r="AQ174" s="88"/>
      <c r="AR174" s="88"/>
      <c r="AS174" s="88"/>
      <c r="AT174" s="88"/>
      <c r="AU174" s="88"/>
      <c r="AV174" s="88"/>
      <c r="AW174" s="88"/>
      <c r="AX174" s="88"/>
      <c r="AY174" s="88"/>
      <c r="AZ174" s="88"/>
      <c r="BA174" s="88"/>
      <c r="BB174" s="88"/>
      <c r="BC174" s="88"/>
      <c r="BD174" s="88"/>
      <c r="BE174" s="88"/>
      <c r="BF174" s="88"/>
      <c r="BG174" s="88"/>
      <c r="BH174" s="88"/>
      <c r="BI174" s="88"/>
      <c r="BJ174" s="88"/>
      <c r="BK174" s="88"/>
      <c r="BL174" s="88"/>
      <c r="BM174" s="88"/>
      <c r="BN174" s="88"/>
      <c r="BO174" s="88"/>
      <c r="BP174" s="88"/>
      <c r="BQ174" s="88"/>
      <c r="BR174" s="88"/>
      <c r="BS174" s="88"/>
      <c r="BT174" s="88"/>
      <c r="BU174" s="88"/>
      <c r="BV174" s="88"/>
      <c r="BW174" s="88"/>
      <c r="BX174" s="88"/>
      <c r="BY174" s="88"/>
    </row>
    <row r="175" spans="1:77" s="89" customFormat="1">
      <c r="A175" s="88"/>
      <c r="B175" s="108"/>
      <c r="C175" s="108"/>
      <c r="D175" s="108"/>
      <c r="E175" s="88"/>
      <c r="F175" s="88"/>
      <c r="G175" s="88"/>
      <c r="H175" s="88"/>
      <c r="I175" s="88"/>
      <c r="J175" s="144"/>
      <c r="K175" s="144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88"/>
      <c r="W175" s="88"/>
      <c r="X175" s="88"/>
      <c r="Y175" s="88"/>
      <c r="Z175" s="88"/>
      <c r="AA175" s="88"/>
      <c r="AB175" s="88"/>
      <c r="AC175" s="88"/>
      <c r="AD175" s="88"/>
      <c r="AE175" s="88"/>
      <c r="AF175" s="88"/>
      <c r="AG175" s="88"/>
      <c r="AH175" s="88"/>
      <c r="AI175" s="88"/>
      <c r="AJ175" s="88"/>
      <c r="AK175" s="88"/>
      <c r="AL175" s="88"/>
      <c r="AM175" s="88"/>
      <c r="AN175" s="88"/>
      <c r="AO175" s="88"/>
      <c r="AP175" s="88"/>
      <c r="AQ175" s="88"/>
      <c r="AR175" s="88"/>
      <c r="AS175" s="88"/>
      <c r="AT175" s="88"/>
      <c r="AU175" s="88"/>
      <c r="AV175" s="88"/>
      <c r="AW175" s="88"/>
      <c r="AX175" s="88"/>
      <c r="AY175" s="88"/>
      <c r="AZ175" s="88"/>
      <c r="BA175" s="88"/>
      <c r="BB175" s="88"/>
      <c r="BC175" s="88"/>
      <c r="BD175" s="88"/>
      <c r="BE175" s="88"/>
      <c r="BF175" s="88"/>
      <c r="BG175" s="88"/>
      <c r="BH175" s="88"/>
      <c r="BI175" s="88"/>
      <c r="BJ175" s="88"/>
      <c r="BK175" s="88"/>
      <c r="BL175" s="88"/>
      <c r="BM175" s="88"/>
      <c r="BN175" s="88"/>
      <c r="BO175" s="88"/>
      <c r="BP175" s="88"/>
      <c r="BQ175" s="88"/>
      <c r="BR175" s="88"/>
      <c r="BS175" s="88"/>
      <c r="BT175" s="88"/>
      <c r="BU175" s="88"/>
      <c r="BV175" s="88"/>
      <c r="BW175" s="88"/>
      <c r="BX175" s="88"/>
      <c r="BY175" s="88"/>
    </row>
    <row r="176" spans="1:77" s="89" customFormat="1">
      <c r="A176" s="88"/>
      <c r="B176" s="108"/>
      <c r="C176" s="108"/>
      <c r="D176" s="108"/>
      <c r="E176" s="88"/>
      <c r="F176" s="88"/>
      <c r="G176" s="88"/>
      <c r="H176" s="88"/>
      <c r="I176" s="88"/>
      <c r="J176" s="144"/>
      <c r="K176" s="144"/>
      <c r="L176" s="88"/>
      <c r="M176" s="88"/>
      <c r="N176" s="88"/>
      <c r="O176" s="88"/>
      <c r="P176" s="88"/>
      <c r="Q176" s="88"/>
      <c r="R176" s="88"/>
      <c r="S176" s="88"/>
      <c r="T176" s="88"/>
      <c r="U176" s="88"/>
      <c r="V176" s="88"/>
      <c r="W176" s="88"/>
      <c r="X176" s="88"/>
      <c r="Y176" s="88"/>
      <c r="Z176" s="88"/>
      <c r="AA176" s="88"/>
      <c r="AB176" s="88"/>
      <c r="AC176" s="88"/>
      <c r="AD176" s="88"/>
      <c r="AE176" s="88"/>
      <c r="AF176" s="88"/>
      <c r="AG176" s="88"/>
      <c r="AH176" s="88"/>
      <c r="AI176" s="88"/>
      <c r="AJ176" s="88"/>
      <c r="AK176" s="88"/>
      <c r="AL176" s="88"/>
      <c r="AM176" s="88"/>
      <c r="AN176" s="88"/>
      <c r="AO176" s="88"/>
      <c r="AP176" s="88"/>
      <c r="AQ176" s="88"/>
      <c r="AR176" s="88"/>
      <c r="AS176" s="88"/>
      <c r="AT176" s="88"/>
      <c r="AU176" s="88"/>
      <c r="AV176" s="88"/>
      <c r="AW176" s="88"/>
      <c r="AX176" s="88"/>
      <c r="AY176" s="88"/>
      <c r="AZ176" s="88"/>
      <c r="BA176" s="88"/>
      <c r="BB176" s="88"/>
      <c r="BC176" s="88"/>
      <c r="BD176" s="88"/>
      <c r="BE176" s="88"/>
      <c r="BF176" s="88"/>
      <c r="BG176" s="88"/>
      <c r="BH176" s="88"/>
      <c r="BI176" s="88"/>
      <c r="BJ176" s="88"/>
      <c r="BK176" s="88"/>
      <c r="BL176" s="88"/>
      <c r="BM176" s="88"/>
      <c r="BN176" s="88"/>
      <c r="BO176" s="88"/>
      <c r="BP176" s="88"/>
      <c r="BQ176" s="88"/>
      <c r="BR176" s="88"/>
      <c r="BS176" s="88"/>
      <c r="BT176" s="88"/>
      <c r="BU176" s="88"/>
      <c r="BV176" s="88"/>
      <c r="BW176" s="88"/>
      <c r="BX176" s="88"/>
      <c r="BY176" s="88"/>
    </row>
    <row r="177" spans="1:77" s="89" customFormat="1">
      <c r="A177" s="88"/>
      <c r="B177" s="108"/>
      <c r="C177" s="108"/>
      <c r="D177" s="108"/>
      <c r="E177" s="88"/>
      <c r="F177" s="88"/>
      <c r="G177" s="88"/>
      <c r="H177" s="88"/>
      <c r="I177" s="88"/>
      <c r="J177" s="144"/>
      <c r="K177" s="144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  <c r="AI177" s="88"/>
      <c r="AJ177" s="88"/>
      <c r="AK177" s="88"/>
      <c r="AL177" s="88"/>
      <c r="AM177" s="88"/>
      <c r="AN177" s="88"/>
      <c r="AO177" s="88"/>
      <c r="AP177" s="88"/>
      <c r="AQ177" s="88"/>
      <c r="AR177" s="88"/>
      <c r="AS177" s="88"/>
      <c r="AT177" s="88"/>
      <c r="AU177" s="88"/>
      <c r="AV177" s="88"/>
      <c r="AW177" s="88"/>
      <c r="AX177" s="88"/>
      <c r="AY177" s="88"/>
      <c r="AZ177" s="88"/>
      <c r="BA177" s="88"/>
      <c r="BB177" s="88"/>
      <c r="BC177" s="88"/>
      <c r="BD177" s="88"/>
      <c r="BE177" s="88"/>
      <c r="BF177" s="88"/>
      <c r="BG177" s="88"/>
      <c r="BH177" s="88"/>
      <c r="BI177" s="88"/>
      <c r="BJ177" s="88"/>
      <c r="BK177" s="88"/>
      <c r="BL177" s="88"/>
      <c r="BM177" s="88"/>
      <c r="BN177" s="88"/>
      <c r="BO177" s="88"/>
      <c r="BP177" s="88"/>
      <c r="BQ177" s="88"/>
      <c r="BR177" s="88"/>
      <c r="BS177" s="88"/>
      <c r="BT177" s="88"/>
      <c r="BU177" s="88"/>
      <c r="BV177" s="88"/>
      <c r="BW177" s="88"/>
      <c r="BX177" s="88"/>
      <c r="BY177" s="88"/>
    </row>
    <row r="178" spans="1:77" s="89" customFormat="1">
      <c r="A178" s="88"/>
      <c r="B178" s="108"/>
      <c r="C178" s="108"/>
      <c r="D178" s="108"/>
      <c r="E178" s="88"/>
      <c r="F178" s="88"/>
      <c r="G178" s="88"/>
      <c r="H178" s="88"/>
      <c r="I178" s="88"/>
      <c r="J178" s="144"/>
      <c r="K178" s="144"/>
      <c r="L178" s="88"/>
      <c r="M178" s="88"/>
      <c r="N178" s="88"/>
      <c r="O178" s="88"/>
      <c r="P178" s="88"/>
      <c r="Q178" s="88"/>
      <c r="R178" s="88"/>
      <c r="S178" s="88"/>
      <c r="T178" s="88"/>
      <c r="U178" s="88"/>
      <c r="V178" s="88"/>
      <c r="W178" s="88"/>
      <c r="X178" s="88"/>
      <c r="Y178" s="88"/>
      <c r="Z178" s="88"/>
      <c r="AA178" s="88"/>
      <c r="AB178" s="88"/>
      <c r="AC178" s="88"/>
      <c r="AD178" s="88"/>
      <c r="AE178" s="88"/>
      <c r="AF178" s="88"/>
      <c r="AG178" s="88"/>
      <c r="AH178" s="88"/>
      <c r="AI178" s="88"/>
      <c r="AJ178" s="88"/>
      <c r="AK178" s="88"/>
      <c r="AL178" s="88"/>
      <c r="AM178" s="88"/>
      <c r="AN178" s="88"/>
      <c r="AO178" s="88"/>
      <c r="AP178" s="88"/>
      <c r="AQ178" s="88"/>
      <c r="AR178" s="88"/>
      <c r="AS178" s="88"/>
      <c r="AT178" s="88"/>
      <c r="AU178" s="88"/>
      <c r="AV178" s="88"/>
      <c r="AW178" s="88"/>
      <c r="AX178" s="88"/>
      <c r="AY178" s="88"/>
      <c r="AZ178" s="88"/>
      <c r="BA178" s="88"/>
      <c r="BB178" s="88"/>
      <c r="BC178" s="88"/>
      <c r="BD178" s="88"/>
      <c r="BE178" s="88"/>
      <c r="BF178" s="88"/>
      <c r="BG178" s="88"/>
      <c r="BH178" s="88"/>
      <c r="BI178" s="88"/>
      <c r="BJ178" s="88"/>
      <c r="BK178" s="88"/>
      <c r="BL178" s="88"/>
      <c r="BM178" s="88"/>
      <c r="BN178" s="88"/>
      <c r="BO178" s="88"/>
      <c r="BP178" s="88"/>
      <c r="BQ178" s="88"/>
      <c r="BR178" s="88"/>
      <c r="BS178" s="88"/>
      <c r="BT178" s="88"/>
      <c r="BU178" s="88"/>
      <c r="BV178" s="88"/>
      <c r="BW178" s="88"/>
      <c r="BX178" s="88"/>
      <c r="BY178" s="88"/>
    </row>
    <row r="179" spans="1:77" s="89" customFormat="1">
      <c r="A179" s="88"/>
      <c r="B179" s="108"/>
      <c r="C179" s="108"/>
      <c r="D179" s="108"/>
      <c r="E179" s="88"/>
      <c r="F179" s="88"/>
      <c r="G179" s="88"/>
      <c r="H179" s="88"/>
      <c r="I179" s="88"/>
      <c r="J179" s="144"/>
      <c r="K179" s="144"/>
      <c r="L179" s="88"/>
      <c r="M179" s="88"/>
      <c r="N179" s="88"/>
      <c r="O179" s="88"/>
      <c r="P179" s="88"/>
      <c r="Q179" s="88"/>
      <c r="R179" s="88"/>
      <c r="S179" s="88"/>
      <c r="T179" s="88"/>
      <c r="U179" s="88"/>
      <c r="V179" s="88"/>
      <c r="W179" s="88"/>
      <c r="X179" s="88"/>
      <c r="Y179" s="88"/>
      <c r="Z179" s="88"/>
      <c r="AA179" s="88"/>
      <c r="AB179" s="88"/>
      <c r="AC179" s="88"/>
      <c r="AD179" s="88"/>
      <c r="AE179" s="88"/>
      <c r="AF179" s="88"/>
      <c r="AG179" s="88"/>
      <c r="AH179" s="88"/>
      <c r="AI179" s="88"/>
      <c r="AJ179" s="88"/>
      <c r="AK179" s="88"/>
      <c r="AL179" s="88"/>
      <c r="AM179" s="88"/>
      <c r="AN179" s="88"/>
      <c r="AO179" s="88"/>
      <c r="AP179" s="88"/>
      <c r="AQ179" s="88"/>
      <c r="AR179" s="88"/>
      <c r="AS179" s="88"/>
      <c r="AT179" s="88"/>
      <c r="AU179" s="88"/>
      <c r="AV179" s="88"/>
      <c r="AW179" s="88"/>
      <c r="AX179" s="88"/>
      <c r="AY179" s="88"/>
      <c r="AZ179" s="88"/>
      <c r="BA179" s="88"/>
      <c r="BB179" s="88"/>
      <c r="BC179" s="88"/>
      <c r="BD179" s="88"/>
      <c r="BE179" s="88"/>
      <c r="BF179" s="88"/>
      <c r="BG179" s="88"/>
      <c r="BH179" s="88"/>
      <c r="BI179" s="88"/>
      <c r="BJ179" s="88"/>
      <c r="BK179" s="88"/>
      <c r="BL179" s="88"/>
      <c r="BM179" s="88"/>
      <c r="BN179" s="88"/>
      <c r="BO179" s="88"/>
      <c r="BP179" s="88"/>
      <c r="BQ179" s="88"/>
      <c r="BR179" s="88"/>
      <c r="BS179" s="88"/>
      <c r="BT179" s="88"/>
      <c r="BU179" s="88"/>
      <c r="BV179" s="88"/>
      <c r="BW179" s="88"/>
      <c r="BX179" s="88"/>
      <c r="BY179" s="88"/>
    </row>
    <row r="180" spans="1:77" s="89" customFormat="1">
      <c r="A180" s="88"/>
      <c r="B180" s="108"/>
      <c r="C180" s="108"/>
      <c r="D180" s="108"/>
      <c r="E180" s="88"/>
      <c r="F180" s="88"/>
      <c r="G180" s="88"/>
      <c r="H180" s="88"/>
      <c r="I180" s="88"/>
      <c r="J180" s="144"/>
      <c r="K180" s="144"/>
      <c r="L180" s="88"/>
      <c r="M180" s="88"/>
      <c r="N180" s="88"/>
      <c r="O180" s="88"/>
      <c r="P180" s="88"/>
      <c r="Q180" s="88"/>
      <c r="R180" s="88"/>
      <c r="S180" s="88"/>
      <c r="T180" s="88"/>
      <c r="U180" s="88"/>
      <c r="V180" s="88"/>
      <c r="W180" s="88"/>
      <c r="X180" s="88"/>
      <c r="Y180" s="88"/>
      <c r="Z180" s="88"/>
      <c r="AA180" s="88"/>
      <c r="AB180" s="88"/>
      <c r="AC180" s="88"/>
      <c r="AD180" s="88"/>
      <c r="AE180" s="88"/>
      <c r="AF180" s="88"/>
      <c r="AG180" s="88"/>
      <c r="AH180" s="88"/>
      <c r="AI180" s="88"/>
      <c r="AJ180" s="88"/>
      <c r="AK180" s="88"/>
      <c r="AL180" s="88"/>
      <c r="AM180" s="88"/>
      <c r="AN180" s="88"/>
      <c r="AO180" s="88"/>
      <c r="AP180" s="88"/>
      <c r="AQ180" s="88"/>
      <c r="AR180" s="88"/>
      <c r="AS180" s="88"/>
      <c r="AT180" s="88"/>
      <c r="AU180" s="88"/>
      <c r="AV180" s="88"/>
      <c r="AW180" s="88"/>
      <c r="AX180" s="88"/>
      <c r="AY180" s="88"/>
      <c r="AZ180" s="88"/>
      <c r="BA180" s="88"/>
      <c r="BB180" s="88"/>
      <c r="BC180" s="88"/>
      <c r="BD180" s="88"/>
      <c r="BE180" s="88"/>
      <c r="BF180" s="88"/>
      <c r="BG180" s="88"/>
      <c r="BH180" s="88"/>
      <c r="BI180" s="88"/>
      <c r="BJ180" s="88"/>
      <c r="BK180" s="88"/>
      <c r="BL180" s="88"/>
      <c r="BM180" s="88"/>
      <c r="BN180" s="88"/>
      <c r="BO180" s="88"/>
      <c r="BP180" s="88"/>
      <c r="BQ180" s="88"/>
      <c r="BR180" s="88"/>
      <c r="BS180" s="88"/>
      <c r="BT180" s="88"/>
      <c r="BU180" s="88"/>
      <c r="BV180" s="88"/>
      <c r="BW180" s="88"/>
      <c r="BX180" s="88"/>
      <c r="BY180" s="88"/>
    </row>
    <row r="181" spans="1:77" s="89" customFormat="1">
      <c r="A181" s="88"/>
      <c r="B181" s="108"/>
      <c r="C181" s="108"/>
      <c r="D181" s="108"/>
      <c r="E181" s="88"/>
      <c r="F181" s="88"/>
      <c r="G181" s="88"/>
      <c r="H181" s="88"/>
      <c r="I181" s="88"/>
      <c r="J181" s="144"/>
      <c r="K181" s="144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88"/>
      <c r="W181" s="88"/>
      <c r="X181" s="88"/>
      <c r="Y181" s="88"/>
      <c r="Z181" s="88"/>
      <c r="AA181" s="88"/>
      <c r="AB181" s="88"/>
      <c r="AC181" s="88"/>
      <c r="AD181" s="88"/>
      <c r="AE181" s="88"/>
      <c r="AF181" s="88"/>
      <c r="AG181" s="88"/>
      <c r="AH181" s="88"/>
      <c r="AI181" s="88"/>
      <c r="AJ181" s="88"/>
      <c r="AK181" s="88"/>
      <c r="AL181" s="88"/>
      <c r="AM181" s="88"/>
      <c r="AN181" s="88"/>
      <c r="AO181" s="88"/>
      <c r="AP181" s="88"/>
      <c r="AQ181" s="88"/>
      <c r="AR181" s="88"/>
      <c r="AS181" s="88"/>
      <c r="AT181" s="88"/>
      <c r="AU181" s="88"/>
      <c r="AV181" s="88"/>
      <c r="AW181" s="88"/>
      <c r="AX181" s="88"/>
      <c r="AY181" s="88"/>
      <c r="AZ181" s="88"/>
      <c r="BA181" s="88"/>
      <c r="BB181" s="88"/>
      <c r="BC181" s="88"/>
      <c r="BD181" s="88"/>
      <c r="BE181" s="88"/>
      <c r="BF181" s="88"/>
      <c r="BG181" s="88"/>
      <c r="BH181" s="88"/>
      <c r="BI181" s="88"/>
      <c r="BJ181" s="88"/>
      <c r="BK181" s="88"/>
      <c r="BL181" s="88"/>
      <c r="BM181" s="88"/>
      <c r="BN181" s="88"/>
      <c r="BO181" s="88"/>
      <c r="BP181" s="88"/>
      <c r="BQ181" s="88"/>
      <c r="BR181" s="88"/>
      <c r="BS181" s="88"/>
      <c r="BT181" s="88"/>
      <c r="BU181" s="88"/>
      <c r="BV181" s="88"/>
      <c r="BW181" s="88"/>
      <c r="BX181" s="88"/>
      <c r="BY181" s="88"/>
    </row>
    <row r="182" spans="1:77" s="89" customFormat="1">
      <c r="A182" s="88"/>
      <c r="B182" s="108"/>
      <c r="C182" s="108"/>
      <c r="D182" s="108"/>
      <c r="E182" s="88"/>
      <c r="F182" s="88"/>
      <c r="G182" s="88"/>
      <c r="H182" s="88"/>
      <c r="I182" s="88"/>
      <c r="J182" s="144"/>
      <c r="K182" s="144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88"/>
      <c r="W182" s="88"/>
      <c r="X182" s="88"/>
      <c r="Y182" s="88"/>
      <c r="Z182" s="88"/>
      <c r="AA182" s="88"/>
      <c r="AB182" s="88"/>
      <c r="AC182" s="88"/>
      <c r="AD182" s="88"/>
      <c r="AE182" s="88"/>
      <c r="AF182" s="88"/>
      <c r="AG182" s="88"/>
      <c r="AH182" s="88"/>
      <c r="AI182" s="88"/>
      <c r="AJ182" s="88"/>
      <c r="AK182" s="88"/>
      <c r="AL182" s="88"/>
      <c r="AM182" s="88"/>
      <c r="AN182" s="88"/>
      <c r="AO182" s="88"/>
      <c r="AP182" s="88"/>
      <c r="AQ182" s="88"/>
      <c r="AR182" s="88"/>
      <c r="AS182" s="88"/>
      <c r="AT182" s="88"/>
      <c r="AU182" s="88"/>
      <c r="AV182" s="88"/>
      <c r="AW182" s="88"/>
      <c r="AX182" s="88"/>
      <c r="AY182" s="88"/>
      <c r="AZ182" s="88"/>
      <c r="BA182" s="88"/>
      <c r="BB182" s="88"/>
      <c r="BC182" s="88"/>
      <c r="BD182" s="88"/>
      <c r="BE182" s="88"/>
      <c r="BF182" s="88"/>
      <c r="BG182" s="88"/>
      <c r="BH182" s="88"/>
      <c r="BI182" s="88"/>
      <c r="BJ182" s="88"/>
      <c r="BK182" s="88"/>
      <c r="BL182" s="88"/>
      <c r="BM182" s="88"/>
      <c r="BN182" s="88"/>
      <c r="BO182" s="88"/>
      <c r="BP182" s="88"/>
      <c r="BQ182" s="88"/>
      <c r="BR182" s="88"/>
      <c r="BS182" s="88"/>
      <c r="BT182" s="88"/>
      <c r="BU182" s="88"/>
      <c r="BV182" s="88"/>
      <c r="BW182" s="88"/>
      <c r="BX182" s="88"/>
      <c r="BY182" s="88"/>
    </row>
    <row r="183" spans="1:77" s="89" customFormat="1">
      <c r="A183" s="88"/>
      <c r="B183" s="108"/>
      <c r="C183" s="108"/>
      <c r="D183" s="108"/>
      <c r="E183" s="88"/>
      <c r="F183" s="88"/>
      <c r="G183" s="88"/>
      <c r="H183" s="88"/>
      <c r="I183" s="88"/>
      <c r="J183" s="144"/>
      <c r="K183" s="144"/>
      <c r="L183" s="88"/>
      <c r="M183" s="88"/>
      <c r="N183" s="88"/>
      <c r="O183" s="88"/>
      <c r="P183" s="88"/>
      <c r="Q183" s="88"/>
      <c r="R183" s="88"/>
      <c r="S183" s="88"/>
      <c r="T183" s="88"/>
      <c r="U183" s="88"/>
      <c r="V183" s="88"/>
      <c r="W183" s="88"/>
      <c r="X183" s="88"/>
      <c r="Y183" s="88"/>
      <c r="Z183" s="88"/>
      <c r="AA183" s="88"/>
      <c r="AB183" s="88"/>
      <c r="AC183" s="88"/>
      <c r="AD183" s="88"/>
      <c r="AE183" s="88"/>
      <c r="AF183" s="88"/>
      <c r="AG183" s="88"/>
      <c r="AH183" s="88"/>
      <c r="AI183" s="88"/>
      <c r="AJ183" s="88"/>
      <c r="AK183" s="88"/>
      <c r="AL183" s="88"/>
      <c r="AM183" s="88"/>
      <c r="AN183" s="88"/>
      <c r="AO183" s="88"/>
      <c r="AP183" s="88"/>
      <c r="AQ183" s="88"/>
      <c r="AR183" s="88"/>
      <c r="AS183" s="88"/>
      <c r="AT183" s="88"/>
      <c r="AU183" s="88"/>
      <c r="AV183" s="88"/>
      <c r="AW183" s="88"/>
      <c r="AX183" s="88"/>
      <c r="AY183" s="88"/>
      <c r="AZ183" s="88"/>
      <c r="BA183" s="88"/>
      <c r="BB183" s="88"/>
      <c r="BC183" s="88"/>
      <c r="BD183" s="88"/>
      <c r="BE183" s="88"/>
      <c r="BF183" s="88"/>
      <c r="BG183" s="88"/>
      <c r="BH183" s="88"/>
      <c r="BI183" s="88"/>
      <c r="BJ183" s="88"/>
      <c r="BK183" s="88"/>
      <c r="BL183" s="88"/>
      <c r="BM183" s="88"/>
      <c r="BN183" s="88"/>
      <c r="BO183" s="88"/>
      <c r="BP183" s="88"/>
      <c r="BQ183" s="88"/>
      <c r="BR183" s="88"/>
      <c r="BS183" s="88"/>
      <c r="BT183" s="88"/>
      <c r="BU183" s="88"/>
      <c r="BV183" s="88"/>
      <c r="BW183" s="88"/>
      <c r="BX183" s="88"/>
      <c r="BY183" s="88"/>
    </row>
    <row r="184" spans="1:77" s="89" customFormat="1">
      <c r="A184" s="88"/>
      <c r="B184" s="108"/>
      <c r="C184" s="108"/>
      <c r="D184" s="108"/>
      <c r="E184" s="88"/>
      <c r="F184" s="88"/>
      <c r="G184" s="88"/>
      <c r="H184" s="88"/>
      <c r="I184" s="88"/>
      <c r="J184" s="144"/>
      <c r="K184" s="144"/>
      <c r="L184" s="88"/>
      <c r="M184" s="88"/>
      <c r="N184" s="88"/>
      <c r="O184" s="88"/>
      <c r="P184" s="88"/>
      <c r="Q184" s="88"/>
      <c r="R184" s="88"/>
      <c r="S184" s="88"/>
      <c r="T184" s="88"/>
      <c r="U184" s="88"/>
      <c r="V184" s="88"/>
      <c r="W184" s="88"/>
      <c r="X184" s="88"/>
      <c r="Y184" s="88"/>
      <c r="Z184" s="88"/>
      <c r="AA184" s="88"/>
      <c r="AB184" s="88"/>
      <c r="AC184" s="88"/>
      <c r="AD184" s="88"/>
      <c r="AE184" s="88"/>
      <c r="AF184" s="88"/>
      <c r="AG184" s="88"/>
      <c r="AH184" s="88"/>
      <c r="AI184" s="88"/>
      <c r="AJ184" s="88"/>
      <c r="AK184" s="88"/>
      <c r="AL184" s="88"/>
      <c r="AM184" s="88"/>
      <c r="AN184" s="88"/>
      <c r="AO184" s="88"/>
      <c r="AP184" s="88"/>
      <c r="AQ184" s="88"/>
      <c r="AR184" s="88"/>
      <c r="AS184" s="88"/>
      <c r="AT184" s="88"/>
      <c r="AU184" s="88"/>
      <c r="AV184" s="88"/>
      <c r="AW184" s="88"/>
      <c r="AX184" s="88"/>
      <c r="AY184" s="88"/>
      <c r="AZ184" s="88"/>
      <c r="BA184" s="88"/>
      <c r="BB184" s="88"/>
      <c r="BC184" s="88"/>
      <c r="BD184" s="88"/>
      <c r="BE184" s="88"/>
      <c r="BF184" s="88"/>
      <c r="BG184" s="88"/>
      <c r="BH184" s="88"/>
      <c r="BI184" s="88"/>
      <c r="BJ184" s="88"/>
      <c r="BK184" s="88"/>
      <c r="BL184" s="88"/>
      <c r="BM184" s="88"/>
      <c r="BN184" s="88"/>
      <c r="BO184" s="88"/>
      <c r="BP184" s="88"/>
      <c r="BQ184" s="88"/>
      <c r="BR184" s="88"/>
      <c r="BS184" s="88"/>
      <c r="BT184" s="88"/>
      <c r="BU184" s="88"/>
      <c r="BV184" s="88"/>
      <c r="BW184" s="88"/>
      <c r="BX184" s="88"/>
      <c r="BY184" s="88"/>
    </row>
    <row r="185" spans="1:77" s="89" customFormat="1">
      <c r="A185" s="88"/>
      <c r="B185" s="108"/>
      <c r="C185" s="108"/>
      <c r="D185" s="108"/>
      <c r="E185" s="88"/>
      <c r="F185" s="88"/>
      <c r="G185" s="88"/>
      <c r="H185" s="88"/>
      <c r="I185" s="88"/>
      <c r="J185" s="144"/>
      <c r="K185" s="144"/>
      <c r="L185" s="88"/>
      <c r="M185" s="88"/>
      <c r="N185" s="88"/>
      <c r="O185" s="88"/>
      <c r="P185" s="88"/>
      <c r="Q185" s="88"/>
      <c r="R185" s="88"/>
      <c r="S185" s="88"/>
      <c r="T185" s="88"/>
      <c r="U185" s="88"/>
      <c r="V185" s="88"/>
      <c r="W185" s="88"/>
      <c r="X185" s="88"/>
      <c r="Y185" s="88"/>
      <c r="Z185" s="88"/>
      <c r="AA185" s="88"/>
      <c r="AB185" s="88"/>
      <c r="AC185" s="88"/>
      <c r="AD185" s="88"/>
      <c r="AE185" s="88"/>
      <c r="AF185" s="88"/>
      <c r="AG185" s="88"/>
      <c r="AH185" s="88"/>
      <c r="AI185" s="88"/>
      <c r="AJ185" s="88"/>
      <c r="AK185" s="88"/>
      <c r="AL185" s="88"/>
      <c r="AM185" s="88"/>
      <c r="AN185" s="88"/>
      <c r="AO185" s="88"/>
      <c r="AP185" s="88"/>
      <c r="AQ185" s="88"/>
      <c r="AR185" s="88"/>
      <c r="AS185" s="88"/>
      <c r="AT185" s="88"/>
      <c r="AU185" s="88"/>
      <c r="AV185" s="88"/>
      <c r="AW185" s="88"/>
      <c r="AX185" s="88"/>
      <c r="AY185" s="88"/>
      <c r="AZ185" s="88"/>
      <c r="BA185" s="88"/>
      <c r="BB185" s="88"/>
      <c r="BC185" s="88"/>
      <c r="BD185" s="88"/>
      <c r="BE185" s="88"/>
      <c r="BF185" s="88"/>
      <c r="BG185" s="88"/>
      <c r="BH185" s="88"/>
      <c r="BI185" s="88"/>
      <c r="BJ185" s="88"/>
      <c r="BK185" s="88"/>
      <c r="BL185" s="88"/>
      <c r="BM185" s="88"/>
      <c r="BN185" s="88"/>
      <c r="BO185" s="88"/>
      <c r="BP185" s="88"/>
      <c r="BQ185" s="88"/>
      <c r="BR185" s="88"/>
      <c r="BS185" s="88"/>
      <c r="BT185" s="88"/>
      <c r="BU185" s="88"/>
      <c r="BV185" s="88"/>
      <c r="BW185" s="88"/>
      <c r="BX185" s="88"/>
      <c r="BY185" s="88"/>
    </row>
    <row r="186" spans="1:77" s="89" customFormat="1">
      <c r="A186" s="88"/>
      <c r="B186" s="108"/>
      <c r="C186" s="108"/>
      <c r="D186" s="108"/>
      <c r="E186" s="88"/>
      <c r="F186" s="88"/>
      <c r="G186" s="88"/>
      <c r="H186" s="88"/>
      <c r="I186" s="88"/>
      <c r="J186" s="144"/>
      <c r="K186" s="144"/>
      <c r="L186" s="88"/>
      <c r="M186" s="88"/>
      <c r="N186" s="88"/>
      <c r="O186" s="88"/>
      <c r="P186" s="88"/>
      <c r="Q186" s="88"/>
      <c r="R186" s="88"/>
      <c r="S186" s="88"/>
      <c r="T186" s="88"/>
      <c r="U186" s="88"/>
      <c r="V186" s="88"/>
      <c r="W186" s="88"/>
      <c r="X186" s="88"/>
      <c r="Y186" s="88"/>
      <c r="Z186" s="88"/>
      <c r="AA186" s="88"/>
      <c r="AB186" s="88"/>
      <c r="AC186" s="88"/>
      <c r="AD186" s="88"/>
      <c r="AE186" s="88"/>
      <c r="AF186" s="88"/>
      <c r="AG186" s="88"/>
      <c r="AH186" s="88"/>
      <c r="AI186" s="88"/>
      <c r="AJ186" s="88"/>
      <c r="AK186" s="88"/>
      <c r="AL186" s="88"/>
      <c r="AM186" s="88"/>
      <c r="AN186" s="88"/>
      <c r="AO186" s="88"/>
      <c r="AP186" s="88"/>
      <c r="AQ186" s="88"/>
      <c r="AR186" s="88"/>
      <c r="AS186" s="88"/>
      <c r="AT186" s="88"/>
      <c r="AU186" s="88"/>
      <c r="AV186" s="88"/>
      <c r="AW186" s="88"/>
      <c r="AX186" s="88"/>
      <c r="AY186" s="88"/>
      <c r="AZ186" s="88"/>
      <c r="BA186" s="88"/>
      <c r="BB186" s="88"/>
      <c r="BC186" s="88"/>
      <c r="BD186" s="88"/>
      <c r="BE186" s="88"/>
      <c r="BF186" s="88"/>
      <c r="BG186" s="88"/>
      <c r="BH186" s="88"/>
      <c r="BI186" s="88"/>
      <c r="BJ186" s="88"/>
      <c r="BK186" s="88"/>
      <c r="BL186" s="88"/>
      <c r="BM186" s="88"/>
      <c r="BN186" s="88"/>
      <c r="BO186" s="88"/>
      <c r="BP186" s="88"/>
      <c r="BQ186" s="88"/>
      <c r="BR186" s="88"/>
      <c r="BS186" s="88"/>
      <c r="BT186" s="88"/>
      <c r="BU186" s="88"/>
      <c r="BV186" s="88"/>
      <c r="BW186" s="88"/>
      <c r="BX186" s="88"/>
      <c r="BY186" s="88"/>
    </row>
    <row r="187" spans="1:77" s="89" customFormat="1">
      <c r="A187" s="88"/>
      <c r="B187" s="108"/>
      <c r="C187" s="108"/>
      <c r="D187" s="108"/>
      <c r="E187" s="88"/>
      <c r="F187" s="88"/>
      <c r="G187" s="88"/>
      <c r="H187" s="88"/>
      <c r="I187" s="88"/>
      <c r="J187" s="144"/>
      <c r="K187" s="144"/>
      <c r="L187" s="88"/>
      <c r="M187" s="88"/>
      <c r="N187" s="88"/>
      <c r="O187" s="88"/>
      <c r="P187" s="88"/>
      <c r="Q187" s="88"/>
      <c r="R187" s="88"/>
      <c r="S187" s="88"/>
      <c r="T187" s="88"/>
      <c r="U187" s="88"/>
      <c r="V187" s="88"/>
      <c r="W187" s="88"/>
      <c r="X187" s="88"/>
      <c r="Y187" s="88"/>
      <c r="Z187" s="88"/>
      <c r="AA187" s="88"/>
      <c r="AB187" s="88"/>
      <c r="AC187" s="88"/>
      <c r="AD187" s="88"/>
      <c r="AE187" s="88"/>
      <c r="AF187" s="88"/>
      <c r="AG187" s="88"/>
      <c r="AH187" s="88"/>
      <c r="AI187" s="88"/>
      <c r="AJ187" s="88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88"/>
      <c r="BD187" s="88"/>
      <c r="BE187" s="88"/>
      <c r="BF187" s="88"/>
      <c r="BG187" s="88"/>
      <c r="BH187" s="88"/>
      <c r="BI187" s="88"/>
      <c r="BJ187" s="88"/>
      <c r="BK187" s="88"/>
      <c r="BL187" s="88"/>
      <c r="BM187" s="88"/>
      <c r="BN187" s="88"/>
      <c r="BO187" s="88"/>
      <c r="BP187" s="88"/>
      <c r="BQ187" s="88"/>
      <c r="BR187" s="88"/>
      <c r="BS187" s="88"/>
      <c r="BT187" s="88"/>
      <c r="BU187" s="88"/>
      <c r="BV187" s="88"/>
      <c r="BW187" s="88"/>
      <c r="BX187" s="88"/>
      <c r="BY187" s="88"/>
    </row>
    <row r="188" spans="1:77" s="89" customFormat="1">
      <c r="A188" s="88"/>
      <c r="B188" s="108"/>
      <c r="C188" s="108"/>
      <c r="D188" s="108"/>
      <c r="E188" s="88"/>
      <c r="F188" s="88"/>
      <c r="G188" s="88"/>
      <c r="H188" s="88"/>
      <c r="I188" s="88"/>
      <c r="J188" s="144"/>
      <c r="K188" s="144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88"/>
      <c r="W188" s="88"/>
      <c r="X188" s="88"/>
      <c r="Y188" s="88"/>
      <c r="Z188" s="88"/>
      <c r="AA188" s="88"/>
      <c r="AB188" s="88"/>
      <c r="AC188" s="88"/>
      <c r="AD188" s="88"/>
      <c r="AE188" s="88"/>
      <c r="AF188" s="88"/>
      <c r="AG188" s="88"/>
      <c r="AH188" s="88"/>
      <c r="AI188" s="88"/>
      <c r="AJ188" s="88"/>
      <c r="AK188" s="88"/>
      <c r="AL188" s="88"/>
      <c r="AM188" s="88"/>
      <c r="AN188" s="88"/>
      <c r="AO188" s="88"/>
      <c r="AP188" s="88"/>
      <c r="AQ188" s="88"/>
      <c r="AR188" s="88"/>
      <c r="AS188" s="88"/>
      <c r="AT188" s="88"/>
      <c r="AU188" s="88"/>
      <c r="AV188" s="88"/>
      <c r="AW188" s="88"/>
      <c r="AX188" s="88"/>
      <c r="AY188" s="88"/>
      <c r="AZ188" s="88"/>
      <c r="BA188" s="88"/>
      <c r="BB188" s="88"/>
      <c r="BC188" s="88"/>
      <c r="BD188" s="88"/>
      <c r="BE188" s="88"/>
      <c r="BF188" s="88"/>
      <c r="BG188" s="88"/>
      <c r="BH188" s="88"/>
      <c r="BI188" s="88"/>
      <c r="BJ188" s="88"/>
      <c r="BK188" s="88"/>
      <c r="BL188" s="88"/>
      <c r="BM188" s="88"/>
      <c r="BN188" s="88"/>
      <c r="BO188" s="88"/>
      <c r="BP188" s="88"/>
      <c r="BQ188" s="88"/>
      <c r="BR188" s="88"/>
      <c r="BS188" s="88"/>
      <c r="BT188" s="88"/>
      <c r="BU188" s="88"/>
      <c r="BV188" s="88"/>
      <c r="BW188" s="88"/>
      <c r="BX188" s="88"/>
      <c r="BY188" s="88"/>
    </row>
    <row r="189" spans="1:77" s="89" customFormat="1">
      <c r="A189" s="88"/>
      <c r="B189" s="108"/>
      <c r="C189" s="108"/>
      <c r="D189" s="108"/>
      <c r="E189" s="88"/>
      <c r="F189" s="88"/>
      <c r="G189" s="88"/>
      <c r="H189" s="88"/>
      <c r="I189" s="88"/>
      <c r="J189" s="144"/>
      <c r="K189" s="144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88"/>
      <c r="W189" s="88"/>
      <c r="X189" s="88"/>
      <c r="Y189" s="88"/>
      <c r="Z189" s="88"/>
      <c r="AA189" s="88"/>
      <c r="AB189" s="88"/>
      <c r="AC189" s="88"/>
      <c r="AD189" s="88"/>
      <c r="AE189" s="88"/>
      <c r="AF189" s="88"/>
      <c r="AG189" s="88"/>
      <c r="AH189" s="88"/>
      <c r="AI189" s="88"/>
      <c r="AJ189" s="88"/>
      <c r="AK189" s="88"/>
      <c r="AL189" s="88"/>
      <c r="AM189" s="88"/>
      <c r="AN189" s="88"/>
      <c r="AO189" s="88"/>
      <c r="AP189" s="88"/>
      <c r="AQ189" s="88"/>
      <c r="AR189" s="88"/>
      <c r="AS189" s="88"/>
      <c r="AT189" s="88"/>
      <c r="AU189" s="88"/>
      <c r="AV189" s="88"/>
      <c r="AW189" s="88"/>
      <c r="AX189" s="88"/>
      <c r="AY189" s="88"/>
      <c r="AZ189" s="88"/>
      <c r="BA189" s="88"/>
      <c r="BB189" s="88"/>
      <c r="BC189" s="88"/>
      <c r="BD189" s="88"/>
      <c r="BE189" s="88"/>
      <c r="BF189" s="88"/>
      <c r="BG189" s="88"/>
      <c r="BH189" s="88"/>
      <c r="BI189" s="88"/>
      <c r="BJ189" s="88"/>
      <c r="BK189" s="88"/>
      <c r="BL189" s="88"/>
      <c r="BM189" s="88"/>
      <c r="BN189" s="88"/>
      <c r="BO189" s="88"/>
      <c r="BP189" s="88"/>
      <c r="BQ189" s="88"/>
      <c r="BR189" s="88"/>
      <c r="BS189" s="88"/>
      <c r="BT189" s="88"/>
      <c r="BU189" s="88"/>
      <c r="BV189" s="88"/>
      <c r="BW189" s="88"/>
      <c r="BX189" s="88"/>
      <c r="BY189" s="88"/>
    </row>
    <row r="190" spans="1:77" s="89" customFormat="1">
      <c r="A190" s="88"/>
      <c r="B190" s="108"/>
      <c r="C190" s="108"/>
      <c r="D190" s="108"/>
      <c r="E190" s="88"/>
      <c r="F190" s="88"/>
      <c r="G190" s="88"/>
      <c r="H190" s="88"/>
      <c r="I190" s="88"/>
      <c r="J190" s="144"/>
      <c r="K190" s="144"/>
      <c r="L190" s="88"/>
      <c r="M190" s="88"/>
      <c r="N190" s="88"/>
      <c r="O190" s="88"/>
      <c r="P190" s="88"/>
      <c r="Q190" s="88"/>
      <c r="R190" s="88"/>
      <c r="S190" s="88"/>
      <c r="T190" s="88"/>
      <c r="U190" s="88"/>
      <c r="V190" s="88"/>
      <c r="W190" s="88"/>
      <c r="X190" s="88"/>
      <c r="Y190" s="88"/>
      <c r="Z190" s="88"/>
      <c r="AA190" s="88"/>
      <c r="AB190" s="88"/>
      <c r="AC190" s="88"/>
      <c r="AD190" s="88"/>
      <c r="AE190" s="88"/>
      <c r="AF190" s="88"/>
      <c r="AG190" s="88"/>
      <c r="AH190" s="88"/>
      <c r="AI190" s="88"/>
      <c r="AJ190" s="88"/>
      <c r="AK190" s="88"/>
      <c r="AL190" s="88"/>
      <c r="AM190" s="88"/>
      <c r="AN190" s="88"/>
      <c r="AO190" s="88"/>
      <c r="AP190" s="88"/>
      <c r="AQ190" s="88"/>
      <c r="AR190" s="88"/>
      <c r="AS190" s="88"/>
      <c r="AT190" s="88"/>
      <c r="AU190" s="88"/>
      <c r="AV190" s="88"/>
      <c r="AW190" s="88"/>
      <c r="AX190" s="88"/>
      <c r="AY190" s="88"/>
      <c r="AZ190" s="88"/>
      <c r="BA190" s="88"/>
      <c r="BB190" s="88"/>
      <c r="BC190" s="88"/>
      <c r="BD190" s="88"/>
      <c r="BE190" s="88"/>
      <c r="BF190" s="88"/>
      <c r="BG190" s="88"/>
      <c r="BH190" s="88"/>
      <c r="BI190" s="88"/>
      <c r="BJ190" s="88"/>
      <c r="BK190" s="88"/>
      <c r="BL190" s="88"/>
      <c r="BM190" s="88"/>
      <c r="BN190" s="88"/>
      <c r="BO190" s="88"/>
      <c r="BP190" s="88"/>
      <c r="BQ190" s="88"/>
      <c r="BR190" s="88"/>
      <c r="BS190" s="88"/>
      <c r="BT190" s="88"/>
      <c r="BU190" s="88"/>
      <c r="BV190" s="88"/>
      <c r="BW190" s="88"/>
      <c r="BX190" s="88"/>
      <c r="BY190" s="88"/>
    </row>
    <row r="191" spans="1:77" s="89" customFormat="1">
      <c r="A191" s="88"/>
      <c r="B191" s="108"/>
      <c r="C191" s="108"/>
      <c r="D191" s="108"/>
      <c r="E191" s="88"/>
      <c r="F191" s="88"/>
      <c r="G191" s="88"/>
      <c r="H191" s="88"/>
      <c r="I191" s="88"/>
      <c r="J191" s="144"/>
      <c r="K191" s="144"/>
      <c r="L191" s="88"/>
      <c r="M191" s="88"/>
      <c r="N191" s="88"/>
      <c r="O191" s="88"/>
      <c r="P191" s="88"/>
      <c r="Q191" s="88"/>
      <c r="R191" s="88"/>
      <c r="S191" s="88"/>
      <c r="T191" s="88"/>
      <c r="U191" s="88"/>
      <c r="V191" s="88"/>
      <c r="W191" s="88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/>
      <c r="AN191" s="88"/>
      <c r="AO191" s="88"/>
      <c r="AP191" s="88"/>
      <c r="AQ191" s="88"/>
      <c r="AR191" s="88"/>
      <c r="AS191" s="88"/>
      <c r="AT191" s="88"/>
      <c r="AU191" s="88"/>
      <c r="AV191" s="88"/>
      <c r="AW191" s="88"/>
      <c r="AX191" s="88"/>
      <c r="AY191" s="88"/>
      <c r="AZ191" s="88"/>
      <c r="BA191" s="88"/>
      <c r="BB191" s="88"/>
      <c r="BC191" s="88"/>
      <c r="BD191" s="88"/>
      <c r="BE191" s="88"/>
      <c r="BF191" s="88"/>
      <c r="BG191" s="88"/>
      <c r="BH191" s="88"/>
      <c r="BI191" s="88"/>
      <c r="BJ191" s="88"/>
      <c r="BK191" s="88"/>
      <c r="BL191" s="88"/>
      <c r="BM191" s="88"/>
      <c r="BN191" s="88"/>
      <c r="BO191" s="88"/>
      <c r="BP191" s="88"/>
      <c r="BQ191" s="88"/>
      <c r="BR191" s="88"/>
      <c r="BS191" s="88"/>
      <c r="BT191" s="88"/>
      <c r="BU191" s="88"/>
      <c r="BV191" s="88"/>
      <c r="BW191" s="88"/>
      <c r="BX191" s="88"/>
      <c r="BY191" s="88"/>
    </row>
    <row r="192" spans="1:77" s="89" customFormat="1">
      <c r="A192" s="88"/>
      <c r="B192" s="108"/>
      <c r="C192" s="108"/>
      <c r="D192" s="108"/>
      <c r="E192" s="88"/>
      <c r="F192" s="88"/>
      <c r="G192" s="88"/>
      <c r="H192" s="88"/>
      <c r="I192" s="88"/>
      <c r="J192" s="144"/>
      <c r="K192" s="144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  <c r="AI192" s="88"/>
      <c r="AJ192" s="88"/>
      <c r="AK192" s="88"/>
      <c r="AL192" s="88"/>
      <c r="AM192" s="88"/>
      <c r="AN192" s="88"/>
      <c r="AO192" s="88"/>
      <c r="AP192" s="88"/>
      <c r="AQ192" s="88"/>
      <c r="AR192" s="88"/>
      <c r="AS192" s="88"/>
      <c r="AT192" s="88"/>
      <c r="AU192" s="88"/>
      <c r="AV192" s="88"/>
      <c r="AW192" s="88"/>
      <c r="AX192" s="88"/>
      <c r="AY192" s="88"/>
      <c r="AZ192" s="88"/>
      <c r="BA192" s="88"/>
      <c r="BB192" s="88"/>
      <c r="BC192" s="88"/>
      <c r="BD192" s="88"/>
      <c r="BE192" s="88"/>
      <c r="BF192" s="88"/>
      <c r="BG192" s="88"/>
      <c r="BH192" s="88"/>
      <c r="BI192" s="88"/>
      <c r="BJ192" s="88"/>
      <c r="BK192" s="88"/>
      <c r="BL192" s="88"/>
      <c r="BM192" s="88"/>
      <c r="BN192" s="88"/>
      <c r="BO192" s="88"/>
      <c r="BP192" s="88"/>
      <c r="BQ192" s="88"/>
      <c r="BR192" s="88"/>
      <c r="BS192" s="88"/>
      <c r="BT192" s="88"/>
      <c r="BU192" s="88"/>
      <c r="BV192" s="88"/>
      <c r="BW192" s="88"/>
      <c r="BX192" s="88"/>
      <c r="BY192" s="88"/>
    </row>
    <row r="193" spans="1:77" s="89" customFormat="1">
      <c r="A193" s="88"/>
      <c r="B193" s="108"/>
      <c r="C193" s="108"/>
      <c r="D193" s="108"/>
      <c r="E193" s="88"/>
      <c r="F193" s="88"/>
      <c r="G193" s="88"/>
      <c r="H193" s="88"/>
      <c r="I193" s="88"/>
      <c r="J193" s="144"/>
      <c r="K193" s="144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88"/>
      <c r="AQ193" s="88"/>
      <c r="AR193" s="88"/>
      <c r="AS193" s="88"/>
      <c r="AT193" s="88"/>
      <c r="AU193" s="88"/>
      <c r="AV193" s="88"/>
      <c r="AW193" s="88"/>
      <c r="AX193" s="88"/>
      <c r="AY193" s="88"/>
      <c r="AZ193" s="88"/>
      <c r="BA193" s="88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88"/>
      <c r="BM193" s="88"/>
      <c r="BN193" s="88"/>
      <c r="BO193" s="88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</row>
    <row r="194" spans="1:77" s="89" customFormat="1">
      <c r="A194" s="88"/>
      <c r="B194" s="108"/>
      <c r="C194" s="108"/>
      <c r="D194" s="108"/>
      <c r="E194" s="88"/>
      <c r="F194" s="88"/>
      <c r="G194" s="88"/>
      <c r="H194" s="88"/>
      <c r="I194" s="88"/>
      <c r="J194" s="144"/>
      <c r="K194" s="144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88"/>
      <c r="W194" s="88"/>
      <c r="X194" s="88"/>
      <c r="Y194" s="88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88"/>
      <c r="AK194" s="88"/>
      <c r="AL194" s="88"/>
      <c r="AM194" s="88"/>
      <c r="AN194" s="88"/>
      <c r="AO194" s="88"/>
      <c r="AP194" s="88"/>
      <c r="AQ194" s="88"/>
      <c r="AR194" s="88"/>
      <c r="AS194" s="88"/>
      <c r="AT194" s="88"/>
      <c r="AU194" s="88"/>
      <c r="AV194" s="88"/>
      <c r="AW194" s="88"/>
      <c r="AX194" s="88"/>
      <c r="AY194" s="88"/>
      <c r="AZ194" s="88"/>
      <c r="BA194" s="88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88"/>
      <c r="BM194" s="88"/>
      <c r="BN194" s="88"/>
      <c r="BO194" s="88"/>
      <c r="BP194" s="88"/>
      <c r="BQ194" s="88"/>
      <c r="BR194" s="88"/>
      <c r="BS194" s="88"/>
      <c r="BT194" s="88"/>
      <c r="BU194" s="88"/>
      <c r="BV194" s="88"/>
      <c r="BW194" s="88"/>
      <c r="BX194" s="88"/>
      <c r="BY194" s="88"/>
    </row>
    <row r="195" spans="1:77" s="89" customFormat="1">
      <c r="A195" s="88"/>
      <c r="B195" s="108"/>
      <c r="C195" s="108"/>
      <c r="D195" s="108"/>
      <c r="E195" s="88"/>
      <c r="F195" s="88"/>
      <c r="G195" s="88"/>
      <c r="H195" s="88"/>
      <c r="I195" s="88"/>
      <c r="J195" s="144"/>
      <c r="K195" s="144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88"/>
      <c r="W195" s="88"/>
      <c r="X195" s="88"/>
      <c r="Y195" s="88"/>
      <c r="Z195" s="88"/>
      <c r="AA195" s="88"/>
      <c r="AB195" s="88"/>
      <c r="AC195" s="88"/>
      <c r="AD195" s="88"/>
      <c r="AE195" s="88"/>
      <c r="AF195" s="88"/>
      <c r="AG195" s="88"/>
      <c r="AH195" s="88"/>
      <c r="AI195" s="88"/>
      <c r="AJ195" s="88"/>
      <c r="AK195" s="88"/>
      <c r="AL195" s="88"/>
      <c r="AM195" s="88"/>
      <c r="AN195" s="88"/>
      <c r="AO195" s="88"/>
      <c r="AP195" s="88"/>
      <c r="AQ195" s="88"/>
      <c r="AR195" s="88"/>
      <c r="AS195" s="88"/>
      <c r="AT195" s="88"/>
      <c r="AU195" s="88"/>
      <c r="AV195" s="88"/>
      <c r="AW195" s="88"/>
      <c r="AX195" s="88"/>
      <c r="AY195" s="88"/>
      <c r="AZ195" s="88"/>
      <c r="BA195" s="88"/>
      <c r="BB195" s="88"/>
      <c r="BC195" s="88"/>
      <c r="BD195" s="88"/>
      <c r="BE195" s="88"/>
      <c r="BF195" s="88"/>
      <c r="BG195" s="88"/>
      <c r="BH195" s="88"/>
      <c r="BI195" s="88"/>
      <c r="BJ195" s="88"/>
      <c r="BK195" s="88"/>
      <c r="BL195" s="88"/>
      <c r="BM195" s="88"/>
      <c r="BN195" s="88"/>
      <c r="BO195" s="88"/>
      <c r="BP195" s="88"/>
      <c r="BQ195" s="88"/>
      <c r="BR195" s="88"/>
      <c r="BS195" s="88"/>
      <c r="BT195" s="88"/>
      <c r="BU195" s="88"/>
      <c r="BV195" s="88"/>
      <c r="BW195" s="88"/>
      <c r="BX195" s="88"/>
      <c r="BY195" s="88"/>
    </row>
    <row r="196" spans="1:77" s="89" customFormat="1">
      <c r="A196" s="88"/>
      <c r="B196" s="108"/>
      <c r="C196" s="108"/>
      <c r="D196" s="108"/>
      <c r="E196" s="88"/>
      <c r="F196" s="88"/>
      <c r="G196" s="88"/>
      <c r="H196" s="88"/>
      <c r="I196" s="88"/>
      <c r="J196" s="144"/>
      <c r="K196" s="144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88"/>
      <c r="W196" s="88"/>
      <c r="X196" s="88"/>
      <c r="Y196" s="88"/>
      <c r="Z196" s="88"/>
      <c r="AA196" s="88"/>
      <c r="AB196" s="88"/>
      <c r="AC196" s="88"/>
      <c r="AD196" s="88"/>
      <c r="AE196" s="88"/>
      <c r="AF196" s="88"/>
      <c r="AG196" s="88"/>
      <c r="AH196" s="88"/>
      <c r="AI196" s="88"/>
      <c r="AJ196" s="88"/>
      <c r="AK196" s="88"/>
      <c r="AL196" s="88"/>
      <c r="AM196" s="88"/>
      <c r="AN196" s="88"/>
      <c r="AO196" s="88"/>
      <c r="AP196" s="88"/>
      <c r="AQ196" s="88"/>
      <c r="AR196" s="88"/>
      <c r="AS196" s="88"/>
      <c r="AT196" s="88"/>
      <c r="AU196" s="88"/>
      <c r="AV196" s="88"/>
      <c r="AW196" s="88"/>
      <c r="AX196" s="88"/>
      <c r="AY196" s="88"/>
      <c r="AZ196" s="88"/>
      <c r="BA196" s="88"/>
      <c r="BB196" s="88"/>
      <c r="BC196" s="88"/>
      <c r="BD196" s="88"/>
      <c r="BE196" s="88"/>
      <c r="BF196" s="88"/>
      <c r="BG196" s="88"/>
      <c r="BH196" s="88"/>
      <c r="BI196" s="88"/>
      <c r="BJ196" s="88"/>
      <c r="BK196" s="88"/>
      <c r="BL196" s="88"/>
      <c r="BM196" s="88"/>
      <c r="BN196" s="88"/>
      <c r="BO196" s="88"/>
      <c r="BP196" s="88"/>
      <c r="BQ196" s="88"/>
      <c r="BR196" s="88"/>
      <c r="BS196" s="88"/>
      <c r="BT196" s="88"/>
      <c r="BU196" s="88"/>
      <c r="BV196" s="88"/>
      <c r="BW196" s="88"/>
      <c r="BX196" s="88"/>
      <c r="BY196" s="88"/>
    </row>
    <row r="197" spans="1:77" s="89" customFormat="1">
      <c r="A197" s="88"/>
      <c r="B197" s="108"/>
      <c r="C197" s="108"/>
      <c r="D197" s="108"/>
      <c r="E197" s="88"/>
      <c r="F197" s="88"/>
      <c r="G197" s="88"/>
      <c r="H197" s="88"/>
      <c r="I197" s="88"/>
      <c r="J197" s="144"/>
      <c r="K197" s="144"/>
      <c r="L197" s="88"/>
      <c r="M197" s="88"/>
      <c r="N197" s="88"/>
      <c r="O197" s="88"/>
      <c r="P197" s="88"/>
      <c r="Q197" s="88"/>
      <c r="R197" s="88"/>
      <c r="S197" s="88"/>
      <c r="T197" s="88"/>
      <c r="U197" s="88"/>
      <c r="V197" s="88"/>
      <c r="W197" s="88"/>
      <c r="X197" s="88"/>
      <c r="Y197" s="88"/>
      <c r="Z197" s="88"/>
      <c r="AA197" s="88"/>
      <c r="AB197" s="88"/>
      <c r="AC197" s="88"/>
      <c r="AD197" s="88"/>
      <c r="AE197" s="88"/>
      <c r="AF197" s="88"/>
      <c r="AG197" s="88"/>
      <c r="AH197" s="88"/>
      <c r="AI197" s="88"/>
      <c r="AJ197" s="88"/>
      <c r="AK197" s="88"/>
      <c r="AL197" s="88"/>
      <c r="AM197" s="88"/>
      <c r="AN197" s="88"/>
      <c r="AO197" s="88"/>
      <c r="AP197" s="88"/>
      <c r="AQ197" s="88"/>
      <c r="AR197" s="88"/>
      <c r="AS197" s="88"/>
      <c r="AT197" s="88"/>
      <c r="AU197" s="88"/>
      <c r="AV197" s="88"/>
      <c r="AW197" s="88"/>
      <c r="AX197" s="88"/>
      <c r="AY197" s="88"/>
      <c r="AZ197" s="88"/>
      <c r="BA197" s="88"/>
      <c r="BB197" s="88"/>
      <c r="BC197" s="88"/>
      <c r="BD197" s="88"/>
      <c r="BE197" s="88"/>
      <c r="BF197" s="88"/>
      <c r="BG197" s="88"/>
      <c r="BH197" s="88"/>
      <c r="BI197" s="88"/>
      <c r="BJ197" s="88"/>
      <c r="BK197" s="88"/>
      <c r="BL197" s="88"/>
      <c r="BM197" s="88"/>
      <c r="BN197" s="88"/>
      <c r="BO197" s="88"/>
      <c r="BP197" s="88"/>
      <c r="BQ197" s="88"/>
      <c r="BR197" s="88"/>
      <c r="BS197" s="88"/>
      <c r="BT197" s="88"/>
      <c r="BU197" s="88"/>
      <c r="BV197" s="88"/>
      <c r="BW197" s="88"/>
      <c r="BX197" s="88"/>
      <c r="BY197" s="88"/>
    </row>
    <row r="198" spans="1:77" s="89" customFormat="1">
      <c r="A198" s="88"/>
      <c r="B198" s="108"/>
      <c r="C198" s="108"/>
      <c r="D198" s="108"/>
      <c r="E198" s="88"/>
      <c r="F198" s="88"/>
      <c r="G198" s="88"/>
      <c r="H198" s="88"/>
      <c r="I198" s="88"/>
      <c r="J198" s="144"/>
      <c r="K198" s="144"/>
      <c r="L198" s="88"/>
      <c r="M198" s="88"/>
      <c r="N198" s="88"/>
      <c r="O198" s="88"/>
      <c r="P198" s="88"/>
      <c r="Q198" s="88"/>
      <c r="R198" s="88"/>
      <c r="S198" s="88"/>
      <c r="T198" s="88"/>
      <c r="U198" s="88"/>
      <c r="V198" s="88"/>
      <c r="W198" s="88"/>
      <c r="X198" s="88"/>
      <c r="Y198" s="88"/>
      <c r="Z198" s="88"/>
      <c r="AA198" s="88"/>
      <c r="AB198" s="88"/>
      <c r="AC198" s="88"/>
      <c r="AD198" s="88"/>
      <c r="AE198" s="88"/>
      <c r="AF198" s="88"/>
      <c r="AG198" s="88"/>
      <c r="AH198" s="88"/>
      <c r="AI198" s="88"/>
      <c r="AJ198" s="88"/>
      <c r="AK198" s="88"/>
      <c r="AL198" s="88"/>
      <c r="AM198" s="88"/>
      <c r="AN198" s="88"/>
      <c r="AO198" s="88"/>
      <c r="AP198" s="88"/>
      <c r="AQ198" s="88"/>
      <c r="AR198" s="88"/>
      <c r="AS198" s="88"/>
      <c r="AT198" s="88"/>
      <c r="AU198" s="88"/>
      <c r="AV198" s="88"/>
      <c r="AW198" s="88"/>
      <c r="AX198" s="88"/>
      <c r="AY198" s="88"/>
      <c r="AZ198" s="88"/>
      <c r="BA198" s="88"/>
      <c r="BB198" s="88"/>
      <c r="BC198" s="88"/>
      <c r="BD198" s="88"/>
      <c r="BE198" s="88"/>
      <c r="BF198" s="88"/>
      <c r="BG198" s="88"/>
      <c r="BH198" s="88"/>
      <c r="BI198" s="88"/>
      <c r="BJ198" s="88"/>
      <c r="BK198" s="88"/>
      <c r="BL198" s="88"/>
      <c r="BM198" s="88"/>
      <c r="BN198" s="88"/>
      <c r="BO198" s="88"/>
      <c r="BP198" s="88"/>
      <c r="BQ198" s="88"/>
      <c r="BR198" s="88"/>
      <c r="BS198" s="88"/>
      <c r="BT198" s="88"/>
      <c r="BU198" s="88"/>
      <c r="BV198" s="88"/>
      <c r="BW198" s="88"/>
      <c r="BX198" s="88"/>
      <c r="BY198" s="88"/>
    </row>
    <row r="199" spans="1:77" s="89" customFormat="1">
      <c r="A199" s="88"/>
      <c r="B199" s="108"/>
      <c r="C199" s="108"/>
      <c r="D199" s="108"/>
      <c r="E199" s="88"/>
      <c r="F199" s="88"/>
      <c r="G199" s="88"/>
      <c r="H199" s="88"/>
      <c r="I199" s="88"/>
      <c r="J199" s="144"/>
      <c r="K199" s="144"/>
      <c r="L199" s="88"/>
      <c r="M199" s="88"/>
      <c r="N199" s="88"/>
      <c r="O199" s="88"/>
      <c r="P199" s="88"/>
      <c r="Q199" s="88"/>
      <c r="R199" s="88"/>
      <c r="S199" s="88"/>
      <c r="T199" s="88"/>
      <c r="U199" s="88"/>
      <c r="V199" s="88"/>
      <c r="W199" s="88"/>
      <c r="X199" s="88"/>
      <c r="Y199" s="88"/>
      <c r="Z199" s="88"/>
      <c r="AA199" s="88"/>
      <c r="AB199" s="88"/>
      <c r="AC199" s="88"/>
      <c r="AD199" s="88"/>
      <c r="AE199" s="88"/>
      <c r="AF199" s="88"/>
      <c r="AG199" s="88"/>
      <c r="AH199" s="88"/>
      <c r="AI199" s="88"/>
      <c r="AJ199" s="88"/>
      <c r="AK199" s="88"/>
      <c r="AL199" s="88"/>
      <c r="AM199" s="88"/>
      <c r="AN199" s="88"/>
      <c r="AO199" s="88"/>
      <c r="AP199" s="88"/>
      <c r="AQ199" s="88"/>
      <c r="AR199" s="88"/>
      <c r="AS199" s="88"/>
      <c r="AT199" s="88"/>
      <c r="AU199" s="88"/>
      <c r="AV199" s="88"/>
      <c r="AW199" s="88"/>
      <c r="AX199" s="88"/>
      <c r="AY199" s="88"/>
      <c r="AZ199" s="88"/>
      <c r="BA199" s="88"/>
      <c r="BB199" s="88"/>
      <c r="BC199" s="88"/>
      <c r="BD199" s="88"/>
      <c r="BE199" s="88"/>
      <c r="BF199" s="88"/>
      <c r="BG199" s="88"/>
      <c r="BH199" s="88"/>
      <c r="BI199" s="88"/>
      <c r="BJ199" s="88"/>
      <c r="BK199" s="88"/>
      <c r="BL199" s="88"/>
      <c r="BM199" s="88"/>
      <c r="BN199" s="88"/>
      <c r="BO199" s="88"/>
      <c r="BP199" s="88"/>
      <c r="BQ199" s="88"/>
      <c r="BR199" s="88"/>
      <c r="BS199" s="88"/>
      <c r="BT199" s="88"/>
      <c r="BU199" s="88"/>
      <c r="BV199" s="88"/>
      <c r="BW199" s="88"/>
      <c r="BX199" s="88"/>
      <c r="BY199" s="88"/>
    </row>
    <row r="200" spans="1:77" s="89" customFormat="1">
      <c r="A200" s="88"/>
      <c r="B200" s="108"/>
      <c r="C200" s="108"/>
      <c r="D200" s="108"/>
      <c r="E200" s="88"/>
      <c r="F200" s="88"/>
      <c r="G200" s="88"/>
      <c r="H200" s="88"/>
      <c r="I200" s="88"/>
      <c r="J200" s="144"/>
      <c r="K200" s="144"/>
      <c r="L200" s="88"/>
      <c r="M200" s="88"/>
      <c r="N200" s="88"/>
      <c r="O200" s="88"/>
      <c r="P200" s="88"/>
      <c r="Q200" s="88"/>
      <c r="R200" s="88"/>
      <c r="S200" s="88"/>
      <c r="T200" s="88"/>
      <c r="U200" s="88"/>
      <c r="V200" s="88"/>
      <c r="W200" s="88"/>
      <c r="X200" s="88"/>
      <c r="Y200" s="88"/>
      <c r="Z200" s="88"/>
      <c r="AA200" s="88"/>
      <c r="AB200" s="88"/>
      <c r="AC200" s="88"/>
      <c r="AD200" s="88"/>
      <c r="AE200" s="88"/>
      <c r="AF200" s="88"/>
      <c r="AG200" s="88"/>
      <c r="AH200" s="88"/>
      <c r="AI200" s="88"/>
      <c r="AJ200" s="88"/>
      <c r="AK200" s="88"/>
      <c r="AL200" s="88"/>
      <c r="AM200" s="88"/>
      <c r="AN200" s="88"/>
      <c r="AO200" s="88"/>
      <c r="AP200" s="88"/>
      <c r="AQ200" s="88"/>
      <c r="AR200" s="88"/>
      <c r="AS200" s="88"/>
      <c r="AT200" s="88"/>
      <c r="AU200" s="88"/>
      <c r="AV200" s="88"/>
      <c r="AW200" s="88"/>
      <c r="AX200" s="88"/>
      <c r="AY200" s="88"/>
      <c r="AZ200" s="88"/>
      <c r="BA200" s="88"/>
      <c r="BB200" s="88"/>
      <c r="BC200" s="88"/>
      <c r="BD200" s="88"/>
      <c r="BE200" s="88"/>
      <c r="BF200" s="88"/>
      <c r="BG200" s="88"/>
      <c r="BH200" s="88"/>
      <c r="BI200" s="88"/>
      <c r="BJ200" s="88"/>
      <c r="BK200" s="88"/>
      <c r="BL200" s="88"/>
      <c r="BM200" s="88"/>
      <c r="BN200" s="88"/>
      <c r="BO200" s="88"/>
      <c r="BP200" s="88"/>
      <c r="BQ200" s="88"/>
      <c r="BR200" s="88"/>
      <c r="BS200" s="88"/>
      <c r="BT200" s="88"/>
      <c r="BU200" s="88"/>
      <c r="BV200" s="88"/>
      <c r="BW200" s="88"/>
      <c r="BX200" s="88"/>
      <c r="BY200" s="88"/>
    </row>
    <row r="201" spans="1:77" s="89" customFormat="1">
      <c r="A201" s="88"/>
      <c r="B201" s="108"/>
      <c r="C201" s="108"/>
      <c r="D201" s="108"/>
      <c r="E201" s="88"/>
      <c r="F201" s="88"/>
      <c r="G201" s="88"/>
      <c r="H201" s="88"/>
      <c r="I201" s="88"/>
      <c r="J201" s="144"/>
      <c r="K201" s="144"/>
      <c r="L201" s="88"/>
      <c r="M201" s="88"/>
      <c r="N201" s="88"/>
      <c r="O201" s="88"/>
      <c r="P201" s="88"/>
      <c r="Q201" s="88"/>
      <c r="R201" s="88"/>
      <c r="S201" s="88"/>
      <c r="T201" s="88"/>
      <c r="U201" s="88"/>
      <c r="V201" s="88"/>
      <c r="W201" s="88"/>
      <c r="X201" s="88"/>
      <c r="Y201" s="88"/>
      <c r="Z201" s="88"/>
      <c r="AA201" s="88"/>
      <c r="AB201" s="88"/>
      <c r="AC201" s="88"/>
      <c r="AD201" s="88"/>
      <c r="AE201" s="88"/>
      <c r="AF201" s="88"/>
      <c r="AG201" s="88"/>
      <c r="AH201" s="88"/>
      <c r="AI201" s="88"/>
      <c r="AJ201" s="88"/>
      <c r="AK201" s="88"/>
      <c r="AL201" s="88"/>
      <c r="AM201" s="88"/>
      <c r="AN201" s="88"/>
      <c r="AO201" s="88"/>
      <c r="AP201" s="88"/>
      <c r="AQ201" s="88"/>
      <c r="AR201" s="88"/>
      <c r="AS201" s="88"/>
      <c r="AT201" s="88"/>
      <c r="AU201" s="88"/>
      <c r="AV201" s="88"/>
      <c r="AW201" s="88"/>
      <c r="AX201" s="88"/>
      <c r="AY201" s="88"/>
      <c r="AZ201" s="88"/>
      <c r="BA201" s="88"/>
      <c r="BB201" s="88"/>
      <c r="BC201" s="88"/>
      <c r="BD201" s="88"/>
      <c r="BE201" s="88"/>
      <c r="BF201" s="88"/>
      <c r="BG201" s="88"/>
      <c r="BH201" s="88"/>
      <c r="BI201" s="88"/>
      <c r="BJ201" s="88"/>
      <c r="BK201" s="88"/>
      <c r="BL201" s="88"/>
      <c r="BM201" s="88"/>
      <c r="BN201" s="88"/>
      <c r="BO201" s="88"/>
      <c r="BP201" s="88"/>
      <c r="BQ201" s="88"/>
      <c r="BR201" s="88"/>
      <c r="BS201" s="88"/>
      <c r="BT201" s="88"/>
      <c r="BU201" s="88"/>
      <c r="BV201" s="88"/>
      <c r="BW201" s="88"/>
      <c r="BX201" s="88"/>
      <c r="BY201" s="88"/>
    </row>
    <row r="202" spans="1:77" s="89" customFormat="1">
      <c r="A202" s="88"/>
      <c r="B202" s="108"/>
      <c r="C202" s="108"/>
      <c r="D202" s="108"/>
      <c r="E202" s="88"/>
      <c r="F202" s="88"/>
      <c r="G202" s="88"/>
      <c r="H202" s="88"/>
      <c r="I202" s="88"/>
      <c r="J202" s="144"/>
      <c r="K202" s="144"/>
      <c r="L202" s="88"/>
      <c r="M202" s="88"/>
      <c r="N202" s="88"/>
      <c r="O202" s="88"/>
      <c r="P202" s="88"/>
      <c r="Q202" s="88"/>
      <c r="R202" s="88"/>
      <c r="S202" s="88"/>
      <c r="T202" s="88"/>
      <c r="U202" s="88"/>
      <c r="V202" s="88"/>
      <c r="W202" s="88"/>
      <c r="X202" s="88"/>
      <c r="Y202" s="88"/>
      <c r="Z202" s="88"/>
      <c r="AA202" s="88"/>
      <c r="AB202" s="88"/>
      <c r="AC202" s="88"/>
      <c r="AD202" s="88"/>
      <c r="AE202" s="88"/>
      <c r="AF202" s="88"/>
      <c r="AG202" s="88"/>
      <c r="AH202" s="88"/>
      <c r="AI202" s="88"/>
      <c r="AJ202" s="88"/>
      <c r="AK202" s="88"/>
      <c r="AL202" s="88"/>
      <c r="AM202" s="88"/>
      <c r="AN202" s="88"/>
      <c r="AO202" s="88"/>
      <c r="AP202" s="88"/>
      <c r="AQ202" s="88"/>
      <c r="AR202" s="88"/>
      <c r="AS202" s="88"/>
      <c r="AT202" s="88"/>
      <c r="AU202" s="88"/>
      <c r="AV202" s="88"/>
      <c r="AW202" s="88"/>
      <c r="AX202" s="88"/>
      <c r="AY202" s="88"/>
      <c r="AZ202" s="88"/>
      <c r="BA202" s="88"/>
      <c r="BB202" s="88"/>
      <c r="BC202" s="88"/>
      <c r="BD202" s="88"/>
      <c r="BE202" s="88"/>
      <c r="BF202" s="88"/>
      <c r="BG202" s="88"/>
      <c r="BH202" s="88"/>
      <c r="BI202" s="88"/>
      <c r="BJ202" s="88"/>
      <c r="BK202" s="88"/>
      <c r="BL202" s="88"/>
      <c r="BM202" s="88"/>
      <c r="BN202" s="88"/>
      <c r="BO202" s="88"/>
      <c r="BP202" s="88"/>
      <c r="BQ202" s="88"/>
      <c r="BR202" s="88"/>
      <c r="BS202" s="88"/>
      <c r="BT202" s="88"/>
      <c r="BU202" s="88"/>
      <c r="BV202" s="88"/>
      <c r="BW202" s="88"/>
      <c r="BX202" s="88"/>
      <c r="BY202" s="88"/>
    </row>
    <row r="203" spans="1:77" s="89" customFormat="1">
      <c r="A203" s="88"/>
      <c r="B203" s="108"/>
      <c r="C203" s="108"/>
      <c r="D203" s="108"/>
      <c r="E203" s="88"/>
      <c r="F203" s="88"/>
      <c r="G203" s="88"/>
      <c r="H203" s="88"/>
      <c r="I203" s="88"/>
      <c r="J203" s="144"/>
      <c r="K203" s="144"/>
      <c r="L203" s="88"/>
      <c r="M203" s="88"/>
      <c r="N203" s="88"/>
      <c r="O203" s="88"/>
      <c r="P203" s="88"/>
      <c r="Q203" s="88"/>
      <c r="R203" s="88"/>
      <c r="S203" s="88"/>
      <c r="T203" s="88"/>
      <c r="U203" s="88"/>
      <c r="V203" s="88"/>
      <c r="W203" s="88"/>
      <c r="X203" s="88"/>
      <c r="Y203" s="88"/>
      <c r="Z203" s="88"/>
      <c r="AA203" s="88"/>
      <c r="AB203" s="88"/>
      <c r="AC203" s="88"/>
      <c r="AD203" s="88"/>
      <c r="AE203" s="88"/>
      <c r="AF203" s="88"/>
      <c r="AG203" s="88"/>
      <c r="AH203" s="88"/>
      <c r="AI203" s="88"/>
      <c r="AJ203" s="88"/>
      <c r="AK203" s="88"/>
      <c r="AL203" s="88"/>
      <c r="AM203" s="88"/>
      <c r="AN203" s="88"/>
      <c r="AO203" s="88"/>
      <c r="AP203" s="88"/>
      <c r="AQ203" s="88"/>
      <c r="AR203" s="88"/>
      <c r="AS203" s="88"/>
      <c r="AT203" s="88"/>
      <c r="AU203" s="88"/>
      <c r="AV203" s="88"/>
      <c r="AW203" s="88"/>
      <c r="AX203" s="88"/>
      <c r="AY203" s="88"/>
      <c r="AZ203" s="88"/>
      <c r="BA203" s="88"/>
      <c r="BB203" s="88"/>
      <c r="BC203" s="88"/>
      <c r="BD203" s="88"/>
      <c r="BE203" s="88"/>
      <c r="BF203" s="88"/>
      <c r="BG203" s="88"/>
      <c r="BH203" s="88"/>
      <c r="BI203" s="88"/>
      <c r="BJ203" s="88"/>
      <c r="BK203" s="88"/>
      <c r="BL203" s="88"/>
      <c r="BM203" s="88"/>
      <c r="BN203" s="88"/>
      <c r="BO203" s="88"/>
      <c r="BP203" s="88"/>
      <c r="BQ203" s="88"/>
      <c r="BR203" s="88"/>
      <c r="BS203" s="88"/>
      <c r="BT203" s="88"/>
      <c r="BU203" s="88"/>
      <c r="BV203" s="88"/>
      <c r="BW203" s="88"/>
      <c r="BX203" s="88"/>
      <c r="BY203" s="88"/>
    </row>
    <row r="204" spans="1:77" s="89" customFormat="1">
      <c r="A204" s="88"/>
      <c r="B204" s="108"/>
      <c r="C204" s="108"/>
      <c r="D204" s="108"/>
      <c r="E204" s="88"/>
      <c r="F204" s="88"/>
      <c r="G204" s="88"/>
      <c r="H204" s="88"/>
      <c r="I204" s="88"/>
      <c r="J204" s="144"/>
      <c r="K204" s="144"/>
      <c r="L204" s="88"/>
      <c r="M204" s="88"/>
      <c r="N204" s="88"/>
      <c r="O204" s="88"/>
      <c r="P204" s="88"/>
      <c r="Q204" s="88"/>
      <c r="R204" s="88"/>
      <c r="S204" s="88"/>
      <c r="T204" s="88"/>
      <c r="U204" s="88"/>
      <c r="V204" s="88"/>
      <c r="W204" s="88"/>
      <c r="X204" s="88"/>
      <c r="Y204" s="88"/>
      <c r="Z204" s="88"/>
      <c r="AA204" s="88"/>
      <c r="AB204" s="88"/>
      <c r="AC204" s="88"/>
      <c r="AD204" s="88"/>
      <c r="AE204" s="88"/>
      <c r="AF204" s="88"/>
      <c r="AG204" s="88"/>
      <c r="AH204" s="88"/>
      <c r="AI204" s="88"/>
      <c r="AJ204" s="88"/>
      <c r="AK204" s="88"/>
      <c r="AL204" s="88"/>
      <c r="AM204" s="88"/>
      <c r="AN204" s="88"/>
      <c r="AO204" s="88"/>
      <c r="AP204" s="88"/>
      <c r="AQ204" s="88"/>
      <c r="AR204" s="88"/>
      <c r="AS204" s="88"/>
      <c r="AT204" s="88"/>
      <c r="AU204" s="88"/>
      <c r="AV204" s="88"/>
      <c r="AW204" s="88"/>
      <c r="AX204" s="88"/>
      <c r="AY204" s="88"/>
      <c r="AZ204" s="88"/>
      <c r="BA204" s="88"/>
      <c r="BB204" s="88"/>
      <c r="BC204" s="88"/>
      <c r="BD204" s="88"/>
      <c r="BE204" s="88"/>
      <c r="BF204" s="88"/>
      <c r="BG204" s="88"/>
      <c r="BH204" s="88"/>
      <c r="BI204" s="88"/>
      <c r="BJ204" s="88"/>
      <c r="BK204" s="88"/>
      <c r="BL204" s="88"/>
      <c r="BM204" s="88"/>
      <c r="BN204" s="88"/>
      <c r="BO204" s="88"/>
      <c r="BP204" s="88"/>
      <c r="BQ204" s="88"/>
      <c r="BR204" s="88"/>
      <c r="BS204" s="88"/>
      <c r="BT204" s="88"/>
      <c r="BU204" s="88"/>
      <c r="BV204" s="88"/>
      <c r="BW204" s="88"/>
      <c r="BX204" s="88"/>
      <c r="BY204" s="88"/>
    </row>
    <row r="205" spans="1:77" s="89" customFormat="1">
      <c r="A205" s="88"/>
      <c r="B205" s="108"/>
      <c r="C205" s="108"/>
      <c r="D205" s="108"/>
      <c r="E205" s="88"/>
      <c r="F205" s="88"/>
      <c r="G205" s="88"/>
      <c r="H205" s="88"/>
      <c r="I205" s="88"/>
      <c r="J205" s="144"/>
      <c r="K205" s="144"/>
      <c r="L205" s="88"/>
      <c r="M205" s="88"/>
      <c r="N205" s="88"/>
      <c r="O205" s="88"/>
      <c r="P205" s="88"/>
      <c r="Q205" s="88"/>
      <c r="R205" s="88"/>
      <c r="S205" s="88"/>
      <c r="T205" s="88"/>
      <c r="U205" s="88"/>
      <c r="V205" s="88"/>
      <c r="W205" s="88"/>
      <c r="X205" s="88"/>
      <c r="Y205" s="88"/>
      <c r="Z205" s="88"/>
      <c r="AA205" s="88"/>
      <c r="AB205" s="88"/>
      <c r="AC205" s="88"/>
      <c r="AD205" s="88"/>
      <c r="AE205" s="88"/>
      <c r="AF205" s="88"/>
      <c r="AG205" s="88"/>
      <c r="AH205" s="88"/>
      <c r="AI205" s="88"/>
      <c r="AJ205" s="88"/>
      <c r="AK205" s="88"/>
      <c r="AL205" s="88"/>
      <c r="AM205" s="88"/>
      <c r="AN205" s="88"/>
      <c r="AO205" s="88"/>
      <c r="AP205" s="88"/>
      <c r="AQ205" s="88"/>
      <c r="AR205" s="88"/>
      <c r="AS205" s="88"/>
      <c r="AT205" s="88"/>
      <c r="AU205" s="88"/>
      <c r="AV205" s="88"/>
      <c r="AW205" s="88"/>
      <c r="AX205" s="88"/>
      <c r="AY205" s="88"/>
      <c r="AZ205" s="88"/>
      <c r="BA205" s="88"/>
      <c r="BB205" s="88"/>
      <c r="BC205" s="88"/>
      <c r="BD205" s="88"/>
      <c r="BE205" s="88"/>
      <c r="BF205" s="88"/>
      <c r="BG205" s="88"/>
      <c r="BH205" s="88"/>
      <c r="BI205" s="88"/>
      <c r="BJ205" s="88"/>
      <c r="BK205" s="88"/>
      <c r="BL205" s="88"/>
      <c r="BM205" s="88"/>
      <c r="BN205" s="88"/>
      <c r="BO205" s="88"/>
      <c r="BP205" s="88"/>
      <c r="BQ205" s="88"/>
      <c r="BR205" s="88"/>
      <c r="BS205" s="88"/>
      <c r="BT205" s="88"/>
      <c r="BU205" s="88"/>
      <c r="BV205" s="88"/>
      <c r="BW205" s="88"/>
      <c r="BX205" s="88"/>
      <c r="BY205" s="88"/>
    </row>
    <row r="206" spans="1:77" s="89" customFormat="1">
      <c r="A206" s="88"/>
      <c r="B206" s="108"/>
      <c r="C206" s="108"/>
      <c r="D206" s="108"/>
      <c r="E206" s="88"/>
      <c r="F206" s="88"/>
      <c r="G206" s="88"/>
      <c r="H206" s="88"/>
      <c r="I206" s="88"/>
      <c r="J206" s="144"/>
      <c r="K206" s="144"/>
      <c r="L206" s="88"/>
      <c r="M206" s="88"/>
      <c r="N206" s="88"/>
      <c r="O206" s="88"/>
      <c r="P206" s="88"/>
      <c r="Q206" s="88"/>
      <c r="R206" s="88"/>
      <c r="S206" s="88"/>
      <c r="T206" s="88"/>
      <c r="U206" s="88"/>
      <c r="V206" s="88"/>
      <c r="W206" s="88"/>
      <c r="X206" s="88"/>
      <c r="Y206" s="88"/>
      <c r="Z206" s="88"/>
      <c r="AA206" s="88"/>
      <c r="AB206" s="88"/>
      <c r="AC206" s="88"/>
      <c r="AD206" s="88"/>
      <c r="AE206" s="88"/>
      <c r="AF206" s="88"/>
      <c r="AG206" s="88"/>
      <c r="AH206" s="88"/>
      <c r="AI206" s="88"/>
      <c r="AJ206" s="88"/>
      <c r="AK206" s="88"/>
      <c r="AL206" s="88"/>
      <c r="AM206" s="88"/>
      <c r="AN206" s="88"/>
      <c r="AO206" s="88"/>
      <c r="AP206" s="88"/>
      <c r="AQ206" s="88"/>
      <c r="AR206" s="88"/>
      <c r="AS206" s="88"/>
      <c r="AT206" s="88"/>
      <c r="AU206" s="88"/>
      <c r="AV206" s="88"/>
      <c r="AW206" s="88"/>
      <c r="AX206" s="88"/>
      <c r="AY206" s="88"/>
      <c r="AZ206" s="88"/>
      <c r="BA206" s="88"/>
      <c r="BB206" s="88"/>
      <c r="BC206" s="88"/>
      <c r="BD206" s="88"/>
      <c r="BE206" s="88"/>
      <c r="BF206" s="88"/>
      <c r="BG206" s="88"/>
      <c r="BH206" s="88"/>
      <c r="BI206" s="88"/>
      <c r="BJ206" s="88"/>
      <c r="BK206" s="88"/>
      <c r="BL206" s="88"/>
      <c r="BM206" s="88"/>
      <c r="BN206" s="88"/>
      <c r="BO206" s="88"/>
      <c r="BP206" s="88"/>
      <c r="BQ206" s="88"/>
      <c r="BR206" s="88"/>
      <c r="BS206" s="88"/>
      <c r="BT206" s="88"/>
      <c r="BU206" s="88"/>
      <c r="BV206" s="88"/>
      <c r="BW206" s="88"/>
      <c r="BX206" s="88"/>
      <c r="BY206" s="88"/>
    </row>
    <row r="207" spans="1:77" s="89" customFormat="1">
      <c r="A207" s="88"/>
      <c r="B207" s="108"/>
      <c r="C207" s="108"/>
      <c r="D207" s="108"/>
      <c r="E207" s="88"/>
      <c r="F207" s="88"/>
      <c r="G207" s="88"/>
      <c r="H207" s="88"/>
      <c r="I207" s="88"/>
      <c r="J207" s="144"/>
      <c r="K207" s="144"/>
      <c r="L207" s="88"/>
      <c r="M207" s="88"/>
      <c r="N207" s="88"/>
      <c r="O207" s="88"/>
      <c r="P207" s="88"/>
      <c r="Q207" s="88"/>
      <c r="R207" s="88"/>
      <c r="S207" s="88"/>
      <c r="T207" s="88"/>
      <c r="U207" s="88"/>
      <c r="V207" s="88"/>
      <c r="W207" s="88"/>
      <c r="X207" s="88"/>
      <c r="Y207" s="88"/>
      <c r="Z207" s="88"/>
      <c r="AA207" s="88"/>
      <c r="AB207" s="88"/>
      <c r="AC207" s="88"/>
      <c r="AD207" s="88"/>
      <c r="AE207" s="88"/>
      <c r="AF207" s="88"/>
      <c r="AG207" s="88"/>
      <c r="AH207" s="88"/>
      <c r="AI207" s="88"/>
      <c r="AJ207" s="88"/>
      <c r="AK207" s="88"/>
      <c r="AL207" s="88"/>
      <c r="AM207" s="88"/>
      <c r="AN207" s="88"/>
      <c r="AO207" s="88"/>
      <c r="AP207" s="88"/>
      <c r="AQ207" s="88"/>
      <c r="AR207" s="88"/>
      <c r="AS207" s="88"/>
      <c r="AT207" s="88"/>
      <c r="AU207" s="88"/>
      <c r="AV207" s="88"/>
      <c r="AW207" s="88"/>
      <c r="AX207" s="88"/>
      <c r="AY207" s="88"/>
      <c r="AZ207" s="88"/>
      <c r="BA207" s="88"/>
      <c r="BB207" s="88"/>
      <c r="BC207" s="88"/>
      <c r="BD207" s="88"/>
      <c r="BE207" s="88"/>
      <c r="BF207" s="88"/>
      <c r="BG207" s="88"/>
      <c r="BH207" s="88"/>
      <c r="BI207" s="88"/>
      <c r="BJ207" s="88"/>
      <c r="BK207" s="88"/>
      <c r="BL207" s="88"/>
      <c r="BM207" s="88"/>
      <c r="BN207" s="88"/>
      <c r="BO207" s="88"/>
      <c r="BP207" s="88"/>
      <c r="BQ207" s="88"/>
      <c r="BR207" s="88"/>
      <c r="BS207" s="88"/>
      <c r="BT207" s="88"/>
      <c r="BU207" s="88"/>
      <c r="BV207" s="88"/>
      <c r="BW207" s="88"/>
      <c r="BX207" s="88"/>
      <c r="BY207" s="88"/>
    </row>
    <row r="208" spans="1:77" s="89" customFormat="1">
      <c r="A208" s="88"/>
      <c r="B208" s="108"/>
      <c r="C208" s="108"/>
      <c r="D208" s="108"/>
      <c r="E208" s="88"/>
      <c r="F208" s="88"/>
      <c r="G208" s="88"/>
      <c r="H208" s="88"/>
      <c r="I208" s="88"/>
      <c r="J208" s="144"/>
      <c r="K208" s="144"/>
      <c r="L208" s="88"/>
      <c r="M208" s="88"/>
      <c r="N208" s="88"/>
      <c r="O208" s="88"/>
      <c r="P208" s="88"/>
      <c r="Q208" s="88"/>
      <c r="R208" s="88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  <c r="AH208" s="88"/>
      <c r="AI208" s="88"/>
      <c r="AJ208" s="88"/>
      <c r="AK208" s="88"/>
      <c r="AL208" s="88"/>
      <c r="AM208" s="88"/>
      <c r="AN208" s="88"/>
      <c r="AO208" s="88"/>
      <c r="AP208" s="88"/>
      <c r="AQ208" s="88"/>
      <c r="AR208" s="88"/>
      <c r="AS208" s="88"/>
      <c r="AT208" s="88"/>
      <c r="AU208" s="88"/>
      <c r="AV208" s="88"/>
      <c r="AW208" s="88"/>
      <c r="AX208" s="88"/>
      <c r="AY208" s="88"/>
      <c r="AZ208" s="88"/>
      <c r="BA208" s="88"/>
      <c r="BB208" s="88"/>
      <c r="BC208" s="88"/>
      <c r="BD208" s="88"/>
      <c r="BE208" s="88"/>
      <c r="BF208" s="88"/>
      <c r="BG208" s="88"/>
      <c r="BH208" s="88"/>
      <c r="BI208" s="88"/>
      <c r="BJ208" s="88"/>
      <c r="BK208" s="88"/>
      <c r="BL208" s="88"/>
      <c r="BM208" s="88"/>
      <c r="BN208" s="88"/>
      <c r="BO208" s="88"/>
      <c r="BP208" s="88"/>
      <c r="BQ208" s="88"/>
      <c r="BR208" s="88"/>
      <c r="BS208" s="88"/>
      <c r="BT208" s="88"/>
      <c r="BU208" s="88"/>
      <c r="BV208" s="88"/>
      <c r="BW208" s="88"/>
      <c r="BX208" s="88"/>
      <c r="BY208" s="88"/>
    </row>
    <row r="209" spans="1:77" s="89" customFormat="1">
      <c r="A209" s="88"/>
      <c r="B209" s="108"/>
      <c r="C209" s="108"/>
      <c r="D209" s="108"/>
      <c r="E209" s="88"/>
      <c r="F209" s="88"/>
      <c r="G209" s="88"/>
      <c r="H209" s="88"/>
      <c r="I209" s="88"/>
      <c r="J209" s="144"/>
      <c r="K209" s="144"/>
      <c r="L209" s="88"/>
      <c r="M209" s="88"/>
      <c r="N209" s="88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/>
      <c r="AM209" s="88"/>
      <c r="AN209" s="88"/>
      <c r="AO209" s="88"/>
      <c r="AP209" s="88"/>
      <c r="AQ209" s="88"/>
      <c r="AR209" s="88"/>
      <c r="AS209" s="88"/>
      <c r="AT209" s="88"/>
      <c r="AU209" s="88"/>
      <c r="AV209" s="88"/>
      <c r="AW209" s="88"/>
      <c r="AX209" s="88"/>
      <c r="AY209" s="88"/>
      <c r="AZ209" s="88"/>
      <c r="BA209" s="88"/>
      <c r="BB209" s="88"/>
      <c r="BC209" s="88"/>
      <c r="BD209" s="88"/>
      <c r="BE209" s="88"/>
      <c r="BF209" s="88"/>
      <c r="BG209" s="88"/>
      <c r="BH209" s="88"/>
      <c r="BI209" s="88"/>
      <c r="BJ209" s="88"/>
      <c r="BK209" s="88"/>
      <c r="BL209" s="88"/>
      <c r="BM209" s="88"/>
      <c r="BN209" s="88"/>
      <c r="BO209" s="88"/>
      <c r="BP209" s="88"/>
      <c r="BQ209" s="88"/>
      <c r="BR209" s="88"/>
      <c r="BS209" s="88"/>
      <c r="BT209" s="88"/>
      <c r="BU209" s="88"/>
      <c r="BV209" s="88"/>
      <c r="BW209" s="88"/>
      <c r="BX209" s="88"/>
      <c r="BY209" s="88"/>
    </row>
    <row r="210" spans="1:77" s="89" customFormat="1">
      <c r="A210" s="88"/>
      <c r="B210" s="108"/>
      <c r="C210" s="108"/>
      <c r="D210" s="108"/>
      <c r="E210" s="88"/>
      <c r="F210" s="88"/>
      <c r="G210" s="88"/>
      <c r="H210" s="88"/>
      <c r="I210" s="88"/>
      <c r="J210" s="144"/>
      <c r="K210" s="144"/>
      <c r="L210" s="88"/>
      <c r="M210" s="88"/>
      <c r="N210" s="88"/>
      <c r="O210" s="88"/>
      <c r="P210" s="88"/>
      <c r="Q210" s="88"/>
      <c r="R210" s="88"/>
      <c r="S210" s="88"/>
      <c r="T210" s="88"/>
      <c r="U210" s="88"/>
      <c r="V210" s="88"/>
      <c r="W210" s="88"/>
      <c r="X210" s="88"/>
      <c r="Y210" s="88"/>
      <c r="Z210" s="88"/>
      <c r="AA210" s="88"/>
      <c r="AB210" s="88"/>
      <c r="AC210" s="88"/>
      <c r="AD210" s="88"/>
      <c r="AE210" s="88"/>
      <c r="AF210" s="88"/>
      <c r="AG210" s="88"/>
      <c r="AH210" s="88"/>
      <c r="AI210" s="88"/>
      <c r="AJ210" s="88"/>
      <c r="AK210" s="88"/>
      <c r="AL210" s="88"/>
      <c r="AM210" s="88"/>
      <c r="AN210" s="88"/>
      <c r="AO210" s="88"/>
      <c r="AP210" s="88"/>
      <c r="AQ210" s="88"/>
      <c r="AR210" s="88"/>
      <c r="AS210" s="88"/>
      <c r="AT210" s="88"/>
      <c r="AU210" s="88"/>
      <c r="AV210" s="88"/>
      <c r="AW210" s="88"/>
      <c r="AX210" s="88"/>
      <c r="AY210" s="88"/>
      <c r="AZ210" s="88"/>
      <c r="BA210" s="88"/>
      <c r="BB210" s="88"/>
      <c r="BC210" s="88"/>
      <c r="BD210" s="88"/>
      <c r="BE210" s="88"/>
      <c r="BF210" s="88"/>
      <c r="BG210" s="88"/>
      <c r="BH210" s="88"/>
      <c r="BI210" s="88"/>
      <c r="BJ210" s="88"/>
      <c r="BK210" s="88"/>
      <c r="BL210" s="88"/>
      <c r="BM210" s="88"/>
      <c r="BN210" s="88"/>
      <c r="BO210" s="88"/>
      <c r="BP210" s="88"/>
      <c r="BQ210" s="88"/>
      <c r="BR210" s="88"/>
      <c r="BS210" s="88"/>
      <c r="BT210" s="88"/>
      <c r="BU210" s="88"/>
      <c r="BV210" s="88"/>
      <c r="BW210" s="88"/>
      <c r="BX210" s="88"/>
      <c r="BY210" s="88"/>
    </row>
    <row r="211" spans="1:77" s="89" customFormat="1">
      <c r="A211" s="88"/>
      <c r="B211" s="108"/>
      <c r="C211" s="108"/>
      <c r="D211" s="108"/>
      <c r="E211" s="88"/>
      <c r="F211" s="88"/>
      <c r="G211" s="88"/>
      <c r="H211" s="88"/>
      <c r="I211" s="88"/>
      <c r="J211" s="144"/>
      <c r="K211" s="144"/>
      <c r="L211" s="88"/>
      <c r="M211" s="88"/>
      <c r="N211" s="88"/>
      <c r="O211" s="88"/>
      <c r="P211" s="88"/>
      <c r="Q211" s="88"/>
      <c r="R211" s="88"/>
      <c r="S211" s="88"/>
      <c r="T211" s="88"/>
      <c r="U211" s="88"/>
      <c r="V211" s="88"/>
      <c r="W211" s="88"/>
      <c r="X211" s="88"/>
      <c r="Y211" s="88"/>
      <c r="Z211" s="88"/>
      <c r="AA211" s="88"/>
      <c r="AB211" s="88"/>
      <c r="AC211" s="88"/>
      <c r="AD211" s="88"/>
      <c r="AE211" s="88"/>
      <c r="AF211" s="88"/>
      <c r="AG211" s="88"/>
      <c r="AH211" s="88"/>
      <c r="AI211" s="88"/>
      <c r="AJ211" s="88"/>
      <c r="AK211" s="88"/>
      <c r="AL211" s="88"/>
      <c r="AM211" s="88"/>
      <c r="AN211" s="88"/>
      <c r="AO211" s="88"/>
      <c r="AP211" s="88"/>
      <c r="AQ211" s="88"/>
      <c r="AR211" s="88"/>
      <c r="AS211" s="88"/>
      <c r="AT211" s="88"/>
      <c r="AU211" s="88"/>
      <c r="AV211" s="88"/>
      <c r="AW211" s="88"/>
      <c r="AX211" s="88"/>
      <c r="AY211" s="88"/>
      <c r="AZ211" s="88"/>
      <c r="BA211" s="88"/>
      <c r="BB211" s="88"/>
      <c r="BC211" s="88"/>
      <c r="BD211" s="88"/>
      <c r="BE211" s="88"/>
      <c r="BF211" s="88"/>
      <c r="BG211" s="88"/>
      <c r="BH211" s="88"/>
      <c r="BI211" s="88"/>
      <c r="BJ211" s="88"/>
      <c r="BK211" s="88"/>
      <c r="BL211" s="88"/>
      <c r="BM211" s="88"/>
      <c r="BN211" s="88"/>
      <c r="BO211" s="88"/>
      <c r="BP211" s="88"/>
      <c r="BQ211" s="88"/>
      <c r="BR211" s="88"/>
      <c r="BS211" s="88"/>
      <c r="BT211" s="88"/>
      <c r="BU211" s="88"/>
      <c r="BV211" s="88"/>
      <c r="BW211" s="88"/>
      <c r="BX211" s="88"/>
      <c r="BY211" s="88"/>
    </row>
    <row r="212" spans="1:77" s="89" customFormat="1">
      <c r="A212" s="88"/>
      <c r="B212" s="108"/>
      <c r="C212" s="108"/>
      <c r="D212" s="108"/>
      <c r="E212" s="88"/>
      <c r="F212" s="88"/>
      <c r="G212" s="88"/>
      <c r="H212" s="88"/>
      <c r="I212" s="88"/>
      <c r="J212" s="144"/>
      <c r="K212" s="144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88"/>
      <c r="AG212" s="88"/>
      <c r="AH212" s="88"/>
      <c r="AI212" s="88"/>
      <c r="AJ212" s="88"/>
      <c r="AK212" s="88"/>
      <c r="AL212" s="88"/>
      <c r="AM212" s="88"/>
      <c r="AN212" s="88"/>
      <c r="AO212" s="88"/>
      <c r="AP212" s="88"/>
      <c r="AQ212" s="88"/>
      <c r="AR212" s="88"/>
      <c r="AS212" s="88"/>
      <c r="AT212" s="88"/>
      <c r="AU212" s="88"/>
      <c r="AV212" s="88"/>
      <c r="AW212" s="88"/>
      <c r="AX212" s="88"/>
      <c r="AY212" s="88"/>
      <c r="AZ212" s="88"/>
      <c r="BA212" s="88"/>
      <c r="BB212" s="88"/>
      <c r="BC212" s="88"/>
      <c r="BD212" s="88"/>
      <c r="BE212" s="88"/>
      <c r="BF212" s="88"/>
      <c r="BG212" s="88"/>
      <c r="BH212" s="88"/>
      <c r="BI212" s="88"/>
      <c r="BJ212" s="88"/>
      <c r="BK212" s="88"/>
      <c r="BL212" s="88"/>
      <c r="BM212" s="88"/>
      <c r="BN212" s="88"/>
      <c r="BO212" s="88"/>
      <c r="BP212" s="88"/>
      <c r="BQ212" s="88"/>
      <c r="BR212" s="88"/>
      <c r="BS212" s="88"/>
      <c r="BT212" s="88"/>
      <c r="BU212" s="88"/>
      <c r="BV212" s="88"/>
      <c r="BW212" s="88"/>
      <c r="BX212" s="88"/>
      <c r="BY212" s="88"/>
    </row>
    <row r="213" spans="1:77">
      <c r="I213" s="88"/>
    </row>
    <row r="214" spans="1:77">
      <c r="I214" s="88"/>
    </row>
    <row r="215" spans="1:77">
      <c r="I215" s="88"/>
    </row>
    <row r="216" spans="1:77">
      <c r="I216" s="88"/>
    </row>
    <row r="217" spans="1:77">
      <c r="I217" s="88"/>
    </row>
    <row r="218" spans="1:77">
      <c r="I218" s="88"/>
    </row>
    <row r="219" spans="1:77">
      <c r="I219" s="88"/>
    </row>
    <row r="220" spans="1:77">
      <c r="I220" s="88"/>
    </row>
    <row r="221" spans="1:77">
      <c r="I221" s="88"/>
    </row>
    <row r="222" spans="1:77">
      <c r="I222" s="88"/>
    </row>
    <row r="223" spans="1:77">
      <c r="I223" s="88"/>
    </row>
    <row r="224" spans="1:77">
      <c r="I224" s="88"/>
    </row>
    <row r="225" spans="9:9">
      <c r="I225" s="88"/>
    </row>
    <row r="226" spans="9:9">
      <c r="I226" s="88"/>
    </row>
    <row r="227" spans="9:9">
      <c r="I227" s="88"/>
    </row>
    <row r="228" spans="9:9">
      <c r="I228" s="88"/>
    </row>
    <row r="229" spans="9:9">
      <c r="I229" s="88"/>
    </row>
    <row r="230" spans="9:9">
      <c r="I230" s="88"/>
    </row>
    <row r="231" spans="9:9">
      <c r="I231" s="88"/>
    </row>
    <row r="232" spans="9:9">
      <c r="I232" s="88"/>
    </row>
    <row r="233" spans="9:9">
      <c r="I233" s="88"/>
    </row>
    <row r="234" spans="9:9">
      <c r="I234" s="88"/>
    </row>
    <row r="235" spans="9:9">
      <c r="I235" s="88"/>
    </row>
    <row r="236" spans="9:9">
      <c r="I236" s="88"/>
    </row>
    <row r="237" spans="9:9">
      <c r="I237" s="88"/>
    </row>
    <row r="238" spans="9:9">
      <c r="I238" s="88"/>
    </row>
    <row r="239" spans="9:9">
      <c r="I239" s="88"/>
    </row>
    <row r="240" spans="9:9">
      <c r="I240" s="88"/>
    </row>
    <row r="241" spans="9:9">
      <c r="I241" s="88"/>
    </row>
    <row r="242" spans="9:9">
      <c r="I242" s="88"/>
    </row>
    <row r="243" spans="9:9">
      <c r="I243" s="88"/>
    </row>
    <row r="244" spans="9:9">
      <c r="I244" s="88"/>
    </row>
    <row r="245" spans="9:9">
      <c r="I245" s="88"/>
    </row>
    <row r="246" spans="9:9">
      <c r="I246" s="88"/>
    </row>
    <row r="247" spans="9:9">
      <c r="I247" s="88"/>
    </row>
    <row r="248" spans="9:9">
      <c r="I248" s="88"/>
    </row>
    <row r="249" spans="9:9">
      <c r="I249" s="88"/>
    </row>
    <row r="250" spans="9:9">
      <c r="I250" s="88"/>
    </row>
    <row r="251" spans="9:9">
      <c r="I251" s="88"/>
    </row>
    <row r="252" spans="9:9">
      <c r="I252" s="88"/>
    </row>
    <row r="253" spans="9:9">
      <c r="I253" s="88"/>
    </row>
    <row r="254" spans="9:9">
      <c r="I254" s="88"/>
    </row>
    <row r="255" spans="9:9">
      <c r="I255" s="88"/>
    </row>
    <row r="256" spans="9:9">
      <c r="I256" s="88"/>
    </row>
    <row r="257" spans="9:9">
      <c r="I257" s="88"/>
    </row>
    <row r="258" spans="9:9">
      <c r="I258" s="88"/>
    </row>
    <row r="259" spans="9:9">
      <c r="I259" s="88"/>
    </row>
    <row r="260" spans="9:9">
      <c r="I260" s="88"/>
    </row>
    <row r="261" spans="9:9">
      <c r="I261" s="88"/>
    </row>
    <row r="262" spans="9:9">
      <c r="I262" s="88"/>
    </row>
    <row r="263" spans="9:9">
      <c r="I263" s="88"/>
    </row>
    <row r="264" spans="9:9">
      <c r="I264" s="88"/>
    </row>
    <row r="265" spans="9:9">
      <c r="I265" s="88"/>
    </row>
    <row r="266" spans="9:9">
      <c r="I266" s="88"/>
    </row>
    <row r="267" spans="9:9">
      <c r="I267" s="88"/>
    </row>
    <row r="268" spans="9:9">
      <c r="I268" s="88"/>
    </row>
    <row r="269" spans="9:9">
      <c r="I269" s="88"/>
    </row>
    <row r="270" spans="9:9">
      <c r="I270" s="88"/>
    </row>
    <row r="271" spans="9:9">
      <c r="I271" s="88"/>
    </row>
    <row r="272" spans="9:9">
      <c r="I272" s="88"/>
    </row>
    <row r="273" spans="9:9">
      <c r="I273" s="88"/>
    </row>
    <row r="274" spans="9:9">
      <c r="I274" s="88"/>
    </row>
    <row r="275" spans="9:9">
      <c r="I275" s="88"/>
    </row>
    <row r="276" spans="9:9">
      <c r="I276" s="88"/>
    </row>
    <row r="277" spans="9:9">
      <c r="I277" s="88"/>
    </row>
    <row r="278" spans="9:9">
      <c r="I278" s="88"/>
    </row>
    <row r="279" spans="9:9">
      <c r="I279" s="88"/>
    </row>
    <row r="280" spans="9:9">
      <c r="I280" s="88"/>
    </row>
    <row r="281" spans="9:9">
      <c r="I281" s="88"/>
    </row>
    <row r="282" spans="9:9">
      <c r="I282" s="88"/>
    </row>
    <row r="283" spans="9:9">
      <c r="I283" s="88"/>
    </row>
    <row r="284" spans="9:9">
      <c r="I284" s="88"/>
    </row>
    <row r="285" spans="9:9">
      <c r="I285" s="88"/>
    </row>
    <row r="286" spans="9:9">
      <c r="I286" s="88"/>
    </row>
    <row r="287" spans="9:9">
      <c r="I287" s="88"/>
    </row>
    <row r="288" spans="9:9">
      <c r="I288" s="88"/>
    </row>
    <row r="289" spans="9:9">
      <c r="I289" s="88"/>
    </row>
    <row r="290" spans="9:9">
      <c r="I290" s="88"/>
    </row>
    <row r="291" spans="9:9">
      <c r="I291" s="88"/>
    </row>
    <row r="292" spans="9:9">
      <c r="I292" s="88"/>
    </row>
    <row r="293" spans="9:9">
      <c r="I293" s="88"/>
    </row>
    <row r="294" spans="9:9">
      <c r="I294" s="88"/>
    </row>
    <row r="295" spans="9:9">
      <c r="I295" s="88"/>
    </row>
    <row r="296" spans="9:9">
      <c r="I296" s="88"/>
    </row>
    <row r="297" spans="9:9">
      <c r="I297" s="88"/>
    </row>
    <row r="298" spans="9:9">
      <c r="I298" s="88"/>
    </row>
    <row r="299" spans="9:9">
      <c r="I299" s="88"/>
    </row>
    <row r="300" spans="9:9">
      <c r="I300" s="88"/>
    </row>
    <row r="301" spans="9:9">
      <c r="I301" s="88"/>
    </row>
    <row r="302" spans="9:9">
      <c r="I302" s="88"/>
    </row>
    <row r="303" spans="9:9">
      <c r="I303" s="88"/>
    </row>
    <row r="304" spans="9:9">
      <c r="I304" s="88"/>
    </row>
    <row r="305" spans="9:9">
      <c r="I305" s="88"/>
    </row>
    <row r="306" spans="9:9">
      <c r="I306" s="88"/>
    </row>
    <row r="307" spans="9:9">
      <c r="I307" s="88"/>
    </row>
    <row r="308" spans="9:9">
      <c r="I308" s="88"/>
    </row>
    <row r="309" spans="9:9">
      <c r="I309" s="88"/>
    </row>
    <row r="310" spans="9:9">
      <c r="I310" s="88"/>
    </row>
    <row r="311" spans="9:9">
      <c r="I311" s="88"/>
    </row>
    <row r="312" spans="9:9">
      <c r="I312" s="88"/>
    </row>
    <row r="313" spans="9:9">
      <c r="I313" s="88"/>
    </row>
    <row r="314" spans="9:9">
      <c r="I314" s="88"/>
    </row>
    <row r="315" spans="9:9">
      <c r="I315" s="88"/>
    </row>
    <row r="316" spans="9:9">
      <c r="I316" s="88"/>
    </row>
    <row r="317" spans="9:9">
      <c r="I317" s="88"/>
    </row>
    <row r="318" spans="9:9">
      <c r="I318" s="88"/>
    </row>
    <row r="319" spans="9:9">
      <c r="I319" s="88"/>
    </row>
    <row r="320" spans="9:9">
      <c r="I320" s="88"/>
    </row>
    <row r="321" spans="9:9">
      <c r="I321" s="88"/>
    </row>
    <row r="322" spans="9:9">
      <c r="I322" s="88"/>
    </row>
    <row r="323" spans="9:9">
      <c r="I323" s="88"/>
    </row>
    <row r="324" spans="9:9">
      <c r="I324" s="88"/>
    </row>
    <row r="325" spans="9:9">
      <c r="I325" s="88"/>
    </row>
    <row r="326" spans="9:9">
      <c r="I326" s="88"/>
    </row>
    <row r="327" spans="9:9">
      <c r="I327" s="88"/>
    </row>
    <row r="328" spans="9:9">
      <c r="I328" s="88"/>
    </row>
    <row r="329" spans="9:9">
      <c r="I329" s="88"/>
    </row>
    <row r="330" spans="9:9">
      <c r="I330" s="88"/>
    </row>
    <row r="331" spans="9:9">
      <c r="I331" s="88"/>
    </row>
    <row r="332" spans="9:9">
      <c r="I332" s="88"/>
    </row>
    <row r="333" spans="9:9">
      <c r="I333" s="88"/>
    </row>
    <row r="334" spans="9:9">
      <c r="I334" s="88"/>
    </row>
    <row r="335" spans="9:9">
      <c r="I335" s="88"/>
    </row>
    <row r="336" spans="9:9">
      <c r="I336" s="88"/>
    </row>
    <row r="337" spans="9:9">
      <c r="I337" s="88"/>
    </row>
    <row r="338" spans="9:9">
      <c r="I338" s="88"/>
    </row>
    <row r="339" spans="9:9">
      <c r="I339" s="88"/>
    </row>
    <row r="340" spans="9:9">
      <c r="I340" s="88"/>
    </row>
    <row r="341" spans="9:9">
      <c r="I341" s="88"/>
    </row>
    <row r="342" spans="9:9">
      <c r="I342" s="88"/>
    </row>
    <row r="343" spans="9:9">
      <c r="I343" s="88"/>
    </row>
    <row r="344" spans="9:9">
      <c r="I344" s="88"/>
    </row>
    <row r="345" spans="9:9">
      <c r="I345" s="88"/>
    </row>
    <row r="346" spans="9:9">
      <c r="I346" s="88"/>
    </row>
    <row r="347" spans="9:9">
      <c r="I347" s="88"/>
    </row>
    <row r="348" spans="9:9">
      <c r="I348" s="88"/>
    </row>
    <row r="349" spans="9:9">
      <c r="I349" s="88"/>
    </row>
    <row r="350" spans="9:9">
      <c r="I350" s="88"/>
    </row>
    <row r="351" spans="9:9">
      <c r="I351" s="88"/>
    </row>
    <row r="352" spans="9:9">
      <c r="I352" s="88"/>
    </row>
    <row r="353" spans="9:9">
      <c r="I353" s="88"/>
    </row>
    <row r="354" spans="9:9">
      <c r="I354" s="88"/>
    </row>
    <row r="355" spans="9:9">
      <c r="I355" s="88"/>
    </row>
    <row r="356" spans="9:9">
      <c r="I356" s="88"/>
    </row>
    <row r="357" spans="9:9">
      <c r="I357" s="88"/>
    </row>
    <row r="358" spans="9:9">
      <c r="I358" s="88"/>
    </row>
    <row r="359" spans="9:9">
      <c r="I359" s="88"/>
    </row>
    <row r="360" spans="9:9">
      <c r="I360" s="88"/>
    </row>
    <row r="361" spans="9:9">
      <c r="I361" s="88"/>
    </row>
    <row r="362" spans="9:9">
      <c r="I362" s="88"/>
    </row>
    <row r="363" spans="9:9">
      <c r="I363" s="88"/>
    </row>
    <row r="364" spans="9:9">
      <c r="I364" s="88"/>
    </row>
    <row r="365" spans="9:9">
      <c r="I365" s="88"/>
    </row>
    <row r="366" spans="9:9">
      <c r="I366" s="88"/>
    </row>
    <row r="367" spans="9:9">
      <c r="I367" s="88"/>
    </row>
    <row r="368" spans="9:9">
      <c r="I368" s="88"/>
    </row>
    <row r="369" spans="9:9">
      <c r="I369" s="88"/>
    </row>
    <row r="370" spans="9:9">
      <c r="I370" s="88"/>
    </row>
    <row r="371" spans="9:9">
      <c r="I371" s="88"/>
    </row>
    <row r="372" spans="9:9">
      <c r="I372" s="88"/>
    </row>
    <row r="373" spans="9:9">
      <c r="I373" s="88"/>
    </row>
    <row r="374" spans="9:9">
      <c r="I374" s="88"/>
    </row>
    <row r="375" spans="9:9">
      <c r="I375" s="88"/>
    </row>
    <row r="376" spans="9:9">
      <c r="I376" s="88"/>
    </row>
    <row r="377" spans="9:9">
      <c r="I377" s="88"/>
    </row>
    <row r="378" spans="9:9">
      <c r="I378" s="88"/>
    </row>
    <row r="379" spans="9:9">
      <c r="I379" s="88"/>
    </row>
    <row r="380" spans="9:9">
      <c r="I380" s="88"/>
    </row>
    <row r="381" spans="9:9">
      <c r="I381" s="88"/>
    </row>
    <row r="382" spans="9:9">
      <c r="I382" s="88"/>
    </row>
    <row r="383" spans="9:9">
      <c r="I383" s="88"/>
    </row>
    <row r="384" spans="9:9">
      <c r="I384" s="88"/>
    </row>
    <row r="385" spans="9:9">
      <c r="I385" s="88"/>
    </row>
    <row r="386" spans="9:9">
      <c r="I386" s="88"/>
    </row>
    <row r="387" spans="9:9">
      <c r="I387" s="88"/>
    </row>
    <row r="388" spans="9:9">
      <c r="I388" s="88"/>
    </row>
    <row r="389" spans="9:9">
      <c r="I389" s="88"/>
    </row>
    <row r="390" spans="9:9">
      <c r="I390" s="88"/>
    </row>
    <row r="391" spans="9:9">
      <c r="I391" s="88"/>
    </row>
    <row r="392" spans="9:9">
      <c r="I392" s="88"/>
    </row>
    <row r="393" spans="9:9">
      <c r="I393" s="88"/>
    </row>
    <row r="394" spans="9:9">
      <c r="I394" s="88"/>
    </row>
    <row r="395" spans="9:9">
      <c r="I395" s="88"/>
    </row>
    <row r="396" spans="9:9">
      <c r="I396" s="88"/>
    </row>
    <row r="397" spans="9:9">
      <c r="I397" s="88"/>
    </row>
    <row r="398" spans="9:9">
      <c r="I398" s="88"/>
    </row>
    <row r="399" spans="9:9">
      <c r="I399" s="88"/>
    </row>
    <row r="400" spans="9:9">
      <c r="I400" s="88"/>
    </row>
    <row r="401" spans="9:9">
      <c r="I401" s="88"/>
    </row>
    <row r="402" spans="9:9">
      <c r="I402" s="88"/>
    </row>
    <row r="403" spans="9:9">
      <c r="I403" s="88"/>
    </row>
    <row r="404" spans="9:9">
      <c r="I404" s="88"/>
    </row>
    <row r="405" spans="9:9">
      <c r="I405" s="88"/>
    </row>
    <row r="406" spans="9:9">
      <c r="I406" s="88"/>
    </row>
    <row r="407" spans="9:9">
      <c r="I407" s="88"/>
    </row>
    <row r="408" spans="9:9">
      <c r="I408" s="88"/>
    </row>
    <row r="409" spans="9:9">
      <c r="I409" s="88"/>
    </row>
    <row r="410" spans="9:9">
      <c r="I410" s="88"/>
    </row>
    <row r="411" spans="9:9">
      <c r="I411" s="88"/>
    </row>
    <row r="412" spans="9:9">
      <c r="I412" s="88"/>
    </row>
    <row r="413" spans="9:9">
      <c r="I413" s="88"/>
    </row>
    <row r="414" spans="9:9">
      <c r="I414" s="88"/>
    </row>
    <row r="415" spans="9:9">
      <c r="I415" s="88"/>
    </row>
    <row r="416" spans="9:9">
      <c r="I416" s="88"/>
    </row>
    <row r="417" spans="9:9">
      <c r="I417" s="88"/>
    </row>
    <row r="418" spans="9:9">
      <c r="I418" s="88"/>
    </row>
    <row r="419" spans="9:9">
      <c r="I419" s="88"/>
    </row>
    <row r="420" spans="9:9">
      <c r="I420" s="88"/>
    </row>
    <row r="421" spans="9:9">
      <c r="I421" s="88"/>
    </row>
    <row r="422" spans="9:9">
      <c r="I422" s="88"/>
    </row>
    <row r="423" spans="9:9">
      <c r="I423" s="88"/>
    </row>
    <row r="424" spans="9:9">
      <c r="I424" s="88"/>
    </row>
    <row r="425" spans="9:9">
      <c r="I425" s="88"/>
    </row>
  </sheetData>
  <mergeCells count="58">
    <mergeCell ref="A1:BY1"/>
    <mergeCell ref="A6:BT6"/>
    <mergeCell ref="A8:A12"/>
    <mergeCell ref="D8:D12"/>
    <mergeCell ref="C8:C12"/>
    <mergeCell ref="T10:AD10"/>
    <mergeCell ref="T11:AD11"/>
    <mergeCell ref="BY8:BY12"/>
    <mergeCell ref="A2:BT2"/>
    <mergeCell ref="A3:BT3"/>
    <mergeCell ref="A4:BT4"/>
    <mergeCell ref="A7:BT7"/>
    <mergeCell ref="A5:BT5"/>
    <mergeCell ref="BX8:BX11"/>
    <mergeCell ref="AV8:BW9"/>
    <mergeCell ref="BJ10:BW10"/>
    <mergeCell ref="E11:F11"/>
    <mergeCell ref="J11:S11"/>
    <mergeCell ref="T8:AU9"/>
    <mergeCell ref="AH10:AU10"/>
    <mergeCell ref="AH11:AU11"/>
    <mergeCell ref="BJ11:BT11"/>
    <mergeCell ref="E8:S10"/>
    <mergeCell ref="AV10:BF10"/>
    <mergeCell ref="AV11:BF11"/>
    <mergeCell ref="B70:C70"/>
    <mergeCell ref="B67:C67"/>
    <mergeCell ref="B55:D55"/>
    <mergeCell ref="B18:B19"/>
    <mergeCell ref="B30:B31"/>
    <mergeCell ref="B69:C69"/>
    <mergeCell ref="B65:C65"/>
    <mergeCell ref="B46:C46"/>
    <mergeCell ref="B22:C22"/>
    <mergeCell ref="B66:C66"/>
    <mergeCell ref="B8:B12"/>
    <mergeCell ref="G11:I11"/>
    <mergeCell ref="A30:A31"/>
    <mergeCell ref="A16:A17"/>
    <mergeCell ref="A18:A19"/>
    <mergeCell ref="B27:B28"/>
    <mergeCell ref="A27:A28"/>
    <mergeCell ref="B16:B17"/>
    <mergeCell ref="B119:J119"/>
    <mergeCell ref="E99:F99"/>
    <mergeCell ref="B100:F100"/>
    <mergeCell ref="E101:F101"/>
    <mergeCell ref="E103:F103"/>
    <mergeCell ref="B106:F106"/>
    <mergeCell ref="E104:F104"/>
    <mergeCell ref="E105:F105"/>
    <mergeCell ref="E109:F109"/>
    <mergeCell ref="E110:F110"/>
    <mergeCell ref="E111:F111"/>
    <mergeCell ref="E112:F112"/>
    <mergeCell ref="E113:F113"/>
    <mergeCell ref="E108:F108"/>
    <mergeCell ref="E107:F107"/>
  </mergeCells>
  <printOptions horizontalCentered="1" verticalCentered="1" gridLines="1"/>
  <pageMargins left="0.25" right="0.25" top="0.75" bottom="0.75" header="0.3" footer="0.3"/>
  <pageSetup paperSize="8" scale="24" fitToHeight="0" orientation="landscape" r:id="rId1"/>
  <ignoredErrors>
    <ignoredError sqref="BX22 AB46 BL65 BX5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36"/>
  <sheetViews>
    <sheetView zoomScale="62" zoomScaleNormal="62" workbookViewId="0">
      <selection activeCell="C15" sqref="C15"/>
    </sheetView>
  </sheetViews>
  <sheetFormatPr defaultRowHeight="15"/>
  <cols>
    <col min="3" max="3" width="43.28515625" customWidth="1"/>
    <col min="12" max="12" width="7.42578125" customWidth="1"/>
    <col min="13" max="13" width="8.28515625" customWidth="1"/>
    <col min="14" max="14" width="7.140625" customWidth="1"/>
    <col min="17" max="17" width="7.5703125" customWidth="1"/>
    <col min="18" max="19" width="7.28515625" customWidth="1"/>
    <col min="20" max="20" width="7.140625" customWidth="1"/>
    <col min="21" max="21" width="8" customWidth="1"/>
    <col min="22" max="22" width="7.7109375" customWidth="1"/>
    <col min="23" max="23" width="6.28515625" customWidth="1"/>
    <col min="24" max="24" width="6.85546875" customWidth="1"/>
    <col min="25" max="25" width="7.42578125" customWidth="1"/>
    <col min="26" max="26" width="7" customWidth="1"/>
    <col min="27" max="27" width="5.5703125" customWidth="1"/>
    <col min="28" max="28" width="7.42578125" customWidth="1"/>
    <col min="29" max="29" width="6.7109375" customWidth="1"/>
  </cols>
  <sheetData>
    <row r="1" spans="1:30" ht="15.75" thickTop="1">
      <c r="A1" s="621" t="s">
        <v>154</v>
      </c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22"/>
      <c r="X1" s="622"/>
      <c r="Y1" s="622"/>
      <c r="Z1" s="622"/>
      <c r="AA1" s="622"/>
      <c r="AB1" s="622"/>
      <c r="AC1" s="623"/>
    </row>
    <row r="2" spans="1:30">
      <c r="A2" s="616" t="s">
        <v>155</v>
      </c>
      <c r="B2" s="617"/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617"/>
      <c r="Q2" s="617"/>
      <c r="R2" s="617"/>
      <c r="S2" s="617"/>
      <c r="T2" s="617"/>
      <c r="U2" s="617"/>
      <c r="V2" s="617"/>
      <c r="W2" s="617"/>
      <c r="X2" s="617"/>
      <c r="Y2" s="617"/>
      <c r="Z2" s="617"/>
      <c r="AA2" s="617"/>
      <c r="AB2" s="617"/>
      <c r="AC2" s="617"/>
      <c r="AD2" s="3"/>
    </row>
    <row r="3" spans="1:30">
      <c r="A3" s="616" t="s">
        <v>156</v>
      </c>
      <c r="B3" s="617"/>
      <c r="C3" s="617"/>
      <c r="D3" s="617"/>
      <c r="E3" s="617"/>
      <c r="F3" s="617"/>
      <c r="G3" s="617"/>
      <c r="H3" s="617"/>
      <c r="I3" s="617"/>
      <c r="J3" s="617"/>
      <c r="K3" s="617"/>
      <c r="L3" s="617"/>
      <c r="M3" s="617"/>
      <c r="N3" s="617"/>
      <c r="O3" s="617"/>
      <c r="P3" s="617"/>
      <c r="Q3" s="617"/>
      <c r="R3" s="617"/>
      <c r="S3" s="617"/>
      <c r="T3" s="617"/>
      <c r="U3" s="617"/>
      <c r="V3" s="617"/>
      <c r="W3" s="617"/>
      <c r="X3" s="617"/>
      <c r="Y3" s="617"/>
      <c r="Z3" s="617"/>
      <c r="AA3" s="617"/>
      <c r="AB3" s="617"/>
      <c r="AC3" s="624"/>
    </row>
    <row r="4" spans="1:30">
      <c r="A4" s="616" t="s">
        <v>157</v>
      </c>
      <c r="B4" s="617"/>
      <c r="C4" s="617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  <c r="O4" s="617"/>
      <c r="P4" s="617"/>
      <c r="Q4" s="617"/>
      <c r="R4" s="617"/>
      <c r="S4" s="617"/>
      <c r="T4" s="617"/>
      <c r="U4" s="617"/>
      <c r="V4" s="617"/>
      <c r="W4" s="617"/>
      <c r="X4" s="617"/>
      <c r="Y4" s="617"/>
      <c r="Z4" s="617"/>
      <c r="AA4" s="617"/>
      <c r="AB4" s="617"/>
      <c r="AC4" s="617"/>
    </row>
    <row r="5" spans="1:30">
      <c r="A5" s="636"/>
      <c r="B5" s="637"/>
      <c r="C5" s="637"/>
      <c r="D5" s="637"/>
      <c r="E5" s="637"/>
      <c r="F5" s="637"/>
      <c r="G5" s="637"/>
      <c r="H5" s="637"/>
      <c r="I5" s="637"/>
      <c r="J5" s="637"/>
      <c r="K5" s="637"/>
      <c r="L5" s="637"/>
      <c r="M5" s="637"/>
      <c r="N5" s="637"/>
      <c r="O5" s="637"/>
      <c r="P5" s="637"/>
      <c r="Q5" s="637"/>
      <c r="R5" s="637"/>
      <c r="S5" s="637"/>
      <c r="T5" s="637"/>
      <c r="U5" s="637"/>
      <c r="V5" s="637"/>
      <c r="W5" s="637"/>
      <c r="X5" s="637"/>
      <c r="Y5" s="637"/>
      <c r="Z5" s="637"/>
      <c r="AA5" s="637"/>
      <c r="AB5" s="637"/>
      <c r="AC5" s="637"/>
      <c r="AD5" s="3"/>
    </row>
    <row r="6" spans="1:30">
      <c r="A6" s="636" t="s">
        <v>158</v>
      </c>
      <c r="B6" s="637"/>
      <c r="C6" s="637"/>
      <c r="D6" s="637"/>
      <c r="E6" s="637"/>
      <c r="F6" s="637"/>
      <c r="G6" s="637"/>
      <c r="H6" s="637"/>
      <c r="I6" s="637"/>
      <c r="J6" s="637"/>
      <c r="K6" s="637"/>
      <c r="L6" s="637"/>
      <c r="M6" s="637"/>
      <c r="N6" s="637"/>
      <c r="O6" s="637"/>
      <c r="P6" s="637"/>
      <c r="Q6" s="637"/>
      <c r="R6" s="637"/>
      <c r="S6" s="637"/>
      <c r="T6" s="637"/>
      <c r="U6" s="637"/>
      <c r="V6" s="637"/>
      <c r="W6" s="637"/>
      <c r="X6" s="637"/>
      <c r="Y6" s="637"/>
      <c r="Z6" s="637"/>
      <c r="AA6" s="637"/>
      <c r="AB6" s="637"/>
      <c r="AC6" s="637"/>
      <c r="AD6" s="3"/>
    </row>
    <row r="7" spans="1:30" ht="15.75" thickBot="1">
      <c r="A7" s="614"/>
      <c r="B7" s="615"/>
      <c r="C7" s="615"/>
      <c r="D7" s="615"/>
      <c r="E7" s="615"/>
      <c r="F7" s="615"/>
      <c r="G7" s="615"/>
      <c r="H7" s="615"/>
      <c r="I7" s="615"/>
      <c r="J7" s="615"/>
      <c r="K7" s="615"/>
      <c r="L7" s="615"/>
      <c r="M7" s="615"/>
      <c r="N7" s="615"/>
      <c r="O7" s="615"/>
      <c r="P7" s="615"/>
      <c r="Q7" s="615"/>
      <c r="R7" s="615"/>
      <c r="S7" s="615"/>
      <c r="T7" s="615"/>
      <c r="U7" s="615"/>
      <c r="V7" s="615"/>
      <c r="W7" s="615"/>
      <c r="X7" s="615"/>
      <c r="Y7" s="615"/>
      <c r="Z7" s="615"/>
      <c r="AA7" s="615"/>
      <c r="AB7" s="615"/>
      <c r="AC7" s="615"/>
      <c r="AD7" s="3"/>
    </row>
    <row r="8" spans="1:30" ht="15.75" thickTop="1">
      <c r="A8" s="630" t="s">
        <v>2</v>
      </c>
      <c r="B8" s="633" t="s">
        <v>3</v>
      </c>
      <c r="C8" s="630" t="s">
        <v>4</v>
      </c>
      <c r="D8" s="633" t="s">
        <v>5</v>
      </c>
      <c r="E8" s="621" t="s">
        <v>6</v>
      </c>
      <c r="F8" s="622"/>
      <c r="G8" s="622"/>
      <c r="H8" s="622"/>
      <c r="I8" s="622"/>
      <c r="J8" s="622"/>
      <c r="K8" s="623"/>
      <c r="L8" s="621" t="s">
        <v>7</v>
      </c>
      <c r="M8" s="622"/>
      <c r="N8" s="622"/>
      <c r="O8" s="622"/>
      <c r="P8" s="622"/>
      <c r="Q8" s="623"/>
      <c r="R8" s="621" t="s">
        <v>8</v>
      </c>
      <c r="S8" s="622"/>
      <c r="T8" s="622"/>
      <c r="U8" s="622"/>
      <c r="V8" s="622"/>
      <c r="W8" s="623"/>
      <c r="X8" s="621" t="s">
        <v>159</v>
      </c>
      <c r="Y8" s="622"/>
      <c r="Z8" s="622"/>
      <c r="AA8" s="622"/>
      <c r="AB8" s="622"/>
      <c r="AC8" s="623"/>
    </row>
    <row r="9" spans="1:30">
      <c r="A9" s="631"/>
      <c r="B9" s="634"/>
      <c r="C9" s="631"/>
      <c r="D9" s="634"/>
      <c r="E9" s="616"/>
      <c r="F9" s="617"/>
      <c r="G9" s="617"/>
      <c r="H9" s="617"/>
      <c r="I9" s="617"/>
      <c r="J9" s="617"/>
      <c r="K9" s="624"/>
      <c r="L9" s="616"/>
      <c r="M9" s="617"/>
      <c r="N9" s="617"/>
      <c r="O9" s="617"/>
      <c r="P9" s="617"/>
      <c r="Q9" s="624"/>
      <c r="R9" s="616"/>
      <c r="S9" s="617"/>
      <c r="T9" s="617"/>
      <c r="U9" s="617"/>
      <c r="V9" s="617"/>
      <c r="W9" s="624"/>
      <c r="X9" s="616"/>
      <c r="Y9" s="617"/>
      <c r="Z9" s="617"/>
      <c r="AA9" s="617"/>
      <c r="AB9" s="617"/>
      <c r="AC9" s="624"/>
    </row>
    <row r="10" spans="1:30" ht="15.75" thickBot="1">
      <c r="A10" s="631"/>
      <c r="B10" s="634"/>
      <c r="C10" s="631"/>
      <c r="D10" s="634"/>
      <c r="E10" s="616"/>
      <c r="F10" s="617"/>
      <c r="G10" s="617"/>
      <c r="H10" s="617"/>
      <c r="I10" s="617"/>
      <c r="J10" s="617"/>
      <c r="K10" s="624"/>
      <c r="L10" s="625"/>
      <c r="M10" s="626"/>
      <c r="N10" s="626"/>
      <c r="O10" s="626"/>
      <c r="P10" s="626"/>
      <c r="Q10" s="627"/>
      <c r="R10" s="625"/>
      <c r="S10" s="626"/>
      <c r="T10" s="626"/>
      <c r="U10" s="626"/>
      <c r="V10" s="626"/>
      <c r="W10" s="627"/>
      <c r="X10" s="625"/>
      <c r="Y10" s="626"/>
      <c r="Z10" s="626"/>
      <c r="AA10" s="626"/>
      <c r="AB10" s="626"/>
      <c r="AC10" s="627"/>
    </row>
    <row r="11" spans="1:30" ht="16.5" thickTop="1" thickBot="1">
      <c r="A11" s="631"/>
      <c r="B11" s="634"/>
      <c r="C11" s="631"/>
      <c r="D11" s="634"/>
      <c r="E11" s="625"/>
      <c r="F11" s="626"/>
      <c r="G11" s="626"/>
      <c r="H11" s="626"/>
      <c r="I11" s="626"/>
      <c r="J11" s="626"/>
      <c r="K11" s="627"/>
      <c r="L11" s="628" t="s">
        <v>10</v>
      </c>
      <c r="M11" s="619"/>
      <c r="N11" s="629"/>
      <c r="O11" s="618" t="s">
        <v>11</v>
      </c>
      <c r="P11" s="619"/>
      <c r="Q11" s="620"/>
      <c r="R11" s="628" t="s">
        <v>12</v>
      </c>
      <c r="S11" s="619"/>
      <c r="T11" s="629"/>
      <c r="U11" s="618" t="s">
        <v>13</v>
      </c>
      <c r="V11" s="619"/>
      <c r="W11" s="620"/>
      <c r="X11" s="628" t="s">
        <v>160</v>
      </c>
      <c r="Y11" s="619"/>
      <c r="Z11" s="629"/>
      <c r="AA11" s="618" t="s">
        <v>161</v>
      </c>
      <c r="AB11" s="619"/>
      <c r="AC11" s="620"/>
    </row>
    <row r="12" spans="1:30" ht="87.75" thickTop="1" thickBot="1">
      <c r="A12" s="631"/>
      <c r="B12" s="635"/>
      <c r="C12" s="632"/>
      <c r="D12" s="635"/>
      <c r="E12" s="7" t="s">
        <v>15</v>
      </c>
      <c r="F12" s="8" t="s">
        <v>19</v>
      </c>
      <c r="G12" s="8" t="s">
        <v>162</v>
      </c>
      <c r="H12" s="8" t="s">
        <v>163</v>
      </c>
      <c r="I12" s="7" t="s">
        <v>164</v>
      </c>
      <c r="J12" s="8" t="s">
        <v>165</v>
      </c>
      <c r="K12" s="1" t="s">
        <v>166</v>
      </c>
      <c r="L12" s="5" t="s">
        <v>19</v>
      </c>
      <c r="M12" s="1" t="s">
        <v>167</v>
      </c>
      <c r="N12" s="60" t="s">
        <v>16</v>
      </c>
      <c r="O12" s="1" t="s">
        <v>19</v>
      </c>
      <c r="P12" s="1" t="s">
        <v>167</v>
      </c>
      <c r="Q12" s="7" t="s">
        <v>16</v>
      </c>
      <c r="R12" s="7" t="s">
        <v>19</v>
      </c>
      <c r="S12" s="8" t="s">
        <v>167</v>
      </c>
      <c r="T12" s="62" t="s">
        <v>16</v>
      </c>
      <c r="U12" s="8" t="s">
        <v>19</v>
      </c>
      <c r="V12" s="8" t="s">
        <v>167</v>
      </c>
      <c r="W12" s="9" t="s">
        <v>16</v>
      </c>
      <c r="X12" s="7" t="s">
        <v>19</v>
      </c>
      <c r="Y12" s="7" t="s">
        <v>167</v>
      </c>
      <c r="Z12" s="62" t="s">
        <v>16</v>
      </c>
      <c r="AA12" s="8" t="s">
        <v>19</v>
      </c>
      <c r="AB12" s="7" t="s">
        <v>167</v>
      </c>
      <c r="AC12" s="8" t="s">
        <v>16</v>
      </c>
    </row>
    <row r="13" spans="1:30" ht="16.5" thickTop="1" thickBot="1">
      <c r="A13" s="11"/>
      <c r="B13" s="11">
        <v>1</v>
      </c>
      <c r="C13" s="10">
        <v>2</v>
      </c>
      <c r="D13" s="10">
        <v>3</v>
      </c>
      <c r="E13" s="10">
        <v>4</v>
      </c>
      <c r="F13" s="10">
        <v>5</v>
      </c>
      <c r="G13" s="10">
        <v>6</v>
      </c>
      <c r="H13" s="10">
        <v>7</v>
      </c>
      <c r="I13" s="11">
        <v>8</v>
      </c>
      <c r="J13" s="10">
        <v>9</v>
      </c>
      <c r="K13" s="10">
        <v>10</v>
      </c>
      <c r="L13" s="11">
        <v>11</v>
      </c>
      <c r="M13" s="10">
        <v>12</v>
      </c>
      <c r="N13" s="61">
        <v>13</v>
      </c>
      <c r="O13" s="10">
        <v>14</v>
      </c>
      <c r="P13" s="10">
        <v>15</v>
      </c>
      <c r="Q13" s="6">
        <v>16</v>
      </c>
      <c r="R13" s="6">
        <v>17</v>
      </c>
      <c r="S13" s="4">
        <v>18</v>
      </c>
      <c r="T13" s="63">
        <v>19</v>
      </c>
      <c r="U13" s="4">
        <v>20</v>
      </c>
      <c r="V13" s="4">
        <v>21</v>
      </c>
      <c r="W13" s="4">
        <v>22</v>
      </c>
      <c r="X13" s="6">
        <v>23</v>
      </c>
      <c r="Y13" s="6">
        <v>24</v>
      </c>
      <c r="Z13" s="63">
        <v>25</v>
      </c>
      <c r="AA13" s="4">
        <v>26</v>
      </c>
      <c r="AB13" s="6">
        <v>27</v>
      </c>
      <c r="AC13" s="4">
        <v>28</v>
      </c>
    </row>
    <row r="14" spans="1:30" ht="16.5" thickTop="1" thickBot="1">
      <c r="A14" s="11">
        <v>1</v>
      </c>
      <c r="B14" s="23" t="s">
        <v>168</v>
      </c>
      <c r="D14" s="12"/>
      <c r="H14" s="12"/>
      <c r="O14" s="21"/>
      <c r="P14" s="21"/>
      <c r="AC14" s="14"/>
    </row>
    <row r="15" spans="1:30" ht="16.5" thickTop="1" thickBot="1">
      <c r="A15" s="11">
        <v>2</v>
      </c>
      <c r="B15" s="25"/>
      <c r="C15" s="58"/>
      <c r="D15" s="78" t="s">
        <v>36</v>
      </c>
      <c r="E15" s="74">
        <v>90</v>
      </c>
      <c r="F15" s="74" t="s">
        <v>169</v>
      </c>
      <c r="G15" s="74">
        <v>90</v>
      </c>
      <c r="H15" s="74" t="s">
        <v>169</v>
      </c>
      <c r="I15" s="74" t="s">
        <v>169</v>
      </c>
      <c r="J15" s="74" t="s">
        <v>169</v>
      </c>
      <c r="K15" s="73" t="s">
        <v>169</v>
      </c>
      <c r="L15" s="75" t="s">
        <v>169</v>
      </c>
      <c r="M15" s="72"/>
      <c r="N15" s="85"/>
      <c r="O15" s="86"/>
      <c r="P15" s="79"/>
      <c r="Q15" s="77"/>
      <c r="R15" s="75"/>
      <c r="S15" s="74"/>
      <c r="T15" s="76"/>
      <c r="U15" s="75"/>
      <c r="V15" s="74"/>
      <c r="W15" s="77"/>
      <c r="X15" s="46"/>
      <c r="Y15" s="29"/>
      <c r="Z15" s="51"/>
      <c r="AA15" s="46"/>
      <c r="AB15" s="29"/>
      <c r="AC15" s="14"/>
    </row>
    <row r="16" spans="1:30" ht="16.5" thickTop="1" thickBot="1">
      <c r="A16" s="6">
        <v>3</v>
      </c>
      <c r="B16" s="35"/>
      <c r="C16" s="43"/>
      <c r="D16" s="80"/>
      <c r="E16" s="81"/>
      <c r="F16" s="81"/>
      <c r="G16" s="81"/>
      <c r="H16" s="81"/>
      <c r="I16" s="81"/>
      <c r="J16" s="81"/>
      <c r="K16" s="82"/>
      <c r="L16" s="80"/>
      <c r="M16" s="81"/>
      <c r="N16" s="83"/>
      <c r="O16" s="87"/>
      <c r="P16" s="80"/>
      <c r="Q16" s="84"/>
      <c r="R16" s="80"/>
      <c r="S16" s="81"/>
      <c r="T16" s="83"/>
      <c r="U16" s="80"/>
      <c r="V16" s="81"/>
      <c r="W16" s="84"/>
      <c r="X16" s="28"/>
      <c r="Y16" s="30"/>
      <c r="Z16" s="47"/>
      <c r="AA16" s="28"/>
      <c r="AB16" s="30"/>
      <c r="AC16" s="36"/>
    </row>
    <row r="17" spans="1:29" ht="16.5" thickTop="1" thickBot="1">
      <c r="A17" s="6">
        <v>4</v>
      </c>
      <c r="B17" s="24"/>
      <c r="C17" s="56"/>
      <c r="D17" s="26"/>
      <c r="E17" s="31"/>
      <c r="F17" s="31"/>
      <c r="G17" s="31"/>
      <c r="H17" s="31"/>
      <c r="I17" s="31"/>
      <c r="J17" s="31"/>
      <c r="K17" s="2"/>
      <c r="L17" s="26"/>
      <c r="M17" s="31"/>
      <c r="N17" s="48"/>
      <c r="O17" s="69"/>
      <c r="P17" s="26"/>
      <c r="Q17" s="56"/>
      <c r="R17" s="26"/>
      <c r="S17" s="31"/>
      <c r="T17" s="48"/>
      <c r="U17" s="26"/>
      <c r="V17" s="31"/>
      <c r="W17" s="56"/>
      <c r="X17" s="26"/>
      <c r="Y17" s="31"/>
      <c r="Z17" s="48"/>
      <c r="AA17" s="26"/>
      <c r="AB17" s="31"/>
      <c r="AC17" s="2"/>
    </row>
    <row r="18" spans="1:29" ht="16.5" thickTop="1" thickBot="1">
      <c r="A18" s="71">
        <v>5</v>
      </c>
      <c r="B18" s="35"/>
      <c r="C18" s="43"/>
      <c r="D18" s="28"/>
      <c r="E18" s="30"/>
      <c r="F18" s="30"/>
      <c r="G18" s="30"/>
      <c r="H18" s="30"/>
      <c r="I18" s="30"/>
      <c r="J18" s="30"/>
      <c r="K18" s="36"/>
      <c r="L18" s="28"/>
      <c r="M18" s="30"/>
      <c r="N18" s="47"/>
      <c r="O18" s="68"/>
      <c r="P18" s="28"/>
      <c r="Q18" s="43"/>
      <c r="R18" s="28"/>
      <c r="S18" s="30"/>
      <c r="T18" s="47"/>
      <c r="U18" s="28"/>
      <c r="V18" s="30"/>
      <c r="W18" s="43"/>
      <c r="X18" s="28"/>
      <c r="Y18" s="30"/>
      <c r="Z18" s="47"/>
      <c r="AA18" s="28"/>
      <c r="AB18" s="30"/>
      <c r="AC18" s="36"/>
    </row>
    <row r="19" spans="1:29" ht="16.5" thickTop="1" thickBot="1">
      <c r="A19" s="11">
        <v>6</v>
      </c>
      <c r="B19" s="39"/>
      <c r="C19" s="42"/>
      <c r="D19" s="33"/>
      <c r="E19" s="40"/>
      <c r="F19" s="40"/>
      <c r="G19" s="40"/>
      <c r="H19" s="40"/>
      <c r="I19" s="40"/>
      <c r="J19" s="34"/>
      <c r="K19" s="45"/>
      <c r="L19" s="33"/>
      <c r="M19" s="40"/>
      <c r="N19" s="49"/>
      <c r="O19" s="70"/>
      <c r="P19" s="33"/>
      <c r="Q19" s="42"/>
      <c r="R19" s="33"/>
      <c r="S19" s="40"/>
      <c r="T19" s="49"/>
      <c r="U19" s="33"/>
      <c r="V19" s="40"/>
      <c r="W19" s="42"/>
      <c r="X19" s="33"/>
      <c r="Y19" s="40"/>
      <c r="Z19" s="49"/>
      <c r="AA19" s="33"/>
      <c r="AB19" s="40"/>
      <c r="AC19" s="41"/>
    </row>
    <row r="20" spans="1:29" ht="16.5" thickTop="1" thickBot="1">
      <c r="A20" s="71">
        <v>7</v>
      </c>
      <c r="B20" s="20"/>
      <c r="C20" s="21" t="s">
        <v>170</v>
      </c>
      <c r="D20" s="20"/>
      <c r="E20" s="21"/>
      <c r="F20" s="23"/>
      <c r="G20" s="20"/>
      <c r="H20" s="21"/>
      <c r="I20" s="23"/>
      <c r="J20" s="23"/>
      <c r="K20" s="23"/>
      <c r="L20" s="20"/>
      <c r="M20" s="21"/>
      <c r="N20" s="23"/>
      <c r="O20" s="67"/>
      <c r="P20" s="23"/>
      <c r="Q20" s="23"/>
      <c r="R20" s="23"/>
      <c r="S20" s="23"/>
      <c r="T20" s="65"/>
      <c r="U20" s="21"/>
      <c r="V20" s="23"/>
      <c r="W20" s="23"/>
      <c r="X20" s="20"/>
      <c r="Y20" s="21"/>
      <c r="Z20" s="65"/>
      <c r="AA20" s="22"/>
      <c r="AB20" s="20"/>
      <c r="AC20" s="22"/>
    </row>
    <row r="21" spans="1:29" ht="16.5" thickTop="1" thickBot="1">
      <c r="A21" s="11">
        <v>8</v>
      </c>
      <c r="B21" t="s">
        <v>171</v>
      </c>
      <c r="AC21" s="16"/>
    </row>
    <row r="22" spans="1:29" ht="16.5" thickTop="1" thickBot="1">
      <c r="A22" s="71">
        <v>9</v>
      </c>
      <c r="B22" s="13"/>
      <c r="C22" s="58"/>
      <c r="D22" s="46"/>
      <c r="E22" s="29"/>
      <c r="F22" s="29"/>
      <c r="G22" s="29"/>
      <c r="H22" s="29"/>
      <c r="I22" s="29"/>
      <c r="J22" s="29"/>
      <c r="K22" s="14"/>
      <c r="L22" s="12"/>
      <c r="M22" s="38"/>
      <c r="N22" s="51"/>
      <c r="O22" s="46"/>
      <c r="P22" s="29"/>
      <c r="Q22" s="55"/>
      <c r="R22" s="46"/>
      <c r="S22" s="29"/>
      <c r="T22" s="51"/>
      <c r="U22" s="12"/>
      <c r="V22" s="38"/>
      <c r="W22" s="55"/>
      <c r="X22" s="46"/>
      <c r="Y22" s="29"/>
      <c r="Z22" s="51"/>
      <c r="AA22" s="46"/>
      <c r="AB22" s="29"/>
      <c r="AC22" s="14"/>
    </row>
    <row r="23" spans="1:29" ht="16.5" thickTop="1" thickBot="1">
      <c r="A23" s="11">
        <v>10</v>
      </c>
      <c r="B23" s="35"/>
      <c r="C23" s="43"/>
      <c r="D23" s="28"/>
      <c r="E23" s="30"/>
      <c r="F23" s="30"/>
      <c r="G23" s="30"/>
      <c r="H23" s="30"/>
      <c r="I23" s="30"/>
      <c r="J23" s="30"/>
      <c r="K23" s="36"/>
      <c r="L23" s="28"/>
      <c r="M23" s="30"/>
      <c r="N23" s="47"/>
      <c r="O23" s="28"/>
      <c r="P23" s="30"/>
      <c r="Q23" s="43"/>
      <c r="R23" s="28"/>
      <c r="S23" s="30"/>
      <c r="T23" s="47"/>
      <c r="U23" s="27"/>
      <c r="V23" s="30"/>
      <c r="W23" s="43"/>
      <c r="X23" s="28"/>
      <c r="Y23" s="30"/>
      <c r="Z23" s="47"/>
      <c r="AA23" s="28"/>
      <c r="AB23" s="30"/>
      <c r="AC23" s="41"/>
    </row>
    <row r="24" spans="1:29" ht="16.5" thickTop="1" thickBot="1">
      <c r="A24" s="11">
        <v>11</v>
      </c>
      <c r="B24" s="35"/>
      <c r="C24" s="43"/>
      <c r="D24" s="28"/>
      <c r="E24" s="30"/>
      <c r="F24" s="30"/>
      <c r="G24" s="30"/>
      <c r="H24" s="30"/>
      <c r="I24" s="30"/>
      <c r="J24" s="30"/>
      <c r="K24" s="36"/>
      <c r="L24" s="28"/>
      <c r="M24" s="30"/>
      <c r="N24" s="47"/>
      <c r="O24" s="28"/>
      <c r="P24" s="30"/>
      <c r="Q24" s="43"/>
      <c r="R24" s="28"/>
      <c r="S24" s="30"/>
      <c r="T24" s="47"/>
      <c r="U24" s="27"/>
      <c r="V24" s="30"/>
      <c r="W24" s="43"/>
      <c r="X24" s="28"/>
      <c r="Y24" s="30"/>
      <c r="Z24" s="47"/>
      <c r="AA24" s="28"/>
      <c r="AB24" s="30"/>
      <c r="AC24" s="41"/>
    </row>
    <row r="25" spans="1:29" ht="16.5" thickTop="1" thickBot="1">
      <c r="A25" s="11">
        <v>12</v>
      </c>
      <c r="B25" s="37"/>
      <c r="C25" s="57"/>
      <c r="D25" s="50"/>
      <c r="E25" s="32"/>
      <c r="F25" s="32"/>
      <c r="G25" s="32"/>
      <c r="H25" s="32"/>
      <c r="I25" s="32"/>
      <c r="J25" s="32"/>
      <c r="K25" s="16"/>
      <c r="L25" s="50"/>
      <c r="M25" s="32"/>
      <c r="N25" s="52"/>
      <c r="O25" s="50"/>
      <c r="P25" s="32"/>
      <c r="Q25" s="57"/>
      <c r="R25" s="50"/>
      <c r="S25" s="32"/>
      <c r="T25" s="52"/>
      <c r="U25" s="15"/>
      <c r="V25" s="34"/>
      <c r="W25" s="57"/>
      <c r="X25" s="50"/>
      <c r="Y25" s="15"/>
      <c r="Z25" s="49"/>
      <c r="AA25" s="50"/>
      <c r="AB25" s="32"/>
      <c r="AC25" s="45"/>
    </row>
    <row r="26" spans="1:29" ht="16.5" thickTop="1" thickBot="1">
      <c r="A26" s="71">
        <v>13</v>
      </c>
      <c r="B26" s="17"/>
      <c r="C26" s="20" t="s">
        <v>172</v>
      </c>
      <c r="D26" s="22"/>
      <c r="E26" s="17"/>
      <c r="F26" s="17"/>
      <c r="G26" s="17"/>
      <c r="I26" s="17"/>
      <c r="J26" s="17"/>
      <c r="K26" s="17"/>
      <c r="L26" s="17"/>
      <c r="N26" s="64"/>
      <c r="O26" s="22"/>
      <c r="P26" s="20"/>
      <c r="R26" s="20"/>
      <c r="T26" s="65"/>
      <c r="U26" s="22"/>
      <c r="V26" s="18"/>
      <c r="W26" s="17"/>
      <c r="X26" s="17"/>
      <c r="Y26" s="17"/>
      <c r="Z26" s="53"/>
      <c r="AA26" s="14"/>
      <c r="AB26" s="17"/>
      <c r="AC26" s="2"/>
    </row>
    <row r="27" spans="1:29" ht="29.25" customHeight="1" thickTop="1" thickBot="1">
      <c r="A27" s="11">
        <v>14</v>
      </c>
      <c r="B27" s="20"/>
      <c r="C27" s="44" t="s">
        <v>173</v>
      </c>
      <c r="D27" s="20"/>
      <c r="E27" s="20"/>
      <c r="F27" s="20"/>
      <c r="G27" s="20"/>
      <c r="H27" s="21"/>
      <c r="I27" s="20"/>
      <c r="J27" s="20"/>
      <c r="K27" s="20"/>
      <c r="L27" s="20"/>
      <c r="M27" s="21"/>
      <c r="N27" s="65"/>
      <c r="O27" s="22"/>
      <c r="P27" s="22"/>
      <c r="Q27" s="21"/>
      <c r="R27" s="23"/>
      <c r="S27" s="20"/>
      <c r="T27" s="65"/>
      <c r="U27" s="22"/>
      <c r="V27" s="20"/>
      <c r="W27" s="20"/>
      <c r="X27" s="20"/>
      <c r="Y27" s="20"/>
      <c r="Z27" s="59"/>
      <c r="AA27" s="22"/>
      <c r="AB27" s="20"/>
      <c r="AC27" s="22"/>
    </row>
    <row r="28" spans="1:29" ht="16.5" thickTop="1" thickBot="1">
      <c r="A28" s="71">
        <v>15</v>
      </c>
      <c r="B28" s="19"/>
      <c r="C28" s="20" t="s">
        <v>174</v>
      </c>
      <c r="D28" s="22"/>
      <c r="E28" s="19"/>
      <c r="F28" s="19"/>
      <c r="G28" s="19"/>
      <c r="H28" s="15"/>
      <c r="I28" s="19"/>
      <c r="J28" s="19"/>
      <c r="K28" s="20"/>
      <c r="L28" s="15"/>
      <c r="M28" s="23"/>
      <c r="N28" s="66"/>
      <c r="O28" s="22"/>
      <c r="P28" s="20"/>
      <c r="Q28" s="15"/>
      <c r="R28" s="20"/>
      <c r="S28" s="15"/>
      <c r="T28" s="65"/>
      <c r="U28" s="22"/>
      <c r="V28" s="19"/>
      <c r="W28" s="19"/>
      <c r="X28" s="19"/>
      <c r="Y28" s="19"/>
      <c r="Z28" s="54"/>
      <c r="AA28" s="16"/>
      <c r="AB28" s="19"/>
      <c r="AC28" s="16"/>
    </row>
    <row r="29" spans="1:29" ht="15.75" thickTop="1">
      <c r="A29" s="12"/>
      <c r="Z29" s="12"/>
      <c r="AA29" s="12"/>
    </row>
    <row r="31" spans="1:29">
      <c r="B31" t="s">
        <v>175</v>
      </c>
    </row>
    <row r="32" spans="1:29">
      <c r="B32" t="s">
        <v>176</v>
      </c>
    </row>
    <row r="35" spans="2:2">
      <c r="B35" t="s">
        <v>177</v>
      </c>
    </row>
    <row r="36" spans="2:2">
      <c r="B36" t="s">
        <v>178</v>
      </c>
    </row>
  </sheetData>
  <mergeCells count="21">
    <mergeCell ref="A1:AC1"/>
    <mergeCell ref="A2:AC2"/>
    <mergeCell ref="A3:AC3"/>
    <mergeCell ref="A5:AC5"/>
    <mergeCell ref="A6:AC6"/>
    <mergeCell ref="A7:AC7"/>
    <mergeCell ref="A4:AC4"/>
    <mergeCell ref="AA11:AC11"/>
    <mergeCell ref="O11:Q11"/>
    <mergeCell ref="L8:Q10"/>
    <mergeCell ref="L11:N11"/>
    <mergeCell ref="E8:K11"/>
    <mergeCell ref="X8:AC10"/>
    <mergeCell ref="C8:C12"/>
    <mergeCell ref="R8:W10"/>
    <mergeCell ref="D8:D12"/>
    <mergeCell ref="U11:W11"/>
    <mergeCell ref="X11:Z11"/>
    <mergeCell ref="A8:A12"/>
    <mergeCell ref="B8:B12"/>
    <mergeCell ref="R11:T11"/>
  </mergeCells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Plan studiów - wzór</vt:lpstr>
      <vt:lpstr>Specjalność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2026-05-20T09:38:28Z</dcterms:modified>
  <cp:category/>
  <cp:contentStatus/>
</cp:coreProperties>
</file>