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A9411C5-0645-483E-8F99-31C5106B95D5}" xr6:coauthVersionLast="47" xr6:coauthVersionMax="47" xr10:uidLastSave="{00000000-0000-0000-0000-000000000000}"/>
  <bookViews>
    <workbookView xWindow="-98" yWindow="-98" windowWidth="28996" windowHeight="15675" tabRatio="317" firstSheet="1" activeTab="1" xr2:uid="{00000000-000D-0000-FFFF-FFFF00000000}"/>
  </bookViews>
  <sheets>
    <sheet name="Arkusz1" sheetId="5" r:id="rId1"/>
    <sheet name="Plan studiów - wzór" sheetId="1" r:id="rId2"/>
    <sheet name="Specjalność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BU70" i="1"/>
  <c r="BV70" i="1"/>
  <c r="BW70" i="1"/>
  <c r="BX70" i="1"/>
  <c r="BY70" i="1"/>
  <c r="BZ70" i="1"/>
  <c r="BU66" i="1"/>
  <c r="BV66" i="1"/>
  <c r="BW66" i="1"/>
  <c r="BX66" i="1"/>
  <c r="BY66" i="1"/>
  <c r="BZ66" i="1"/>
  <c r="BE65" i="1"/>
  <c r="BF65" i="1"/>
  <c r="BG65" i="1"/>
  <c r="BH65" i="1"/>
  <c r="BF66" i="1"/>
  <c r="BG66" i="1"/>
  <c r="BH66" i="1"/>
  <c r="BF70" i="1"/>
  <c r="BG70" i="1"/>
  <c r="BH70" i="1"/>
  <c r="AO65" i="1"/>
  <c r="AP65" i="1"/>
  <c r="AQ65" i="1"/>
  <c r="AR65" i="1"/>
  <c r="AS65" i="1"/>
  <c r="AT65" i="1"/>
  <c r="AU65" i="1"/>
  <c r="AP66" i="1"/>
  <c r="AQ66" i="1"/>
  <c r="AR66" i="1"/>
  <c r="AR70" i="1" s="1"/>
  <c r="AS66" i="1"/>
  <c r="AS70" i="1" s="1"/>
  <c r="AT66" i="1"/>
  <c r="AP70" i="1"/>
  <c r="AQ70" i="1"/>
  <c r="Y46" i="1"/>
  <c r="Z46" i="1"/>
  <c r="AA46" i="1"/>
  <c r="AB46" i="1"/>
  <c r="U55" i="1"/>
  <c r="V55" i="1"/>
  <c r="W55" i="1"/>
  <c r="X55" i="1"/>
  <c r="Y55" i="1"/>
  <c r="Z55" i="1"/>
  <c r="Z66" i="1" s="1"/>
  <c r="Z70" i="1" s="1"/>
  <c r="AA55" i="1"/>
  <c r="AA66" i="1" s="1"/>
  <c r="AA70" i="1" s="1"/>
  <c r="AB55" i="1"/>
  <c r="AC55" i="1"/>
  <c r="AD55" i="1"/>
  <c r="AE55" i="1"/>
  <c r="AF55" i="1"/>
  <c r="AG55" i="1"/>
  <c r="AH55" i="1"/>
  <c r="AI55" i="1"/>
  <c r="AJ55" i="1"/>
  <c r="M70" i="1"/>
  <c r="N70" i="1"/>
  <c r="O70" i="1"/>
  <c r="P70" i="1"/>
  <c r="N66" i="1"/>
  <c r="O66" i="1"/>
  <c r="M65" i="1"/>
  <c r="N65" i="1"/>
  <c r="O65" i="1"/>
  <c r="Q55" i="1"/>
  <c r="R55" i="1"/>
  <c r="M55" i="1"/>
  <c r="N55" i="1"/>
  <c r="O55" i="1"/>
  <c r="P55" i="1"/>
  <c r="BU46" i="1"/>
  <c r="BV46" i="1"/>
  <c r="BW46" i="1"/>
  <c r="BX46" i="1"/>
  <c r="BY46" i="1"/>
  <c r="BE46" i="1"/>
  <c r="BF46" i="1"/>
  <c r="BG46" i="1"/>
  <c r="AO46" i="1"/>
  <c r="AP46" i="1"/>
  <c r="AQ46" i="1"/>
  <c r="AR46" i="1"/>
  <c r="AC46" i="1"/>
  <c r="AD46" i="1"/>
  <c r="M46" i="1"/>
  <c r="N46" i="1"/>
  <c r="O46" i="1"/>
  <c r="BS22" i="1"/>
  <c r="BT22" i="1"/>
  <c r="BU22" i="1"/>
  <c r="BV22" i="1"/>
  <c r="BW22" i="1"/>
  <c r="BX22" i="1"/>
  <c r="BY22" i="1"/>
  <c r="BF22" i="1"/>
  <c r="BG22" i="1"/>
  <c r="BH22" i="1"/>
  <c r="AP22" i="1"/>
  <c r="AQ22" i="1"/>
  <c r="AR22" i="1"/>
  <c r="Z22" i="1"/>
  <c r="AA22" i="1"/>
  <c r="AB22" i="1"/>
  <c r="N22" i="1"/>
  <c r="O22" i="1"/>
  <c r="M16" i="1"/>
  <c r="N16" i="1"/>
  <c r="O16" i="1"/>
  <c r="K16" i="1"/>
  <c r="L16" i="1"/>
  <c r="K17" i="1"/>
  <c r="L17" i="1"/>
  <c r="M17" i="1"/>
  <c r="M22" i="1" s="1"/>
  <c r="N17" i="1"/>
  <c r="O17" i="1"/>
  <c r="P17" i="1"/>
  <c r="CH68" i="1"/>
  <c r="BM70" i="1"/>
  <c r="BN70" i="1"/>
  <c r="H46" i="1"/>
  <c r="H22" i="1"/>
  <c r="K46" i="1"/>
  <c r="J22" i="1"/>
  <c r="CH69" i="1" l="1"/>
  <c r="AI70" i="1"/>
  <c r="CF46" i="1"/>
  <c r="CE55" i="1"/>
  <c r="BJ46" i="1"/>
  <c r="BJ66" i="1" s="1"/>
  <c r="BJ70" i="1" s="1"/>
  <c r="P46" i="1"/>
  <c r="H66" i="1"/>
  <c r="G66" i="1"/>
  <c r="BO65" i="1"/>
  <c r="AY65" i="1"/>
  <c r="AX65" i="1"/>
  <c r="P65" i="1"/>
  <c r="CB55" i="1"/>
  <c r="CB66" i="1" s="1"/>
  <c r="CB70" i="1" s="1"/>
  <c r="BL55" i="1"/>
  <c r="BL66" i="1" s="1"/>
  <c r="BL70" i="1" s="1"/>
  <c r="AV55" i="1"/>
  <c r="AV66" i="1" s="1"/>
  <c r="AV70" i="1" s="1"/>
  <c r="CE46" i="1"/>
  <c r="BZ46" i="1"/>
  <c r="BP46" i="1"/>
  <c r="BP66" i="1" s="1"/>
  <c r="BP70" i="1" s="1"/>
  <c r="AZ46" i="1"/>
  <c r="AZ66" i="1" s="1"/>
  <c r="AZ70" i="1" s="1"/>
  <c r="AY46" i="1"/>
  <c r="AT46" i="1"/>
  <c r="AT70" i="1" s="1"/>
  <c r="AJ46" i="1"/>
  <c r="AJ66" i="1" s="1"/>
  <c r="AJ70" i="1" s="1"/>
  <c r="CE22" i="1"/>
  <c r="BZ22" i="1"/>
  <c r="AY22" i="1"/>
  <c r="AX22" i="1"/>
  <c r="BS65" i="1"/>
  <c r="AM65" i="1"/>
  <c r="BS55" i="1"/>
  <c r="AM55" i="1"/>
  <c r="BS46" i="1"/>
  <c r="AM46" i="1"/>
  <c r="W46" i="1"/>
  <c r="BD22" i="1"/>
  <c r="W22" i="1"/>
  <c r="K65" i="1"/>
  <c r="W65" i="1"/>
  <c r="BC65" i="1"/>
  <c r="BC55" i="1"/>
  <c r="BC46" i="1"/>
  <c r="BC22" i="1"/>
  <c r="BA66" i="1"/>
  <c r="AK66" i="1"/>
  <c r="BH55" i="1"/>
  <c r="BF55" i="1"/>
  <c r="BE55" i="1"/>
  <c r="AO55" i="1"/>
  <c r="AP55" i="1"/>
  <c r="AS46" i="1"/>
  <c r="AM22" i="1"/>
  <c r="AN22" i="1"/>
  <c r="X22" i="1"/>
  <c r="L22" i="1"/>
  <c r="Q65" i="1"/>
  <c r="Y65" i="1"/>
  <c r="F22" i="1"/>
  <c r="CH24" i="1"/>
  <c r="F29" i="1"/>
  <c r="CH29" i="1" s="1"/>
  <c r="F37" i="1"/>
  <c r="CH37" i="1" s="1"/>
  <c r="F55" i="1"/>
  <c r="F65" i="1"/>
  <c r="CI22" i="1"/>
  <c r="CI46" i="1"/>
  <c r="CI55" i="1"/>
  <c r="CI65" i="1"/>
  <c r="CH18" i="1"/>
  <c r="CH17" i="1"/>
  <c r="CH19" i="1"/>
  <c r="CH15" i="1"/>
  <c r="CH21" i="1"/>
  <c r="CH27" i="1"/>
  <c r="CH38" i="1"/>
  <c r="CH28" i="1"/>
  <c r="CH26" i="1"/>
  <c r="CH30" i="1"/>
  <c r="CH31" i="1"/>
  <c r="CH39" i="1"/>
  <c r="CH40" i="1"/>
  <c r="CH41" i="1"/>
  <c r="CH42" i="1"/>
  <c r="CH43" i="1"/>
  <c r="CH44" i="1"/>
  <c r="CH49" i="1"/>
  <c r="CH48" i="1"/>
  <c r="CH50" i="1"/>
  <c r="CH51" i="1"/>
  <c r="CH52" i="1"/>
  <c r="CH53" i="1"/>
  <c r="CH54" i="1"/>
  <c r="CH63" i="1"/>
  <c r="CH64" i="1"/>
  <c r="CD65" i="1"/>
  <c r="BT65" i="1"/>
  <c r="BN65" i="1"/>
  <c r="BD65" i="1"/>
  <c r="BB65" i="1"/>
  <c r="AN65" i="1"/>
  <c r="AL65" i="1"/>
  <c r="X65" i="1"/>
  <c r="V65" i="1"/>
  <c r="L65" i="1"/>
  <c r="J65" i="1"/>
  <c r="E65" i="1"/>
  <c r="F47" i="1"/>
  <c r="CH47" i="1" s="1"/>
  <c r="CD46" i="1"/>
  <c r="BT46" i="1"/>
  <c r="BR46" i="1"/>
  <c r="BH46" i="1"/>
  <c r="BB46" i="1"/>
  <c r="AX46" i="1"/>
  <c r="AN46" i="1"/>
  <c r="AL46" i="1"/>
  <c r="AE46" i="1"/>
  <c r="X46" i="1"/>
  <c r="V46" i="1"/>
  <c r="R46" i="1"/>
  <c r="Q46" i="1"/>
  <c r="E46" i="1"/>
  <c r="BD46" i="1"/>
  <c r="R19" i="1"/>
  <c r="L46" i="1"/>
  <c r="J46" i="1"/>
  <c r="F23" i="1"/>
  <c r="CH23" i="1" s="1"/>
  <c r="F56" i="1"/>
  <c r="CH56" i="1" s="1"/>
  <c r="F67" i="1"/>
  <c r="CH67" i="1" s="1"/>
  <c r="K55" i="1"/>
  <c r="T55" i="1"/>
  <c r="AL55" i="1"/>
  <c r="AN55" i="1"/>
  <c r="AR55" i="1"/>
  <c r="AS55" i="1"/>
  <c r="BB55" i="1"/>
  <c r="BD55" i="1"/>
  <c r="BI55" i="1"/>
  <c r="BR55" i="1"/>
  <c r="BT55" i="1"/>
  <c r="BU55" i="1"/>
  <c r="BV55" i="1"/>
  <c r="BX55" i="1"/>
  <c r="BY55" i="1"/>
  <c r="CD55" i="1"/>
  <c r="E55" i="1"/>
  <c r="T46" i="1"/>
  <c r="V22" i="1"/>
  <c r="AE22" i="1"/>
  <c r="AE65" i="1"/>
  <c r="AF46" i="1"/>
  <c r="BB22" i="1"/>
  <c r="BI46" i="1"/>
  <c r="BN46" i="1"/>
  <c r="BR22" i="1"/>
  <c r="BR65" i="1"/>
  <c r="BX65" i="1"/>
  <c r="CD22" i="1"/>
  <c r="T22" i="1"/>
  <c r="T65" i="1"/>
  <c r="Y22" i="1"/>
  <c r="AD22" i="1"/>
  <c r="AF22" i="1"/>
  <c r="AF65" i="1"/>
  <c r="AH70" i="1"/>
  <c r="AL22" i="1"/>
  <c r="AO22" i="1"/>
  <c r="AS22" i="1"/>
  <c r="BE22" i="1"/>
  <c r="BI22" i="1"/>
  <c r="BI65" i="1"/>
  <c r="BU65" i="1"/>
  <c r="BY65" i="1"/>
  <c r="R65" i="1"/>
  <c r="AD65" i="1"/>
  <c r="BV65" i="1"/>
  <c r="J16" i="1"/>
  <c r="R16" i="1"/>
  <c r="J51" i="1"/>
  <c r="J54" i="1"/>
  <c r="L55" i="1"/>
  <c r="R20" i="1"/>
  <c r="R18" i="1"/>
  <c r="R15" i="1"/>
  <c r="R21" i="1"/>
  <c r="E21" i="1" s="1"/>
  <c r="K22" i="1"/>
  <c r="J17" i="1"/>
  <c r="CH20" i="1"/>
  <c r="AB66" i="1" l="1"/>
  <c r="AB70" i="1" s="1"/>
  <c r="J55" i="1"/>
  <c r="F46" i="1"/>
  <c r="F66" i="1" s="1"/>
  <c r="F70" i="1" s="1"/>
  <c r="CH70" i="1" s="1"/>
  <c r="P66" i="1"/>
  <c r="BI66" i="1"/>
  <c r="BI70" i="1" s="1"/>
  <c r="CH65" i="1"/>
  <c r="BS66" i="1"/>
  <c r="BS70" i="1" s="1"/>
  <c r="AL66" i="1"/>
  <c r="AL70" i="1" s="1"/>
  <c r="AE66" i="1"/>
  <c r="AE70" i="1" s="1"/>
  <c r="Y66" i="1"/>
  <c r="Y70" i="1" s="1"/>
  <c r="AM66" i="1"/>
  <c r="AM70" i="1" s="1"/>
  <c r="E16" i="1"/>
  <c r="E22" i="1" s="1"/>
  <c r="E66" i="1" s="1"/>
  <c r="E70" i="1" s="1"/>
  <c r="AD66" i="1"/>
  <c r="AD70" i="1" s="1"/>
  <c r="CH55" i="1"/>
  <c r="AY66" i="1"/>
  <c r="BR66" i="1"/>
  <c r="BR70" i="1" s="1"/>
  <c r="R22" i="1"/>
  <c r="R66" i="1" s="1"/>
  <c r="R70" i="1" s="1"/>
  <c r="BT66" i="1"/>
  <c r="BT70" i="1" s="1"/>
  <c r="K66" i="1"/>
  <c r="K70" i="1" s="1"/>
  <c r="L66" i="1"/>
  <c r="L70" i="1" s="1"/>
  <c r="CH22" i="1"/>
  <c r="BE66" i="1"/>
  <c r="BE70" i="1" s="1"/>
  <c r="X66" i="1"/>
  <c r="X70" i="1" s="1"/>
  <c r="Q66" i="1"/>
  <c r="Q70" i="1" s="1"/>
  <c r="CE66" i="1"/>
  <c r="CE70" i="1" s="1"/>
  <c r="CI66" i="1"/>
  <c r="CI70" i="1" s="1"/>
  <c r="BC66" i="1"/>
  <c r="BC70" i="1" s="1"/>
  <c r="M66" i="1"/>
  <c r="V66" i="1"/>
  <c r="V70" i="1" s="1"/>
  <c r="BB66" i="1"/>
  <c r="BB70" i="1" s="1"/>
  <c r="T66" i="1"/>
  <c r="T70" i="1" s="1"/>
  <c r="CD66" i="1"/>
  <c r="CD70" i="1" s="1"/>
  <c r="AO66" i="1"/>
  <c r="AO70" i="1" s="1"/>
  <c r="BD66" i="1"/>
  <c r="BD70" i="1" s="1"/>
  <c r="W66" i="1"/>
  <c r="W70" i="1" s="1"/>
  <c r="AF66" i="1"/>
  <c r="AF70" i="1" s="1"/>
  <c r="AN66" i="1"/>
  <c r="AN70" i="1" s="1"/>
  <c r="CH46" i="1"/>
  <c r="AX66" i="1"/>
  <c r="BO70" i="1"/>
  <c r="J66" i="1" l="1"/>
  <c r="J70" i="1" s="1"/>
  <c r="CH66" i="1"/>
  <c r="I22" i="1"/>
</calcChain>
</file>

<file path=xl/sharedStrings.xml><?xml version="1.0" encoding="utf-8"?>
<sst xmlns="http://schemas.openxmlformats.org/spreadsheetml/2006/main" count="449" uniqueCount="215">
  <si>
    <t>Harmonogram studiów stacjonarnych II stopnia studia stacjonarne</t>
  </si>
  <si>
    <t>Kierunek POŁOŻNICTWO</t>
  </si>
  <si>
    <t>Profil PRAKTYCZNY</t>
  </si>
  <si>
    <t>L.p.</t>
  </si>
  <si>
    <t>Kod przedmiotu</t>
  </si>
  <si>
    <t>Przedmiot</t>
  </si>
  <si>
    <t>Forma zaliczenia</t>
  </si>
  <si>
    <t>Forma zajęć</t>
  </si>
  <si>
    <t>I ROK</t>
  </si>
  <si>
    <t>II ROK</t>
  </si>
  <si>
    <t>Punkty ECTS powiązane z:  działalnością naukową*/ kształtowaniem umiejętności praktycznych**</t>
  </si>
  <si>
    <t>1 semestr</t>
  </si>
  <si>
    <t>2 semestr</t>
  </si>
  <si>
    <t>3 semestr</t>
  </si>
  <si>
    <t>4 semestr</t>
  </si>
  <si>
    <t>Kształcenie on-line</t>
  </si>
  <si>
    <t>Razem</t>
  </si>
  <si>
    <t>ECTS</t>
  </si>
  <si>
    <t>Forma</t>
  </si>
  <si>
    <t>Liczba godzin</t>
  </si>
  <si>
    <t>Wykład</t>
  </si>
  <si>
    <t>Ćwiczenia</t>
  </si>
  <si>
    <t>Lektorat języka obcego</t>
  </si>
  <si>
    <t>Zajęcia z wych. fiz.</t>
  </si>
  <si>
    <t>ZP/ PZ  gr 3-4 os *</t>
  </si>
  <si>
    <t>ZP/PZ gr 4-8 os*</t>
  </si>
  <si>
    <t>ZP CSM*gr  7-8 os *</t>
  </si>
  <si>
    <t xml:space="preserve">Seminarium </t>
  </si>
  <si>
    <t>Samokształcenie</t>
  </si>
  <si>
    <t>ECTS w</t>
  </si>
  <si>
    <t>ECTS cw</t>
  </si>
  <si>
    <t>ECTS ZP/PZ</t>
  </si>
  <si>
    <t>A. NAUKI SPOŁECZNE  I HUMANISTYCZNE</t>
  </si>
  <si>
    <t>Poł/II/A-PPł</t>
  </si>
  <si>
    <t>Prawo w praktyce zawodowej położnej</t>
  </si>
  <si>
    <t>ZO</t>
  </si>
  <si>
    <t>0,5</t>
  </si>
  <si>
    <t>Poł/II/A-ZPł</t>
  </si>
  <si>
    <t>Zarządzanie w praktyce zawodowej położnej</t>
  </si>
  <si>
    <t>E</t>
  </si>
  <si>
    <t>Zarządzanie w praktyce zawodowej położnej PZ</t>
  </si>
  <si>
    <t>Poł/II/A-DM</t>
  </si>
  <si>
    <t>Dydaktyka medyczna</t>
  </si>
  <si>
    <t>ZO/E</t>
  </si>
  <si>
    <t>0.5</t>
  </si>
  <si>
    <t>Dydaktyka medyczna ZP</t>
  </si>
  <si>
    <t>Poł/II/A-WK</t>
  </si>
  <si>
    <t xml:space="preserve">Wielokulturowość w praktyce zawodowej położnej </t>
  </si>
  <si>
    <t>Poł/II/A-JA</t>
  </si>
  <si>
    <t xml:space="preserve">Język angielski </t>
  </si>
  <si>
    <t>ZO/ZO/E</t>
  </si>
  <si>
    <t>Razem nauki społeczne i humanistyczne</t>
  </si>
  <si>
    <t>3,5</t>
  </si>
  <si>
    <t xml:space="preserve">B. ZAAWANSOWANA  PRAKTYKA  ZAWODOWA POŁOŻNEJ </t>
  </si>
  <si>
    <t>Poł/II/B-FOL</t>
  </si>
  <si>
    <t>Farmakologia i ordynowanie produktów leczniczych</t>
  </si>
  <si>
    <t>Poł/II/B-OLW</t>
  </si>
  <si>
    <t>Ordynowanie leków i wystawianie recept PZ</t>
  </si>
  <si>
    <t>Poł/II/B-TBOiP</t>
  </si>
  <si>
    <t>Terapia bólu ostrego i przewlekłego</t>
  </si>
  <si>
    <t>Poł/II/B-USG</t>
  </si>
  <si>
    <t>Diagnostyka ultrasonograficzna w położnictwie i ginekologii</t>
  </si>
  <si>
    <t>Diagnostyka ultrasonograficzna w położnictwie i ginekologii PZ</t>
  </si>
  <si>
    <t xml:space="preserve">OPIEKA SPECJALISTYCZNA NAD KOBIETĄ I JEJ RODZINĄ W UJĘCIU INTERDYSCYPLINARNYM, w tym: </t>
  </si>
  <si>
    <t>Poł/II/B-ONKG</t>
  </si>
  <si>
    <t>Opieka w onkologii ginekologicznej</t>
  </si>
  <si>
    <t>Opieka w onkologii ginekologicznej PZ</t>
  </si>
  <si>
    <t>Poł/II/B-OLSN</t>
  </si>
  <si>
    <t>Opieka w leczeniu systemowym nowotworów</t>
  </si>
  <si>
    <t>Poł/II/B-OKC</t>
  </si>
  <si>
    <t>Opieka nad kobietą z cukrzycą w okresie okołoporodowym</t>
  </si>
  <si>
    <t>Poł/II/B-LR</t>
  </si>
  <si>
    <t>Leczenie ran w praktyce zawodowej położnej</t>
  </si>
  <si>
    <t>Leczenie ran w praktyce zawodowej położnej PZ</t>
  </si>
  <si>
    <t>Poł/II/B-OIOO</t>
  </si>
  <si>
    <t>Opieka interprofesjonalna w okresie okołoporodowym</t>
  </si>
  <si>
    <t>Edukacja w praktyce zawodowej położnej</t>
  </si>
  <si>
    <t>Poł/II/B-Epł-L</t>
  </si>
  <si>
    <t>Edukacja i wsparcie kobiety w okresie laktacji</t>
  </si>
  <si>
    <t>Edukacja i wsparcie kobiety w okresie laktacji PZ</t>
  </si>
  <si>
    <t>Poł/II/B-Epł-C</t>
  </si>
  <si>
    <t xml:space="preserve">Edukacja w cukrzycy </t>
  </si>
  <si>
    <t>Edukacja w cukrzycy  PZ</t>
  </si>
  <si>
    <t>Poł/II/B-Epł-G</t>
  </si>
  <si>
    <t>Edukacja uroginekologiczna</t>
  </si>
  <si>
    <t>Poł/II/B-Epł-O</t>
  </si>
  <si>
    <t>Edukacja terapeutyczna w chorobach onkologiczno-ginekologicznych</t>
  </si>
  <si>
    <t>Edukacja terapeutyczna w chorobach onkologiczno-ginekologicznych PZ</t>
  </si>
  <si>
    <t>Poł/II/B-KOZ</t>
  </si>
  <si>
    <t>Koordynowana opieka zdrowotna</t>
  </si>
  <si>
    <t>Razem zaawansowana praktyka położnicza</t>
  </si>
  <si>
    <t>4,5</t>
  </si>
  <si>
    <t>8,5</t>
  </si>
  <si>
    <t xml:space="preserve">C.  BADANIA NAUKOWE I ROZWÓJ PRAKTYKI POŁOŻNICZEJ     </t>
  </si>
  <si>
    <t xml:space="preserve"> </t>
  </si>
  <si>
    <t>Poł/II/C-BN</t>
  </si>
  <si>
    <t>Badania naukowe w praktyce zawodowej 
położnej</t>
  </si>
  <si>
    <t>ZO/ZO</t>
  </si>
  <si>
    <t>Poł/II/C-SM</t>
  </si>
  <si>
    <t>Statystyka medyczna</t>
  </si>
  <si>
    <t>Poł/II/C-IN</t>
  </si>
  <si>
    <t xml:space="preserve">Informacja naukowa </t>
  </si>
  <si>
    <t>Poł/II/C-PPDN</t>
  </si>
  <si>
    <t>Praktyka położnicza oparta na dowodach naukowych</t>
  </si>
  <si>
    <t>Poł/II/C-PMN</t>
  </si>
  <si>
    <t>Praktyka położnicza w perspektywie międzynarodowej</t>
  </si>
  <si>
    <t>Poł/II/C-Sdypl</t>
  </si>
  <si>
    <t>Seminarium dyplomowe</t>
  </si>
  <si>
    <t>Z/Z/Z</t>
  </si>
  <si>
    <t xml:space="preserve">Z </t>
  </si>
  <si>
    <t>Egzamin dyplomowy</t>
  </si>
  <si>
    <t>Razem badania naukowe i rozwój praktyki położniczej</t>
  </si>
  <si>
    <t>2,5</t>
  </si>
  <si>
    <t>GODZINY DO DYSPOZYCJI UCZELNI:</t>
  </si>
  <si>
    <t>Poł/II/C-OKSP</t>
  </si>
  <si>
    <t>Opieka nad kobietą o specjalnych potrzebach
 zdrowotnych</t>
  </si>
  <si>
    <t>Poł/II/C-ODSP</t>
  </si>
  <si>
    <t>Opieka nad dzieckiem o specjalnych potrzebach
 zdrowotnych</t>
  </si>
  <si>
    <t>Poł/II/C-OKOO</t>
  </si>
  <si>
    <t xml:space="preserve">Opieka nad kobietą w okresie
 okołomenopauzalnym i senium </t>
  </si>
  <si>
    <t>1.5</t>
  </si>
  <si>
    <t>Poł/II/C-PGP</t>
  </si>
  <si>
    <t>Patofizjologia gruczolu piersiowego</t>
  </si>
  <si>
    <t>Poł/II/C-WZI</t>
  </si>
  <si>
    <t>Współpraca w zespole interprofesjonalnym CSM</t>
  </si>
  <si>
    <t>Godziny do dyspozycji uczelni - zajęcia do wyboru:</t>
  </si>
  <si>
    <t xml:space="preserve">Poł/II/C-TM                   Poł/II/C-ZDK                                 </t>
  </si>
  <si>
    <t>Techniki radzenia sobie ze stresem i Mindfulness                                                                                                                              Zarządzanie zespołem i podejmowanie decyzji w sytuacjach kryzysowych</t>
  </si>
  <si>
    <t>Poł/II/C-DL    Poł/II/C-ZBM</t>
  </si>
  <si>
    <t>Diagnostyka laboratoryjna/Znaczenie błędu medycznego w pracy położnej</t>
  </si>
  <si>
    <t>Razem godziny do dyspozycji uczelni</t>
  </si>
  <si>
    <t>RAZEM</t>
  </si>
  <si>
    <t>Moduł wyrównawczy**</t>
  </si>
  <si>
    <t>Poł/II/B-POLiŚS</t>
  </si>
  <si>
    <t>Podstawy ordynowania leków, środków spożywczych specjalnego przeznaczenia żywieniowego i wyrobów medycznych - część I</t>
  </si>
  <si>
    <t>Razem moduł wyrównawczy</t>
  </si>
  <si>
    <t>Razem z modułem wyrównawczym</t>
  </si>
  <si>
    <t>10,5</t>
  </si>
  <si>
    <t>19,5</t>
  </si>
  <si>
    <t>Ogółem liczba godzin</t>
  </si>
  <si>
    <t>1340/1370**</t>
  </si>
  <si>
    <t xml:space="preserve">Zajęcia teoretyczne (w, ćw., sem.) </t>
  </si>
  <si>
    <t>1100/1130**</t>
  </si>
  <si>
    <t>Zajęcia praktyczne</t>
  </si>
  <si>
    <t>Praktyka zawodowa</t>
  </si>
  <si>
    <t>123/124**</t>
  </si>
  <si>
    <t>Legenda:</t>
  </si>
  <si>
    <t>* Uchwała KRASZPiP nr 24/V/2021 w sprawie określenia szczegółowych zaleceń dotyczących liczebności grup studenckich na kierunku pielęgniarstwo i położnictwo oraz Uchwała nr 66/VI/2024 w sprawie określenia  szczegółowych zaleceń dotyczących liczeności grup na kierunku położnictwo</t>
  </si>
  <si>
    <t>ZP - Zajęcia praktyczne</t>
  </si>
  <si>
    <t>PZ - praktyka zawodowa</t>
  </si>
  <si>
    <t>** przedmiot – dla osób, które nie miały realizowanych efektów (zlecenie i wypisywanie recept) na studiach I stopnia i nie ukończyły kursu specjalistycznego w tym zakresie na poziomie I</t>
  </si>
  <si>
    <t>Zajęcia prowadzone z wykorzystaniem metod i technik kształcenia na odległość w wymiarze ….......... godz. i punktów ECTS ….........</t>
  </si>
  <si>
    <t>Student zobowiązany jest do odbycia obowiązkowego szkolenia w zakresie BHP w wymiarze 4 godz., zgodnie z §3.1. Rozporządzenia Ministra Nauki i Szkolnictwa Wyższego z dnia 30 października 2018 r. w sprawie sposobu zapewniania w uczelni bezpiecznych i higienicznych warunków pracy i kształcenia / Dz.U. 2018 poz. 2090/ oraz szkolenia bibliotecznego na zasadach określonych w Uczelni.</t>
  </si>
  <si>
    <t>Ustalono na posiedzeniu Rady Wydziału w dniu .....................................................</t>
  </si>
  <si>
    <t>....................................................................................</t>
  </si>
  <si>
    <t>Stwierdza się zgodność z programem studiów:</t>
  </si>
  <si>
    <t>podpis pracownika dziekanatu</t>
  </si>
  <si>
    <t>Dziekan Wydziału:</t>
  </si>
  <si>
    <t>Plan studiów stacjonarnych II Stopnia</t>
  </si>
  <si>
    <t>Kierunek Położnictwo</t>
  </si>
  <si>
    <t>Profil praktyczny</t>
  </si>
  <si>
    <t>realizacja od roku akademickiego 2018/2019</t>
  </si>
  <si>
    <t>Specjalność: ………………….</t>
  </si>
  <si>
    <t>III ROK</t>
  </si>
  <si>
    <t>5 semestr</t>
  </si>
  <si>
    <t>6 semestr</t>
  </si>
  <si>
    <t>Ćw. Audytoryjne</t>
  </si>
  <si>
    <t>Ćw. Warsztatowe</t>
  </si>
  <si>
    <t>Laboratoria</t>
  </si>
  <si>
    <t>Seminarium</t>
  </si>
  <si>
    <t>Inne</t>
  </si>
  <si>
    <t>Ćw./Konw./ Lab.</t>
  </si>
  <si>
    <t>Grupa treści specjalnościowych</t>
  </si>
  <si>
    <t>x</t>
  </si>
  <si>
    <t>Razem przedmioty specjalnościowe</t>
  </si>
  <si>
    <t>Grupa treści specjalnościowych do wyboru</t>
  </si>
  <si>
    <t>Razem przedmioty specjalnościowe do wyboru</t>
  </si>
  <si>
    <t>Razem przedmioty specjalnościowe i specjalnościowe do wyboru</t>
  </si>
  <si>
    <t>Liczba godzin ogółem</t>
  </si>
  <si>
    <t>Studia kończą się uzyskaniem tytułu ……….</t>
  </si>
  <si>
    <t>w specjalności ………………………………………….</t>
  </si>
  <si>
    <t>Student zobowiązany jest do odbycia szkolenia BHP w wymiarze …….. oraz szkolenia bibliotecznego.</t>
  </si>
  <si>
    <t>Praktyka……….</t>
  </si>
  <si>
    <t>Lp</t>
  </si>
  <si>
    <t>Zajecia realizowane w warunkach symuowanych</t>
  </si>
  <si>
    <t>Ogólna liczba godzin  ćwiczeń</t>
  </si>
  <si>
    <t xml:space="preserve"> ćwiczenia realizowane w SCM ze scenariuszami NW, PW i WW</t>
  </si>
  <si>
    <t xml:space="preserve">1. </t>
  </si>
  <si>
    <t>2.</t>
  </si>
  <si>
    <t>3.</t>
  </si>
  <si>
    <t>4.</t>
  </si>
  <si>
    <t>5.</t>
  </si>
  <si>
    <t>6.</t>
  </si>
  <si>
    <t>7.</t>
  </si>
  <si>
    <t>8.</t>
  </si>
  <si>
    <t xml:space="preserve">Razem </t>
  </si>
  <si>
    <t>ćwiczeń</t>
  </si>
  <si>
    <t>A. Nauki społeczne i humanistyczne</t>
  </si>
  <si>
    <t>B. Zaawansowana praktyka zawodowa położnej</t>
  </si>
  <si>
    <t xml:space="preserve">Edukacja uroginekologiczna </t>
  </si>
  <si>
    <t>Godziny do dyspozycji Uczelni:</t>
  </si>
  <si>
    <t>Godziny do dyspozycji Uczelni - przedmiot do wyboru:</t>
  </si>
  <si>
    <t>20 #</t>
  </si>
  <si>
    <t xml:space="preserve"># Uchwała KRASZPiP nr 32/VI/2025 Rekomendacji w zakresie kształtowania oraz oceny umiejetności praktycznych i kompetencji społecznych w warunkach symulowanych. Kształcenie symulacyjne prowadzone w ramach zajęć interprofesjonalnych z kierunkiem: Psychologia i/lub Pielęgniarstwo i/lub Ratownictwo medyczne i/lub Analiztyka medyczna i/lub kierunkiem Lekarskim </t>
  </si>
  <si>
    <t>W</t>
  </si>
  <si>
    <t>305 godz/    20 pkt ECTS</t>
  </si>
  <si>
    <t>Zajęcia teoretyczne (w) z wykorzystaniem metod i technik kształcenia na odległość</t>
  </si>
  <si>
    <t xml:space="preserve"> Laboratoria CSM *</t>
  </si>
  <si>
    <t>Laboratoria CSM *</t>
  </si>
  <si>
    <t>Konwersatoria</t>
  </si>
  <si>
    <t>Laboratoria*</t>
  </si>
  <si>
    <t>laboratoria*</t>
  </si>
  <si>
    <t>laboratoria *</t>
  </si>
  <si>
    <t>Cykl kształcenia 2026-2028</t>
  </si>
  <si>
    <t>realizacja od roku akademickiego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</si>
</sst>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;\-0;;@"/>
    <numFmt numFmtId="165" formatCode="0.0;\-0.0;;@"/>
    <numFmt numFmtId="166" formatCode="0_ ;\-0\ "/>
    <numFmt numFmtId="167" formatCode="0.0"/>
    <numFmt numFmtId="168" formatCode="0.000"/>
  </numFmts>
  <fonts count="53">
    <font>
      <sz val="11"/>
      <color theme="1"/>
      <name val="Calibri"/>
      <family val="2"/>
      <scheme val="minor"/>
    </font>
    <font>
      <b/>
      <sz val="11"/>
      <name val="Corbel"/>
      <family val="2"/>
      <charset val="238"/>
    </font>
    <font>
      <sz val="11"/>
      <name val="Corbel"/>
      <family val="2"/>
      <charset val="238"/>
    </font>
    <font>
      <b/>
      <sz val="12"/>
      <name val="Corbel"/>
      <family val="2"/>
      <charset val="238"/>
    </font>
    <font>
      <sz val="12"/>
      <name val="Corbel"/>
      <family val="2"/>
      <charset val="238"/>
    </font>
    <font>
      <b/>
      <sz val="14"/>
      <name val="Corbel"/>
      <family val="2"/>
      <charset val="238"/>
    </font>
    <font>
      <b/>
      <sz val="15"/>
      <name val="Corbel"/>
      <family val="2"/>
      <charset val="238"/>
    </font>
    <font>
      <sz val="15"/>
      <name val="Corbel"/>
      <family val="2"/>
      <charset val="238"/>
    </font>
    <font>
      <sz val="14"/>
      <name val="Corbe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theme="1"/>
      <name val="Corbel"/>
      <family val="2"/>
      <charset val="238"/>
    </font>
    <font>
      <sz val="12"/>
      <color theme="1"/>
      <name val="Corbel"/>
      <family val="2"/>
      <charset val="238"/>
    </font>
    <font>
      <sz val="11"/>
      <color theme="3" tint="-0.249977111117893"/>
      <name val="Corbel"/>
      <family val="2"/>
      <charset val="238"/>
    </font>
    <font>
      <b/>
      <sz val="11"/>
      <color theme="1"/>
      <name val="Corbel"/>
      <family val="2"/>
      <charset val="238"/>
    </font>
    <font>
      <sz val="15"/>
      <color theme="1"/>
      <name val="Corbel"/>
      <family val="2"/>
      <charset val="238"/>
    </font>
    <font>
      <b/>
      <sz val="15"/>
      <color theme="1"/>
      <name val="Corbel"/>
      <family val="2"/>
      <charset val="238"/>
    </font>
    <font>
      <sz val="15"/>
      <color theme="3" tint="-0.249977111117893"/>
      <name val="Corbel"/>
      <family val="2"/>
      <charset val="238"/>
    </font>
    <font>
      <b/>
      <sz val="15"/>
      <color theme="3" tint="-0.249977111117893"/>
      <name val="Corbel"/>
      <family val="2"/>
      <charset val="238"/>
    </font>
    <font>
      <sz val="15"/>
      <color rgb="FFFF0000"/>
      <name val="Corbel"/>
      <family val="2"/>
      <charset val="238"/>
    </font>
    <font>
      <b/>
      <sz val="11"/>
      <color theme="3" tint="-0.249977111117893"/>
      <name val="Corbel"/>
      <family val="2"/>
      <charset val="238"/>
    </font>
    <font>
      <b/>
      <sz val="14"/>
      <color theme="1"/>
      <name val="Corbel"/>
      <family val="2"/>
      <charset val="238"/>
    </font>
    <font>
      <sz val="14"/>
      <color theme="1"/>
      <name val="Corbel"/>
      <family val="2"/>
      <charset val="238"/>
    </font>
    <font>
      <b/>
      <sz val="14"/>
      <color rgb="FF0070C0"/>
      <name val="Corbel"/>
      <family val="2"/>
      <charset val="238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  <scheme val="minor"/>
    </font>
    <font>
      <sz val="14"/>
      <color theme="3" tint="-0.249977111117893"/>
      <name val="Corbel"/>
      <family val="2"/>
      <charset val="238"/>
    </font>
    <font>
      <b/>
      <sz val="12"/>
      <color theme="1"/>
      <name val="Corbel"/>
      <family val="2"/>
      <charset val="238"/>
    </font>
    <font>
      <b/>
      <sz val="15"/>
      <color rgb="FFFF0000"/>
      <name val="Corbel"/>
      <family val="2"/>
      <charset val="238"/>
    </font>
    <font>
      <b/>
      <sz val="16"/>
      <color theme="1"/>
      <name val="Corbel"/>
      <family val="2"/>
      <charset val="238"/>
    </font>
    <font>
      <sz val="16"/>
      <color theme="1"/>
      <name val="Corbel"/>
      <family val="2"/>
      <charset val="238"/>
    </font>
    <font>
      <b/>
      <sz val="15"/>
      <color rgb="FF000000"/>
      <name val="Corbel"/>
      <family val="2"/>
      <charset val="238"/>
    </font>
    <font>
      <sz val="11"/>
      <color rgb="FF9C0006"/>
      <name val="Calibri"/>
      <family val="2"/>
      <charset val="238"/>
      <scheme val="minor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orbel"/>
      <family val="2"/>
      <charset val="238"/>
    </font>
    <font>
      <sz val="18"/>
      <name val="Corbel"/>
      <family val="2"/>
      <charset val="238"/>
    </font>
    <font>
      <b/>
      <sz val="17"/>
      <name val="Corbel"/>
      <family val="2"/>
      <charset val="238"/>
    </font>
    <font>
      <sz val="17"/>
      <name val="Corbe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3"/>
      <name val="Corbel"/>
      <family val="2"/>
      <charset val="238"/>
    </font>
    <font>
      <sz val="14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6"/>
      <color rgb="FFFF0000"/>
      <name val="Corbel"/>
      <family val="2"/>
      <charset val="238"/>
    </font>
    <font>
      <b/>
      <sz val="18"/>
      <color theme="1"/>
      <name val="Corbel"/>
      <family val="2"/>
      <charset val="238"/>
    </font>
    <font>
      <sz val="18"/>
      <color theme="1"/>
      <name val="Corbe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9" tint="0.59999389629810485"/>
        <bgColor indexed="64"/>
      </patternFill>
    </fill>
  </fills>
  <borders count="132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4.9989318521683403E-2"/>
      </right>
      <top/>
      <bottom/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 tint="4.9989318521683403E-2"/>
      </left>
      <right style="medium">
        <color theme="1" tint="4.9989318521683403E-2"/>
      </right>
      <top/>
      <bottom style="medium">
        <color theme="1" tint="4.9989318521683403E-2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theme="1" tint="4.9989318521683403E-2"/>
      </left>
      <right/>
      <top style="medium">
        <color theme="1" tint="4.9989318521683403E-2"/>
      </top>
      <bottom style="medium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 style="medium">
        <color theme="1" tint="4.9989318521683403E-2"/>
      </left>
      <right style="medium">
        <color indexed="64"/>
      </right>
      <top style="medium">
        <color theme="1" tint="4.9989318521683403E-2"/>
      </top>
      <bottom style="medium">
        <color theme="1" tint="4.9989318521683403E-2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2" borderId="0" applyNumberFormat="0" applyBorder="0" applyAlignment="0" applyProtection="0"/>
    <xf numFmtId="0" fontId="10" fillId="3" borderId="108" applyNumberFormat="0" applyAlignment="0" applyProtection="0"/>
    <xf numFmtId="0" fontId="34" fillId="14" borderId="0" applyNumberFormat="0" applyBorder="0" applyAlignment="0" applyProtection="0"/>
  </cellStyleXfs>
  <cellXfs count="717">
    <xf numFmtId="0" fontId="0" fillId="0" borderId="0" xfId="0"/>
    <xf numFmtId="0" fontId="0" fillId="0" borderId="1" xfId="0" applyBorder="1" applyAlignment="1">
      <alignment horizontal="center" vertical="center" textRotation="90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1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14" xfId="0" applyBorder="1" applyAlignment="1">
      <alignment wrapText="1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43" xfId="0" applyBorder="1" applyAlignment="1">
      <alignment horizontal="center" vertical="center" textRotation="90"/>
    </xf>
    <xf numFmtId="0" fontId="0" fillId="0" borderId="50" xfId="0" applyBorder="1" applyAlignment="1">
      <alignment horizontal="center"/>
    </xf>
    <xf numFmtId="0" fontId="0" fillId="0" borderId="50" xfId="0" applyBorder="1" applyAlignment="1">
      <alignment horizontal="center" vertical="center" textRotation="90"/>
    </xf>
    <xf numFmtId="0" fontId="0" fillId="0" borderId="51" xfId="0" applyBorder="1" applyAlignment="1">
      <alignment horizontal="center"/>
    </xf>
    <xf numFmtId="0" fontId="0" fillId="0" borderId="52" xfId="0" applyBorder="1"/>
    <xf numFmtId="0" fontId="0" fillId="0" borderId="50" xfId="0" applyBorder="1"/>
    <xf numFmtId="0" fontId="0" fillId="0" borderId="51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1" fillId="0" borderId="0" xfId="0" applyFont="1"/>
    <xf numFmtId="0" fontId="2" fillId="0" borderId="0" xfId="0" applyFont="1"/>
    <xf numFmtId="0" fontId="2" fillId="0" borderId="109" xfId="0" applyFont="1" applyBorder="1"/>
    <xf numFmtId="0" fontId="1" fillId="0" borderId="109" xfId="0" applyFont="1" applyBorder="1" applyAlignment="1">
      <alignment vertical="center"/>
    </xf>
    <xf numFmtId="0" fontId="11" fillId="0" borderId="109" xfId="0" applyFont="1" applyBorder="1"/>
    <xf numFmtId="0" fontId="11" fillId="0" borderId="110" xfId="0" applyFont="1" applyBorder="1"/>
    <xf numFmtId="0" fontId="12" fillId="0" borderId="110" xfId="0" applyFont="1" applyBorder="1"/>
    <xf numFmtId="0" fontId="12" fillId="0" borderId="109" xfId="0" applyFont="1" applyBorder="1"/>
    <xf numFmtId="0" fontId="2" fillId="0" borderId="110" xfId="0" applyFont="1" applyBorder="1"/>
    <xf numFmtId="0" fontId="11" fillId="4" borderId="110" xfId="0" applyFont="1" applyFill="1" applyBorder="1"/>
    <xf numFmtId="0" fontId="11" fillId="4" borderId="109" xfId="0" applyFont="1" applyFill="1" applyBorder="1"/>
    <xf numFmtId="0" fontId="2" fillId="4" borderId="110" xfId="0" applyFont="1" applyFill="1" applyBorder="1"/>
    <xf numFmtId="0" fontId="2" fillId="4" borderId="109" xfId="0" applyFont="1" applyFill="1" applyBorder="1"/>
    <xf numFmtId="164" fontId="3" fillId="0" borderId="110" xfId="0" applyNumberFormat="1" applyFont="1" applyBorder="1"/>
    <xf numFmtId="0" fontId="3" fillId="0" borderId="109" xfId="0" applyFont="1" applyBorder="1"/>
    <xf numFmtId="0" fontId="4" fillId="0" borderId="109" xfId="0" applyFont="1" applyBorder="1"/>
    <xf numFmtId="164" fontId="1" fillId="0" borderId="110" xfId="0" applyNumberFormat="1" applyFont="1" applyBorder="1"/>
    <xf numFmtId="0" fontId="3" fillId="0" borderId="109" xfId="2" applyFont="1" applyFill="1" applyBorder="1"/>
    <xf numFmtId="164" fontId="2" fillId="0" borderId="110" xfId="0" applyNumberFormat="1" applyFont="1" applyBorder="1"/>
    <xf numFmtId="0" fontId="1" fillId="0" borderId="109" xfId="2" applyFont="1" applyFill="1" applyBorder="1"/>
    <xf numFmtId="0" fontId="3" fillId="0" borderId="109" xfId="2" applyFont="1" applyFill="1" applyBorder="1" applyAlignment="1">
      <alignment wrapText="1"/>
    </xf>
    <xf numFmtId="0" fontId="3" fillId="0" borderId="109" xfId="1" applyFont="1" applyFill="1" applyBorder="1"/>
    <xf numFmtId="0" fontId="1" fillId="0" borderId="109" xfId="1" applyFont="1" applyFill="1" applyBorder="1"/>
    <xf numFmtId="0" fontId="13" fillId="0" borderId="109" xfId="0" applyFont="1" applyBorder="1"/>
    <xf numFmtId="0" fontId="13" fillId="0" borderId="0" xfId="0" applyFont="1"/>
    <xf numFmtId="0" fontId="14" fillId="0" borderId="109" xfId="0" applyFont="1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110" xfId="0" applyFont="1" applyBorder="1"/>
    <xf numFmtId="0" fontId="14" fillId="0" borderId="0" xfId="0" applyFont="1"/>
    <xf numFmtId="0" fontId="15" fillId="4" borderId="61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/>
    </xf>
    <xf numFmtId="0" fontId="15" fillId="4" borderId="62" xfId="0" applyFont="1" applyFill="1" applyBorder="1" applyAlignment="1">
      <alignment horizontal="center"/>
    </xf>
    <xf numFmtId="0" fontId="16" fillId="4" borderId="63" xfId="0" applyFont="1" applyFill="1" applyBorder="1" applyAlignment="1">
      <alignment horizontal="center" vertical="center" textRotation="90"/>
    </xf>
    <xf numFmtId="0" fontId="16" fillId="4" borderId="31" xfId="0" applyFont="1" applyFill="1" applyBorder="1" applyAlignment="1">
      <alignment horizontal="center" vertical="center" textRotation="90"/>
    </xf>
    <xf numFmtId="0" fontId="16" fillId="0" borderId="24" xfId="0" applyFont="1" applyBorder="1" applyAlignment="1">
      <alignment horizontal="center" vertical="center" textRotation="90"/>
    </xf>
    <xf numFmtId="0" fontId="16" fillId="0" borderId="31" xfId="0" applyFont="1" applyBorder="1" applyAlignment="1">
      <alignment horizontal="center" vertical="center" textRotation="90"/>
    </xf>
    <xf numFmtId="0" fontId="16" fillId="0" borderId="64" xfId="0" applyFont="1" applyBorder="1" applyAlignment="1">
      <alignment horizontal="center" vertical="center" textRotation="90"/>
    </xf>
    <xf numFmtId="0" fontId="16" fillId="0" borderId="65" xfId="0" applyFont="1" applyBorder="1" applyAlignment="1">
      <alignment horizontal="center" vertical="center" textRotation="90"/>
    </xf>
    <xf numFmtId="0" fontId="15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/>
    </xf>
    <xf numFmtId="0" fontId="16" fillId="0" borderId="67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16" fillId="0" borderId="63" xfId="0" applyFont="1" applyBorder="1" applyAlignment="1">
      <alignment horizontal="center"/>
    </xf>
    <xf numFmtId="0" fontId="17" fillId="5" borderId="69" xfId="0" applyFont="1" applyFill="1" applyBorder="1" applyAlignment="1">
      <alignment horizontal="left" vertical="center" indent="1"/>
    </xf>
    <xf numFmtId="0" fontId="6" fillId="5" borderId="69" xfId="0" applyFont="1" applyFill="1" applyBorder="1" applyAlignment="1">
      <alignment horizontal="left" indent="1"/>
    </xf>
    <xf numFmtId="0" fontId="18" fillId="5" borderId="69" xfId="0" applyFont="1" applyFill="1" applyBorder="1" applyAlignment="1">
      <alignment horizontal="left" indent="1"/>
    </xf>
    <xf numFmtId="0" fontId="17" fillId="5" borderId="70" xfId="0" applyFont="1" applyFill="1" applyBorder="1" applyAlignment="1">
      <alignment horizontal="center"/>
    </xf>
    <xf numFmtId="0" fontId="18" fillId="5" borderId="63" xfId="0" applyFont="1" applyFill="1" applyBorder="1" applyAlignment="1">
      <alignment horizontal="center"/>
    </xf>
    <xf numFmtId="0" fontId="17" fillId="5" borderId="71" xfId="0" applyFont="1" applyFill="1" applyBorder="1" applyAlignment="1">
      <alignment horizontal="center"/>
    </xf>
    <xf numFmtId="0" fontId="17" fillId="5" borderId="69" xfId="0" applyFont="1" applyFill="1" applyBorder="1" applyAlignment="1">
      <alignment horizontal="center"/>
    </xf>
    <xf numFmtId="0" fontId="17" fillId="5" borderId="73" xfId="0" applyFont="1" applyFill="1" applyBorder="1" applyAlignment="1">
      <alignment horizontal="center"/>
    </xf>
    <xf numFmtId="0" fontId="17" fillId="5" borderId="74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6" fillId="4" borderId="21" xfId="0" applyFont="1" applyFill="1" applyBorder="1"/>
    <xf numFmtId="0" fontId="7" fillId="4" borderId="62" xfId="0" applyFont="1" applyFill="1" applyBorder="1" applyAlignment="1">
      <alignment horizontal="center"/>
    </xf>
    <xf numFmtId="164" fontId="6" fillId="4" borderId="63" xfId="0" applyNumberFormat="1" applyFont="1" applyFill="1" applyBorder="1" applyAlignment="1">
      <alignment horizontal="center" vertical="center" wrapText="1"/>
    </xf>
    <xf numFmtId="166" fontId="7" fillId="4" borderId="19" xfId="0" applyNumberFormat="1" applyFont="1" applyFill="1" applyBorder="1" applyAlignment="1">
      <alignment horizontal="center" vertical="center" wrapText="1"/>
    </xf>
    <xf numFmtId="164" fontId="7" fillId="4" borderId="19" xfId="0" applyNumberFormat="1" applyFont="1" applyFill="1" applyBorder="1" applyAlignment="1">
      <alignment horizontal="center" vertical="center"/>
    </xf>
    <xf numFmtId="164" fontId="7" fillId="4" borderId="21" xfId="0" applyNumberFormat="1" applyFont="1" applyFill="1" applyBorder="1" applyAlignment="1">
      <alignment horizontal="center" vertical="center"/>
    </xf>
    <xf numFmtId="164" fontId="7" fillId="4" borderId="75" xfId="0" applyNumberFormat="1" applyFont="1" applyFill="1" applyBorder="1" applyAlignment="1">
      <alignment horizontal="center" vertical="center"/>
    </xf>
    <xf numFmtId="164" fontId="7" fillId="4" borderId="19" xfId="0" applyNumberFormat="1" applyFont="1" applyFill="1" applyBorder="1" applyAlignment="1">
      <alignment horizontal="center"/>
    </xf>
    <xf numFmtId="164" fontId="7" fillId="4" borderId="62" xfId="0" applyNumberFormat="1" applyFont="1" applyFill="1" applyBorder="1" applyAlignment="1">
      <alignment horizontal="center" vertical="center"/>
    </xf>
    <xf numFmtId="164" fontId="7" fillId="0" borderId="76" xfId="0" applyNumberFormat="1" applyFont="1" applyBorder="1" applyAlignment="1">
      <alignment horizontal="center"/>
    </xf>
    <xf numFmtId="164" fontId="7" fillId="0" borderId="21" xfId="0" applyNumberFormat="1" applyFont="1" applyBorder="1" applyAlignment="1">
      <alignment horizontal="center"/>
    </xf>
    <xf numFmtId="164" fontId="7" fillId="0" borderId="62" xfId="0" applyNumberFormat="1" applyFont="1" applyBorder="1" applyAlignment="1">
      <alignment horizontal="center"/>
    </xf>
    <xf numFmtId="164" fontId="7" fillId="0" borderId="75" xfId="0" applyNumberFormat="1" applyFont="1" applyBorder="1" applyAlignment="1">
      <alignment horizontal="center"/>
    </xf>
    <xf numFmtId="164" fontId="7" fillId="0" borderId="19" xfId="0" applyNumberFormat="1" applyFont="1" applyBorder="1" applyAlignment="1">
      <alignment horizontal="center"/>
    </xf>
    <xf numFmtId="164" fontId="16" fillId="0" borderId="112" xfId="0" applyNumberFormat="1" applyFont="1" applyBorder="1" applyAlignment="1">
      <alignment horizontal="center"/>
    </xf>
    <xf numFmtId="0" fontId="7" fillId="0" borderId="113" xfId="0" applyFont="1" applyBorder="1" applyAlignment="1">
      <alignment horizontal="center"/>
    </xf>
    <xf numFmtId="0" fontId="7" fillId="4" borderId="62" xfId="0" applyFont="1" applyFill="1" applyBorder="1" applyAlignment="1">
      <alignment horizontal="center" vertical="center"/>
    </xf>
    <xf numFmtId="164" fontId="7" fillId="0" borderId="76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164" fontId="7" fillId="0" borderId="62" xfId="0" applyNumberFormat="1" applyFont="1" applyBorder="1" applyAlignment="1">
      <alignment horizontal="center" vertical="center"/>
    </xf>
    <xf numFmtId="164" fontId="7" fillId="0" borderId="75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16" fillId="4" borderId="112" xfId="0" applyNumberFormat="1" applyFont="1" applyFill="1" applyBorder="1" applyAlignment="1">
      <alignment horizontal="center"/>
    </xf>
    <xf numFmtId="0" fontId="7" fillId="4" borderId="113" xfId="0" applyFont="1" applyFill="1" applyBorder="1" applyAlignment="1">
      <alignment horizontal="center"/>
    </xf>
    <xf numFmtId="164" fontId="7" fillId="4" borderId="76" xfId="0" applyNumberFormat="1" applyFont="1" applyFill="1" applyBorder="1" applyAlignment="1">
      <alignment horizontal="center" vertical="center"/>
    </xf>
    <xf numFmtId="0" fontId="15" fillId="4" borderId="113" xfId="0" applyFont="1" applyFill="1" applyBorder="1" applyAlignment="1">
      <alignment horizontal="center"/>
    </xf>
    <xf numFmtId="164" fontId="7" fillId="4" borderId="76" xfId="0" applyNumberFormat="1" applyFont="1" applyFill="1" applyBorder="1" applyAlignment="1">
      <alignment horizontal="center"/>
    </xf>
    <xf numFmtId="164" fontId="7" fillId="4" borderId="62" xfId="0" applyNumberFormat="1" applyFont="1" applyFill="1" applyBorder="1" applyAlignment="1">
      <alignment horizontal="center"/>
    </xf>
    <xf numFmtId="164" fontId="7" fillId="4" borderId="75" xfId="0" applyNumberFormat="1" applyFont="1" applyFill="1" applyBorder="1" applyAlignment="1">
      <alignment horizontal="center"/>
    </xf>
    <xf numFmtId="0" fontId="17" fillId="0" borderId="21" xfId="0" applyFont="1" applyBorder="1" applyAlignment="1">
      <alignment horizontal="center" vertical="center"/>
    </xf>
    <xf numFmtId="0" fontId="6" fillId="4" borderId="31" xfId="0" applyFont="1" applyFill="1" applyBorder="1"/>
    <xf numFmtId="164" fontId="6" fillId="0" borderId="63" xfId="0" applyNumberFormat="1" applyFont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/>
    </xf>
    <xf numFmtId="164" fontId="7" fillId="0" borderId="31" xfId="0" applyNumberFormat="1" applyFont="1" applyBorder="1" applyAlignment="1">
      <alignment horizontal="center"/>
    </xf>
    <xf numFmtId="164" fontId="7" fillId="0" borderId="64" xfId="0" applyNumberFormat="1" applyFont="1" applyBorder="1" applyAlignment="1">
      <alignment horizontal="center"/>
    </xf>
    <xf numFmtId="164" fontId="7" fillId="0" borderId="65" xfId="0" applyNumberFormat="1" applyFont="1" applyBorder="1" applyAlignment="1">
      <alignment horizontal="center"/>
    </xf>
    <xf numFmtId="164" fontId="7" fillId="0" borderId="77" xfId="0" applyNumberFormat="1" applyFont="1" applyBorder="1" applyAlignment="1">
      <alignment horizontal="center"/>
    </xf>
    <xf numFmtId="164" fontId="7" fillId="0" borderId="78" xfId="0" applyNumberFormat="1" applyFont="1" applyBorder="1" applyAlignment="1">
      <alignment horizontal="center"/>
    </xf>
    <xf numFmtId="164" fontId="7" fillId="4" borderId="31" xfId="0" applyNumberFormat="1" applyFont="1" applyFill="1" applyBorder="1" applyAlignment="1">
      <alignment horizontal="center"/>
    </xf>
    <xf numFmtId="164" fontId="7" fillId="4" borderId="64" xfId="0" applyNumberFormat="1" applyFont="1" applyFill="1" applyBorder="1" applyAlignment="1">
      <alignment horizontal="center"/>
    </xf>
    <xf numFmtId="164" fontId="7" fillId="4" borderId="79" xfId="0" applyNumberFormat="1" applyFont="1" applyFill="1" applyBorder="1" applyAlignment="1">
      <alignment horizontal="center"/>
    </xf>
    <xf numFmtId="0" fontId="6" fillId="6" borderId="62" xfId="0" applyFont="1" applyFill="1" applyBorder="1" applyAlignment="1">
      <alignment horizontal="center"/>
    </xf>
    <xf numFmtId="0" fontId="6" fillId="6" borderId="68" xfId="0" applyFont="1" applyFill="1" applyBorder="1"/>
    <xf numFmtId="164" fontId="6" fillId="6" borderId="63" xfId="0" applyNumberFormat="1" applyFont="1" applyFill="1" applyBorder="1" applyAlignment="1">
      <alignment horizontal="center"/>
    </xf>
    <xf numFmtId="164" fontId="6" fillId="6" borderId="80" xfId="0" applyNumberFormat="1" applyFont="1" applyFill="1" applyBorder="1" applyAlignment="1">
      <alignment horizontal="center"/>
    </xf>
    <xf numFmtId="1" fontId="6" fillId="6" borderId="80" xfId="0" applyNumberFormat="1" applyFont="1" applyFill="1" applyBorder="1" applyAlignment="1">
      <alignment horizontal="center"/>
    </xf>
    <xf numFmtId="164" fontId="6" fillId="6" borderId="67" xfId="0" applyNumberFormat="1" applyFont="1" applyFill="1" applyBorder="1" applyAlignment="1">
      <alignment horizontal="center"/>
    </xf>
    <xf numFmtId="164" fontId="6" fillId="6" borderId="81" xfId="0" applyNumberFormat="1" applyFont="1" applyFill="1" applyBorder="1" applyAlignment="1">
      <alignment horizontal="center"/>
    </xf>
    <xf numFmtId="164" fontId="6" fillId="6" borderId="68" xfId="0" applyNumberFormat="1" applyFont="1" applyFill="1" applyBorder="1" applyAlignment="1">
      <alignment horizontal="center"/>
    </xf>
    <xf numFmtId="164" fontId="6" fillId="6" borderId="66" xfId="0" applyNumberFormat="1" applyFont="1" applyFill="1" applyBorder="1" applyAlignment="1">
      <alignment horizontal="center"/>
    </xf>
    <xf numFmtId="164" fontId="16" fillId="6" borderId="112" xfId="0" applyNumberFormat="1" applyFont="1" applyFill="1" applyBorder="1" applyAlignment="1">
      <alignment horizontal="center"/>
    </xf>
    <xf numFmtId="165" fontId="7" fillId="6" borderId="113" xfId="0" applyNumberFormat="1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 vertical="center"/>
    </xf>
    <xf numFmtId="0" fontId="6" fillId="5" borderId="69" xfId="0" applyFont="1" applyFill="1" applyBorder="1"/>
    <xf numFmtId="0" fontId="7" fillId="5" borderId="70" xfId="0" applyFont="1" applyFill="1" applyBorder="1" applyAlignment="1">
      <alignment horizontal="center"/>
    </xf>
    <xf numFmtId="0" fontId="6" fillId="5" borderId="63" xfId="0" applyFont="1" applyFill="1" applyBorder="1" applyAlignment="1">
      <alignment horizontal="center"/>
    </xf>
    <xf numFmtId="0" fontId="7" fillId="5" borderId="71" xfId="0" applyFont="1" applyFill="1" applyBorder="1" applyAlignment="1">
      <alignment horizontal="center"/>
    </xf>
    <xf numFmtId="1" fontId="7" fillId="5" borderId="71" xfId="0" applyNumberFormat="1" applyFont="1" applyFill="1" applyBorder="1" applyAlignment="1">
      <alignment horizontal="center"/>
    </xf>
    <xf numFmtId="0" fontId="7" fillId="5" borderId="69" xfId="0" applyFont="1" applyFill="1" applyBorder="1" applyAlignment="1">
      <alignment horizontal="center"/>
    </xf>
    <xf numFmtId="0" fontId="7" fillId="5" borderId="73" xfId="0" applyFont="1" applyFill="1" applyBorder="1" applyAlignment="1">
      <alignment horizontal="center"/>
    </xf>
    <xf numFmtId="0" fontId="7" fillId="5" borderId="69" xfId="0" applyFont="1" applyFill="1" applyBorder="1" applyAlignment="1">
      <alignment horizontal="center" vertical="center"/>
    </xf>
    <xf numFmtId="0" fontId="7" fillId="5" borderId="74" xfId="0" applyFont="1" applyFill="1" applyBorder="1" applyAlignment="1">
      <alignment horizontal="center"/>
    </xf>
    <xf numFmtId="0" fontId="7" fillId="5" borderId="83" xfId="0" applyFont="1" applyFill="1" applyBorder="1" applyAlignment="1">
      <alignment horizontal="center"/>
    </xf>
    <xf numFmtId="164" fontId="16" fillId="5" borderId="112" xfId="0" applyNumberFormat="1" applyFont="1" applyFill="1" applyBorder="1" applyAlignment="1">
      <alignment horizontal="center"/>
    </xf>
    <xf numFmtId="0" fontId="7" fillId="5" borderId="113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 vertical="center"/>
    </xf>
    <xf numFmtId="0" fontId="6" fillId="0" borderId="21" xfId="0" applyFont="1" applyBorder="1"/>
    <xf numFmtId="0" fontId="6" fillId="4" borderId="21" xfId="0" applyFont="1" applyFill="1" applyBorder="1" applyAlignment="1">
      <alignment wrapText="1"/>
    </xf>
    <xf numFmtId="164" fontId="6" fillId="4" borderId="63" xfId="0" applyNumberFormat="1" applyFont="1" applyFill="1" applyBorder="1" applyAlignment="1">
      <alignment horizontal="center" vertical="center"/>
    </xf>
    <xf numFmtId="1" fontId="7" fillId="4" borderId="19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64" fontId="6" fillId="4" borderId="63" xfId="0" applyNumberFormat="1" applyFont="1" applyFill="1" applyBorder="1" applyAlignment="1">
      <alignment horizontal="center"/>
    </xf>
    <xf numFmtId="164" fontId="7" fillId="4" borderId="21" xfId="0" applyNumberFormat="1" applyFont="1" applyFill="1" applyBorder="1" applyAlignment="1">
      <alignment horizontal="center"/>
    </xf>
    <xf numFmtId="0" fontId="6" fillId="5" borderId="21" xfId="0" applyFont="1" applyFill="1" applyBorder="1" applyAlignment="1">
      <alignment wrapText="1"/>
    </xf>
    <xf numFmtId="0" fontId="7" fillId="5" borderId="62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75" xfId="0" applyFont="1" applyFill="1" applyBorder="1" applyAlignment="1">
      <alignment horizontal="center" vertical="center"/>
    </xf>
    <xf numFmtId="0" fontId="7" fillId="5" borderId="76" xfId="0" applyFont="1" applyFill="1" applyBorder="1" applyAlignment="1">
      <alignment horizontal="center" vertical="center"/>
    </xf>
    <xf numFmtId="164" fontId="16" fillId="4" borderId="63" xfId="0" applyNumberFormat="1" applyFont="1" applyFill="1" applyBorder="1" applyAlignment="1">
      <alignment horizontal="center" vertical="center"/>
    </xf>
    <xf numFmtId="166" fontId="7" fillId="4" borderId="19" xfId="0" applyNumberFormat="1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164" fontId="6" fillId="5" borderId="63" xfId="0" applyNumberFormat="1" applyFont="1" applyFill="1" applyBorder="1" applyAlignment="1">
      <alignment horizontal="center" vertical="center"/>
    </xf>
    <xf numFmtId="164" fontId="7" fillId="5" borderId="19" xfId="0" applyNumberFormat="1" applyFont="1" applyFill="1" applyBorder="1" applyAlignment="1">
      <alignment horizontal="center" vertical="center"/>
    </xf>
    <xf numFmtId="164" fontId="7" fillId="5" borderId="21" xfId="0" applyNumberFormat="1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/>
    </xf>
    <xf numFmtId="0" fontId="7" fillId="5" borderId="62" xfId="0" applyFont="1" applyFill="1" applyBorder="1" applyAlignment="1">
      <alignment horizontal="center"/>
    </xf>
    <xf numFmtId="0" fontId="7" fillId="5" borderId="75" xfId="0" applyFont="1" applyFill="1" applyBorder="1" applyAlignment="1">
      <alignment horizontal="center"/>
    </xf>
    <xf numFmtId="0" fontId="7" fillId="5" borderId="76" xfId="0" applyFont="1" applyFill="1" applyBorder="1" applyAlignment="1">
      <alignment horizontal="center"/>
    </xf>
    <xf numFmtId="164" fontId="19" fillId="4" borderId="62" xfId="0" applyNumberFormat="1" applyFont="1" applyFill="1" applyBorder="1" applyAlignment="1">
      <alignment horizontal="center"/>
    </xf>
    <xf numFmtId="164" fontId="19" fillId="4" borderId="75" xfId="0" applyNumberFormat="1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 vertical="center"/>
    </xf>
    <xf numFmtId="0" fontId="7" fillId="4" borderId="64" xfId="0" applyFont="1" applyFill="1" applyBorder="1" applyAlignment="1">
      <alignment horizontal="center" vertical="center"/>
    </xf>
    <xf numFmtId="164" fontId="7" fillId="4" borderId="24" xfId="0" applyNumberFormat="1" applyFont="1" applyFill="1" applyBorder="1" applyAlignment="1">
      <alignment horizontal="center" vertical="center"/>
    </xf>
    <xf numFmtId="166" fontId="7" fillId="4" borderId="24" xfId="0" applyNumberFormat="1" applyFont="1" applyFill="1" applyBorder="1" applyAlignment="1">
      <alignment horizontal="center" vertical="center"/>
    </xf>
    <xf numFmtId="164" fontId="7" fillId="4" borderId="24" xfId="0" applyNumberFormat="1" applyFont="1" applyFill="1" applyBorder="1" applyAlignment="1">
      <alignment horizontal="center"/>
    </xf>
    <xf numFmtId="164" fontId="7" fillId="4" borderId="31" xfId="0" applyNumberFormat="1" applyFont="1" applyFill="1" applyBorder="1" applyAlignment="1">
      <alignment horizontal="center" vertical="center"/>
    </xf>
    <xf numFmtId="164" fontId="7" fillId="4" borderId="65" xfId="0" applyNumberFormat="1" applyFont="1" applyFill="1" applyBorder="1" applyAlignment="1">
      <alignment horizontal="center" vertical="center"/>
    </xf>
    <xf numFmtId="164" fontId="7" fillId="4" borderId="64" xfId="0" applyNumberFormat="1" applyFont="1" applyFill="1" applyBorder="1" applyAlignment="1">
      <alignment horizontal="center" vertical="center"/>
    </xf>
    <xf numFmtId="164" fontId="7" fillId="4" borderId="77" xfId="0" applyNumberFormat="1" applyFont="1" applyFill="1" applyBorder="1" applyAlignment="1">
      <alignment horizontal="center" vertical="center"/>
    </xf>
    <xf numFmtId="164" fontId="7" fillId="4" borderId="65" xfId="0" applyNumberFormat="1" applyFont="1" applyFill="1" applyBorder="1" applyAlignment="1">
      <alignment horizontal="center"/>
    </xf>
    <xf numFmtId="0" fontId="7" fillId="0" borderId="31" xfId="0" applyFont="1" applyBorder="1" applyAlignment="1">
      <alignment horizontal="center" vertical="center"/>
    </xf>
    <xf numFmtId="0" fontId="16" fillId="4" borderId="31" xfId="0" applyFont="1" applyFill="1" applyBorder="1"/>
    <xf numFmtId="0" fontId="16" fillId="0" borderId="84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4" borderId="31" xfId="0" applyFont="1" applyFill="1" applyBorder="1" applyAlignment="1">
      <alignment horizontal="center"/>
    </xf>
    <xf numFmtId="0" fontId="15" fillId="4" borderId="64" xfId="0" applyFont="1" applyFill="1" applyBorder="1" applyAlignment="1">
      <alignment horizontal="center"/>
    </xf>
    <xf numFmtId="0" fontId="16" fillId="4" borderId="114" xfId="0" applyFont="1" applyFill="1" applyBorder="1" applyAlignment="1">
      <alignment horizontal="center"/>
    </xf>
    <xf numFmtId="0" fontId="15" fillId="4" borderId="115" xfId="0" applyFont="1" applyFill="1" applyBorder="1" applyAlignment="1">
      <alignment horizontal="center"/>
    </xf>
    <xf numFmtId="0" fontId="6" fillId="6" borderId="112" xfId="0" applyFont="1" applyFill="1" applyBorder="1" applyAlignment="1">
      <alignment horizontal="center" vertical="center"/>
    </xf>
    <xf numFmtId="164" fontId="6" fillId="6" borderId="112" xfId="0" applyNumberFormat="1" applyFont="1" applyFill="1" applyBorder="1" applyAlignment="1">
      <alignment horizontal="center" vertical="center"/>
    </xf>
    <xf numFmtId="166" fontId="6" fillId="6" borderId="112" xfId="0" applyNumberFormat="1" applyFont="1" applyFill="1" applyBorder="1" applyAlignment="1">
      <alignment horizontal="center" vertical="center"/>
    </xf>
    <xf numFmtId="0" fontId="7" fillId="5" borderId="69" xfId="2" applyFont="1" applyFill="1" applyBorder="1" applyAlignment="1">
      <alignment horizontal="center" vertical="center"/>
    </xf>
    <xf numFmtId="0" fontId="6" fillId="5" borderId="69" xfId="2" applyFont="1" applyFill="1" applyBorder="1"/>
    <xf numFmtId="0" fontId="6" fillId="5" borderId="70" xfId="2" applyFont="1" applyFill="1" applyBorder="1" applyAlignment="1">
      <alignment horizontal="center" vertical="center"/>
    </xf>
    <xf numFmtId="0" fontId="6" fillId="5" borderId="85" xfId="2" applyFont="1" applyFill="1" applyBorder="1" applyAlignment="1">
      <alignment horizontal="center" vertical="center"/>
    </xf>
    <xf numFmtId="0" fontId="6" fillId="5" borderId="71" xfId="2" applyFont="1" applyFill="1" applyBorder="1" applyAlignment="1">
      <alignment horizontal="center" vertical="center"/>
    </xf>
    <xf numFmtId="0" fontId="6" fillId="5" borderId="69" xfId="2" applyFont="1" applyFill="1" applyBorder="1" applyAlignment="1">
      <alignment horizontal="center" vertical="center"/>
    </xf>
    <xf numFmtId="0" fontId="6" fillId="5" borderId="73" xfId="2" applyFont="1" applyFill="1" applyBorder="1" applyAlignment="1">
      <alignment horizontal="center" vertical="center"/>
    </xf>
    <xf numFmtId="0" fontId="6" fillId="5" borderId="74" xfId="2" applyFont="1" applyFill="1" applyBorder="1" applyAlignment="1">
      <alignment horizontal="center" vertical="center"/>
    </xf>
    <xf numFmtId="164" fontId="16" fillId="5" borderId="116" xfId="0" applyNumberFormat="1" applyFont="1" applyFill="1" applyBorder="1" applyAlignment="1">
      <alignment horizontal="center"/>
    </xf>
    <xf numFmtId="0" fontId="7" fillId="5" borderId="117" xfId="2" applyFont="1" applyFill="1" applyBorder="1" applyAlignment="1">
      <alignment horizontal="center"/>
    </xf>
    <xf numFmtId="0" fontId="6" fillId="4" borderId="63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75" xfId="0" applyFont="1" applyFill="1" applyBorder="1" applyAlignment="1">
      <alignment horizontal="center" vertical="center"/>
    </xf>
    <xf numFmtId="0" fontId="7" fillId="4" borderId="76" xfId="0" applyFont="1" applyFill="1" applyBorder="1" applyAlignment="1">
      <alignment horizontal="center" vertical="center"/>
    </xf>
    <xf numFmtId="0" fontId="6" fillId="4" borderId="63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75" xfId="0" applyFont="1" applyFill="1" applyBorder="1" applyAlignment="1">
      <alignment horizontal="center"/>
    </xf>
    <xf numFmtId="0" fontId="6" fillId="4" borderId="21" xfId="2" applyFont="1" applyFill="1" applyBorder="1" applyAlignment="1">
      <alignment wrapText="1"/>
    </xf>
    <xf numFmtId="0" fontId="7" fillId="4" borderId="62" xfId="2" applyFont="1" applyFill="1" applyBorder="1" applyAlignment="1">
      <alignment horizontal="center" vertical="center"/>
    </xf>
    <xf numFmtId="0" fontId="6" fillId="4" borderId="63" xfId="2" applyFont="1" applyFill="1" applyBorder="1" applyAlignment="1">
      <alignment horizontal="center" vertical="center"/>
    </xf>
    <xf numFmtId="0" fontId="7" fillId="4" borderId="19" xfId="2" applyFont="1" applyFill="1" applyBorder="1" applyAlignment="1">
      <alignment horizontal="center" vertical="center"/>
    </xf>
    <xf numFmtId="0" fontId="7" fillId="4" borderId="21" xfId="2" applyFont="1" applyFill="1" applyBorder="1" applyAlignment="1">
      <alignment horizontal="center" vertical="center"/>
    </xf>
    <xf numFmtId="0" fontId="7" fillId="4" borderId="76" xfId="2" applyFont="1" applyFill="1" applyBorder="1" applyAlignment="1">
      <alignment horizontal="center" vertical="center"/>
    </xf>
    <xf numFmtId="0" fontId="6" fillId="4" borderId="21" xfId="2" applyFont="1" applyFill="1" applyBorder="1" applyAlignment="1">
      <alignment horizontal="center" vertical="center"/>
    </xf>
    <xf numFmtId="0" fontId="7" fillId="4" borderId="75" xfId="2" applyFont="1" applyFill="1" applyBorder="1" applyAlignment="1">
      <alignment horizontal="center" vertical="center"/>
    </xf>
    <xf numFmtId="0" fontId="7" fillId="4" borderId="113" xfId="2" applyFont="1" applyFill="1" applyBorder="1" applyAlignment="1">
      <alignment horizontal="center"/>
    </xf>
    <xf numFmtId="0" fontId="6" fillId="4" borderId="76" xfId="2" applyFont="1" applyFill="1" applyBorder="1" applyAlignment="1">
      <alignment horizontal="center" vertical="center"/>
    </xf>
    <xf numFmtId="0" fontId="6" fillId="4" borderId="31" xfId="2" applyFont="1" applyFill="1" applyBorder="1" applyAlignment="1">
      <alignment wrapText="1"/>
    </xf>
    <xf numFmtId="0" fontId="7" fillId="4" borderId="64" xfId="2" applyFont="1" applyFill="1" applyBorder="1" applyAlignment="1">
      <alignment horizontal="center" vertical="center"/>
    </xf>
    <xf numFmtId="0" fontId="6" fillId="4" borderId="84" xfId="2" applyFont="1" applyFill="1" applyBorder="1" applyAlignment="1">
      <alignment horizontal="center" vertical="center"/>
    </xf>
    <xf numFmtId="0" fontId="7" fillId="4" borderId="24" xfId="2" applyFont="1" applyFill="1" applyBorder="1" applyAlignment="1">
      <alignment horizontal="center" vertical="center"/>
    </xf>
    <xf numFmtId="0" fontId="7" fillId="4" borderId="31" xfId="2" applyFont="1" applyFill="1" applyBorder="1" applyAlignment="1">
      <alignment horizontal="center" vertical="center"/>
    </xf>
    <xf numFmtId="0" fontId="7" fillId="4" borderId="65" xfId="2" applyFont="1" applyFill="1" applyBorder="1" applyAlignment="1">
      <alignment horizontal="center" vertical="center"/>
    </xf>
    <xf numFmtId="0" fontId="7" fillId="4" borderId="77" xfId="2" applyFont="1" applyFill="1" applyBorder="1" applyAlignment="1">
      <alignment horizontal="center" vertical="center"/>
    </xf>
    <xf numFmtId="0" fontId="7" fillId="4" borderId="79" xfId="2" applyFont="1" applyFill="1" applyBorder="1" applyAlignment="1">
      <alignment horizontal="center" vertical="center"/>
    </xf>
    <xf numFmtId="0" fontId="6" fillId="6" borderId="21" xfId="2" applyFont="1" applyFill="1" applyBorder="1" applyAlignment="1">
      <alignment horizontal="center" vertical="center" wrapText="1"/>
    </xf>
    <xf numFmtId="164" fontId="6" fillId="6" borderId="63" xfId="2" applyNumberFormat="1" applyFont="1" applyFill="1" applyBorder="1" applyAlignment="1">
      <alignment horizontal="center" vertical="center" wrapText="1"/>
    </xf>
    <xf numFmtId="164" fontId="6" fillId="6" borderId="80" xfId="2" applyNumberFormat="1" applyFont="1" applyFill="1" applyBorder="1" applyAlignment="1">
      <alignment horizontal="center" vertical="center" wrapText="1"/>
    </xf>
    <xf numFmtId="1" fontId="6" fillId="6" borderId="80" xfId="2" applyNumberFormat="1" applyFont="1" applyFill="1" applyBorder="1" applyAlignment="1">
      <alignment horizontal="center" vertical="center" wrapText="1"/>
    </xf>
    <xf numFmtId="164" fontId="6" fillId="6" borderId="67" xfId="2" applyNumberFormat="1" applyFont="1" applyFill="1" applyBorder="1" applyAlignment="1">
      <alignment horizontal="center" vertical="center" wrapText="1"/>
    </xf>
    <xf numFmtId="164" fontId="6" fillId="6" borderId="81" xfId="2" applyNumberFormat="1" applyFont="1" applyFill="1" applyBorder="1" applyAlignment="1">
      <alignment horizontal="center" vertical="center" wrapText="1"/>
    </xf>
    <xf numFmtId="164" fontId="6" fillId="6" borderId="68" xfId="2" applyNumberFormat="1" applyFont="1" applyFill="1" applyBorder="1" applyAlignment="1">
      <alignment horizontal="center" vertical="center" wrapText="1"/>
    </xf>
    <xf numFmtId="164" fontId="6" fillId="6" borderId="66" xfId="2" applyNumberFormat="1" applyFont="1" applyFill="1" applyBorder="1" applyAlignment="1">
      <alignment horizontal="center" vertical="center" wrapText="1"/>
    </xf>
    <xf numFmtId="165" fontId="7" fillId="6" borderId="113" xfId="2" applyNumberFormat="1" applyFont="1" applyFill="1" applyBorder="1" applyAlignment="1">
      <alignment horizontal="center" vertical="center" wrapText="1"/>
    </xf>
    <xf numFmtId="0" fontId="7" fillId="7" borderId="69" xfId="0" applyFont="1" applyFill="1" applyBorder="1" applyAlignment="1">
      <alignment horizontal="center" vertical="center"/>
    </xf>
    <xf numFmtId="0" fontId="6" fillId="7" borderId="69" xfId="0" applyFont="1" applyFill="1" applyBorder="1"/>
    <xf numFmtId="164" fontId="6" fillId="7" borderId="85" xfId="0" applyNumberFormat="1" applyFont="1" applyFill="1" applyBorder="1" applyAlignment="1">
      <alignment horizontal="center"/>
    </xf>
    <xf numFmtId="164" fontId="7" fillId="7" borderId="19" xfId="0" applyNumberFormat="1" applyFont="1" applyFill="1" applyBorder="1" applyAlignment="1">
      <alignment horizontal="center"/>
    </xf>
    <xf numFmtId="164" fontId="7" fillId="7" borderId="21" xfId="0" applyNumberFormat="1" applyFont="1" applyFill="1" applyBorder="1" applyAlignment="1">
      <alignment horizontal="center"/>
    </xf>
    <xf numFmtId="164" fontId="7" fillId="7" borderId="75" xfId="0" applyNumberFormat="1" applyFont="1" applyFill="1" applyBorder="1" applyAlignment="1">
      <alignment horizontal="center"/>
    </xf>
    <xf numFmtId="164" fontId="7" fillId="7" borderId="62" xfId="0" applyNumberFormat="1" applyFont="1" applyFill="1" applyBorder="1" applyAlignment="1">
      <alignment horizontal="center"/>
    </xf>
    <xf numFmtId="164" fontId="7" fillId="7" borderId="76" xfId="0" applyNumberFormat="1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7" fillId="7" borderId="21" xfId="0" applyFont="1" applyFill="1" applyBorder="1" applyAlignment="1">
      <alignment horizontal="center"/>
    </xf>
    <xf numFmtId="0" fontId="7" fillId="7" borderId="62" xfId="0" applyFont="1" applyFill="1" applyBorder="1" applyAlignment="1">
      <alignment horizontal="center"/>
    </xf>
    <xf numFmtId="0" fontId="7" fillId="7" borderId="75" xfId="0" applyFont="1" applyFill="1" applyBorder="1" applyAlignment="1">
      <alignment horizontal="center"/>
    </xf>
    <xf numFmtId="0" fontId="7" fillId="7" borderId="76" xfId="0" applyFont="1" applyFill="1" applyBorder="1" applyAlignment="1">
      <alignment horizontal="center"/>
    </xf>
    <xf numFmtId="164" fontId="16" fillId="7" borderId="112" xfId="0" applyNumberFormat="1" applyFont="1" applyFill="1" applyBorder="1" applyAlignment="1">
      <alignment horizontal="center"/>
    </xf>
    <xf numFmtId="0" fontId="7" fillId="7" borderId="113" xfId="0" applyFont="1" applyFill="1" applyBorder="1" applyAlignment="1">
      <alignment horizontal="center"/>
    </xf>
    <xf numFmtId="0" fontId="7" fillId="4" borderId="76" xfId="0" applyFont="1" applyFill="1" applyBorder="1" applyAlignment="1">
      <alignment horizontal="center"/>
    </xf>
    <xf numFmtId="0" fontId="7" fillId="7" borderId="21" xfId="0" applyFont="1" applyFill="1" applyBorder="1" applyAlignment="1">
      <alignment horizontal="center" vertical="center"/>
    </xf>
    <xf numFmtId="0" fontId="6" fillId="7" borderId="21" xfId="0" applyFont="1" applyFill="1" applyBorder="1"/>
    <xf numFmtId="164" fontId="6" fillId="7" borderId="63" xfId="0" applyNumberFormat="1" applyFont="1" applyFill="1" applyBorder="1" applyAlignment="1">
      <alignment horizontal="center"/>
    </xf>
    <xf numFmtId="164" fontId="6" fillId="4" borderId="84" xfId="0" applyNumberFormat="1" applyFont="1" applyFill="1" applyBorder="1" applyAlignment="1">
      <alignment horizontal="center" vertical="center"/>
    </xf>
    <xf numFmtId="164" fontId="16" fillId="4" borderId="114" xfId="0" applyNumberFormat="1" applyFont="1" applyFill="1" applyBorder="1" applyAlignment="1">
      <alignment horizontal="center"/>
    </xf>
    <xf numFmtId="0" fontId="7" fillId="4" borderId="115" xfId="0" applyFont="1" applyFill="1" applyBorder="1" applyAlignment="1">
      <alignment horizontal="center"/>
    </xf>
    <xf numFmtId="164" fontId="7" fillId="6" borderId="112" xfId="0" applyNumberFormat="1" applyFont="1" applyFill="1" applyBorder="1" applyAlignment="1">
      <alignment horizontal="center" vertical="center"/>
    </xf>
    <xf numFmtId="0" fontId="6" fillId="8" borderId="112" xfId="1" applyFont="1" applyFill="1" applyBorder="1" applyAlignment="1">
      <alignment horizontal="center" vertical="center"/>
    </xf>
    <xf numFmtId="164" fontId="6" fillId="8" borderId="112" xfId="1" applyNumberFormat="1" applyFont="1" applyFill="1" applyBorder="1" applyAlignment="1">
      <alignment horizontal="center"/>
    </xf>
    <xf numFmtId="1" fontId="6" fillId="8" borderId="112" xfId="1" applyNumberFormat="1" applyFont="1" applyFill="1" applyBorder="1" applyAlignment="1">
      <alignment horizontal="center"/>
    </xf>
    <xf numFmtId="164" fontId="6" fillId="8" borderId="112" xfId="1" applyNumberFormat="1" applyFont="1" applyFill="1" applyBorder="1"/>
    <xf numFmtId="164" fontId="16" fillId="8" borderId="112" xfId="0" applyNumberFormat="1" applyFont="1" applyFill="1" applyBorder="1" applyAlignment="1">
      <alignment horizontal="center"/>
    </xf>
    <xf numFmtId="164" fontId="7" fillId="8" borderId="112" xfId="1" applyNumberFormat="1" applyFont="1" applyFill="1" applyBorder="1" applyAlignment="1">
      <alignment horizontal="center"/>
    </xf>
    <xf numFmtId="0" fontId="7" fillId="0" borderId="69" xfId="0" applyFont="1" applyBorder="1" applyAlignment="1">
      <alignment horizontal="center" vertical="center"/>
    </xf>
    <xf numFmtId="0" fontId="7" fillId="9" borderId="70" xfId="0" applyFont="1" applyFill="1" applyBorder="1" applyAlignment="1">
      <alignment horizontal="center"/>
    </xf>
    <xf numFmtId="0" fontId="6" fillId="9" borderId="85" xfId="0" applyFont="1" applyFill="1" applyBorder="1" applyAlignment="1">
      <alignment horizontal="center"/>
    </xf>
    <xf numFmtId="0" fontId="7" fillId="9" borderId="71" xfId="0" applyFont="1" applyFill="1" applyBorder="1" applyAlignment="1">
      <alignment horizontal="center"/>
    </xf>
    <xf numFmtId="1" fontId="7" fillId="9" borderId="71" xfId="0" applyNumberFormat="1" applyFont="1" applyFill="1" applyBorder="1" applyAlignment="1">
      <alignment horizontal="center"/>
    </xf>
    <xf numFmtId="0" fontId="7" fillId="9" borderId="69" xfId="0" applyFont="1" applyFill="1" applyBorder="1" applyAlignment="1">
      <alignment horizontal="center"/>
    </xf>
    <xf numFmtId="0" fontId="7" fillId="9" borderId="73" xfId="0" applyFont="1" applyFill="1" applyBorder="1" applyAlignment="1">
      <alignment horizontal="center"/>
    </xf>
    <xf numFmtId="0" fontId="7" fillId="9" borderId="74" xfId="0" applyFont="1" applyFill="1" applyBorder="1" applyAlignment="1">
      <alignment horizontal="center"/>
    </xf>
    <xf numFmtId="164" fontId="16" fillId="9" borderId="116" xfId="0" applyNumberFormat="1" applyFont="1" applyFill="1" applyBorder="1" applyAlignment="1">
      <alignment horizontal="center"/>
    </xf>
    <xf numFmtId="0" fontId="7" fillId="9" borderId="117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 vertical="center"/>
    </xf>
    <xf numFmtId="1" fontId="7" fillId="4" borderId="24" xfId="0" applyNumberFormat="1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/>
    </xf>
    <xf numFmtId="0" fontId="7" fillId="4" borderId="77" xfId="0" applyFont="1" applyFill="1" applyBorder="1" applyAlignment="1">
      <alignment horizontal="center" vertical="center"/>
    </xf>
    <xf numFmtId="0" fontId="6" fillId="10" borderId="21" xfId="1" applyFont="1" applyFill="1" applyBorder="1" applyAlignment="1">
      <alignment horizontal="center" vertical="center"/>
    </xf>
    <xf numFmtId="0" fontId="6" fillId="11" borderId="62" xfId="1" applyFont="1" applyFill="1" applyBorder="1"/>
    <xf numFmtId="164" fontId="6" fillId="11" borderId="63" xfId="1" applyNumberFormat="1" applyFont="1" applyFill="1" applyBorder="1" applyAlignment="1">
      <alignment horizontal="center"/>
    </xf>
    <xf numFmtId="164" fontId="6" fillId="11" borderId="21" xfId="1" applyNumberFormat="1" applyFont="1" applyFill="1" applyBorder="1" applyAlignment="1">
      <alignment horizontal="center"/>
    </xf>
    <xf numFmtId="164" fontId="6" fillId="11" borderId="21" xfId="1" applyNumberFormat="1" applyFont="1" applyFill="1" applyBorder="1"/>
    <xf numFmtId="164" fontId="6" fillId="11" borderId="62" xfId="1" applyNumberFormat="1" applyFont="1" applyFill="1" applyBorder="1" applyAlignment="1">
      <alignment horizontal="center"/>
    </xf>
    <xf numFmtId="164" fontId="7" fillId="11" borderId="113" xfId="1" applyNumberFormat="1" applyFont="1" applyFill="1" applyBorder="1" applyAlignment="1">
      <alignment horizontal="center"/>
    </xf>
    <xf numFmtId="0" fontId="7" fillId="0" borderId="118" xfId="0" applyFont="1" applyBorder="1" applyAlignment="1">
      <alignment horizontal="center" vertical="center"/>
    </xf>
    <xf numFmtId="0" fontId="7" fillId="0" borderId="120" xfId="0" applyFont="1" applyBorder="1"/>
    <xf numFmtId="0" fontId="6" fillId="0" borderId="31" xfId="0" applyFont="1" applyBorder="1"/>
    <xf numFmtId="0" fontId="6" fillId="5" borderId="21" xfId="0" applyFont="1" applyFill="1" applyBorder="1"/>
    <xf numFmtId="0" fontId="6" fillId="4" borderId="22" xfId="0" applyFont="1" applyFill="1" applyBorder="1" applyAlignment="1">
      <alignment horizontal="left" vertical="center" wrapText="1"/>
    </xf>
    <xf numFmtId="0" fontId="6" fillId="5" borderId="21" xfId="0" applyFont="1" applyFill="1" applyBorder="1" applyAlignment="1">
      <alignment vertical="center"/>
    </xf>
    <xf numFmtId="0" fontId="6" fillId="4" borderId="21" xfId="0" applyFont="1" applyFill="1" applyBorder="1" applyAlignment="1">
      <alignment horizontal="left" vertical="top"/>
    </xf>
    <xf numFmtId="0" fontId="6" fillId="4" borderId="31" xfId="0" applyFont="1" applyFill="1" applyBorder="1" applyAlignment="1">
      <alignment horizontal="left" vertical="top"/>
    </xf>
    <xf numFmtId="0" fontId="16" fillId="0" borderId="31" xfId="0" applyFont="1" applyBorder="1"/>
    <xf numFmtId="0" fontId="6" fillId="4" borderId="21" xfId="2" applyFont="1" applyFill="1" applyBorder="1"/>
    <xf numFmtId="0" fontId="6" fillId="4" borderId="21" xfId="2" applyFont="1" applyFill="1" applyBorder="1" applyAlignment="1"/>
    <xf numFmtId="0" fontId="6" fillId="4" borderId="21" xfId="0" applyFont="1" applyFill="1" applyBorder="1" applyAlignment="1">
      <alignment vertical="center" wrapText="1"/>
    </xf>
    <xf numFmtId="0" fontId="6" fillId="4" borderId="31" xfId="0" applyFont="1" applyFill="1" applyBorder="1" applyAlignment="1">
      <alignment vertical="center" wrapText="1"/>
    </xf>
    <xf numFmtId="0" fontId="6" fillId="4" borderId="31" xfId="0" applyFont="1" applyFill="1" applyBorder="1" applyAlignment="1">
      <alignment wrapText="1"/>
    </xf>
    <xf numFmtId="0" fontId="22" fillId="0" borderId="109" xfId="0" applyFont="1" applyBorder="1"/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8" fillId="0" borderId="109" xfId="0" applyFont="1" applyBorder="1"/>
    <xf numFmtId="0" fontId="28" fillId="0" borderId="0" xfId="0" applyFont="1"/>
    <xf numFmtId="0" fontId="16" fillId="0" borderId="68" xfId="0" applyFont="1" applyBorder="1" applyAlignment="1">
      <alignment horizontal="center"/>
    </xf>
    <xf numFmtId="0" fontId="18" fillId="5" borderId="70" xfId="0" applyFont="1" applyFill="1" applyBorder="1" applyAlignment="1">
      <alignment horizontal="center"/>
    </xf>
    <xf numFmtId="0" fontId="6" fillId="4" borderId="62" xfId="0" applyFont="1" applyFill="1" applyBorder="1" applyAlignment="1">
      <alignment horizontal="center"/>
    </xf>
    <xf numFmtId="0" fontId="6" fillId="4" borderId="62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0" xfId="0" applyFont="1" applyFill="1" applyBorder="1" applyAlignment="1">
      <alignment horizontal="center"/>
    </xf>
    <xf numFmtId="0" fontId="6" fillId="5" borderId="62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/>
    </xf>
    <xf numFmtId="0" fontId="16" fillId="0" borderId="64" xfId="0" applyFont="1" applyBorder="1" applyAlignment="1">
      <alignment horizontal="center"/>
    </xf>
    <xf numFmtId="0" fontId="6" fillId="4" borderId="62" xfId="2" applyFont="1" applyFill="1" applyBorder="1" applyAlignment="1">
      <alignment horizontal="center" vertical="center"/>
    </xf>
    <xf numFmtId="0" fontId="6" fillId="4" borderId="64" xfId="2" applyFont="1" applyFill="1" applyBorder="1" applyAlignment="1">
      <alignment horizontal="center" vertical="center"/>
    </xf>
    <xf numFmtId="164" fontId="6" fillId="7" borderId="70" xfId="0" applyNumberFormat="1" applyFont="1" applyFill="1" applyBorder="1" applyAlignment="1">
      <alignment horizontal="center"/>
    </xf>
    <xf numFmtId="164" fontId="6" fillId="4" borderId="62" xfId="0" applyNumberFormat="1" applyFont="1" applyFill="1" applyBorder="1" applyAlignment="1">
      <alignment horizontal="center"/>
    </xf>
    <xf numFmtId="164" fontId="6" fillId="7" borderId="62" xfId="0" applyNumberFormat="1" applyFont="1" applyFill="1" applyBorder="1" applyAlignment="1">
      <alignment horizontal="center"/>
    </xf>
    <xf numFmtId="164" fontId="6" fillId="4" borderId="62" xfId="0" applyNumberFormat="1" applyFont="1" applyFill="1" applyBorder="1" applyAlignment="1">
      <alignment horizontal="center" vertical="center"/>
    </xf>
    <xf numFmtId="164" fontId="6" fillId="4" borderId="64" xfId="0" applyNumberFormat="1" applyFont="1" applyFill="1" applyBorder="1" applyAlignment="1">
      <alignment horizontal="center" vertical="center"/>
    </xf>
    <xf numFmtId="0" fontId="6" fillId="9" borderId="70" xfId="0" applyFont="1" applyFill="1" applyBorder="1" applyAlignment="1">
      <alignment horizontal="center"/>
    </xf>
    <xf numFmtId="0" fontId="6" fillId="0" borderId="31" xfId="0" applyFont="1" applyBorder="1" applyAlignment="1">
      <alignment horizontal="left"/>
    </xf>
    <xf numFmtId="0" fontId="6" fillId="4" borderId="19" xfId="2" applyFont="1" applyFill="1" applyBorder="1" applyAlignment="1">
      <alignment horizontal="center" vertical="center"/>
    </xf>
    <xf numFmtId="0" fontId="16" fillId="0" borderId="114" xfId="0" applyFont="1" applyBorder="1" applyAlignment="1">
      <alignment horizontal="center" vertical="center" textRotation="90"/>
    </xf>
    <xf numFmtId="0" fontId="16" fillId="5" borderId="116" xfId="0" applyFont="1" applyFill="1" applyBorder="1" applyAlignment="1">
      <alignment horizontal="center"/>
    </xf>
    <xf numFmtId="0" fontId="15" fillId="5" borderId="117" xfId="0" applyFont="1" applyFill="1" applyBorder="1" applyAlignment="1">
      <alignment horizontal="center"/>
    </xf>
    <xf numFmtId="0" fontId="15" fillId="0" borderId="81" xfId="0" applyFont="1" applyBorder="1" applyAlignment="1">
      <alignment horizontal="center"/>
    </xf>
    <xf numFmtId="0" fontId="6" fillId="4" borderId="31" xfId="0" applyFont="1" applyFill="1" applyBorder="1" applyAlignment="1">
      <alignment horizontal="center" vertical="center" textRotation="90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6" fillId="4" borderId="64" xfId="0" applyFont="1" applyFill="1" applyBorder="1" applyAlignment="1">
      <alignment horizontal="center" vertical="center" textRotation="90"/>
    </xf>
    <xf numFmtId="164" fontId="7" fillId="0" borderId="64" xfId="0" applyNumberFormat="1" applyFont="1" applyBorder="1" applyAlignment="1">
      <alignment horizontal="center" vertical="center"/>
    </xf>
    <xf numFmtId="0" fontId="7" fillId="5" borderId="70" xfId="0" applyFont="1" applyFill="1" applyBorder="1" applyAlignment="1">
      <alignment horizontal="center" vertical="center"/>
    </xf>
    <xf numFmtId="2" fontId="7" fillId="4" borderId="62" xfId="0" applyNumberFormat="1" applyFont="1" applyFill="1" applyBorder="1" applyAlignment="1">
      <alignment horizontal="center" vertical="center"/>
    </xf>
    <xf numFmtId="167" fontId="7" fillId="4" borderId="62" xfId="0" applyNumberFormat="1" applyFont="1" applyFill="1" applyBorder="1" applyAlignment="1">
      <alignment horizontal="center" vertical="center"/>
    </xf>
    <xf numFmtId="168" fontId="7" fillId="4" borderId="62" xfId="0" applyNumberFormat="1" applyFont="1" applyFill="1" applyBorder="1" applyAlignment="1">
      <alignment horizontal="center" vertical="center"/>
    </xf>
    <xf numFmtId="1" fontId="7" fillId="4" borderId="62" xfId="0" applyNumberFormat="1" applyFont="1" applyFill="1" applyBorder="1" applyAlignment="1">
      <alignment horizontal="center" vertical="center"/>
    </xf>
    <xf numFmtId="1" fontId="15" fillId="4" borderId="31" xfId="0" applyNumberFormat="1" applyFont="1" applyFill="1" applyBorder="1" applyAlignment="1">
      <alignment horizontal="center"/>
    </xf>
    <xf numFmtId="1" fontId="7" fillId="4" borderId="62" xfId="0" applyNumberFormat="1" applyFont="1" applyFill="1" applyBorder="1" applyAlignment="1">
      <alignment horizontal="center"/>
    </xf>
    <xf numFmtId="1" fontId="7" fillId="0" borderId="62" xfId="0" applyNumberFormat="1" applyFont="1" applyBorder="1" applyAlignment="1">
      <alignment horizontal="center"/>
    </xf>
    <xf numFmtId="1" fontId="30" fillId="6" borderId="112" xfId="0" applyNumberFormat="1" applyFont="1" applyFill="1" applyBorder="1" applyAlignment="1">
      <alignment horizontal="center" vertical="center"/>
    </xf>
    <xf numFmtId="164" fontId="33" fillId="8" borderId="112" xfId="1" applyNumberFormat="1" applyFont="1" applyFill="1" applyBorder="1"/>
    <xf numFmtId="0" fontId="43" fillId="0" borderId="0" xfId="0" applyFont="1"/>
    <xf numFmtId="0" fontId="43" fillId="4" borderId="0" xfId="0" applyFont="1" applyFill="1"/>
    <xf numFmtId="0" fontId="43" fillId="0" borderId="0" xfId="0" applyFont="1" applyAlignment="1">
      <alignment horizontal="center"/>
    </xf>
    <xf numFmtId="0" fontId="44" fillId="0" borderId="0" xfId="0" applyFont="1"/>
    <xf numFmtId="0" fontId="44" fillId="4" borderId="0" xfId="0" applyFont="1" applyFill="1"/>
    <xf numFmtId="0" fontId="6" fillId="0" borderId="118" xfId="0" applyFont="1" applyBorder="1"/>
    <xf numFmtId="0" fontId="6" fillId="0" borderId="119" xfId="0" applyFont="1" applyBorder="1"/>
    <xf numFmtId="0" fontId="6" fillId="0" borderId="119" xfId="0" applyFont="1" applyBorder="1" applyAlignment="1">
      <alignment horizontal="center" vertical="center"/>
    </xf>
    <xf numFmtId="0" fontId="1" fillId="0" borderId="0" xfId="0" applyFont="1"/>
    <xf numFmtId="0" fontId="29" fillId="0" borderId="88" xfId="0" applyFont="1" applyBorder="1"/>
    <xf numFmtId="0" fontId="29" fillId="0" borderId="89" xfId="0" applyFont="1" applyBorder="1" applyAlignment="1">
      <alignment horizontal="right"/>
    </xf>
    <xf numFmtId="0" fontId="29" fillId="0" borderId="76" xfId="0" applyFont="1" applyBorder="1"/>
    <xf numFmtId="0" fontId="29" fillId="0" borderId="75" xfId="0" applyFont="1" applyBorder="1" applyAlignment="1">
      <alignment horizontal="right"/>
    </xf>
    <xf numFmtId="0" fontId="29" fillId="0" borderId="75" xfId="0" applyFont="1" applyBorder="1"/>
    <xf numFmtId="0" fontId="1" fillId="0" borderId="111" xfId="0" applyFont="1" applyBorder="1"/>
    <xf numFmtId="0" fontId="29" fillId="0" borderId="90" xfId="0" applyFont="1" applyBorder="1"/>
    <xf numFmtId="0" fontId="29" fillId="0" borderId="78" xfId="0" applyFont="1" applyBorder="1" applyAlignment="1">
      <alignment horizontal="right"/>
    </xf>
    <xf numFmtId="0" fontId="21" fillId="0" borderId="0" xfId="0" applyFont="1"/>
    <xf numFmtId="0" fontId="20" fillId="0" borderId="109" xfId="0" applyFont="1" applyBorder="1"/>
    <xf numFmtId="0" fontId="5" fillId="0" borderId="109" xfId="0" applyFont="1" applyBorder="1"/>
    <xf numFmtId="0" fontId="8" fillId="0" borderId="109" xfId="0" applyFont="1" applyBorder="1"/>
    <xf numFmtId="0" fontId="1" fillId="0" borderId="109" xfId="0" applyFont="1" applyBorder="1"/>
    <xf numFmtId="0" fontId="21" fillId="0" borderId="109" xfId="0" applyFont="1" applyBorder="1"/>
    <xf numFmtId="0" fontId="21" fillId="0" borderId="109" xfId="0" applyFont="1" applyBorder="1" applyAlignment="1">
      <alignment vertical="center"/>
    </xf>
    <xf numFmtId="0" fontId="23" fillId="0" borderId="109" xfId="0" applyFont="1" applyBorder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38" fillId="0" borderId="21" xfId="0" applyFont="1" applyBorder="1" applyAlignment="1">
      <alignment horizontal="center"/>
    </xf>
    <xf numFmtId="0" fontId="40" fillId="0" borderId="21" xfId="0" applyFont="1" applyBorder="1" applyAlignment="1">
      <alignment wrapText="1"/>
    </xf>
    <xf numFmtId="0" fontId="40" fillId="0" borderId="31" xfId="0" applyFont="1" applyBorder="1"/>
    <xf numFmtId="0" fontId="37" fillId="0" borderId="0" xfId="0" applyFont="1"/>
    <xf numFmtId="0" fontId="36" fillId="0" borderId="0" xfId="0" applyFont="1" applyAlignment="1">
      <alignment horizontal="left"/>
    </xf>
    <xf numFmtId="0" fontId="36" fillId="0" borderId="0" xfId="0" applyFont="1"/>
    <xf numFmtId="0" fontId="16" fillId="4" borderId="91" xfId="0" applyFont="1" applyFill="1" applyBorder="1" applyAlignment="1">
      <alignment horizontal="center" vertical="center" textRotation="90"/>
    </xf>
    <xf numFmtId="0" fontId="16" fillId="0" borderId="91" xfId="0" applyFont="1" applyBorder="1" applyAlignment="1">
      <alignment horizontal="center"/>
    </xf>
    <xf numFmtId="0" fontId="18" fillId="5" borderId="91" xfId="0" applyFont="1" applyFill="1" applyBorder="1" applyAlignment="1">
      <alignment horizontal="center"/>
    </xf>
    <xf numFmtId="164" fontId="6" fillId="4" borderId="91" xfId="0" applyNumberFormat="1" applyFont="1" applyFill="1" applyBorder="1" applyAlignment="1">
      <alignment horizontal="center" vertical="center" wrapText="1"/>
    </xf>
    <xf numFmtId="164" fontId="6" fillId="0" borderId="91" xfId="0" applyNumberFormat="1" applyFont="1" applyBorder="1" applyAlignment="1">
      <alignment horizontal="center" vertical="center" wrapText="1"/>
    </xf>
    <xf numFmtId="164" fontId="6" fillId="6" borderId="91" xfId="0" applyNumberFormat="1" applyFont="1" applyFill="1" applyBorder="1" applyAlignment="1">
      <alignment horizontal="center" vertical="center" wrapText="1"/>
    </xf>
    <xf numFmtId="164" fontId="6" fillId="5" borderId="91" xfId="0" applyNumberFormat="1" applyFont="1" applyFill="1" applyBorder="1" applyAlignment="1">
      <alignment horizontal="center" vertical="center" wrapText="1"/>
    </xf>
    <xf numFmtId="0" fontId="16" fillId="0" borderId="94" xfId="0" applyFont="1" applyBorder="1" applyAlignment="1">
      <alignment horizontal="center"/>
    </xf>
    <xf numFmtId="164" fontId="6" fillId="6" borderId="124" xfId="0" applyNumberFormat="1" applyFont="1" applyFill="1" applyBorder="1" applyAlignment="1">
      <alignment horizontal="center" vertical="center" wrapText="1"/>
    </xf>
    <xf numFmtId="164" fontId="6" fillId="5" borderId="121" xfId="0" applyNumberFormat="1" applyFont="1" applyFill="1" applyBorder="1" applyAlignment="1">
      <alignment horizontal="center" vertical="center" wrapText="1"/>
    </xf>
    <xf numFmtId="164" fontId="6" fillId="7" borderId="91" xfId="0" applyNumberFormat="1" applyFont="1" applyFill="1" applyBorder="1" applyAlignment="1">
      <alignment horizontal="center" vertical="center" wrapText="1"/>
    </xf>
    <xf numFmtId="164" fontId="6" fillId="4" borderId="94" xfId="0" applyNumberFormat="1" applyFont="1" applyFill="1" applyBorder="1" applyAlignment="1">
      <alignment horizontal="center" vertical="center" wrapText="1"/>
    </xf>
    <xf numFmtId="164" fontId="6" fillId="8" borderId="124" xfId="0" applyNumberFormat="1" applyFont="1" applyFill="1" applyBorder="1" applyAlignment="1">
      <alignment horizontal="center" vertical="center" wrapText="1"/>
    </xf>
    <xf numFmtId="164" fontId="6" fillId="9" borderId="121" xfId="0" applyNumberFormat="1" applyFont="1" applyFill="1" applyBorder="1" applyAlignment="1">
      <alignment horizontal="center" vertical="center" wrapText="1"/>
    </xf>
    <xf numFmtId="164" fontId="7" fillId="4" borderId="76" xfId="0" applyNumberFormat="1" applyFont="1" applyFill="1" applyBorder="1" applyAlignment="1">
      <alignment horizontal="center" vertical="center" wrapText="1"/>
    </xf>
    <xf numFmtId="166" fontId="7" fillId="4" borderId="75" xfId="0" applyNumberFormat="1" applyFont="1" applyFill="1" applyBorder="1" applyAlignment="1">
      <alignment horizontal="center" vertical="center" wrapText="1"/>
    </xf>
    <xf numFmtId="166" fontId="7" fillId="4" borderId="100" xfId="0" applyNumberFormat="1" applyFont="1" applyFill="1" applyBorder="1" applyAlignment="1">
      <alignment horizontal="center" vertical="center" wrapText="1"/>
    </xf>
    <xf numFmtId="164" fontId="7" fillId="0" borderId="77" xfId="0" applyNumberFormat="1" applyFont="1" applyBorder="1" applyAlignment="1">
      <alignment horizontal="center" vertical="center" wrapText="1"/>
    </xf>
    <xf numFmtId="166" fontId="7" fillId="0" borderId="100" xfId="0" applyNumberFormat="1" applyFont="1" applyBorder="1" applyAlignment="1">
      <alignment horizontal="center" vertical="center" wrapText="1"/>
    </xf>
    <xf numFmtId="1" fontId="6" fillId="6" borderId="92" xfId="0" applyNumberFormat="1" applyFont="1" applyFill="1" applyBorder="1" applyAlignment="1">
      <alignment horizontal="center"/>
    </xf>
    <xf numFmtId="1" fontId="7" fillId="5" borderId="89" xfId="0" applyNumberFormat="1" applyFont="1" applyFill="1" applyBorder="1" applyAlignment="1">
      <alignment horizontal="center"/>
    </xf>
    <xf numFmtId="1" fontId="7" fillId="4" borderId="75" xfId="0" applyNumberFormat="1" applyFont="1" applyFill="1" applyBorder="1" applyAlignment="1">
      <alignment horizontal="center" vertical="center"/>
    </xf>
    <xf numFmtId="1" fontId="7" fillId="4" borderId="100" xfId="0" applyNumberFormat="1" applyFont="1" applyFill="1" applyBorder="1" applyAlignment="1">
      <alignment horizontal="center" vertical="center"/>
    </xf>
    <xf numFmtId="0" fontId="7" fillId="5" borderId="100" xfId="0" applyFont="1" applyFill="1" applyBorder="1" applyAlignment="1">
      <alignment horizontal="center" vertical="center"/>
    </xf>
    <xf numFmtId="166" fontId="7" fillId="4" borderId="100" xfId="0" applyNumberFormat="1" applyFont="1" applyFill="1" applyBorder="1" applyAlignment="1">
      <alignment horizontal="center" vertical="center"/>
    </xf>
    <xf numFmtId="166" fontId="7" fillId="4" borderId="75" xfId="0" applyNumberFormat="1" applyFont="1" applyFill="1" applyBorder="1" applyAlignment="1">
      <alignment horizontal="center" vertical="center"/>
    </xf>
    <xf numFmtId="164" fontId="7" fillId="5" borderId="76" xfId="0" applyNumberFormat="1" applyFont="1" applyFill="1" applyBorder="1" applyAlignment="1">
      <alignment horizontal="center" vertical="center"/>
    </xf>
    <xf numFmtId="164" fontId="7" fillId="5" borderId="100" xfId="0" applyNumberFormat="1" applyFont="1" applyFill="1" applyBorder="1" applyAlignment="1">
      <alignment horizontal="center" vertical="center"/>
    </xf>
    <xf numFmtId="164" fontId="6" fillId="6" borderId="128" xfId="0" applyNumberFormat="1" applyFont="1" applyFill="1" applyBorder="1" applyAlignment="1">
      <alignment horizontal="center" vertical="center"/>
    </xf>
    <xf numFmtId="166" fontId="6" fillId="6" borderId="129" xfId="0" applyNumberFormat="1" applyFont="1" applyFill="1" applyBorder="1" applyAlignment="1">
      <alignment horizontal="center" vertical="center"/>
    </xf>
    <xf numFmtId="0" fontId="6" fillId="5" borderId="127" xfId="2" applyFont="1" applyFill="1" applyBorder="1" applyAlignment="1">
      <alignment horizontal="center" vertical="center"/>
    </xf>
    <xf numFmtId="1" fontId="7" fillId="4" borderId="78" xfId="0" applyNumberFormat="1" applyFont="1" applyFill="1" applyBorder="1" applyAlignment="1">
      <alignment horizontal="center" vertical="center"/>
    </xf>
    <xf numFmtId="1" fontId="6" fillId="6" borderId="92" xfId="2" applyNumberFormat="1" applyFont="1" applyFill="1" applyBorder="1" applyAlignment="1">
      <alignment horizontal="center" vertical="center" wrapText="1"/>
    </xf>
    <xf numFmtId="164" fontId="7" fillId="7" borderId="100" xfId="0" applyNumberFormat="1" applyFont="1" applyFill="1" applyBorder="1" applyAlignment="1">
      <alignment horizontal="center"/>
    </xf>
    <xf numFmtId="164" fontId="7" fillId="4" borderId="100" xfId="0" applyNumberFormat="1" applyFont="1" applyFill="1" applyBorder="1" applyAlignment="1">
      <alignment horizontal="center"/>
    </xf>
    <xf numFmtId="166" fontId="7" fillId="4" borderId="65" xfId="0" applyNumberFormat="1" applyFont="1" applyFill="1" applyBorder="1" applyAlignment="1">
      <alignment horizontal="center" vertical="center"/>
    </xf>
    <xf numFmtId="164" fontId="6" fillId="8" borderId="128" xfId="1" applyNumberFormat="1" applyFont="1" applyFill="1" applyBorder="1" applyAlignment="1">
      <alignment horizontal="center"/>
    </xf>
    <xf numFmtId="1" fontId="6" fillId="8" borderId="129" xfId="1" applyNumberFormat="1" applyFont="1" applyFill="1" applyBorder="1" applyAlignment="1">
      <alignment horizontal="center"/>
    </xf>
    <xf numFmtId="1" fontId="7" fillId="9" borderId="73" xfId="0" applyNumberFormat="1" applyFont="1" applyFill="1" applyBorder="1" applyAlignment="1">
      <alignment horizontal="center"/>
    </xf>
    <xf numFmtId="1" fontId="7" fillId="4" borderId="123" xfId="0" applyNumberFormat="1" applyFont="1" applyFill="1" applyBorder="1" applyAlignment="1">
      <alignment horizontal="center" vertical="center"/>
    </xf>
    <xf numFmtId="164" fontId="6" fillId="11" borderId="90" xfId="1" applyNumberFormat="1" applyFont="1" applyFill="1" applyBorder="1" applyAlignment="1">
      <alignment horizontal="center"/>
    </xf>
    <xf numFmtId="1" fontId="6" fillId="11" borderId="86" xfId="1" applyNumberFormat="1" applyFont="1" applyFill="1" applyBorder="1" applyAlignment="1">
      <alignment horizontal="center"/>
    </xf>
    <xf numFmtId="1" fontId="6" fillId="11" borderId="78" xfId="1" applyNumberFormat="1" applyFont="1" applyFill="1" applyBorder="1" applyAlignment="1">
      <alignment horizontal="center"/>
    </xf>
    <xf numFmtId="0" fontId="12" fillId="0" borderId="0" xfId="0" applyFont="1"/>
    <xf numFmtId="0" fontId="3" fillId="0" borderId="130" xfId="0" applyFont="1" applyBorder="1" applyAlignment="1">
      <alignment wrapText="1"/>
    </xf>
    <xf numFmtId="0" fontId="1" fillId="0" borderId="21" xfId="0" applyFont="1" applyBorder="1" applyAlignment="1">
      <alignment horizontal="right" wrapText="1"/>
    </xf>
    <xf numFmtId="0" fontId="38" fillId="0" borderId="88" xfId="0" applyFont="1" applyBorder="1"/>
    <xf numFmtId="0" fontId="38" fillId="0" borderId="82" xfId="0" applyFont="1" applyBorder="1" applyAlignment="1">
      <alignment horizontal="center"/>
    </xf>
    <xf numFmtId="0" fontId="38" fillId="0" borderId="82" xfId="0" applyFont="1" applyBorder="1" applyAlignment="1">
      <alignment horizontal="center" wrapText="1"/>
    </xf>
    <xf numFmtId="0" fontId="38" fillId="0" borderId="96" xfId="0" applyFont="1" applyBorder="1"/>
    <xf numFmtId="0" fontId="38" fillId="0" borderId="31" xfId="0" applyFont="1" applyBorder="1" applyAlignment="1">
      <alignment horizontal="center"/>
    </xf>
    <xf numFmtId="0" fontId="41" fillId="0" borderId="31" xfId="0" applyFont="1" applyBorder="1"/>
    <xf numFmtId="0" fontId="42" fillId="0" borderId="31" xfId="0" applyFont="1" applyBorder="1"/>
    <xf numFmtId="0" fontId="41" fillId="0" borderId="121" xfId="0" applyFont="1" applyBorder="1" applyAlignment="1">
      <alignment horizontal="left"/>
    </xf>
    <xf numFmtId="0" fontId="38" fillId="0" borderId="94" xfId="0" applyFont="1" applyBorder="1"/>
    <xf numFmtId="0" fontId="6" fillId="0" borderId="82" xfId="0" applyFont="1" applyBorder="1"/>
    <xf numFmtId="0" fontId="46" fillId="0" borderId="121" xfId="0" applyFont="1" applyBorder="1"/>
    <xf numFmtId="0" fontId="45" fillId="0" borderId="121" xfId="0" applyFont="1" applyBorder="1" applyAlignment="1">
      <alignment horizontal="left"/>
    </xf>
    <xf numFmtId="0" fontId="38" fillId="15" borderId="82" xfId="0" applyFont="1" applyFill="1" applyBorder="1" applyAlignment="1">
      <alignment horizontal="center"/>
    </xf>
    <xf numFmtId="0" fontId="38" fillId="15" borderId="86" xfId="0" applyFont="1" applyFill="1" applyBorder="1" applyAlignment="1">
      <alignment horizontal="center"/>
    </xf>
    <xf numFmtId="0" fontId="38" fillId="15" borderId="94" xfId="0" applyFont="1" applyFill="1" applyBorder="1"/>
    <xf numFmtId="0" fontId="38" fillId="15" borderId="96" xfId="0" applyFont="1" applyFill="1" applyBorder="1"/>
    <xf numFmtId="0" fontId="38" fillId="9" borderId="84" xfId="0" applyFont="1" applyFill="1" applyBorder="1"/>
    <xf numFmtId="0" fontId="38" fillId="9" borderId="82" xfId="0" applyFont="1" applyFill="1" applyBorder="1" applyAlignment="1">
      <alignment horizontal="center"/>
    </xf>
    <xf numFmtId="0" fontId="38" fillId="9" borderId="85" xfId="0" applyFont="1" applyFill="1" applyBorder="1"/>
    <xf numFmtId="0" fontId="38" fillId="9" borderId="86" xfId="0" applyFont="1" applyFill="1" applyBorder="1" applyAlignment="1">
      <alignment horizontal="center"/>
    </xf>
    <xf numFmtId="0" fontId="39" fillId="11" borderId="76" xfId="3" applyFont="1" applyFill="1" applyBorder="1"/>
    <xf numFmtId="0" fontId="39" fillId="11" borderId="21" xfId="3" applyFont="1" applyFill="1" applyBorder="1"/>
    <xf numFmtId="0" fontId="38" fillId="11" borderId="0" xfId="0" applyFont="1" applyFill="1"/>
    <xf numFmtId="0" fontId="38" fillId="11" borderId="60" xfId="0" applyFont="1" applyFill="1" applyBorder="1"/>
    <xf numFmtId="0" fontId="6" fillId="4" borderId="77" xfId="0" applyFont="1" applyFill="1" applyBorder="1" applyAlignment="1">
      <alignment horizontal="center" vertical="center" textRotation="90"/>
    </xf>
    <xf numFmtId="0" fontId="6" fillId="4" borderId="65" xfId="0" applyFont="1" applyFill="1" applyBorder="1" applyAlignment="1">
      <alignment horizontal="center" vertical="center" textRotation="90"/>
    </xf>
    <xf numFmtId="0" fontId="7" fillId="0" borderId="66" xfId="0" applyFont="1" applyBorder="1" applyAlignment="1">
      <alignment horizontal="center"/>
    </xf>
    <xf numFmtId="0" fontId="7" fillId="0" borderId="68" xfId="0" applyFont="1" applyBorder="1" applyAlignment="1">
      <alignment horizontal="center"/>
    </xf>
    <xf numFmtId="0" fontId="7" fillId="0" borderId="81" xfId="0" applyFont="1" applyBorder="1" applyAlignment="1">
      <alignment horizontal="center"/>
    </xf>
    <xf numFmtId="0" fontId="7" fillId="5" borderId="127" xfId="0" applyFont="1" applyFill="1" applyBorder="1" applyAlignment="1">
      <alignment horizontal="center"/>
    </xf>
    <xf numFmtId="0" fontId="7" fillId="0" borderId="77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45" fillId="0" borderId="0" xfId="0" applyFont="1"/>
    <xf numFmtId="0" fontId="48" fillId="0" borderId="0" xfId="0" applyFont="1"/>
    <xf numFmtId="0" fontId="49" fillId="0" borderId="0" xfId="0" applyFont="1"/>
    <xf numFmtId="0" fontId="2" fillId="0" borderId="60" xfId="0" applyFont="1" applyBorder="1"/>
    <xf numFmtId="0" fontId="50" fillId="15" borderId="88" xfId="0" applyFont="1" applyFill="1" applyBorder="1" applyAlignment="1">
      <alignment horizontal="left" wrapText="1"/>
    </xf>
    <xf numFmtId="0" fontId="50" fillId="15" borderId="90" xfId="0" applyFont="1" applyFill="1" applyBorder="1" applyAlignment="1">
      <alignment wrapText="1"/>
    </xf>
    <xf numFmtId="0" fontId="50" fillId="9" borderId="93" xfId="0" applyFont="1" applyFill="1" applyBorder="1" applyAlignment="1">
      <alignment wrapText="1"/>
    </xf>
    <xf numFmtId="0" fontId="50" fillId="9" borderId="125" xfId="0" applyFont="1" applyFill="1" applyBorder="1" applyAlignment="1">
      <alignment wrapText="1"/>
    </xf>
    <xf numFmtId="0" fontId="16" fillId="4" borderId="24" xfId="0" applyFont="1" applyFill="1" applyBorder="1" applyAlignment="1">
      <alignment horizontal="center" vertical="center" textRotation="90"/>
    </xf>
    <xf numFmtId="0" fontId="15" fillId="4" borderId="80" xfId="0" applyFont="1" applyFill="1" applyBorder="1" applyAlignment="1">
      <alignment horizontal="center"/>
    </xf>
    <xf numFmtId="164" fontId="7" fillId="4" borderId="125" xfId="0" applyNumberFormat="1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/>
    </xf>
    <xf numFmtId="0" fontId="7" fillId="4" borderId="118" xfId="0" applyFont="1" applyFill="1" applyBorder="1" applyAlignment="1">
      <alignment horizontal="center" vertical="center"/>
    </xf>
    <xf numFmtId="0" fontId="2" fillId="4" borderId="0" xfId="0" applyFont="1" applyFill="1"/>
    <xf numFmtId="0" fontId="11" fillId="4" borderId="0" xfId="0" applyFont="1" applyFill="1"/>
    <xf numFmtId="0" fontId="8" fillId="4" borderId="109" xfId="0" applyFont="1" applyFill="1" applyBorder="1"/>
    <xf numFmtId="0" fontId="22" fillId="4" borderId="109" xfId="0" applyFont="1" applyFill="1" applyBorder="1"/>
    <xf numFmtId="0" fontId="43" fillId="4" borderId="0" xfId="0" applyFont="1" applyFill="1" applyAlignment="1">
      <alignment horizontal="center"/>
    </xf>
    <xf numFmtId="0" fontId="24" fillId="4" borderId="0" xfId="0" applyFont="1" applyFill="1"/>
    <xf numFmtId="0" fontId="25" fillId="4" borderId="0" xfId="0" applyFont="1" applyFill="1"/>
    <xf numFmtId="0" fontId="15" fillId="4" borderId="67" xfId="0" applyFont="1" applyFill="1" applyBorder="1" applyAlignment="1">
      <alignment horizontal="center"/>
    </xf>
    <xf numFmtId="0" fontId="28" fillId="4" borderId="109" xfId="0" applyFont="1" applyFill="1" applyBorder="1"/>
    <xf numFmtId="0" fontId="24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164" fontId="7" fillId="5" borderId="19" xfId="0" applyNumberFormat="1" applyFont="1" applyFill="1" applyBorder="1" applyAlignment="1">
      <alignment horizontal="center"/>
    </xf>
    <xf numFmtId="164" fontId="6" fillId="6" borderId="126" xfId="0" applyNumberFormat="1" applyFont="1" applyFill="1" applyBorder="1" applyAlignment="1">
      <alignment horizontal="center" vertical="center"/>
    </xf>
    <xf numFmtId="164" fontId="7" fillId="7" borderId="93" xfId="0" applyNumberFormat="1" applyFont="1" applyFill="1" applyBorder="1" applyAlignment="1">
      <alignment horizontal="center"/>
    </xf>
    <xf numFmtId="164" fontId="6" fillId="8" borderId="126" xfId="1" applyNumberFormat="1" applyFont="1" applyFill="1" applyBorder="1" applyAlignment="1">
      <alignment horizontal="center"/>
    </xf>
    <xf numFmtId="0" fontId="6" fillId="6" borderId="68" xfId="0" applyFont="1" applyFill="1" applyBorder="1" applyAlignment="1">
      <alignment horizontal="center"/>
    </xf>
    <xf numFmtId="0" fontId="6" fillId="8" borderId="112" xfId="1" applyNumberFormat="1" applyFont="1" applyFill="1" applyBorder="1" applyAlignment="1">
      <alignment horizontal="center"/>
    </xf>
    <xf numFmtId="0" fontId="6" fillId="9" borderId="121" xfId="0" applyFont="1" applyFill="1" applyBorder="1" applyAlignment="1">
      <alignment horizontal="center" vertical="center" wrapText="1"/>
    </xf>
    <xf numFmtId="164" fontId="19" fillId="4" borderId="21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90"/>
    </xf>
    <xf numFmtId="0" fontId="6" fillId="0" borderId="31" xfId="0" applyFont="1" applyBorder="1" applyAlignment="1">
      <alignment horizontal="center" vertical="center" textRotation="90"/>
    </xf>
    <xf numFmtId="0" fontId="6" fillId="0" borderId="64" xfId="0" applyFont="1" applyBorder="1" applyAlignment="1">
      <alignment horizontal="center" vertical="center" textRotation="90"/>
    </xf>
    <xf numFmtId="0" fontId="6" fillId="6" borderId="124" xfId="0" applyFont="1" applyFill="1" applyBorder="1" applyAlignment="1">
      <alignment horizontal="center" vertical="center"/>
    </xf>
    <xf numFmtId="164" fontId="6" fillId="6" borderId="124" xfId="0" applyNumberFormat="1" applyFont="1" applyFill="1" applyBorder="1" applyAlignment="1">
      <alignment horizontal="center" vertical="center"/>
    </xf>
    <xf numFmtId="0" fontId="6" fillId="8" borderId="124" xfId="1" applyFont="1" applyFill="1" applyBorder="1"/>
    <xf numFmtId="0" fontId="15" fillId="0" borderId="131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164" fontId="6" fillId="8" borderId="126" xfId="1" applyNumberFormat="1" applyFont="1" applyFill="1" applyBorder="1"/>
    <xf numFmtId="164" fontId="6" fillId="11" borderId="19" xfId="1" applyNumberFormat="1" applyFont="1" applyFill="1" applyBorder="1"/>
    <xf numFmtId="0" fontId="15" fillId="4" borderId="100" xfId="0" applyFont="1" applyFill="1" applyBorder="1" applyAlignment="1">
      <alignment horizontal="center" vertical="center"/>
    </xf>
    <xf numFmtId="0" fontId="6" fillId="4" borderId="123" xfId="0" applyFont="1" applyFill="1" applyBorder="1" applyAlignment="1">
      <alignment horizontal="center" vertical="center" textRotation="90"/>
    </xf>
    <xf numFmtId="0" fontId="17" fillId="5" borderId="127" xfId="0" applyFont="1" applyFill="1" applyBorder="1" applyAlignment="1">
      <alignment horizontal="center"/>
    </xf>
    <xf numFmtId="164" fontId="7" fillId="4" borderId="100" xfId="0" applyNumberFormat="1" applyFont="1" applyFill="1" applyBorder="1" applyAlignment="1">
      <alignment horizontal="center" vertical="center"/>
    </xf>
    <xf numFmtId="164" fontId="7" fillId="0" borderId="123" xfId="0" applyNumberFormat="1" applyFont="1" applyBorder="1" applyAlignment="1">
      <alignment horizontal="center" vertical="center"/>
    </xf>
    <xf numFmtId="164" fontId="6" fillId="6" borderId="92" xfId="0" applyNumberFormat="1" applyFont="1" applyFill="1" applyBorder="1" applyAlignment="1">
      <alignment horizontal="center"/>
    </xf>
    <xf numFmtId="164" fontId="7" fillId="4" borderId="123" xfId="0" applyNumberFormat="1" applyFont="1" applyFill="1" applyBorder="1" applyAlignment="1">
      <alignment horizontal="center" vertical="center"/>
    </xf>
    <xf numFmtId="0" fontId="15" fillId="0" borderId="65" xfId="0" applyFont="1" applyBorder="1" applyAlignment="1">
      <alignment horizontal="center"/>
    </xf>
    <xf numFmtId="164" fontId="6" fillId="6" borderId="129" xfId="0" applyNumberFormat="1" applyFont="1" applyFill="1" applyBorder="1" applyAlignment="1">
      <alignment horizontal="center" vertical="center"/>
    </xf>
    <xf numFmtId="0" fontId="7" fillId="4" borderId="100" xfId="0" applyFont="1" applyFill="1" applyBorder="1" applyAlignment="1">
      <alignment horizontal="center" vertical="center"/>
    </xf>
    <xf numFmtId="0" fontId="7" fillId="4" borderId="100" xfId="2" applyFont="1" applyFill="1" applyBorder="1" applyAlignment="1">
      <alignment horizontal="center" vertical="center"/>
    </xf>
    <xf numFmtId="0" fontId="7" fillId="4" borderId="123" xfId="2" applyFont="1" applyFill="1" applyBorder="1" applyAlignment="1">
      <alignment horizontal="center" vertical="center"/>
    </xf>
    <xf numFmtId="164" fontId="6" fillId="8" borderId="129" xfId="1" applyNumberFormat="1" applyFont="1" applyFill="1" applyBorder="1"/>
    <xf numFmtId="0" fontId="7" fillId="9" borderId="127" xfId="0" applyFont="1" applyFill="1" applyBorder="1" applyAlignment="1">
      <alignment horizontal="center"/>
    </xf>
    <xf numFmtId="0" fontId="7" fillId="4" borderId="123" xfId="0" applyFont="1" applyFill="1" applyBorder="1" applyAlignment="1">
      <alignment horizontal="center" vertical="center"/>
    </xf>
    <xf numFmtId="164" fontId="6" fillId="11" borderId="125" xfId="1" applyNumberFormat="1" applyFont="1" applyFill="1" applyBorder="1" applyAlignment="1">
      <alignment horizontal="center"/>
    </xf>
    <xf numFmtId="164" fontId="6" fillId="11" borderId="86" xfId="1" applyNumberFormat="1" applyFont="1" applyFill="1" applyBorder="1" applyAlignment="1">
      <alignment horizontal="center"/>
    </xf>
    <xf numFmtId="164" fontId="6" fillId="11" borderId="86" xfId="1" applyNumberFormat="1" applyFont="1" applyFill="1" applyBorder="1"/>
    <xf numFmtId="164" fontId="6" fillId="11" borderId="78" xfId="1" applyNumberFormat="1" applyFont="1" applyFill="1" applyBorder="1"/>
    <xf numFmtId="164" fontId="6" fillId="4" borderId="112" xfId="0" applyNumberFormat="1" applyFont="1" applyFill="1" applyBorder="1" applyAlignment="1">
      <alignment horizontal="center"/>
    </xf>
    <xf numFmtId="0" fontId="35" fillId="0" borderId="0" xfId="0" applyFont="1" applyAlignment="1">
      <alignment horizontal="left"/>
    </xf>
    <xf numFmtId="0" fontId="38" fillId="0" borderId="82" xfId="0" applyFont="1" applyBorder="1" applyAlignment="1">
      <alignment horizontal="center" wrapText="1"/>
    </xf>
    <xf numFmtId="0" fontId="38" fillId="0" borderId="89" xfId="0" applyFont="1" applyBorder="1" applyAlignment="1">
      <alignment horizontal="center" wrapText="1"/>
    </xf>
    <xf numFmtId="0" fontId="45" fillId="11" borderId="96" xfId="0" applyFont="1" applyFill="1" applyBorder="1"/>
    <xf numFmtId="0" fontId="45" fillId="11" borderId="0" xfId="0" applyFont="1" applyFill="1"/>
    <xf numFmtId="0" fontId="45" fillId="11" borderId="60" xfId="0" applyFont="1" applyFill="1" applyBorder="1"/>
    <xf numFmtId="0" fontId="38" fillId="0" borderId="62" xfId="0" applyFont="1" applyBorder="1" applyAlignment="1">
      <alignment horizontal="center"/>
    </xf>
    <xf numFmtId="0" fontId="38" fillId="0" borderId="100" xfId="0" applyFont="1" applyBorder="1" applyAlignment="1">
      <alignment horizontal="center"/>
    </xf>
    <xf numFmtId="0" fontId="38" fillId="0" borderId="21" xfId="0" applyFont="1" applyBorder="1" applyAlignment="1">
      <alignment horizontal="center"/>
    </xf>
    <xf numFmtId="0" fontId="38" fillId="0" borderId="75" xfId="0" applyFont="1" applyBorder="1" applyAlignment="1">
      <alignment horizontal="center"/>
    </xf>
    <xf numFmtId="0" fontId="45" fillId="11" borderId="31" xfId="0" applyFont="1" applyFill="1" applyBorder="1" applyAlignment="1">
      <alignment horizontal="left"/>
    </xf>
    <xf numFmtId="0" fontId="38" fillId="0" borderId="31" xfId="0" applyFont="1" applyBorder="1" applyAlignment="1">
      <alignment horizontal="center"/>
    </xf>
    <xf numFmtId="0" fontId="38" fillId="0" borderId="65" xfId="0" applyFont="1" applyBorder="1" applyAlignment="1">
      <alignment horizontal="center"/>
    </xf>
    <xf numFmtId="0" fontId="38" fillId="15" borderId="83" xfId="0" applyFont="1" applyFill="1" applyBorder="1" applyAlignment="1">
      <alignment horizontal="center"/>
    </xf>
    <xf numFmtId="0" fontId="38" fillId="15" borderId="98" xfId="0" applyFont="1" applyFill="1" applyBorder="1" applyAlignment="1">
      <alignment horizontal="center"/>
    </xf>
    <xf numFmtId="0" fontId="38" fillId="15" borderId="79" xfId="0" applyFont="1" applyFill="1" applyBorder="1" applyAlignment="1">
      <alignment horizontal="center"/>
    </xf>
    <xf numFmtId="0" fontId="38" fillId="15" borderId="122" xfId="0" applyFont="1" applyFill="1" applyBorder="1" applyAlignment="1">
      <alignment horizontal="center"/>
    </xf>
    <xf numFmtId="0" fontId="38" fillId="9" borderId="83" xfId="0" applyFont="1" applyFill="1" applyBorder="1" applyAlignment="1">
      <alignment horizontal="center"/>
    </xf>
    <xf numFmtId="0" fontId="38" fillId="9" borderId="98" xfId="0" applyFont="1" applyFill="1" applyBorder="1" applyAlignment="1">
      <alignment horizontal="center"/>
    </xf>
    <xf numFmtId="0" fontId="38" fillId="9" borderId="79" xfId="0" applyFont="1" applyFill="1" applyBorder="1" applyAlignment="1">
      <alignment horizontal="center"/>
    </xf>
    <xf numFmtId="0" fontId="38" fillId="9" borderId="122" xfId="0" applyFont="1" applyFill="1" applyBorder="1" applyAlignment="1">
      <alignment horizontal="center"/>
    </xf>
    <xf numFmtId="0" fontId="45" fillId="0" borderId="121" xfId="0" applyFont="1" applyBorder="1" applyAlignment="1">
      <alignment horizontal="center"/>
    </xf>
    <xf numFmtId="0" fontId="45" fillId="0" borderId="105" xfId="0" applyFont="1" applyBorder="1" applyAlignment="1">
      <alignment horizontal="center"/>
    </xf>
    <xf numFmtId="0" fontId="38" fillId="0" borderId="64" xfId="0" applyFont="1" applyBorder="1" applyAlignment="1">
      <alignment horizontal="center"/>
    </xf>
    <xf numFmtId="0" fontId="38" fillId="0" borderId="123" xfId="0" applyFont="1" applyBorder="1" applyAlignment="1">
      <alignment horizontal="center"/>
    </xf>
    <xf numFmtId="0" fontId="38" fillId="0" borderId="83" xfId="0" applyFont="1" applyBorder="1" applyAlignment="1">
      <alignment horizontal="center"/>
    </xf>
    <xf numFmtId="0" fontId="38" fillId="0" borderId="98" xfId="0" applyFont="1" applyBorder="1" applyAlignment="1">
      <alignment horizontal="center"/>
    </xf>
    <xf numFmtId="0" fontId="7" fillId="4" borderId="31" xfId="0" applyFont="1" applyFill="1" applyBorder="1" applyAlignment="1">
      <alignment horizontal="center" vertical="center"/>
    </xf>
    <xf numFmtId="0" fontId="7" fillId="4" borderId="69" xfId="0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4" borderId="31" xfId="0" applyFont="1" applyFill="1" applyBorder="1"/>
    <xf numFmtId="0" fontId="6" fillId="4" borderId="69" xfId="0" applyFont="1" applyFill="1" applyBorder="1"/>
    <xf numFmtId="0" fontId="15" fillId="4" borderId="99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6" fillId="10" borderId="94" xfId="0" applyFont="1" applyFill="1" applyBorder="1" applyAlignment="1">
      <alignment horizontal="center" vertical="center"/>
    </xf>
    <xf numFmtId="0" fontId="16" fillId="10" borderId="95" xfId="0" applyFont="1" applyFill="1" applyBorder="1" applyAlignment="1">
      <alignment horizontal="center" vertical="center"/>
    </xf>
    <xf numFmtId="0" fontId="16" fillId="10" borderId="103" xfId="0" applyFont="1" applyFill="1" applyBorder="1" applyAlignment="1">
      <alignment horizontal="center" vertical="center"/>
    </xf>
    <xf numFmtId="0" fontId="16" fillId="10" borderId="96" xfId="0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6" fillId="10" borderId="60" xfId="0" applyFont="1" applyFill="1" applyBorder="1" applyAlignment="1">
      <alignment horizontal="center" vertical="center"/>
    </xf>
    <xf numFmtId="0" fontId="16" fillId="10" borderId="101" xfId="0" applyFont="1" applyFill="1" applyBorder="1" applyAlignment="1">
      <alignment horizontal="center" vertical="center"/>
    </xf>
    <xf numFmtId="0" fontId="16" fillId="10" borderId="72" xfId="0" applyFont="1" applyFill="1" applyBorder="1" applyAlignment="1">
      <alignment horizontal="center" vertical="center"/>
    </xf>
    <xf numFmtId="0" fontId="16" fillId="10" borderId="127" xfId="0" applyFont="1" applyFill="1" applyBorder="1" applyAlignment="1">
      <alignment horizontal="center" vertical="center"/>
    </xf>
    <xf numFmtId="0" fontId="16" fillId="4" borderId="88" xfId="0" applyFont="1" applyFill="1" applyBorder="1" applyAlignment="1">
      <alignment horizontal="center" vertical="center"/>
    </xf>
    <xf numFmtId="0" fontId="16" fillId="4" borderId="93" xfId="0" applyFont="1" applyFill="1" applyBorder="1" applyAlignment="1">
      <alignment horizontal="center" vertical="center"/>
    </xf>
    <xf numFmtId="0" fontId="16" fillId="4" borderId="82" xfId="0" applyFont="1" applyFill="1" applyBorder="1" applyAlignment="1">
      <alignment horizontal="center" vertical="center"/>
    </xf>
    <xf numFmtId="0" fontId="16" fillId="4" borderId="83" xfId="0" applyFont="1" applyFill="1" applyBorder="1" applyAlignment="1">
      <alignment horizontal="center" vertical="center"/>
    </xf>
    <xf numFmtId="0" fontId="6" fillId="11" borderId="21" xfId="1" applyFont="1" applyFill="1" applyBorder="1" applyAlignment="1">
      <alignment horizontal="left" wrapText="1"/>
    </xf>
    <xf numFmtId="0" fontId="6" fillId="9" borderId="70" xfId="0" applyFont="1" applyFill="1" applyBorder="1"/>
    <xf numFmtId="0" fontId="6" fillId="9" borderId="71" xfId="0" applyFont="1" applyFill="1" applyBorder="1"/>
    <xf numFmtId="0" fontId="6" fillId="6" borderId="21" xfId="2" applyFont="1" applyFill="1" applyBorder="1" applyAlignment="1">
      <alignment horizontal="left" wrapText="1"/>
    </xf>
    <xf numFmtId="0" fontId="6" fillId="6" borderId="62" xfId="2" applyFont="1" applyFill="1" applyBorder="1" applyAlignment="1">
      <alignment horizontal="left" wrapText="1"/>
    </xf>
    <xf numFmtId="0" fontId="6" fillId="4" borderId="21" xfId="0" applyFont="1" applyFill="1" applyBorder="1"/>
    <xf numFmtId="0" fontId="6" fillId="4" borderId="31" xfId="0" applyFont="1" applyFill="1" applyBorder="1" applyAlignment="1">
      <alignment horizontal="left" vertical="center" wrapText="1"/>
    </xf>
    <xf numFmtId="0" fontId="6" fillId="4" borderId="69" xfId="0" applyFont="1" applyFill="1" applyBorder="1" applyAlignment="1">
      <alignment horizontal="left" vertical="center" wrapText="1"/>
    </xf>
    <xf numFmtId="0" fontId="6" fillId="4" borderId="64" xfId="0" applyFont="1" applyFill="1" applyBorder="1"/>
    <xf numFmtId="0" fontId="6" fillId="4" borderId="24" xfId="0" applyFont="1" applyFill="1" applyBorder="1"/>
    <xf numFmtId="0" fontId="6" fillId="6" borderId="112" xfId="0" applyFont="1" applyFill="1" applyBorder="1" applyAlignment="1">
      <alignment horizontal="center" vertical="center" wrapText="1"/>
    </xf>
    <xf numFmtId="0" fontId="6" fillId="6" borderId="112" xfId="0" applyFont="1" applyFill="1" applyBorder="1" applyAlignment="1">
      <alignment horizontal="center" vertical="center"/>
    </xf>
    <xf numFmtId="0" fontId="6" fillId="6" borderId="91" xfId="0" applyFont="1" applyFill="1" applyBorder="1" applyAlignment="1">
      <alignment horizontal="center"/>
    </xf>
    <xf numFmtId="0" fontId="6" fillId="6" borderId="80" xfId="0" applyFont="1" applyFill="1" applyBorder="1" applyAlignment="1">
      <alignment horizontal="center"/>
    </xf>
    <xf numFmtId="0" fontId="6" fillId="8" borderId="112" xfId="1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 vertical="center" textRotation="90"/>
    </xf>
    <xf numFmtId="0" fontId="16" fillId="4" borderId="31" xfId="0" applyFont="1" applyFill="1" applyBorder="1" applyAlignment="1">
      <alignment horizontal="center" vertical="center" textRotation="90"/>
    </xf>
    <xf numFmtId="0" fontId="47" fillId="4" borderId="94" xfId="0" applyFont="1" applyFill="1" applyBorder="1" applyAlignment="1">
      <alignment horizontal="center" vertical="center" wrapText="1"/>
    </xf>
    <xf numFmtId="0" fontId="47" fillId="4" borderId="95" xfId="0" applyFont="1" applyFill="1" applyBorder="1" applyAlignment="1">
      <alignment horizontal="center" vertical="center" wrapText="1"/>
    </xf>
    <xf numFmtId="0" fontId="47" fillId="4" borderId="103" xfId="0" applyFont="1" applyFill="1" applyBorder="1" applyAlignment="1">
      <alignment horizontal="center" vertical="center" wrapText="1"/>
    </xf>
    <xf numFmtId="0" fontId="15" fillId="4" borderId="102" xfId="0" applyFont="1" applyFill="1" applyBorder="1" applyAlignment="1">
      <alignment horizontal="center" vertical="center"/>
    </xf>
    <xf numFmtId="0" fontId="15" fillId="4" borderId="8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6" fillId="13" borderId="95" xfId="0" applyFont="1" applyFill="1" applyBorder="1" applyAlignment="1">
      <alignment horizontal="center" vertical="center"/>
    </xf>
    <xf numFmtId="0" fontId="16" fillId="13" borderId="103" xfId="0" applyFont="1" applyFill="1" applyBorder="1" applyAlignment="1">
      <alignment horizontal="center" vertical="center"/>
    </xf>
    <xf numFmtId="0" fontId="16" fillId="13" borderId="104" xfId="0" applyFont="1" applyFill="1" applyBorder="1" applyAlignment="1">
      <alignment horizontal="center" vertical="center"/>
    </xf>
    <xf numFmtId="0" fontId="16" fillId="13" borderId="105" xfId="0" applyFont="1" applyFill="1" applyBorder="1" applyAlignment="1">
      <alignment horizontal="center" vertical="center"/>
    </xf>
    <xf numFmtId="0" fontId="16" fillId="4" borderId="97" xfId="0" applyFont="1" applyFill="1" applyBorder="1" applyAlignment="1">
      <alignment horizontal="center" vertical="center"/>
    </xf>
    <xf numFmtId="0" fontId="16" fillId="4" borderId="61" xfId="0" applyFont="1" applyFill="1" applyBorder="1" applyAlignment="1">
      <alignment horizontal="center" vertical="center"/>
    </xf>
    <xf numFmtId="0" fontId="16" fillId="4" borderId="98" xfId="0" applyFont="1" applyFill="1" applyBorder="1" applyAlignment="1">
      <alignment horizontal="center" vertical="center"/>
    </xf>
    <xf numFmtId="0" fontId="15" fillId="4" borderId="100" xfId="0" applyFont="1" applyFill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6" fillId="4" borderId="62" xfId="0" applyFont="1" applyFill="1" applyBorder="1" applyAlignment="1">
      <alignment horizontal="center" vertical="center" textRotation="90"/>
    </xf>
    <xf numFmtId="0" fontId="16" fillId="4" borderId="64" xfId="0" applyFont="1" applyFill="1" applyBorder="1" applyAlignment="1">
      <alignment horizontal="center" vertical="center" textRotation="90"/>
    </xf>
    <xf numFmtId="0" fontId="16" fillId="4" borderId="21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5" fillId="0" borderId="113" xfId="0" applyFont="1" applyBorder="1" applyAlignment="1">
      <alignment horizontal="center" textRotation="90" wrapText="1"/>
    </xf>
    <xf numFmtId="0" fontId="15" fillId="0" borderId="115" xfId="0" applyFont="1" applyBorder="1" applyAlignment="1">
      <alignment horizontal="center" textRotation="90" wrapText="1"/>
    </xf>
    <xf numFmtId="0" fontId="51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32" fillId="0" borderId="0" xfId="0" applyFont="1" applyAlignment="1">
      <alignment horizontal="center" vertical="center"/>
    </xf>
    <xf numFmtId="0" fontId="16" fillId="0" borderId="112" xfId="0" applyFont="1" applyBorder="1" applyAlignment="1">
      <alignment horizontal="center" vertical="center"/>
    </xf>
    <xf numFmtId="0" fontId="16" fillId="12" borderId="94" xfId="0" applyFont="1" applyFill="1" applyBorder="1" applyAlignment="1">
      <alignment horizontal="center" vertical="center"/>
    </xf>
    <xf numFmtId="0" fontId="16" fillId="12" borderId="95" xfId="0" applyFont="1" applyFill="1" applyBorder="1" applyAlignment="1">
      <alignment horizontal="center" vertical="center"/>
    </xf>
    <xf numFmtId="0" fontId="16" fillId="12" borderId="96" xfId="0" applyFont="1" applyFill="1" applyBorder="1" applyAlignment="1">
      <alignment horizontal="center" vertical="center"/>
    </xf>
    <xf numFmtId="0" fontId="16" fillId="12" borderId="0" xfId="0" applyFont="1" applyFill="1" applyAlignment="1">
      <alignment horizontal="center" vertical="center"/>
    </xf>
    <xf numFmtId="0" fontId="16" fillId="4" borderId="95" xfId="0" applyFont="1" applyFill="1" applyBorder="1" applyAlignment="1">
      <alignment horizontal="center" vertical="center"/>
    </xf>
    <xf numFmtId="0" fontId="0" fillId="0" borderId="10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20% — akcent 5" xfId="1" builtinId="46"/>
    <cellStyle name="Dane wyjściowe" xfId="2" builtinId="21"/>
    <cellStyle name="Normalny" xfId="0" builtinId="0"/>
    <cellStyle name="Zły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U425"/>
  <sheetViews>
    <sheetView tabSelected="1" zoomScale="50" zoomScaleNormal="50" workbookViewId="0">
      <pane xSplit="4" ySplit="13" topLeftCell="E14" activePane="bottomRight" state="frozen"/>
      <selection pane="topRight" activeCell="E1" sqref="E1"/>
      <selection pane="bottomLeft" activeCell="A15" sqref="A15"/>
      <selection pane="bottomRight" activeCell="S24" sqref="S24"/>
    </sheetView>
  </sheetViews>
  <sheetFormatPr defaultColWidth="9.1328125" defaultRowHeight="14.25"/>
  <cols>
    <col min="1" max="1" width="9.1328125" style="88" customWidth="1"/>
    <col min="2" max="2" width="25.6640625" style="119" customWidth="1"/>
    <col min="3" max="3" width="67.53125" style="119" customWidth="1"/>
    <col min="4" max="4" width="23.53125" style="119" customWidth="1"/>
    <col min="5" max="5" width="8.1328125" style="88" customWidth="1"/>
    <col min="6" max="6" width="12.53125" style="88" customWidth="1"/>
    <col min="7" max="7" width="4.46484375" style="89" customWidth="1"/>
    <col min="8" max="8" width="7.73046875" style="89" customWidth="1"/>
    <col min="9" max="9" width="11.9296875" style="530" customWidth="1"/>
    <col min="10" max="10" width="7.6640625" style="541" customWidth="1"/>
    <col min="11" max="11" width="9.53125" style="541" customWidth="1"/>
    <col min="12" max="19" width="8.1328125" style="88" customWidth="1"/>
    <col min="20" max="21" width="7.1328125" style="88" customWidth="1"/>
    <col min="22" max="23" width="7.46484375" style="88" customWidth="1"/>
    <col min="24" max="33" width="8.53125" style="88" customWidth="1"/>
    <col min="34" max="37" width="7.46484375" style="88" customWidth="1"/>
    <col min="38" max="39" width="7.53125" style="88" customWidth="1"/>
    <col min="40" max="49" width="8.46484375" style="88" customWidth="1"/>
    <col min="50" max="53" width="6.1328125" style="88" customWidth="1"/>
    <col min="54" max="55" width="7" style="88" customWidth="1"/>
    <col min="56" max="65" width="7.86328125" style="88" customWidth="1"/>
    <col min="66" max="69" width="6.53125" style="88" customWidth="1"/>
    <col min="70" max="71" width="8.86328125" style="88" customWidth="1"/>
    <col min="72" max="81" width="7" style="88" customWidth="1"/>
    <col min="82" max="85" width="6" style="88" customWidth="1"/>
    <col min="86" max="86" width="13.59765625" style="88" customWidth="1"/>
    <col min="87" max="87" width="15.86328125" style="88" customWidth="1"/>
    <col min="88" max="88" width="13.86328125" style="88" customWidth="1"/>
    <col min="89" max="16384" width="9.1328125" style="88"/>
  </cols>
  <sheetData>
    <row r="1" spans="1:88">
      <c r="A1" s="670"/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671"/>
      <c r="N1" s="671"/>
      <c r="O1" s="671"/>
      <c r="P1" s="671"/>
      <c r="Q1" s="671"/>
      <c r="R1" s="671"/>
      <c r="S1" s="671"/>
      <c r="T1" s="671"/>
      <c r="U1" s="671"/>
      <c r="V1" s="671"/>
      <c r="W1" s="671"/>
      <c r="X1" s="671"/>
      <c r="Y1" s="671"/>
      <c r="Z1" s="671"/>
      <c r="AA1" s="671"/>
      <c r="AB1" s="671"/>
      <c r="AC1" s="671"/>
      <c r="AD1" s="671"/>
      <c r="AE1" s="671"/>
      <c r="AF1" s="671"/>
      <c r="AG1" s="671"/>
      <c r="AH1" s="671"/>
      <c r="AI1" s="671"/>
      <c r="AJ1" s="671"/>
      <c r="AK1" s="671"/>
      <c r="AL1" s="671"/>
      <c r="AM1" s="671"/>
      <c r="AN1" s="671"/>
      <c r="AO1" s="671"/>
      <c r="AP1" s="671"/>
      <c r="AQ1" s="671"/>
      <c r="AR1" s="671"/>
      <c r="AS1" s="671"/>
      <c r="AT1" s="671"/>
      <c r="AU1" s="671"/>
      <c r="AV1" s="671"/>
      <c r="AW1" s="671"/>
      <c r="AX1" s="671"/>
      <c r="AY1" s="671"/>
      <c r="AZ1" s="671"/>
      <c r="BA1" s="671"/>
      <c r="BB1" s="671"/>
      <c r="BC1" s="671"/>
      <c r="BD1" s="671"/>
      <c r="BE1" s="671"/>
      <c r="BF1" s="671"/>
      <c r="BG1" s="671"/>
      <c r="BH1" s="671"/>
      <c r="BI1" s="671"/>
      <c r="BJ1" s="671"/>
      <c r="BK1" s="671"/>
      <c r="BL1" s="671"/>
      <c r="BM1" s="671"/>
      <c r="BN1" s="671"/>
      <c r="BO1" s="671"/>
      <c r="BP1" s="671"/>
      <c r="BQ1" s="671"/>
      <c r="BR1" s="671"/>
      <c r="BS1" s="671"/>
      <c r="BT1" s="671"/>
      <c r="BU1" s="671"/>
      <c r="BV1" s="671"/>
      <c r="BW1" s="671"/>
      <c r="BX1" s="671"/>
      <c r="BY1" s="671"/>
      <c r="BZ1" s="671"/>
      <c r="CA1" s="671"/>
      <c r="CB1" s="671"/>
      <c r="CC1" s="671"/>
      <c r="CD1" s="671"/>
      <c r="CE1" s="671"/>
      <c r="CF1" s="671"/>
      <c r="CG1" s="671"/>
      <c r="CH1" s="671"/>
      <c r="CI1" s="671"/>
    </row>
    <row r="2" spans="1:88" s="89" customFormat="1" ht="23.25">
      <c r="A2" s="682" t="s">
        <v>0</v>
      </c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  <c r="N2" s="683"/>
      <c r="O2" s="683"/>
      <c r="P2" s="683"/>
      <c r="Q2" s="683"/>
      <c r="R2" s="683"/>
      <c r="S2" s="683"/>
      <c r="T2" s="683"/>
      <c r="U2" s="683"/>
      <c r="V2" s="683"/>
      <c r="W2" s="683"/>
      <c r="X2" s="683"/>
      <c r="Y2" s="683"/>
      <c r="Z2" s="683"/>
      <c r="AA2" s="683"/>
      <c r="AB2" s="683"/>
      <c r="AC2" s="683"/>
      <c r="AD2" s="683"/>
      <c r="AE2" s="683"/>
      <c r="AF2" s="683"/>
      <c r="AG2" s="683"/>
      <c r="AH2" s="683"/>
      <c r="AI2" s="683"/>
      <c r="AJ2" s="683"/>
      <c r="AK2" s="683"/>
      <c r="AL2" s="683"/>
      <c r="AM2" s="683"/>
      <c r="AN2" s="683"/>
      <c r="AO2" s="683"/>
      <c r="AP2" s="683"/>
      <c r="AQ2" s="683"/>
      <c r="AR2" s="683"/>
      <c r="AS2" s="683"/>
      <c r="AT2" s="683"/>
      <c r="AU2" s="683"/>
      <c r="AV2" s="683"/>
      <c r="AW2" s="683"/>
      <c r="AX2" s="683"/>
      <c r="AY2" s="683"/>
      <c r="AZ2" s="683"/>
      <c r="BA2" s="683"/>
      <c r="BB2" s="683"/>
      <c r="BC2" s="683"/>
      <c r="BD2" s="683"/>
      <c r="BE2" s="683"/>
      <c r="BF2" s="683"/>
      <c r="BG2" s="683"/>
      <c r="BH2" s="683"/>
      <c r="BI2" s="683"/>
      <c r="BJ2" s="683"/>
      <c r="BK2" s="683"/>
      <c r="BL2" s="683"/>
      <c r="BM2" s="683"/>
      <c r="BN2" s="683"/>
      <c r="BO2" s="683"/>
      <c r="BP2" s="683"/>
      <c r="BQ2" s="683"/>
      <c r="BR2" s="683"/>
      <c r="BS2" s="683"/>
      <c r="BT2" s="683"/>
      <c r="BU2" s="683"/>
      <c r="BV2" s="683"/>
      <c r="BW2" s="683"/>
      <c r="BX2" s="683"/>
      <c r="BY2" s="683"/>
      <c r="BZ2" s="683"/>
      <c r="CA2" s="683"/>
      <c r="CB2" s="683"/>
      <c r="CC2" s="683"/>
      <c r="CD2" s="683"/>
      <c r="CE2" s="402"/>
      <c r="CF2" s="402"/>
      <c r="CG2" s="114"/>
      <c r="CH2" s="114"/>
      <c r="CI2" s="88"/>
    </row>
    <row r="3" spans="1:88" s="89" customFormat="1" ht="21">
      <c r="A3" s="684" t="s">
        <v>1</v>
      </c>
      <c r="B3" s="684"/>
      <c r="C3" s="684"/>
      <c r="D3" s="684"/>
      <c r="E3" s="684"/>
      <c r="F3" s="684"/>
      <c r="G3" s="684"/>
      <c r="H3" s="684"/>
      <c r="I3" s="684"/>
      <c r="J3" s="684"/>
      <c r="K3" s="684"/>
      <c r="L3" s="684"/>
      <c r="M3" s="684"/>
      <c r="N3" s="684"/>
      <c r="O3" s="684"/>
      <c r="P3" s="684"/>
      <c r="Q3" s="684"/>
      <c r="R3" s="684"/>
      <c r="S3" s="684"/>
      <c r="T3" s="684"/>
      <c r="U3" s="684"/>
      <c r="V3" s="684"/>
      <c r="W3" s="684"/>
      <c r="X3" s="684"/>
      <c r="Y3" s="684"/>
      <c r="Z3" s="684"/>
      <c r="AA3" s="684"/>
      <c r="AB3" s="684"/>
      <c r="AC3" s="684"/>
      <c r="AD3" s="684"/>
      <c r="AE3" s="684"/>
      <c r="AF3" s="684"/>
      <c r="AG3" s="684"/>
      <c r="AH3" s="684"/>
      <c r="AI3" s="684"/>
      <c r="AJ3" s="684"/>
      <c r="AK3" s="684"/>
      <c r="AL3" s="684"/>
      <c r="AM3" s="684"/>
      <c r="AN3" s="684"/>
      <c r="AO3" s="684"/>
      <c r="AP3" s="684"/>
      <c r="AQ3" s="684"/>
      <c r="AR3" s="684"/>
      <c r="AS3" s="684"/>
      <c r="AT3" s="684"/>
      <c r="AU3" s="684"/>
      <c r="AV3" s="684"/>
      <c r="AW3" s="684"/>
      <c r="AX3" s="684"/>
      <c r="AY3" s="684"/>
      <c r="AZ3" s="684"/>
      <c r="BA3" s="684"/>
      <c r="BB3" s="684"/>
      <c r="BC3" s="684"/>
      <c r="BD3" s="684"/>
      <c r="BE3" s="684"/>
      <c r="BF3" s="684"/>
      <c r="BG3" s="684"/>
      <c r="BH3" s="684"/>
      <c r="BI3" s="684"/>
      <c r="BJ3" s="684"/>
      <c r="BK3" s="684"/>
      <c r="BL3" s="684"/>
      <c r="BM3" s="684"/>
      <c r="BN3" s="684"/>
      <c r="BO3" s="684"/>
      <c r="BP3" s="684"/>
      <c r="BQ3" s="684"/>
      <c r="BR3" s="684"/>
      <c r="BS3" s="684"/>
      <c r="BT3" s="684"/>
      <c r="BU3" s="684"/>
      <c r="BV3" s="684"/>
      <c r="BW3" s="684"/>
      <c r="BX3" s="684"/>
      <c r="BY3" s="684"/>
      <c r="BZ3" s="684"/>
      <c r="CA3" s="684"/>
      <c r="CB3" s="684"/>
      <c r="CC3" s="684"/>
      <c r="CD3" s="684"/>
      <c r="CE3" s="400"/>
      <c r="CF3" s="400"/>
      <c r="CG3" s="115"/>
      <c r="CH3" s="115"/>
      <c r="CI3" s="88"/>
    </row>
    <row r="4" spans="1:88" s="89" customFormat="1" ht="21">
      <c r="A4" s="684" t="s">
        <v>2</v>
      </c>
      <c r="B4" s="684"/>
      <c r="C4" s="684"/>
      <c r="D4" s="684"/>
      <c r="E4" s="684"/>
      <c r="F4" s="684"/>
      <c r="G4" s="684"/>
      <c r="H4" s="684"/>
      <c r="I4" s="684"/>
      <c r="J4" s="684"/>
      <c r="K4" s="684"/>
      <c r="L4" s="684"/>
      <c r="M4" s="684"/>
      <c r="N4" s="684"/>
      <c r="O4" s="684"/>
      <c r="P4" s="684"/>
      <c r="Q4" s="684"/>
      <c r="R4" s="684"/>
      <c r="S4" s="684"/>
      <c r="T4" s="684"/>
      <c r="U4" s="684"/>
      <c r="V4" s="684"/>
      <c r="W4" s="684"/>
      <c r="X4" s="684"/>
      <c r="Y4" s="684"/>
      <c r="Z4" s="684"/>
      <c r="AA4" s="684"/>
      <c r="AB4" s="684"/>
      <c r="AC4" s="684"/>
      <c r="AD4" s="684"/>
      <c r="AE4" s="684"/>
      <c r="AF4" s="684"/>
      <c r="AG4" s="684"/>
      <c r="AH4" s="684"/>
      <c r="AI4" s="684"/>
      <c r="AJ4" s="684"/>
      <c r="AK4" s="684"/>
      <c r="AL4" s="684"/>
      <c r="AM4" s="684"/>
      <c r="AN4" s="684"/>
      <c r="AO4" s="684"/>
      <c r="AP4" s="684"/>
      <c r="AQ4" s="684"/>
      <c r="AR4" s="684"/>
      <c r="AS4" s="684"/>
      <c r="AT4" s="684"/>
      <c r="AU4" s="684"/>
      <c r="AV4" s="684"/>
      <c r="AW4" s="684"/>
      <c r="AX4" s="684"/>
      <c r="AY4" s="684"/>
      <c r="AZ4" s="684"/>
      <c r="BA4" s="684"/>
      <c r="BB4" s="684"/>
      <c r="BC4" s="684"/>
      <c r="BD4" s="684"/>
      <c r="BE4" s="684"/>
      <c r="BF4" s="684"/>
      <c r="BG4" s="684"/>
      <c r="BH4" s="684"/>
      <c r="BI4" s="684"/>
      <c r="BJ4" s="684"/>
      <c r="BK4" s="684"/>
      <c r="BL4" s="684"/>
      <c r="BM4" s="684"/>
      <c r="BN4" s="684"/>
      <c r="BO4" s="684"/>
      <c r="BP4" s="684"/>
      <c r="BQ4" s="684"/>
      <c r="BR4" s="684"/>
      <c r="BS4" s="684"/>
      <c r="BT4" s="684"/>
      <c r="BU4" s="684"/>
      <c r="BV4" s="684"/>
      <c r="BW4" s="684"/>
      <c r="BX4" s="684"/>
      <c r="BY4" s="684"/>
      <c r="BZ4" s="684"/>
      <c r="CA4" s="684"/>
      <c r="CB4" s="684"/>
      <c r="CC4" s="684"/>
      <c r="CD4" s="684"/>
      <c r="CE4" s="400"/>
      <c r="CF4" s="400"/>
      <c r="CG4" s="115"/>
      <c r="CH4" s="115"/>
      <c r="CI4" s="88"/>
    </row>
    <row r="5" spans="1:88" s="90" customFormat="1" ht="21">
      <c r="A5" s="673" t="s">
        <v>214</v>
      </c>
      <c r="B5" s="686"/>
      <c r="C5" s="686"/>
      <c r="D5" s="686"/>
      <c r="E5" s="686"/>
      <c r="F5" s="686"/>
      <c r="G5" s="686"/>
      <c r="H5" s="686"/>
      <c r="I5" s="686"/>
      <c r="J5" s="686"/>
      <c r="K5" s="686"/>
      <c r="L5" s="686"/>
      <c r="M5" s="686"/>
      <c r="N5" s="686"/>
      <c r="O5" s="686"/>
      <c r="P5" s="686"/>
      <c r="Q5" s="686"/>
      <c r="R5" s="686"/>
      <c r="S5" s="686"/>
      <c r="T5" s="686"/>
      <c r="U5" s="686"/>
      <c r="V5" s="686"/>
      <c r="W5" s="686"/>
      <c r="X5" s="686"/>
      <c r="Y5" s="686"/>
      <c r="Z5" s="686"/>
      <c r="AA5" s="686"/>
      <c r="AB5" s="686"/>
      <c r="AC5" s="686"/>
      <c r="AD5" s="686"/>
      <c r="AE5" s="686"/>
      <c r="AF5" s="686"/>
      <c r="AG5" s="686"/>
      <c r="AH5" s="686"/>
      <c r="AI5" s="686"/>
      <c r="AJ5" s="686"/>
      <c r="AK5" s="686"/>
      <c r="AL5" s="686"/>
      <c r="AM5" s="686"/>
      <c r="AN5" s="686"/>
      <c r="AO5" s="686"/>
      <c r="AP5" s="686"/>
      <c r="AQ5" s="686"/>
      <c r="AR5" s="686"/>
      <c r="AS5" s="686"/>
      <c r="AT5" s="686"/>
      <c r="AU5" s="686"/>
      <c r="AV5" s="686"/>
      <c r="AW5" s="686"/>
      <c r="AX5" s="686"/>
      <c r="AY5" s="686"/>
      <c r="AZ5" s="686"/>
      <c r="BA5" s="686"/>
      <c r="BB5" s="686"/>
      <c r="BC5" s="686"/>
      <c r="BD5" s="686"/>
      <c r="BE5" s="686"/>
      <c r="BF5" s="686"/>
      <c r="BG5" s="686"/>
      <c r="BH5" s="686"/>
      <c r="BI5" s="686"/>
      <c r="BJ5" s="686"/>
      <c r="BK5" s="686"/>
      <c r="BL5" s="686"/>
      <c r="BM5" s="686"/>
      <c r="BN5" s="686"/>
      <c r="BO5" s="686"/>
      <c r="BP5" s="686"/>
      <c r="BQ5" s="686"/>
      <c r="BR5" s="686"/>
      <c r="BS5" s="686"/>
      <c r="BT5" s="686"/>
      <c r="BU5" s="686"/>
      <c r="BV5" s="686"/>
      <c r="BW5" s="686"/>
      <c r="BX5" s="686"/>
      <c r="BY5" s="686"/>
      <c r="BZ5" s="686"/>
      <c r="CA5" s="686"/>
      <c r="CB5" s="686"/>
      <c r="CC5" s="686"/>
      <c r="CD5" s="686"/>
      <c r="CE5" s="402"/>
      <c r="CF5" s="402"/>
      <c r="CG5" s="114"/>
      <c r="CH5" s="114"/>
      <c r="CI5" s="88"/>
    </row>
    <row r="6" spans="1:88" s="91" customFormat="1" ht="21">
      <c r="A6" s="672" t="s">
        <v>213</v>
      </c>
      <c r="B6" s="673"/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  <c r="N6" s="673"/>
      <c r="O6" s="673"/>
      <c r="P6" s="673"/>
      <c r="Q6" s="673"/>
      <c r="R6" s="673"/>
      <c r="S6" s="673"/>
      <c r="T6" s="673"/>
      <c r="U6" s="673"/>
      <c r="V6" s="673"/>
      <c r="W6" s="673"/>
      <c r="X6" s="673"/>
      <c r="Y6" s="673"/>
      <c r="Z6" s="673"/>
      <c r="AA6" s="673"/>
      <c r="AB6" s="673"/>
      <c r="AC6" s="673"/>
      <c r="AD6" s="673"/>
      <c r="AE6" s="673"/>
      <c r="AF6" s="673"/>
      <c r="AG6" s="673"/>
      <c r="AH6" s="673"/>
      <c r="AI6" s="673"/>
      <c r="AJ6" s="673"/>
      <c r="AK6" s="673"/>
      <c r="AL6" s="673"/>
      <c r="AM6" s="673"/>
      <c r="AN6" s="673"/>
      <c r="AO6" s="673"/>
      <c r="AP6" s="673"/>
      <c r="AQ6" s="673"/>
      <c r="AR6" s="673"/>
      <c r="AS6" s="673"/>
      <c r="AT6" s="673"/>
      <c r="AU6" s="673"/>
      <c r="AV6" s="673"/>
      <c r="AW6" s="673"/>
      <c r="AX6" s="673"/>
      <c r="AY6" s="673"/>
      <c r="AZ6" s="673"/>
      <c r="BA6" s="673"/>
      <c r="BB6" s="673"/>
      <c r="BC6" s="673"/>
      <c r="BD6" s="673"/>
      <c r="BE6" s="673"/>
      <c r="BF6" s="673"/>
      <c r="BG6" s="673"/>
      <c r="BH6" s="673"/>
      <c r="BI6" s="673"/>
      <c r="BJ6" s="673"/>
      <c r="BK6" s="673"/>
      <c r="BL6" s="673"/>
      <c r="BM6" s="673"/>
      <c r="BN6" s="673"/>
      <c r="BO6" s="673"/>
      <c r="BP6" s="673"/>
      <c r="BQ6" s="673"/>
      <c r="BR6" s="673"/>
      <c r="BS6" s="673"/>
      <c r="BT6" s="673"/>
      <c r="BU6" s="673"/>
      <c r="BV6" s="673"/>
      <c r="BW6" s="673"/>
      <c r="BX6" s="673"/>
      <c r="BY6" s="673"/>
      <c r="BZ6" s="673"/>
      <c r="CA6" s="673"/>
      <c r="CB6" s="673"/>
      <c r="CC6" s="673"/>
      <c r="CD6" s="673"/>
      <c r="CE6" s="401"/>
      <c r="CF6" s="401"/>
      <c r="CG6" s="116"/>
      <c r="CH6" s="116"/>
      <c r="CI6" s="117"/>
    </row>
    <row r="7" spans="1:88" s="92" customFormat="1" ht="14.65" thickBot="1">
      <c r="A7" s="685"/>
      <c r="B7" s="671"/>
      <c r="C7" s="671"/>
      <c r="D7" s="671"/>
      <c r="E7" s="671"/>
      <c r="F7" s="671"/>
      <c r="G7" s="671"/>
      <c r="H7" s="671"/>
      <c r="I7" s="671"/>
      <c r="J7" s="671"/>
      <c r="K7" s="671"/>
      <c r="L7" s="671"/>
      <c r="M7" s="671"/>
      <c r="N7" s="671"/>
      <c r="O7" s="671"/>
      <c r="P7" s="671"/>
      <c r="Q7" s="671"/>
      <c r="R7" s="671"/>
      <c r="S7" s="671"/>
      <c r="T7" s="671"/>
      <c r="U7" s="671"/>
      <c r="V7" s="671"/>
      <c r="W7" s="671"/>
      <c r="X7" s="671"/>
      <c r="Y7" s="671"/>
      <c r="Z7" s="671"/>
      <c r="AA7" s="671"/>
      <c r="AB7" s="671"/>
      <c r="AC7" s="671"/>
      <c r="AD7" s="671"/>
      <c r="AE7" s="671"/>
      <c r="AF7" s="671"/>
      <c r="AG7" s="671"/>
      <c r="AH7" s="671"/>
      <c r="AI7" s="671"/>
      <c r="AJ7" s="671"/>
      <c r="AK7" s="671"/>
      <c r="AL7" s="671"/>
      <c r="AM7" s="671"/>
      <c r="AN7" s="671"/>
      <c r="AO7" s="671"/>
      <c r="AP7" s="671"/>
      <c r="AQ7" s="671"/>
      <c r="AR7" s="671"/>
      <c r="AS7" s="671"/>
      <c r="AT7" s="671"/>
      <c r="AU7" s="671"/>
      <c r="AV7" s="671"/>
      <c r="AW7" s="671"/>
      <c r="AX7" s="671"/>
      <c r="AY7" s="671"/>
      <c r="AZ7" s="671"/>
      <c r="BA7" s="671"/>
      <c r="BB7" s="671"/>
      <c r="BC7" s="671"/>
      <c r="BD7" s="671"/>
      <c r="BE7" s="671"/>
      <c r="BF7" s="671"/>
      <c r="BG7" s="671"/>
      <c r="BH7" s="671"/>
      <c r="BI7" s="671"/>
      <c r="BJ7" s="671"/>
      <c r="BK7" s="671"/>
      <c r="BL7" s="671"/>
      <c r="BM7" s="671"/>
      <c r="BN7" s="671"/>
      <c r="BO7" s="671"/>
      <c r="BP7" s="671"/>
      <c r="BQ7" s="671"/>
      <c r="BR7" s="671"/>
      <c r="BS7" s="671"/>
      <c r="BT7" s="671"/>
      <c r="BU7" s="671"/>
      <c r="BV7" s="671"/>
      <c r="BW7" s="671"/>
      <c r="BX7" s="671"/>
      <c r="BY7" s="671"/>
      <c r="BZ7" s="671"/>
      <c r="CA7" s="671"/>
      <c r="CB7" s="671"/>
      <c r="CC7" s="671"/>
      <c r="CD7" s="671"/>
      <c r="CE7" s="115"/>
      <c r="CF7" s="115"/>
      <c r="CG7" s="115"/>
      <c r="CH7" s="115"/>
      <c r="CI7" s="88"/>
    </row>
    <row r="8" spans="1:88" s="92" customFormat="1" ht="15.75" customHeight="1" thickBot="1">
      <c r="A8" s="674" t="s">
        <v>3</v>
      </c>
      <c r="B8" s="654" t="s">
        <v>4</v>
      </c>
      <c r="C8" s="678" t="s">
        <v>5</v>
      </c>
      <c r="D8" s="676" t="s">
        <v>6</v>
      </c>
      <c r="E8" s="626" t="s">
        <v>7</v>
      </c>
      <c r="F8" s="627"/>
      <c r="G8" s="627"/>
      <c r="H8" s="627"/>
      <c r="I8" s="627"/>
      <c r="J8" s="627"/>
      <c r="K8" s="627"/>
      <c r="L8" s="627"/>
      <c r="M8" s="627"/>
      <c r="N8" s="627"/>
      <c r="O8" s="627"/>
      <c r="P8" s="627"/>
      <c r="Q8" s="627"/>
      <c r="R8" s="627"/>
      <c r="S8" s="627"/>
      <c r="T8" s="627"/>
      <c r="U8" s="628"/>
      <c r="V8" s="662" t="s">
        <v>8</v>
      </c>
      <c r="W8" s="662"/>
      <c r="X8" s="662"/>
      <c r="Y8" s="662"/>
      <c r="Z8" s="662"/>
      <c r="AA8" s="662"/>
      <c r="AB8" s="662"/>
      <c r="AC8" s="662"/>
      <c r="AD8" s="662"/>
      <c r="AE8" s="662"/>
      <c r="AF8" s="662"/>
      <c r="AG8" s="662"/>
      <c r="AH8" s="662"/>
      <c r="AI8" s="662"/>
      <c r="AJ8" s="662"/>
      <c r="AK8" s="662"/>
      <c r="AL8" s="662"/>
      <c r="AM8" s="662"/>
      <c r="AN8" s="662"/>
      <c r="AO8" s="662"/>
      <c r="AP8" s="662"/>
      <c r="AQ8" s="662"/>
      <c r="AR8" s="662"/>
      <c r="AS8" s="662"/>
      <c r="AT8" s="662"/>
      <c r="AU8" s="662"/>
      <c r="AV8" s="662"/>
      <c r="AW8" s="662"/>
      <c r="AX8" s="662"/>
      <c r="AY8" s="662"/>
      <c r="AZ8" s="662"/>
      <c r="BA8" s="663"/>
      <c r="BB8" s="688" t="s">
        <v>9</v>
      </c>
      <c r="BC8" s="689"/>
      <c r="BD8" s="689"/>
      <c r="BE8" s="689"/>
      <c r="BF8" s="689"/>
      <c r="BG8" s="689"/>
      <c r="BH8" s="689"/>
      <c r="BI8" s="689"/>
      <c r="BJ8" s="689"/>
      <c r="BK8" s="689"/>
      <c r="BL8" s="689"/>
      <c r="BM8" s="689"/>
      <c r="BN8" s="689"/>
      <c r="BO8" s="689"/>
      <c r="BP8" s="689"/>
      <c r="BQ8" s="689"/>
      <c r="BR8" s="689"/>
      <c r="BS8" s="689"/>
      <c r="BT8" s="689"/>
      <c r="BU8" s="689"/>
      <c r="BV8" s="689"/>
      <c r="BW8" s="689"/>
      <c r="BX8" s="689"/>
      <c r="BY8" s="689"/>
      <c r="BZ8" s="689"/>
      <c r="CA8" s="689"/>
      <c r="CB8" s="689"/>
      <c r="CC8" s="689"/>
      <c r="CD8" s="689"/>
      <c r="CE8" s="689"/>
      <c r="CF8" s="689"/>
      <c r="CG8" s="689"/>
      <c r="CH8" s="687"/>
      <c r="CI8" s="680" t="s">
        <v>10</v>
      </c>
      <c r="CJ8" s="93"/>
    </row>
    <row r="9" spans="1:88" s="92" customFormat="1" ht="15.75" customHeight="1" thickBot="1">
      <c r="A9" s="674"/>
      <c r="B9" s="654"/>
      <c r="C9" s="678"/>
      <c r="D9" s="676"/>
      <c r="E9" s="629"/>
      <c r="F9" s="630"/>
      <c r="G9" s="630"/>
      <c r="H9" s="630"/>
      <c r="I9" s="630"/>
      <c r="J9" s="630"/>
      <c r="K9" s="630"/>
      <c r="L9" s="630"/>
      <c r="M9" s="630"/>
      <c r="N9" s="630"/>
      <c r="O9" s="630"/>
      <c r="P9" s="630"/>
      <c r="Q9" s="630"/>
      <c r="R9" s="630"/>
      <c r="S9" s="630"/>
      <c r="T9" s="630"/>
      <c r="U9" s="631"/>
      <c r="V9" s="664"/>
      <c r="W9" s="664"/>
      <c r="X9" s="664"/>
      <c r="Y9" s="664"/>
      <c r="Z9" s="664"/>
      <c r="AA9" s="664"/>
      <c r="AB9" s="664"/>
      <c r="AC9" s="664"/>
      <c r="AD9" s="664"/>
      <c r="AE9" s="664"/>
      <c r="AF9" s="664"/>
      <c r="AG9" s="664"/>
      <c r="AH9" s="664"/>
      <c r="AI9" s="664"/>
      <c r="AJ9" s="664"/>
      <c r="AK9" s="664"/>
      <c r="AL9" s="664"/>
      <c r="AM9" s="664"/>
      <c r="AN9" s="664"/>
      <c r="AO9" s="664"/>
      <c r="AP9" s="664"/>
      <c r="AQ9" s="664"/>
      <c r="AR9" s="664"/>
      <c r="AS9" s="664"/>
      <c r="AT9" s="664"/>
      <c r="AU9" s="664"/>
      <c r="AV9" s="664"/>
      <c r="AW9" s="664"/>
      <c r="AX9" s="664"/>
      <c r="AY9" s="664"/>
      <c r="AZ9" s="664"/>
      <c r="BA9" s="665"/>
      <c r="BB9" s="690"/>
      <c r="BC9" s="691"/>
      <c r="BD9" s="691"/>
      <c r="BE9" s="691"/>
      <c r="BF9" s="691"/>
      <c r="BG9" s="691"/>
      <c r="BH9" s="691"/>
      <c r="BI9" s="691"/>
      <c r="BJ9" s="691"/>
      <c r="BK9" s="691"/>
      <c r="BL9" s="691"/>
      <c r="BM9" s="691"/>
      <c r="BN9" s="691"/>
      <c r="BO9" s="691"/>
      <c r="BP9" s="691"/>
      <c r="BQ9" s="691"/>
      <c r="BR9" s="691"/>
      <c r="BS9" s="691"/>
      <c r="BT9" s="691"/>
      <c r="BU9" s="691"/>
      <c r="BV9" s="691"/>
      <c r="BW9" s="691"/>
      <c r="BX9" s="691"/>
      <c r="BY9" s="691"/>
      <c r="BZ9" s="691"/>
      <c r="CA9" s="691"/>
      <c r="CB9" s="691"/>
      <c r="CC9" s="691"/>
      <c r="CD9" s="691"/>
      <c r="CE9" s="691"/>
      <c r="CF9" s="691"/>
      <c r="CG9" s="691"/>
      <c r="CH9" s="687"/>
      <c r="CI9" s="680"/>
      <c r="CJ9" s="93"/>
    </row>
    <row r="10" spans="1:88" s="92" customFormat="1" ht="53.25" customHeight="1" thickBot="1">
      <c r="A10" s="674"/>
      <c r="B10" s="654"/>
      <c r="C10" s="678"/>
      <c r="D10" s="676"/>
      <c r="E10" s="632"/>
      <c r="F10" s="633"/>
      <c r="G10" s="630"/>
      <c r="H10" s="630"/>
      <c r="I10" s="630"/>
      <c r="J10" s="633"/>
      <c r="K10" s="633"/>
      <c r="L10" s="633"/>
      <c r="M10" s="633"/>
      <c r="N10" s="633"/>
      <c r="O10" s="633"/>
      <c r="P10" s="633"/>
      <c r="Q10" s="633"/>
      <c r="R10" s="633"/>
      <c r="S10" s="633"/>
      <c r="T10" s="633"/>
      <c r="U10" s="634"/>
      <c r="V10" s="636" t="s">
        <v>11</v>
      </c>
      <c r="W10" s="636"/>
      <c r="X10" s="637"/>
      <c r="Y10" s="637"/>
      <c r="Z10" s="637"/>
      <c r="AA10" s="637"/>
      <c r="AB10" s="637"/>
      <c r="AC10" s="637"/>
      <c r="AD10" s="637"/>
      <c r="AE10" s="637"/>
      <c r="AF10" s="637"/>
      <c r="AG10" s="638"/>
      <c r="AH10" s="638"/>
      <c r="AI10" s="120"/>
      <c r="AJ10" s="120"/>
      <c r="AK10" s="120"/>
      <c r="AL10" s="666" t="s">
        <v>12</v>
      </c>
      <c r="AM10" s="667"/>
      <c r="AN10" s="667"/>
      <c r="AO10" s="667"/>
      <c r="AP10" s="667"/>
      <c r="AQ10" s="667"/>
      <c r="AR10" s="667"/>
      <c r="AS10" s="667"/>
      <c r="AT10" s="667"/>
      <c r="AU10" s="667"/>
      <c r="AV10" s="667"/>
      <c r="AW10" s="667"/>
      <c r="AX10" s="667"/>
      <c r="AY10" s="667"/>
      <c r="AZ10" s="667"/>
      <c r="BA10" s="668"/>
      <c r="BB10" s="635" t="s">
        <v>13</v>
      </c>
      <c r="BC10" s="636"/>
      <c r="BD10" s="637"/>
      <c r="BE10" s="637"/>
      <c r="BF10" s="637"/>
      <c r="BG10" s="637"/>
      <c r="BH10" s="637"/>
      <c r="BI10" s="637"/>
      <c r="BJ10" s="638"/>
      <c r="BK10" s="638"/>
      <c r="BL10" s="638"/>
      <c r="BM10" s="638"/>
      <c r="BN10" s="638"/>
      <c r="BO10" s="120"/>
      <c r="BP10" s="120"/>
      <c r="BQ10" s="120"/>
      <c r="BR10" s="666" t="s">
        <v>14</v>
      </c>
      <c r="BS10" s="667"/>
      <c r="BT10" s="667"/>
      <c r="BU10" s="667"/>
      <c r="BV10" s="667"/>
      <c r="BW10" s="667"/>
      <c r="BX10" s="667"/>
      <c r="BY10" s="667"/>
      <c r="BZ10" s="667"/>
      <c r="CA10" s="667"/>
      <c r="CB10" s="667"/>
      <c r="CC10" s="667"/>
      <c r="CD10" s="667"/>
      <c r="CE10" s="692"/>
      <c r="CF10" s="692"/>
      <c r="CG10" s="692"/>
      <c r="CH10" s="687"/>
      <c r="CI10" s="680"/>
      <c r="CJ10" s="93"/>
    </row>
    <row r="11" spans="1:88" s="92" customFormat="1" ht="30" customHeight="1" thickBot="1">
      <c r="A11" s="674"/>
      <c r="B11" s="654"/>
      <c r="C11" s="678"/>
      <c r="D11" s="676"/>
      <c r="E11" s="659"/>
      <c r="F11" s="660"/>
      <c r="G11" s="656" t="s">
        <v>15</v>
      </c>
      <c r="H11" s="657"/>
      <c r="I11" s="658"/>
      <c r="J11" s="661"/>
      <c r="K11" s="661"/>
      <c r="L11" s="661"/>
      <c r="M11" s="661"/>
      <c r="N11" s="661"/>
      <c r="O11" s="661"/>
      <c r="P11" s="661"/>
      <c r="Q11" s="661"/>
      <c r="R11" s="661"/>
      <c r="S11" s="661"/>
      <c r="T11" s="661"/>
      <c r="U11" s="569"/>
      <c r="V11" s="625"/>
      <c r="W11" s="625"/>
      <c r="X11" s="625"/>
      <c r="Y11" s="625"/>
      <c r="Z11" s="625"/>
      <c r="AA11" s="625"/>
      <c r="AB11" s="625"/>
      <c r="AC11" s="625"/>
      <c r="AD11" s="625"/>
      <c r="AE11" s="625"/>
      <c r="AF11" s="625"/>
      <c r="AG11" s="625"/>
      <c r="AH11" s="625"/>
      <c r="AI11" s="121"/>
      <c r="AJ11" s="121"/>
      <c r="AK11" s="121"/>
      <c r="AL11" s="624"/>
      <c r="AM11" s="625"/>
      <c r="AN11" s="625"/>
      <c r="AO11" s="625"/>
      <c r="AP11" s="625"/>
      <c r="AQ11" s="625"/>
      <c r="AR11" s="625"/>
      <c r="AS11" s="625"/>
      <c r="AT11" s="625"/>
      <c r="AU11" s="625"/>
      <c r="AV11" s="625"/>
      <c r="AW11" s="625"/>
      <c r="AX11" s="625"/>
      <c r="AY11" s="625"/>
      <c r="AZ11" s="625"/>
      <c r="BA11" s="669"/>
      <c r="BB11" s="624"/>
      <c r="BC11" s="625"/>
      <c r="BD11" s="625"/>
      <c r="BE11" s="625"/>
      <c r="BF11" s="625"/>
      <c r="BG11" s="625"/>
      <c r="BH11" s="625"/>
      <c r="BI11" s="625"/>
      <c r="BJ11" s="625"/>
      <c r="BK11" s="625"/>
      <c r="BL11" s="625"/>
      <c r="BM11" s="625"/>
      <c r="BN11" s="625"/>
      <c r="BO11" s="121"/>
      <c r="BP11" s="121"/>
      <c r="BQ11" s="121"/>
      <c r="BR11" s="624"/>
      <c r="BS11" s="625"/>
      <c r="BT11" s="625"/>
      <c r="BU11" s="625"/>
      <c r="BV11" s="625"/>
      <c r="BW11" s="625"/>
      <c r="BX11" s="625"/>
      <c r="BY11" s="625"/>
      <c r="BZ11" s="625"/>
      <c r="CA11" s="625"/>
      <c r="CB11" s="625"/>
      <c r="CC11" s="625"/>
      <c r="CD11" s="625"/>
      <c r="CE11" s="121"/>
      <c r="CF11" s="121"/>
      <c r="CG11" s="122"/>
      <c r="CH11" s="687"/>
      <c r="CI11" s="680"/>
      <c r="CJ11" s="93"/>
    </row>
    <row r="12" spans="1:88" s="113" customFormat="1" ht="183" customHeight="1" thickBot="1">
      <c r="A12" s="675"/>
      <c r="B12" s="655"/>
      <c r="C12" s="679"/>
      <c r="D12" s="677"/>
      <c r="E12" s="123" t="s">
        <v>16</v>
      </c>
      <c r="F12" s="448" t="s">
        <v>17</v>
      </c>
      <c r="G12" s="518" t="s">
        <v>18</v>
      </c>
      <c r="H12" s="399" t="s">
        <v>19</v>
      </c>
      <c r="I12" s="519" t="s">
        <v>17</v>
      </c>
      <c r="J12" s="535" t="s">
        <v>20</v>
      </c>
      <c r="K12" s="124" t="s">
        <v>21</v>
      </c>
      <c r="L12" s="399" t="s">
        <v>209</v>
      </c>
      <c r="M12" s="124" t="s">
        <v>22</v>
      </c>
      <c r="N12" s="124" t="s">
        <v>23</v>
      </c>
      <c r="O12" s="399" t="s">
        <v>210</v>
      </c>
      <c r="P12" s="399" t="s">
        <v>207</v>
      </c>
      <c r="Q12" s="399" t="s">
        <v>24</v>
      </c>
      <c r="R12" s="399" t="s">
        <v>25</v>
      </c>
      <c r="S12" s="399" t="s">
        <v>26</v>
      </c>
      <c r="T12" s="399" t="s">
        <v>27</v>
      </c>
      <c r="U12" s="570" t="s">
        <v>28</v>
      </c>
      <c r="V12" s="559" t="s">
        <v>20</v>
      </c>
      <c r="W12" s="559" t="s">
        <v>21</v>
      </c>
      <c r="X12" s="560" t="s">
        <v>209</v>
      </c>
      <c r="Y12" s="399" t="s">
        <v>22</v>
      </c>
      <c r="Z12" s="399" t="s">
        <v>23</v>
      </c>
      <c r="AA12" s="399" t="s">
        <v>211</v>
      </c>
      <c r="AB12" s="399" t="s">
        <v>208</v>
      </c>
      <c r="AC12" s="399" t="s">
        <v>24</v>
      </c>
      <c r="AD12" s="560" t="s">
        <v>25</v>
      </c>
      <c r="AE12" s="560" t="s">
        <v>26</v>
      </c>
      <c r="AF12" s="399" t="s">
        <v>27</v>
      </c>
      <c r="AG12" s="403" t="s">
        <v>28</v>
      </c>
      <c r="AH12" s="561" t="s">
        <v>29</v>
      </c>
      <c r="AI12" s="127" t="s">
        <v>30</v>
      </c>
      <c r="AJ12" s="127" t="s">
        <v>31</v>
      </c>
      <c r="AK12" s="128" t="s">
        <v>6</v>
      </c>
      <c r="AL12" s="125" t="s">
        <v>20</v>
      </c>
      <c r="AM12" s="125" t="s">
        <v>21</v>
      </c>
      <c r="AN12" s="560" t="s">
        <v>209</v>
      </c>
      <c r="AO12" s="399" t="s">
        <v>22</v>
      </c>
      <c r="AP12" s="399" t="s">
        <v>23</v>
      </c>
      <c r="AQ12" s="399" t="s">
        <v>211</v>
      </c>
      <c r="AR12" s="399" t="s">
        <v>208</v>
      </c>
      <c r="AS12" s="124" t="s">
        <v>24</v>
      </c>
      <c r="AT12" s="126" t="s">
        <v>25</v>
      </c>
      <c r="AU12" s="126" t="s">
        <v>26</v>
      </c>
      <c r="AV12" s="399" t="s">
        <v>27</v>
      </c>
      <c r="AW12" s="403" t="s">
        <v>28</v>
      </c>
      <c r="AX12" s="127" t="s">
        <v>29</v>
      </c>
      <c r="AY12" s="127" t="s">
        <v>30</v>
      </c>
      <c r="AZ12" s="127" t="s">
        <v>31</v>
      </c>
      <c r="BA12" s="128" t="s">
        <v>6</v>
      </c>
      <c r="BB12" s="125" t="s">
        <v>20</v>
      </c>
      <c r="BC12" s="125" t="s">
        <v>21</v>
      </c>
      <c r="BD12" s="560" t="s">
        <v>209</v>
      </c>
      <c r="BE12" s="399" t="s">
        <v>22</v>
      </c>
      <c r="BF12" s="399" t="s">
        <v>23</v>
      </c>
      <c r="BG12" s="399" t="s">
        <v>212</v>
      </c>
      <c r="BH12" s="399" t="s">
        <v>207</v>
      </c>
      <c r="BI12" s="124" t="s">
        <v>24</v>
      </c>
      <c r="BJ12" s="126" t="s">
        <v>25</v>
      </c>
      <c r="BK12" s="126" t="s">
        <v>26</v>
      </c>
      <c r="BL12" s="399" t="s">
        <v>27</v>
      </c>
      <c r="BM12" s="403" t="s">
        <v>28</v>
      </c>
      <c r="BN12" s="127" t="s">
        <v>29</v>
      </c>
      <c r="BO12" s="127" t="s">
        <v>30</v>
      </c>
      <c r="BP12" s="127" t="s">
        <v>31</v>
      </c>
      <c r="BQ12" s="128" t="s">
        <v>6</v>
      </c>
      <c r="BR12" s="125" t="s">
        <v>20</v>
      </c>
      <c r="BS12" s="125" t="s">
        <v>21</v>
      </c>
      <c r="BT12" s="560" t="s">
        <v>209</v>
      </c>
      <c r="BU12" s="399" t="s">
        <v>22</v>
      </c>
      <c r="BV12" s="399" t="s">
        <v>23</v>
      </c>
      <c r="BW12" s="399" t="s">
        <v>212</v>
      </c>
      <c r="BX12" s="399" t="s">
        <v>207</v>
      </c>
      <c r="BY12" s="124" t="s">
        <v>24</v>
      </c>
      <c r="BZ12" s="126" t="s">
        <v>25</v>
      </c>
      <c r="CA12" s="126" t="s">
        <v>26</v>
      </c>
      <c r="CB12" s="399" t="s">
        <v>27</v>
      </c>
      <c r="CC12" s="403" t="s">
        <v>28</v>
      </c>
      <c r="CD12" s="127" t="s">
        <v>29</v>
      </c>
      <c r="CE12" s="127" t="s">
        <v>30</v>
      </c>
      <c r="CF12" s="127" t="s">
        <v>31</v>
      </c>
      <c r="CG12" s="128" t="s">
        <v>6</v>
      </c>
      <c r="CH12" s="395" t="s">
        <v>17</v>
      </c>
      <c r="CI12" s="681"/>
      <c r="CJ12" s="118"/>
    </row>
    <row r="13" spans="1:88" s="92" customFormat="1" ht="19.899999999999999" thickBot="1">
      <c r="A13" s="129"/>
      <c r="B13" s="131">
        <v>1</v>
      </c>
      <c r="C13" s="131">
        <v>2</v>
      </c>
      <c r="D13" s="376">
        <v>3</v>
      </c>
      <c r="E13" s="133">
        <v>4</v>
      </c>
      <c r="F13" s="449">
        <v>5</v>
      </c>
      <c r="G13" s="520">
        <v>6</v>
      </c>
      <c r="H13" s="521">
        <v>7</v>
      </c>
      <c r="I13" s="522">
        <v>8</v>
      </c>
      <c r="J13" s="536">
        <v>9</v>
      </c>
      <c r="K13" s="547">
        <v>10</v>
      </c>
      <c r="L13" s="132">
        <v>11</v>
      </c>
      <c r="M13" s="130">
        <v>12</v>
      </c>
      <c r="N13" s="130">
        <v>13</v>
      </c>
      <c r="O13" s="132">
        <v>14</v>
      </c>
      <c r="P13" s="130">
        <v>15</v>
      </c>
      <c r="Q13" s="130">
        <v>16</v>
      </c>
      <c r="R13" s="132">
        <v>17</v>
      </c>
      <c r="S13" s="132">
        <v>18</v>
      </c>
      <c r="T13" s="130">
        <v>19</v>
      </c>
      <c r="U13" s="398">
        <v>20</v>
      </c>
      <c r="V13" s="565">
        <v>21</v>
      </c>
      <c r="W13" s="130">
        <v>22</v>
      </c>
      <c r="X13" s="130">
        <v>23</v>
      </c>
      <c r="Y13" s="132">
        <v>24</v>
      </c>
      <c r="Z13" s="132">
        <v>25</v>
      </c>
      <c r="AA13" s="130">
        <v>26</v>
      </c>
      <c r="AB13" s="130">
        <v>27</v>
      </c>
      <c r="AC13" s="132">
        <v>28</v>
      </c>
      <c r="AD13" s="130">
        <v>29</v>
      </c>
      <c r="AE13" s="130">
        <v>30</v>
      </c>
      <c r="AF13" s="132">
        <v>31</v>
      </c>
      <c r="AG13" s="132">
        <v>32</v>
      </c>
      <c r="AH13" s="130">
        <v>33</v>
      </c>
      <c r="AI13" s="130">
        <v>34</v>
      </c>
      <c r="AJ13" s="132">
        <v>35</v>
      </c>
      <c r="AK13" s="130">
        <v>36</v>
      </c>
      <c r="AL13" s="130">
        <v>37</v>
      </c>
      <c r="AM13" s="132">
        <v>38</v>
      </c>
      <c r="AN13" s="132">
        <v>39</v>
      </c>
      <c r="AO13" s="130">
        <v>40</v>
      </c>
      <c r="AP13" s="130">
        <v>41</v>
      </c>
      <c r="AQ13" s="132">
        <v>42</v>
      </c>
      <c r="AR13" s="130">
        <v>43</v>
      </c>
      <c r="AS13" s="130">
        <v>44</v>
      </c>
      <c r="AT13" s="132">
        <v>45</v>
      </c>
      <c r="AU13" s="132">
        <v>46</v>
      </c>
      <c r="AV13" s="130">
        <v>47</v>
      </c>
      <c r="AW13" s="130">
        <v>48</v>
      </c>
      <c r="AX13" s="132">
        <v>49</v>
      </c>
      <c r="AY13" s="130">
        <v>50</v>
      </c>
      <c r="AZ13" s="130">
        <v>51</v>
      </c>
      <c r="BA13" s="132">
        <v>52</v>
      </c>
      <c r="BB13" s="132">
        <v>53</v>
      </c>
      <c r="BC13" s="130">
        <v>54</v>
      </c>
      <c r="BD13" s="130">
        <v>55</v>
      </c>
      <c r="BE13" s="132">
        <v>56</v>
      </c>
      <c r="BF13" s="130">
        <v>57</v>
      </c>
      <c r="BG13" s="130">
        <v>58</v>
      </c>
      <c r="BH13" s="132">
        <v>59</v>
      </c>
      <c r="BI13" s="132">
        <v>60</v>
      </c>
      <c r="BJ13" s="130">
        <v>61</v>
      </c>
      <c r="BK13" s="130">
        <v>62</v>
      </c>
      <c r="BL13" s="132">
        <v>63</v>
      </c>
      <c r="BM13" s="130">
        <v>64</v>
      </c>
      <c r="BN13" s="130">
        <v>65</v>
      </c>
      <c r="BO13" s="132">
        <v>66</v>
      </c>
      <c r="BP13" s="132">
        <v>67</v>
      </c>
      <c r="BQ13" s="130">
        <v>68</v>
      </c>
      <c r="BR13" s="130">
        <v>69</v>
      </c>
      <c r="BS13" s="132">
        <v>70</v>
      </c>
      <c r="BT13" s="130">
        <v>71</v>
      </c>
      <c r="BU13" s="130">
        <v>72</v>
      </c>
      <c r="BV13" s="132">
        <v>73</v>
      </c>
      <c r="BW13" s="132">
        <v>74</v>
      </c>
      <c r="BX13" s="130">
        <v>75</v>
      </c>
      <c r="BY13" s="130">
        <v>76</v>
      </c>
      <c r="BZ13" s="132">
        <v>77</v>
      </c>
      <c r="CA13" s="130">
        <v>78</v>
      </c>
      <c r="CB13" s="130">
        <v>79</v>
      </c>
      <c r="CC13" s="132">
        <v>80</v>
      </c>
      <c r="CD13" s="132">
        <v>81</v>
      </c>
      <c r="CE13" s="130">
        <v>82</v>
      </c>
      <c r="CF13" s="130">
        <v>83</v>
      </c>
      <c r="CG13" s="132">
        <v>84</v>
      </c>
      <c r="CH13" s="130">
        <v>80</v>
      </c>
      <c r="CI13" s="398">
        <v>81</v>
      </c>
      <c r="CJ13" s="93"/>
    </row>
    <row r="14" spans="1:88" s="95" customFormat="1" ht="19.899999999999999" thickBot="1">
      <c r="A14" s="134"/>
      <c r="B14" s="135" t="s">
        <v>32</v>
      </c>
      <c r="C14" s="136"/>
      <c r="D14" s="377"/>
      <c r="E14" s="138"/>
      <c r="F14" s="450"/>
      <c r="G14" s="206"/>
      <c r="H14" s="201"/>
      <c r="I14" s="523"/>
      <c r="J14" s="139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571"/>
      <c r="V14" s="139"/>
      <c r="W14" s="139"/>
      <c r="X14" s="140"/>
      <c r="Y14" s="140"/>
      <c r="Z14" s="140"/>
      <c r="AA14" s="140"/>
      <c r="AB14" s="140"/>
      <c r="AC14" s="140"/>
      <c r="AD14" s="140"/>
      <c r="AE14" s="140"/>
      <c r="AF14" s="140"/>
      <c r="AG14" s="137"/>
      <c r="AH14" s="137"/>
      <c r="AI14" s="137"/>
      <c r="AJ14" s="137"/>
      <c r="AK14" s="141"/>
      <c r="AL14" s="142"/>
      <c r="AM14" s="139"/>
      <c r="AN14" s="140"/>
      <c r="AO14" s="140"/>
      <c r="AP14" s="140"/>
      <c r="AQ14" s="140"/>
      <c r="AR14" s="140"/>
      <c r="AS14" s="140"/>
      <c r="AT14" s="137"/>
      <c r="AU14" s="137"/>
      <c r="AV14" s="137"/>
      <c r="AW14" s="137"/>
      <c r="AX14" s="137"/>
      <c r="AY14" s="137"/>
      <c r="AZ14" s="137"/>
      <c r="BA14" s="141"/>
      <c r="BB14" s="139"/>
      <c r="BC14" s="139"/>
      <c r="BD14" s="140"/>
      <c r="BE14" s="140"/>
      <c r="BF14" s="140"/>
      <c r="BG14" s="140"/>
      <c r="BH14" s="140"/>
      <c r="BI14" s="140"/>
      <c r="BJ14" s="137"/>
      <c r="BK14" s="137"/>
      <c r="BL14" s="137"/>
      <c r="BM14" s="137"/>
      <c r="BN14" s="137"/>
      <c r="BO14" s="137"/>
      <c r="BP14" s="137"/>
      <c r="BQ14" s="141"/>
      <c r="BR14" s="142"/>
      <c r="BS14" s="139"/>
      <c r="BT14" s="140"/>
      <c r="BU14" s="140"/>
      <c r="BV14" s="140"/>
      <c r="BW14" s="140"/>
      <c r="BX14" s="140"/>
      <c r="BY14" s="140"/>
      <c r="BZ14" s="137"/>
      <c r="CA14" s="137"/>
      <c r="CB14" s="137"/>
      <c r="CC14" s="137"/>
      <c r="CD14" s="137"/>
      <c r="CE14" s="137"/>
      <c r="CF14" s="137"/>
      <c r="CG14" s="137"/>
      <c r="CH14" s="396"/>
      <c r="CI14" s="397"/>
      <c r="CJ14" s="94"/>
    </row>
    <row r="15" spans="1:88" s="90" customFormat="1" ht="40.5" customHeight="1" thickBot="1">
      <c r="A15" s="143">
        <v>2</v>
      </c>
      <c r="B15" s="211" t="s">
        <v>33</v>
      </c>
      <c r="C15" s="144" t="s">
        <v>34</v>
      </c>
      <c r="D15" s="378" t="s">
        <v>35</v>
      </c>
      <c r="E15" s="146">
        <v>30</v>
      </c>
      <c r="F15" s="451">
        <v>2</v>
      </c>
      <c r="G15" s="462" t="s">
        <v>204</v>
      </c>
      <c r="H15" s="147">
        <v>20</v>
      </c>
      <c r="I15" s="463">
        <v>0.5</v>
      </c>
      <c r="J15" s="148">
        <v>20</v>
      </c>
      <c r="K15" s="149">
        <v>10</v>
      </c>
      <c r="L15" s="149">
        <v>0</v>
      </c>
      <c r="M15" s="149"/>
      <c r="N15" s="149"/>
      <c r="O15" s="149"/>
      <c r="P15" s="149"/>
      <c r="Q15" s="149">
        <v>0</v>
      </c>
      <c r="R15" s="149">
        <f>AE15+AR15+BH15+BX15</f>
        <v>0</v>
      </c>
      <c r="S15" s="149"/>
      <c r="T15" s="149">
        <v>0</v>
      </c>
      <c r="U15" s="572"/>
      <c r="V15" s="151">
        <v>10</v>
      </c>
      <c r="W15" s="151">
        <v>10</v>
      </c>
      <c r="X15" s="149"/>
      <c r="Y15" s="149">
        <v>0</v>
      </c>
      <c r="Z15" s="149"/>
      <c r="AA15" s="149"/>
      <c r="AB15" s="149"/>
      <c r="AC15" s="149"/>
      <c r="AD15" s="149">
        <v>0</v>
      </c>
      <c r="AE15" s="149"/>
      <c r="AF15" s="149">
        <v>0</v>
      </c>
      <c r="AG15" s="152"/>
      <c r="AH15" s="406" t="s">
        <v>36</v>
      </c>
      <c r="AI15" s="407" t="s">
        <v>36</v>
      </c>
      <c r="AJ15" s="152"/>
      <c r="AK15" s="150" t="s">
        <v>35</v>
      </c>
      <c r="AL15" s="153">
        <v>10</v>
      </c>
      <c r="AM15" s="157"/>
      <c r="AN15" s="154">
        <v>0</v>
      </c>
      <c r="AO15" s="154">
        <v>0</v>
      </c>
      <c r="AP15" s="154">
        <v>0</v>
      </c>
      <c r="AQ15" s="154"/>
      <c r="AR15" s="154">
        <v>0</v>
      </c>
      <c r="AS15" s="154">
        <v>0</v>
      </c>
      <c r="AT15" s="155"/>
      <c r="AU15" s="155"/>
      <c r="AV15" s="155"/>
      <c r="AW15" s="155"/>
      <c r="AX15" s="155">
        <v>1</v>
      </c>
      <c r="AY15" s="155"/>
      <c r="AZ15" s="155"/>
      <c r="BA15" s="156"/>
      <c r="BB15" s="157">
        <v>0</v>
      </c>
      <c r="BC15" s="157"/>
      <c r="BD15" s="154">
        <v>0</v>
      </c>
      <c r="BE15" s="154">
        <v>0</v>
      </c>
      <c r="BF15" s="154">
        <v>0</v>
      </c>
      <c r="BG15" s="154"/>
      <c r="BH15" s="154">
        <v>0</v>
      </c>
      <c r="BI15" s="154">
        <v>0</v>
      </c>
      <c r="BJ15" s="155"/>
      <c r="BK15" s="155"/>
      <c r="BL15" s="155"/>
      <c r="BM15" s="155"/>
      <c r="BN15" s="155">
        <v>0</v>
      </c>
      <c r="BO15" s="155"/>
      <c r="BP15" s="155"/>
      <c r="BQ15" s="156"/>
      <c r="BR15" s="153">
        <v>0</v>
      </c>
      <c r="BS15" s="157"/>
      <c r="BT15" s="154">
        <v>0</v>
      </c>
      <c r="BU15" s="154">
        <v>0</v>
      </c>
      <c r="BV15" s="154">
        <v>0</v>
      </c>
      <c r="BW15" s="154"/>
      <c r="BX15" s="154">
        <v>0</v>
      </c>
      <c r="BY15" s="154">
        <v>0</v>
      </c>
      <c r="BZ15" s="155"/>
      <c r="CA15" s="155"/>
      <c r="CB15" s="155"/>
      <c r="CC15" s="155"/>
      <c r="CD15" s="155">
        <v>0</v>
      </c>
      <c r="CE15" s="155"/>
      <c r="CF15" s="155"/>
      <c r="CG15" s="155"/>
      <c r="CH15" s="158">
        <f>F15</f>
        <v>2</v>
      </c>
      <c r="CI15" s="159"/>
      <c r="CJ15" s="96"/>
    </row>
    <row r="16" spans="1:88" s="92" customFormat="1" ht="40.5" customHeight="1" thickBot="1">
      <c r="A16" s="618">
        <v>3</v>
      </c>
      <c r="B16" s="622" t="s">
        <v>37</v>
      </c>
      <c r="C16" s="144" t="s">
        <v>38</v>
      </c>
      <c r="D16" s="379" t="s">
        <v>39</v>
      </c>
      <c r="E16" s="146">
        <f>SUM(J16:T16)</f>
        <v>45</v>
      </c>
      <c r="F16" s="451">
        <v>4</v>
      </c>
      <c r="G16" s="462" t="s">
        <v>204</v>
      </c>
      <c r="H16" s="147">
        <v>20</v>
      </c>
      <c r="I16" s="464">
        <v>2</v>
      </c>
      <c r="J16" s="148">
        <f>V16+AL16+BB16+BR16</f>
        <v>20</v>
      </c>
      <c r="K16" s="148">
        <f t="shared" ref="K16:L16" si="0">W16+AM16+BC16+BS16</f>
        <v>15</v>
      </c>
      <c r="L16" s="148">
        <f t="shared" si="0"/>
        <v>0</v>
      </c>
      <c r="M16" s="148">
        <f>Y16+AO16+BE16+BU16</f>
        <v>0</v>
      </c>
      <c r="N16" s="148">
        <f t="shared" ref="N16" si="1">Z16+AP16+BF16+BV16</f>
        <v>0</v>
      </c>
      <c r="O16" s="148">
        <f t="shared" ref="O16" si="2">AA16+AQ16+BG16+BW16</f>
        <v>10</v>
      </c>
      <c r="P16" s="558"/>
      <c r="Q16" s="149"/>
      <c r="R16" s="149">
        <f>AE16+AR16+BH16+BX16</f>
        <v>0</v>
      </c>
      <c r="S16" s="149"/>
      <c r="T16" s="149">
        <v>0</v>
      </c>
      <c r="U16" s="572"/>
      <c r="V16" s="148">
        <v>20</v>
      </c>
      <c r="W16" s="148">
        <v>15</v>
      </c>
      <c r="X16" s="149"/>
      <c r="Y16" s="149">
        <v>0</v>
      </c>
      <c r="Z16" s="149"/>
      <c r="AA16" s="149">
        <v>10</v>
      </c>
      <c r="AB16" s="149"/>
      <c r="AC16" s="149"/>
      <c r="AD16" s="149"/>
      <c r="AE16" s="149">
        <v>0</v>
      </c>
      <c r="AF16" s="149">
        <v>0</v>
      </c>
      <c r="AG16" s="152"/>
      <c r="AH16" s="152">
        <v>2</v>
      </c>
      <c r="AI16" s="152">
        <v>2</v>
      </c>
      <c r="AJ16" s="152"/>
      <c r="AK16" s="150" t="s">
        <v>39</v>
      </c>
      <c r="AL16" s="161">
        <v>0</v>
      </c>
      <c r="AM16" s="165"/>
      <c r="AN16" s="162">
        <v>0</v>
      </c>
      <c r="AO16" s="162">
        <v>0</v>
      </c>
      <c r="AP16" s="162">
        <v>0</v>
      </c>
      <c r="AQ16" s="162"/>
      <c r="AR16" s="162">
        <v>0</v>
      </c>
      <c r="AS16" s="162">
        <v>0</v>
      </c>
      <c r="AT16" s="163"/>
      <c r="AU16" s="163"/>
      <c r="AV16" s="163"/>
      <c r="AW16" s="163"/>
      <c r="AX16" s="163">
        <v>0</v>
      </c>
      <c r="AY16" s="163"/>
      <c r="AZ16" s="163"/>
      <c r="BA16" s="164"/>
      <c r="BB16" s="165">
        <v>0</v>
      </c>
      <c r="BC16" s="165"/>
      <c r="BD16" s="162">
        <v>0</v>
      </c>
      <c r="BE16" s="162">
        <v>0</v>
      </c>
      <c r="BF16" s="162">
        <v>0</v>
      </c>
      <c r="BG16" s="162"/>
      <c r="BH16" s="162">
        <v>0</v>
      </c>
      <c r="BI16" s="162">
        <v>0</v>
      </c>
      <c r="BJ16" s="163"/>
      <c r="BK16" s="163"/>
      <c r="BL16" s="163"/>
      <c r="BM16" s="163"/>
      <c r="BN16" s="163">
        <v>0</v>
      </c>
      <c r="BO16" s="163"/>
      <c r="BP16" s="163"/>
      <c r="BQ16" s="164"/>
      <c r="BR16" s="161">
        <v>0</v>
      </c>
      <c r="BS16" s="165"/>
      <c r="BT16" s="162">
        <v>0</v>
      </c>
      <c r="BU16" s="162">
        <v>0</v>
      </c>
      <c r="BV16" s="162">
        <v>0</v>
      </c>
      <c r="BW16" s="162"/>
      <c r="BX16" s="162">
        <v>0</v>
      </c>
      <c r="BY16" s="149">
        <v>0</v>
      </c>
      <c r="BZ16" s="152"/>
      <c r="CA16" s="152"/>
      <c r="CB16" s="152"/>
      <c r="CC16" s="152"/>
      <c r="CD16" s="152">
        <v>0</v>
      </c>
      <c r="CE16" s="152"/>
      <c r="CF16" s="152"/>
      <c r="CG16" s="152"/>
      <c r="CH16" s="166">
        <v>4</v>
      </c>
      <c r="CI16" s="167">
        <v>2</v>
      </c>
      <c r="CJ16" s="93"/>
    </row>
    <row r="17" spans="1:88" s="98" customFormat="1" ht="40.5" customHeight="1" thickBot="1">
      <c r="A17" s="619"/>
      <c r="B17" s="623"/>
      <c r="C17" s="144" t="s">
        <v>40</v>
      </c>
      <c r="D17" s="379" t="s">
        <v>35</v>
      </c>
      <c r="E17" s="146">
        <v>20</v>
      </c>
      <c r="F17" s="451">
        <v>1</v>
      </c>
      <c r="G17" s="462"/>
      <c r="H17" s="147">
        <v>0</v>
      </c>
      <c r="I17" s="464">
        <v>0</v>
      </c>
      <c r="J17" s="148">
        <f>V17+AL17+BB17+BR17</f>
        <v>0</v>
      </c>
      <c r="K17" s="148">
        <f t="shared" ref="K17:P17" si="3">W17+AM17+BC17+BS17</f>
        <v>0</v>
      </c>
      <c r="L17" s="148">
        <f t="shared" si="3"/>
        <v>0</v>
      </c>
      <c r="M17" s="148">
        <f t="shared" si="3"/>
        <v>0</v>
      </c>
      <c r="N17" s="148">
        <f t="shared" si="3"/>
        <v>0</v>
      </c>
      <c r="O17" s="148">
        <f t="shared" si="3"/>
        <v>0</v>
      </c>
      <c r="P17" s="148">
        <f t="shared" si="3"/>
        <v>0</v>
      </c>
      <c r="Q17" s="149">
        <v>0</v>
      </c>
      <c r="R17" s="149">
        <v>20</v>
      </c>
      <c r="S17" s="149"/>
      <c r="T17" s="149">
        <v>0</v>
      </c>
      <c r="U17" s="572"/>
      <c r="V17" s="148">
        <v>0</v>
      </c>
      <c r="W17" s="148"/>
      <c r="X17" s="149">
        <v>0</v>
      </c>
      <c r="Y17" s="149">
        <v>0</v>
      </c>
      <c r="Z17" s="149"/>
      <c r="AA17" s="149"/>
      <c r="AB17" s="149"/>
      <c r="AC17" s="149"/>
      <c r="AD17" s="149">
        <v>20</v>
      </c>
      <c r="AE17" s="149"/>
      <c r="AF17" s="149">
        <v>0</v>
      </c>
      <c r="AG17" s="152"/>
      <c r="AH17" s="152"/>
      <c r="AI17" s="152"/>
      <c r="AJ17" s="152">
        <v>1</v>
      </c>
      <c r="AK17" s="150" t="s">
        <v>35</v>
      </c>
      <c r="AL17" s="168">
        <v>0</v>
      </c>
      <c r="AM17" s="148"/>
      <c r="AN17" s="149">
        <v>0</v>
      </c>
      <c r="AO17" s="149">
        <v>0</v>
      </c>
      <c r="AP17" s="149">
        <v>0</v>
      </c>
      <c r="AQ17" s="149"/>
      <c r="AR17" s="149">
        <v>0</v>
      </c>
      <c r="AS17" s="149">
        <v>0</v>
      </c>
      <c r="AT17" s="152"/>
      <c r="AU17" s="152"/>
      <c r="AV17" s="152"/>
      <c r="AW17" s="152"/>
      <c r="AX17" s="152">
        <v>0</v>
      </c>
      <c r="AY17" s="152"/>
      <c r="AZ17" s="152"/>
      <c r="BA17" s="150"/>
      <c r="BB17" s="148">
        <v>0</v>
      </c>
      <c r="BC17" s="148"/>
      <c r="BD17" s="149">
        <v>0</v>
      </c>
      <c r="BE17" s="149">
        <v>0</v>
      </c>
      <c r="BF17" s="149">
        <v>0</v>
      </c>
      <c r="BG17" s="149"/>
      <c r="BH17" s="149">
        <v>0</v>
      </c>
      <c r="BI17" s="149">
        <v>0</v>
      </c>
      <c r="BJ17" s="152"/>
      <c r="BK17" s="152"/>
      <c r="BL17" s="152"/>
      <c r="BM17" s="152"/>
      <c r="BN17" s="152">
        <v>0</v>
      </c>
      <c r="BO17" s="152"/>
      <c r="BP17" s="152"/>
      <c r="BQ17" s="150"/>
      <c r="BR17" s="168">
        <v>0</v>
      </c>
      <c r="BS17" s="148"/>
      <c r="BT17" s="149">
        <v>0</v>
      </c>
      <c r="BU17" s="149">
        <v>0</v>
      </c>
      <c r="BV17" s="149">
        <v>0</v>
      </c>
      <c r="BW17" s="149"/>
      <c r="BX17" s="149">
        <v>0</v>
      </c>
      <c r="BY17" s="149">
        <v>0</v>
      </c>
      <c r="BZ17" s="152"/>
      <c r="CA17" s="152"/>
      <c r="CB17" s="152"/>
      <c r="CC17" s="152"/>
      <c r="CD17" s="152">
        <v>0</v>
      </c>
      <c r="CE17" s="152"/>
      <c r="CF17" s="152"/>
      <c r="CG17" s="152"/>
      <c r="CH17" s="166">
        <f>F17</f>
        <v>1</v>
      </c>
      <c r="CI17" s="169">
        <v>1</v>
      </c>
      <c r="CJ17" s="97"/>
    </row>
    <row r="18" spans="1:88" s="100" customFormat="1" ht="40.5" customHeight="1" thickBot="1">
      <c r="A18" s="620">
        <v>4</v>
      </c>
      <c r="B18" s="644" t="s">
        <v>41</v>
      </c>
      <c r="C18" s="144" t="s">
        <v>42</v>
      </c>
      <c r="D18" s="378" t="s">
        <v>43</v>
      </c>
      <c r="E18" s="146">
        <v>30</v>
      </c>
      <c r="F18" s="451">
        <v>3</v>
      </c>
      <c r="G18" s="462" t="s">
        <v>204</v>
      </c>
      <c r="H18" s="147">
        <v>10</v>
      </c>
      <c r="I18" s="464" t="s">
        <v>44</v>
      </c>
      <c r="J18" s="148">
        <v>10</v>
      </c>
      <c r="K18" s="149">
        <v>20</v>
      </c>
      <c r="L18" s="149"/>
      <c r="M18" s="149"/>
      <c r="N18" s="149"/>
      <c r="O18" s="149"/>
      <c r="P18" s="149"/>
      <c r="Q18" s="149"/>
      <c r="R18" s="149">
        <f>AE18+AR18+BH18+BX18</f>
        <v>0</v>
      </c>
      <c r="S18" s="149"/>
      <c r="T18" s="149">
        <v>0</v>
      </c>
      <c r="U18" s="572"/>
      <c r="V18" s="148">
        <v>0</v>
      </c>
      <c r="W18" s="148"/>
      <c r="X18" s="149">
        <v>0</v>
      </c>
      <c r="Y18" s="149">
        <v>0</v>
      </c>
      <c r="Z18" s="149"/>
      <c r="AA18" s="149"/>
      <c r="AB18" s="149"/>
      <c r="AC18" s="149"/>
      <c r="AD18" s="149">
        <v>0</v>
      </c>
      <c r="AE18" s="149">
        <v>0</v>
      </c>
      <c r="AF18" s="149">
        <v>0</v>
      </c>
      <c r="AG18" s="152"/>
      <c r="AH18" s="152">
        <v>0</v>
      </c>
      <c r="AI18" s="152"/>
      <c r="AJ18" s="152"/>
      <c r="AK18" s="150"/>
      <c r="AL18" s="170"/>
      <c r="AM18" s="151"/>
      <c r="AN18" s="149"/>
      <c r="AO18" s="149">
        <v>0</v>
      </c>
      <c r="AP18" s="149">
        <v>0</v>
      </c>
      <c r="AQ18" s="149"/>
      <c r="AR18" s="149">
        <v>0</v>
      </c>
      <c r="AS18" s="149">
        <v>0</v>
      </c>
      <c r="AT18" s="152"/>
      <c r="AU18" s="152"/>
      <c r="AV18" s="152"/>
      <c r="AW18" s="152"/>
      <c r="AX18" s="171"/>
      <c r="AY18" s="171"/>
      <c r="AZ18" s="171"/>
      <c r="BA18" s="172"/>
      <c r="BB18" s="151">
        <v>10</v>
      </c>
      <c r="BC18" s="151">
        <v>20</v>
      </c>
      <c r="BD18" s="149"/>
      <c r="BE18" s="149">
        <v>0</v>
      </c>
      <c r="BF18" s="149">
        <v>0</v>
      </c>
      <c r="BG18" s="149"/>
      <c r="BH18" s="149">
        <v>0</v>
      </c>
      <c r="BI18" s="149">
        <v>0</v>
      </c>
      <c r="BJ18" s="152"/>
      <c r="BK18" s="152"/>
      <c r="BL18" s="152"/>
      <c r="BM18" s="152"/>
      <c r="BN18" s="171" t="s">
        <v>44</v>
      </c>
      <c r="BO18" s="171" t="s">
        <v>44</v>
      </c>
      <c r="BP18" s="171"/>
      <c r="BQ18" s="172" t="s">
        <v>35</v>
      </c>
      <c r="BR18" s="168"/>
      <c r="BS18" s="148"/>
      <c r="BT18" s="149"/>
      <c r="BU18" s="149">
        <v>0</v>
      </c>
      <c r="BV18" s="149"/>
      <c r="BW18" s="149"/>
      <c r="BX18" s="149">
        <v>0</v>
      </c>
      <c r="BY18" s="149">
        <v>0</v>
      </c>
      <c r="BZ18" s="152"/>
      <c r="CA18" s="152"/>
      <c r="CB18" s="152"/>
      <c r="CC18" s="152"/>
      <c r="CD18" s="152">
        <v>1</v>
      </c>
      <c r="CE18" s="152">
        <v>1</v>
      </c>
      <c r="CF18" s="152"/>
      <c r="CG18" s="152" t="s">
        <v>39</v>
      </c>
      <c r="CH18" s="166">
        <f>F18</f>
        <v>3</v>
      </c>
      <c r="CI18" s="167">
        <v>1</v>
      </c>
      <c r="CJ18" s="99"/>
    </row>
    <row r="19" spans="1:88" s="100" customFormat="1" ht="40.5" customHeight="1" thickBot="1">
      <c r="A19" s="620"/>
      <c r="B19" s="644"/>
      <c r="C19" s="144" t="s">
        <v>45</v>
      </c>
      <c r="D19" s="378" t="s">
        <v>35</v>
      </c>
      <c r="E19" s="146">
        <v>40</v>
      </c>
      <c r="F19" s="451">
        <v>3</v>
      </c>
      <c r="G19" s="462"/>
      <c r="H19" s="147">
        <v>0</v>
      </c>
      <c r="I19" s="463">
        <v>0</v>
      </c>
      <c r="J19" s="148"/>
      <c r="K19" s="149"/>
      <c r="L19" s="149">
        <v>0</v>
      </c>
      <c r="M19" s="149"/>
      <c r="N19" s="149"/>
      <c r="O19" s="149"/>
      <c r="P19" s="149"/>
      <c r="Q19" s="149">
        <v>0</v>
      </c>
      <c r="R19" s="149">
        <f>AE19+AR19+BH19+BX19</f>
        <v>0</v>
      </c>
      <c r="S19" s="149"/>
      <c r="T19" s="149">
        <v>0</v>
      </c>
      <c r="U19" s="572"/>
      <c r="V19" s="148">
        <v>0</v>
      </c>
      <c r="W19" s="148"/>
      <c r="X19" s="149">
        <v>0</v>
      </c>
      <c r="Y19" s="149">
        <v>0</v>
      </c>
      <c r="Z19" s="149"/>
      <c r="AA19" s="149"/>
      <c r="AB19" s="149"/>
      <c r="AC19" s="149"/>
      <c r="AD19" s="149">
        <v>0</v>
      </c>
      <c r="AE19" s="149">
        <v>0</v>
      </c>
      <c r="AF19" s="149">
        <v>0</v>
      </c>
      <c r="AG19" s="152"/>
      <c r="AH19" s="152">
        <v>0</v>
      </c>
      <c r="AI19" s="152"/>
      <c r="AJ19" s="152"/>
      <c r="AK19" s="150"/>
      <c r="AL19" s="168">
        <v>0</v>
      </c>
      <c r="AM19" s="148"/>
      <c r="AN19" s="149">
        <v>0</v>
      </c>
      <c r="AO19" s="149">
        <v>0</v>
      </c>
      <c r="AP19" s="149">
        <v>0</v>
      </c>
      <c r="AQ19" s="149"/>
      <c r="AR19" s="149">
        <v>0</v>
      </c>
      <c r="AS19" s="149">
        <v>0</v>
      </c>
      <c r="AT19" s="152"/>
      <c r="AU19" s="152"/>
      <c r="AV19" s="152"/>
      <c r="AW19" s="152"/>
      <c r="AX19" s="152">
        <v>0</v>
      </c>
      <c r="AY19" s="152"/>
      <c r="AZ19" s="152"/>
      <c r="BA19" s="150"/>
      <c r="BB19" s="148">
        <v>0</v>
      </c>
      <c r="BC19" s="148"/>
      <c r="BD19" s="149">
        <v>0</v>
      </c>
      <c r="BE19" s="149">
        <v>0</v>
      </c>
      <c r="BF19" s="149">
        <v>0</v>
      </c>
      <c r="BG19" s="149"/>
      <c r="BH19" s="149">
        <v>0</v>
      </c>
      <c r="BI19" s="149">
        <v>0</v>
      </c>
      <c r="BJ19" s="152"/>
      <c r="BK19" s="152"/>
      <c r="BL19" s="152"/>
      <c r="BM19" s="152"/>
      <c r="BN19" s="152">
        <v>0</v>
      </c>
      <c r="BO19" s="152"/>
      <c r="BP19" s="152"/>
      <c r="BQ19" s="150"/>
      <c r="BR19" s="168">
        <v>0</v>
      </c>
      <c r="BS19" s="148"/>
      <c r="BT19" s="149">
        <v>0</v>
      </c>
      <c r="BU19" s="149">
        <v>0</v>
      </c>
      <c r="BV19" s="149">
        <v>0</v>
      </c>
      <c r="BW19" s="149"/>
      <c r="BX19" s="149"/>
      <c r="BY19" s="149">
        <v>0</v>
      </c>
      <c r="BZ19" s="152">
        <v>40</v>
      </c>
      <c r="CA19" s="152"/>
      <c r="CB19" s="152"/>
      <c r="CC19" s="152"/>
      <c r="CD19" s="171"/>
      <c r="CE19" s="171"/>
      <c r="CF19" s="171">
        <v>3</v>
      </c>
      <c r="CG19" s="171" t="s">
        <v>35</v>
      </c>
      <c r="CH19" s="166">
        <f>F19</f>
        <v>3</v>
      </c>
      <c r="CI19" s="167">
        <v>3</v>
      </c>
      <c r="CJ19" s="99"/>
    </row>
    <row r="20" spans="1:88" s="92" customFormat="1" ht="40.5" customHeight="1" thickBot="1">
      <c r="A20" s="173">
        <v>5</v>
      </c>
      <c r="B20" s="211" t="s">
        <v>46</v>
      </c>
      <c r="C20" s="144" t="s">
        <v>47</v>
      </c>
      <c r="D20" s="379" t="s">
        <v>35</v>
      </c>
      <c r="E20" s="146">
        <v>25</v>
      </c>
      <c r="F20" s="451">
        <v>1</v>
      </c>
      <c r="G20" s="462" t="s">
        <v>204</v>
      </c>
      <c r="H20" s="147">
        <v>15</v>
      </c>
      <c r="I20" s="464" t="s">
        <v>44</v>
      </c>
      <c r="J20" s="148">
        <v>15</v>
      </c>
      <c r="K20" s="149">
        <v>10</v>
      </c>
      <c r="L20" s="149">
        <v>0</v>
      </c>
      <c r="M20" s="149"/>
      <c r="N20" s="149"/>
      <c r="O20" s="149"/>
      <c r="P20" s="149"/>
      <c r="Q20" s="149"/>
      <c r="R20" s="149">
        <f>AE20+AR20+BH20+BX20</f>
        <v>0</v>
      </c>
      <c r="S20" s="149"/>
      <c r="T20" s="149">
        <v>0</v>
      </c>
      <c r="U20" s="572"/>
      <c r="V20" s="148">
        <v>15</v>
      </c>
      <c r="W20" s="148">
        <v>10</v>
      </c>
      <c r="X20" s="149"/>
      <c r="Y20" s="149">
        <v>0</v>
      </c>
      <c r="Z20" s="149"/>
      <c r="AA20" s="149"/>
      <c r="AB20" s="149"/>
      <c r="AC20" s="149"/>
      <c r="AD20" s="149"/>
      <c r="AE20" s="149">
        <v>0</v>
      </c>
      <c r="AF20" s="149">
        <v>0</v>
      </c>
      <c r="AG20" s="152"/>
      <c r="AH20" s="408" t="s">
        <v>36</v>
      </c>
      <c r="AI20" s="406" t="s">
        <v>36</v>
      </c>
      <c r="AJ20" s="152"/>
      <c r="AK20" s="150" t="s">
        <v>35</v>
      </c>
      <c r="AL20" s="161">
        <v>0</v>
      </c>
      <c r="AM20" s="165"/>
      <c r="AN20" s="162">
        <v>0</v>
      </c>
      <c r="AO20" s="162">
        <v>0</v>
      </c>
      <c r="AP20" s="162">
        <v>0</v>
      </c>
      <c r="AQ20" s="162"/>
      <c r="AR20" s="162">
        <v>0</v>
      </c>
      <c r="AS20" s="162">
        <v>0</v>
      </c>
      <c r="AT20" s="163"/>
      <c r="AU20" s="163"/>
      <c r="AV20" s="163"/>
      <c r="AW20" s="163"/>
      <c r="AX20" s="163">
        <v>0</v>
      </c>
      <c r="AY20" s="163"/>
      <c r="AZ20" s="163"/>
      <c r="BA20" s="164"/>
      <c r="BB20" s="165">
        <v>0</v>
      </c>
      <c r="BC20" s="165"/>
      <c r="BD20" s="162">
        <v>0</v>
      </c>
      <c r="BE20" s="162">
        <v>0</v>
      </c>
      <c r="BF20" s="162">
        <v>0</v>
      </c>
      <c r="BG20" s="162"/>
      <c r="BH20" s="162">
        <v>0</v>
      </c>
      <c r="BI20" s="162">
        <v>0</v>
      </c>
      <c r="BJ20" s="163"/>
      <c r="BK20" s="163"/>
      <c r="BL20" s="163"/>
      <c r="BM20" s="163"/>
      <c r="BN20" s="163">
        <v>0</v>
      </c>
      <c r="BO20" s="163"/>
      <c r="BP20" s="163"/>
      <c r="BQ20" s="164"/>
      <c r="BR20" s="161">
        <v>0</v>
      </c>
      <c r="BS20" s="165"/>
      <c r="BT20" s="162">
        <v>0</v>
      </c>
      <c r="BU20" s="162">
        <v>0</v>
      </c>
      <c r="BV20" s="162">
        <v>0</v>
      </c>
      <c r="BW20" s="162"/>
      <c r="BX20" s="162">
        <v>0</v>
      </c>
      <c r="BY20" s="149">
        <v>0</v>
      </c>
      <c r="BZ20" s="152"/>
      <c r="CA20" s="152"/>
      <c r="CB20" s="152"/>
      <c r="CC20" s="152"/>
      <c r="CD20" s="152">
        <v>0</v>
      </c>
      <c r="CE20" s="152"/>
      <c r="CF20" s="152"/>
      <c r="CG20" s="152"/>
      <c r="CH20" s="166">
        <f>F20</f>
        <v>1</v>
      </c>
      <c r="CI20" s="169"/>
      <c r="CJ20" s="93"/>
    </row>
    <row r="21" spans="1:88" s="90" customFormat="1" ht="40.5" customHeight="1" thickBot="1">
      <c r="A21" s="143">
        <v>6</v>
      </c>
      <c r="B21" s="354" t="s">
        <v>48</v>
      </c>
      <c r="C21" s="174" t="s">
        <v>49</v>
      </c>
      <c r="D21" s="380" t="s">
        <v>50</v>
      </c>
      <c r="E21" s="175">
        <f>SUM(J21:T21)</f>
        <v>90</v>
      </c>
      <c r="F21" s="452">
        <v>9</v>
      </c>
      <c r="G21" s="465"/>
      <c r="H21" s="165">
        <v>0</v>
      </c>
      <c r="I21" s="466">
        <v>0</v>
      </c>
      <c r="J21" s="537"/>
      <c r="K21" s="241"/>
      <c r="L21" s="176"/>
      <c r="M21" s="176">
        <v>90</v>
      </c>
      <c r="N21" s="176"/>
      <c r="O21" s="176"/>
      <c r="P21" s="176"/>
      <c r="Q21" s="176">
        <v>0</v>
      </c>
      <c r="R21" s="176">
        <f>AE21+AR21+BH21+BX21</f>
        <v>0</v>
      </c>
      <c r="S21" s="176"/>
      <c r="T21" s="176">
        <v>0</v>
      </c>
      <c r="U21" s="573"/>
      <c r="V21" s="177">
        <v>0</v>
      </c>
      <c r="W21" s="177"/>
      <c r="X21" s="178"/>
      <c r="Y21" s="176">
        <v>30</v>
      </c>
      <c r="Z21" s="176"/>
      <c r="AA21" s="176"/>
      <c r="AB21" s="176"/>
      <c r="AC21" s="176"/>
      <c r="AD21" s="176">
        <v>0</v>
      </c>
      <c r="AE21" s="176">
        <v>0</v>
      </c>
      <c r="AF21" s="176">
        <v>0</v>
      </c>
      <c r="AG21" s="404"/>
      <c r="AH21" s="179"/>
      <c r="AI21" s="179">
        <v>3</v>
      </c>
      <c r="AJ21" s="179"/>
      <c r="AK21" s="180" t="s">
        <v>35</v>
      </c>
      <c r="AL21" s="181">
        <v>0</v>
      </c>
      <c r="AM21" s="177"/>
      <c r="AN21" s="178"/>
      <c r="AO21" s="178">
        <v>30</v>
      </c>
      <c r="AP21" s="178">
        <v>0</v>
      </c>
      <c r="AQ21" s="178"/>
      <c r="AR21" s="178">
        <v>0</v>
      </c>
      <c r="AS21" s="178">
        <v>0</v>
      </c>
      <c r="AT21" s="179"/>
      <c r="AU21" s="179"/>
      <c r="AV21" s="179"/>
      <c r="AW21" s="179"/>
      <c r="AX21" s="179"/>
      <c r="AY21" s="179">
        <v>3</v>
      </c>
      <c r="AZ21" s="179"/>
      <c r="BA21" s="180" t="s">
        <v>35</v>
      </c>
      <c r="BB21" s="177">
        <v>0</v>
      </c>
      <c r="BC21" s="177"/>
      <c r="BD21" s="178"/>
      <c r="BE21" s="178">
        <v>30</v>
      </c>
      <c r="BF21" s="178">
        <v>0</v>
      </c>
      <c r="BG21" s="178"/>
      <c r="BH21" s="178">
        <v>0</v>
      </c>
      <c r="BI21" s="178">
        <v>0</v>
      </c>
      <c r="BJ21" s="179"/>
      <c r="BK21" s="179"/>
      <c r="BL21" s="179"/>
      <c r="BM21" s="179"/>
      <c r="BN21" s="179"/>
      <c r="BO21" s="179">
        <v>3</v>
      </c>
      <c r="BP21" s="179"/>
      <c r="BQ21" s="182" t="s">
        <v>39</v>
      </c>
      <c r="BR21" s="181">
        <v>0</v>
      </c>
      <c r="BS21" s="177"/>
      <c r="BT21" s="178">
        <v>0</v>
      </c>
      <c r="BU21" s="178">
        <v>0</v>
      </c>
      <c r="BV21" s="178">
        <v>0</v>
      </c>
      <c r="BW21" s="178"/>
      <c r="BX21" s="178">
        <v>0</v>
      </c>
      <c r="BY21" s="183">
        <v>0</v>
      </c>
      <c r="BZ21" s="184"/>
      <c r="CA21" s="184"/>
      <c r="CB21" s="184"/>
      <c r="CC21" s="184"/>
      <c r="CD21" s="184">
        <v>0</v>
      </c>
      <c r="CE21" s="184"/>
      <c r="CF21" s="184"/>
      <c r="CG21" s="185"/>
      <c r="CH21" s="166">
        <f>F21</f>
        <v>9</v>
      </c>
      <c r="CI21" s="167"/>
      <c r="CJ21" s="96"/>
    </row>
    <row r="22" spans="1:88" s="102" customFormat="1" ht="41.25" customHeight="1" thickBot="1">
      <c r="A22" s="186"/>
      <c r="B22" s="651" t="s">
        <v>51</v>
      </c>
      <c r="C22" s="652"/>
      <c r="D22" s="187"/>
      <c r="E22" s="188">
        <f>SUM(E15:E21)</f>
        <v>280</v>
      </c>
      <c r="F22" s="453">
        <f>SUM(F15:F21)</f>
        <v>23</v>
      </c>
      <c r="G22" s="194"/>
      <c r="H22" s="190">
        <f>SUM(H15:H21)</f>
        <v>65</v>
      </c>
      <c r="I22" s="467">
        <f ca="1">SUM(I15:I25)</f>
        <v>0</v>
      </c>
      <c r="J22" s="189">
        <f>SUM(I15)</f>
        <v>0.5</v>
      </c>
      <c r="K22" s="191">
        <f t="shared" ref="K22:AF22" si="4">SUM(K15:K21)</f>
        <v>55</v>
      </c>
      <c r="L22" s="191">
        <f t="shared" si="4"/>
        <v>0</v>
      </c>
      <c r="M22" s="191">
        <f t="shared" si="4"/>
        <v>90</v>
      </c>
      <c r="N22" s="191">
        <f t="shared" si="4"/>
        <v>0</v>
      </c>
      <c r="O22" s="191">
        <f t="shared" si="4"/>
        <v>10</v>
      </c>
      <c r="P22" s="191">
        <v>10</v>
      </c>
      <c r="Q22" s="191"/>
      <c r="R22" s="191">
        <f t="shared" si="4"/>
        <v>20</v>
      </c>
      <c r="S22" s="191"/>
      <c r="T22" s="191">
        <f t="shared" si="4"/>
        <v>0</v>
      </c>
      <c r="U22" s="574"/>
      <c r="V22" s="189">
        <f t="shared" si="4"/>
        <v>45</v>
      </c>
      <c r="W22" s="189">
        <f t="shared" si="4"/>
        <v>35</v>
      </c>
      <c r="X22" s="191">
        <f t="shared" si="4"/>
        <v>0</v>
      </c>
      <c r="Y22" s="191">
        <f t="shared" si="4"/>
        <v>30</v>
      </c>
      <c r="Z22" s="191">
        <f t="shared" si="4"/>
        <v>0</v>
      </c>
      <c r="AA22" s="191">
        <f t="shared" si="4"/>
        <v>10</v>
      </c>
      <c r="AB22" s="191">
        <f t="shared" si="4"/>
        <v>0</v>
      </c>
      <c r="AC22" s="191"/>
      <c r="AD22" s="191">
        <f t="shared" si="4"/>
        <v>20</v>
      </c>
      <c r="AE22" s="191">
        <f t="shared" si="4"/>
        <v>0</v>
      </c>
      <c r="AF22" s="191">
        <f t="shared" si="4"/>
        <v>0</v>
      </c>
      <c r="AG22" s="193"/>
      <c r="AH22" s="555">
        <v>3</v>
      </c>
      <c r="AI22" s="555">
        <v>6</v>
      </c>
      <c r="AJ22" s="193"/>
      <c r="AK22" s="192"/>
      <c r="AL22" s="194">
        <f t="shared" ref="AL22:AS22" si="5">SUM(AL15:AL21)</f>
        <v>10</v>
      </c>
      <c r="AM22" s="191">
        <f t="shared" si="5"/>
        <v>0</v>
      </c>
      <c r="AN22" s="191">
        <f t="shared" si="5"/>
        <v>0</v>
      </c>
      <c r="AO22" s="191">
        <f t="shared" si="5"/>
        <v>30</v>
      </c>
      <c r="AP22" s="191">
        <f t="shared" si="5"/>
        <v>0</v>
      </c>
      <c r="AQ22" s="191">
        <f t="shared" si="5"/>
        <v>0</v>
      </c>
      <c r="AR22" s="191">
        <f t="shared" si="5"/>
        <v>0</v>
      </c>
      <c r="AS22" s="191">
        <f t="shared" si="5"/>
        <v>0</v>
      </c>
      <c r="AT22" s="193"/>
      <c r="AU22" s="193"/>
      <c r="AV22" s="193"/>
      <c r="AW22" s="193"/>
      <c r="AX22" s="193">
        <f>SUM(AX15:AX21)</f>
        <v>1</v>
      </c>
      <c r="AY22" s="193">
        <f>SUM(AY15:AY21)</f>
        <v>3</v>
      </c>
      <c r="AZ22" s="193"/>
      <c r="BA22" s="192"/>
      <c r="BB22" s="189">
        <f t="shared" ref="BB22:BI22" si="6">SUM(BB15:BB21)</f>
        <v>10</v>
      </c>
      <c r="BC22" s="189">
        <f>SUM(BC15:BC21)</f>
        <v>20</v>
      </c>
      <c r="BD22" s="189">
        <f>SUM(BD15:BD21)</f>
        <v>0</v>
      </c>
      <c r="BE22" s="191">
        <f t="shared" si="6"/>
        <v>30</v>
      </c>
      <c r="BF22" s="191">
        <f t="shared" si="6"/>
        <v>0</v>
      </c>
      <c r="BG22" s="191">
        <f t="shared" si="6"/>
        <v>0</v>
      </c>
      <c r="BH22" s="191">
        <f t="shared" si="6"/>
        <v>0</v>
      </c>
      <c r="BI22" s="191">
        <f t="shared" si="6"/>
        <v>0</v>
      </c>
      <c r="BJ22" s="193"/>
      <c r="BK22" s="193"/>
      <c r="BL22" s="193"/>
      <c r="BM22" s="193"/>
      <c r="BN22" s="193" t="s">
        <v>36</v>
      </c>
      <c r="BO22" s="193" t="s">
        <v>52</v>
      </c>
      <c r="BP22" s="193"/>
      <c r="BQ22" s="192"/>
      <c r="BR22" s="194">
        <f t="shared" ref="BR22:CD22" si="7">SUM(BR15:BR21)</f>
        <v>0</v>
      </c>
      <c r="BS22" s="194">
        <f t="shared" si="7"/>
        <v>0</v>
      </c>
      <c r="BT22" s="194">
        <f t="shared" si="7"/>
        <v>0</v>
      </c>
      <c r="BU22" s="194">
        <f t="shared" si="7"/>
        <v>0</v>
      </c>
      <c r="BV22" s="194">
        <f t="shared" si="7"/>
        <v>0</v>
      </c>
      <c r="BW22" s="194">
        <f t="shared" si="7"/>
        <v>0</v>
      </c>
      <c r="BX22" s="194">
        <f t="shared" si="7"/>
        <v>0</v>
      </c>
      <c r="BY22" s="194">
        <f t="shared" si="7"/>
        <v>0</v>
      </c>
      <c r="BZ22" s="193">
        <f>SUM(BZ15:BZ21)</f>
        <v>40</v>
      </c>
      <c r="CA22" s="193"/>
      <c r="CB22" s="193"/>
      <c r="CC22" s="193"/>
      <c r="CD22" s="193">
        <f t="shared" si="7"/>
        <v>1</v>
      </c>
      <c r="CE22" s="193">
        <f>SUM(CE15:CE21)</f>
        <v>1</v>
      </c>
      <c r="CF22" s="193">
        <v>3</v>
      </c>
      <c r="CG22" s="193"/>
      <c r="CH22" s="195">
        <f>SUM(CH15:CH21)</f>
        <v>23</v>
      </c>
      <c r="CI22" s="196">
        <f>SUM(CI15:CI21)</f>
        <v>7</v>
      </c>
      <c r="CJ22" s="101"/>
    </row>
    <row r="23" spans="1:88" s="103" customFormat="1" ht="44.25" customHeight="1" thickBot="1">
      <c r="A23" s="197"/>
      <c r="B23" s="198" t="s">
        <v>53</v>
      </c>
      <c r="C23" s="198"/>
      <c r="D23" s="381"/>
      <c r="E23" s="200"/>
      <c r="F23" s="454">
        <f>SUM(AH23+AX23+BN23+CD23)</f>
        <v>0</v>
      </c>
      <c r="G23" s="206"/>
      <c r="H23" s="202"/>
      <c r="I23" s="468"/>
      <c r="J23" s="201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523"/>
      <c r="V23" s="201"/>
      <c r="W23" s="201"/>
      <c r="X23" s="203"/>
      <c r="Y23" s="203"/>
      <c r="Z23" s="203"/>
      <c r="AA23" s="203"/>
      <c r="AB23" s="203"/>
      <c r="AC23" s="203"/>
      <c r="AD23" s="203"/>
      <c r="AE23" s="203"/>
      <c r="AF23" s="205"/>
      <c r="AG23" s="405"/>
      <c r="AH23" s="199"/>
      <c r="AI23" s="199"/>
      <c r="AJ23" s="199"/>
      <c r="AK23" s="204"/>
      <c r="AL23" s="206"/>
      <c r="AM23" s="201"/>
      <c r="AN23" s="203"/>
      <c r="AO23" s="203"/>
      <c r="AP23" s="203"/>
      <c r="AQ23" s="203"/>
      <c r="AR23" s="203"/>
      <c r="AS23" s="205"/>
      <c r="AT23" s="405"/>
      <c r="AU23" s="405"/>
      <c r="AV23" s="405"/>
      <c r="AW23" s="405"/>
      <c r="AX23" s="199"/>
      <c r="AY23" s="199"/>
      <c r="AZ23" s="199"/>
      <c r="BA23" s="204"/>
      <c r="BB23" s="201"/>
      <c r="BC23" s="201"/>
      <c r="BD23" s="203"/>
      <c r="BE23" s="203"/>
      <c r="BF23" s="203"/>
      <c r="BG23" s="203"/>
      <c r="BH23" s="203"/>
      <c r="BI23" s="203"/>
      <c r="BJ23" s="199"/>
      <c r="BK23" s="199"/>
      <c r="BL23" s="199"/>
      <c r="BM23" s="199"/>
      <c r="BN23" s="199"/>
      <c r="BO23" s="199"/>
      <c r="BP23" s="199"/>
      <c r="BQ23" s="204"/>
      <c r="BR23" s="206"/>
      <c r="BS23" s="201"/>
      <c r="BT23" s="203"/>
      <c r="BU23" s="203"/>
      <c r="BV23" s="203"/>
      <c r="BW23" s="203"/>
      <c r="BX23" s="203"/>
      <c r="BY23" s="203"/>
      <c r="BZ23" s="199"/>
      <c r="CA23" s="199"/>
      <c r="CB23" s="199"/>
      <c r="CC23" s="199"/>
      <c r="CD23" s="199"/>
      <c r="CE23" s="199"/>
      <c r="CF23" s="199"/>
      <c r="CG23" s="207"/>
      <c r="CH23" s="208">
        <f>F23</f>
        <v>0</v>
      </c>
      <c r="CI23" s="209"/>
      <c r="CJ23" s="101"/>
    </row>
    <row r="24" spans="1:88" s="90" customFormat="1" ht="47.25" customHeight="1" thickBot="1">
      <c r="A24" s="210">
        <v>7</v>
      </c>
      <c r="B24" s="211" t="s">
        <v>54</v>
      </c>
      <c r="C24" s="212" t="s">
        <v>55</v>
      </c>
      <c r="D24" s="379" t="s">
        <v>39</v>
      </c>
      <c r="E24" s="213">
        <v>30</v>
      </c>
      <c r="F24" s="451">
        <f>SUM(AH24+AX24+BN24+CD24+CE24)</f>
        <v>2</v>
      </c>
      <c r="G24" s="168" t="s">
        <v>204</v>
      </c>
      <c r="H24" s="214">
        <v>10</v>
      </c>
      <c r="I24" s="469">
        <v>0</v>
      </c>
      <c r="J24" s="148">
        <v>10</v>
      </c>
      <c r="K24" s="149">
        <v>0</v>
      </c>
      <c r="L24" s="149">
        <v>20</v>
      </c>
      <c r="M24" s="149"/>
      <c r="N24" s="149"/>
      <c r="O24" s="149"/>
      <c r="P24" s="149"/>
      <c r="Q24" s="149">
        <v>0</v>
      </c>
      <c r="R24" s="149">
        <v>0</v>
      </c>
      <c r="S24" s="149"/>
      <c r="T24" s="149">
        <v>0</v>
      </c>
      <c r="U24" s="572"/>
      <c r="V24" s="165">
        <v>0</v>
      </c>
      <c r="W24" s="165"/>
      <c r="X24" s="162">
        <v>0</v>
      </c>
      <c r="Y24" s="162">
        <v>0</v>
      </c>
      <c r="Z24" s="162"/>
      <c r="AA24" s="162"/>
      <c r="AB24" s="162"/>
      <c r="AC24" s="162"/>
      <c r="AD24" s="162">
        <v>0</v>
      </c>
      <c r="AE24" s="162">
        <v>0</v>
      </c>
      <c r="AF24" s="162">
        <v>0</v>
      </c>
      <c r="AG24" s="163"/>
      <c r="AH24" s="163">
        <v>0</v>
      </c>
      <c r="AI24" s="163"/>
      <c r="AJ24" s="163"/>
      <c r="AK24" s="164"/>
      <c r="AL24" s="161">
        <v>0</v>
      </c>
      <c r="AM24" s="165"/>
      <c r="AN24" s="162">
        <v>0</v>
      </c>
      <c r="AO24" s="162">
        <v>0</v>
      </c>
      <c r="AP24" s="162">
        <v>0</v>
      </c>
      <c r="AQ24" s="162"/>
      <c r="AR24" s="162">
        <v>0</v>
      </c>
      <c r="AS24" s="162">
        <v>0</v>
      </c>
      <c r="AT24" s="163"/>
      <c r="AU24" s="163"/>
      <c r="AV24" s="163"/>
      <c r="AW24" s="163"/>
      <c r="AX24" s="163">
        <v>0</v>
      </c>
      <c r="AY24" s="163"/>
      <c r="AZ24" s="163"/>
      <c r="BA24" s="164"/>
      <c r="BB24" s="165">
        <v>0</v>
      </c>
      <c r="BC24" s="165"/>
      <c r="BD24" s="162">
        <v>0</v>
      </c>
      <c r="BE24" s="162">
        <v>0</v>
      </c>
      <c r="BF24" s="162">
        <v>0</v>
      </c>
      <c r="BG24" s="162"/>
      <c r="BH24" s="162">
        <v>0</v>
      </c>
      <c r="BI24" s="162">
        <v>0</v>
      </c>
      <c r="BJ24" s="163"/>
      <c r="BK24" s="163"/>
      <c r="BL24" s="163"/>
      <c r="BM24" s="163"/>
      <c r="BN24" s="163">
        <v>0</v>
      </c>
      <c r="BO24" s="163"/>
      <c r="BP24" s="163"/>
      <c r="BQ24" s="164"/>
      <c r="BR24" s="161">
        <v>10</v>
      </c>
      <c r="BS24" s="165"/>
      <c r="BT24" s="162">
        <v>20</v>
      </c>
      <c r="BU24" s="162">
        <v>0</v>
      </c>
      <c r="BV24" s="162">
        <v>0</v>
      </c>
      <c r="BW24" s="162"/>
      <c r="BX24" s="162">
        <v>0</v>
      </c>
      <c r="BY24" s="162">
        <v>0</v>
      </c>
      <c r="BZ24" s="163"/>
      <c r="CA24" s="163"/>
      <c r="CB24" s="163"/>
      <c r="CC24" s="163"/>
      <c r="CD24" s="163">
        <v>1</v>
      </c>
      <c r="CE24" s="163">
        <v>1</v>
      </c>
      <c r="CF24" s="163"/>
      <c r="CG24" s="163" t="s">
        <v>39</v>
      </c>
      <c r="CH24" s="158">
        <f>F24</f>
        <v>2</v>
      </c>
      <c r="CI24" s="159">
        <v>1</v>
      </c>
      <c r="CJ24" s="104"/>
    </row>
    <row r="25" spans="1:88" s="90" customFormat="1" ht="36.75" customHeight="1" thickBot="1">
      <c r="A25" s="215">
        <v>8</v>
      </c>
      <c r="B25" s="354" t="s">
        <v>56</v>
      </c>
      <c r="C25" s="212" t="s">
        <v>57</v>
      </c>
      <c r="D25" s="379" t="s">
        <v>35</v>
      </c>
      <c r="E25" s="213">
        <v>20</v>
      </c>
      <c r="F25" s="451">
        <v>1</v>
      </c>
      <c r="G25" s="168"/>
      <c r="H25" s="214">
        <v>0</v>
      </c>
      <c r="I25" s="470">
        <v>0</v>
      </c>
      <c r="J25" s="148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572"/>
      <c r="V25" s="165"/>
      <c r="W25" s="165"/>
      <c r="X25" s="162"/>
      <c r="Y25" s="162"/>
      <c r="Z25" s="162"/>
      <c r="AA25" s="162"/>
      <c r="AB25" s="162"/>
      <c r="AC25" s="162"/>
      <c r="AD25" s="162"/>
      <c r="AE25" s="162"/>
      <c r="AF25" s="162"/>
      <c r="AG25" s="163"/>
      <c r="AH25" s="163"/>
      <c r="AI25" s="163"/>
      <c r="AJ25" s="163"/>
      <c r="AK25" s="164"/>
      <c r="AL25" s="161"/>
      <c r="AM25" s="165"/>
      <c r="AN25" s="162"/>
      <c r="AO25" s="162"/>
      <c r="AP25" s="162"/>
      <c r="AQ25" s="162"/>
      <c r="AR25" s="162"/>
      <c r="AS25" s="162"/>
      <c r="AT25" s="163"/>
      <c r="AU25" s="163"/>
      <c r="AV25" s="163"/>
      <c r="AW25" s="163"/>
      <c r="AX25" s="163"/>
      <c r="AY25" s="163"/>
      <c r="AZ25" s="163"/>
      <c r="BA25" s="164"/>
      <c r="BB25" s="165"/>
      <c r="BC25" s="165"/>
      <c r="BD25" s="162"/>
      <c r="BE25" s="162"/>
      <c r="BF25" s="162"/>
      <c r="BG25" s="162"/>
      <c r="BH25" s="162"/>
      <c r="BI25" s="149"/>
      <c r="BJ25" s="152"/>
      <c r="BK25" s="152"/>
      <c r="BL25" s="152"/>
      <c r="BM25" s="152"/>
      <c r="BN25" s="152"/>
      <c r="BO25" s="152"/>
      <c r="BP25" s="152"/>
      <c r="BQ25" s="150"/>
      <c r="BR25" s="168"/>
      <c r="BS25" s="148"/>
      <c r="BT25" s="149"/>
      <c r="BU25" s="149"/>
      <c r="BV25" s="149"/>
      <c r="BW25" s="149"/>
      <c r="BX25" s="149"/>
      <c r="BY25" s="149"/>
      <c r="BZ25" s="152">
        <v>20</v>
      </c>
      <c r="CA25" s="152"/>
      <c r="CB25" s="152"/>
      <c r="CC25" s="152"/>
      <c r="CD25" s="152"/>
      <c r="CE25" s="152"/>
      <c r="CF25" s="152">
        <v>1</v>
      </c>
      <c r="CG25" s="152" t="s">
        <v>35</v>
      </c>
      <c r="CH25" s="166">
        <v>1</v>
      </c>
      <c r="CI25" s="167">
        <v>1</v>
      </c>
      <c r="CJ25" s="104"/>
    </row>
    <row r="26" spans="1:88" s="90" customFormat="1" ht="36.75" customHeight="1" thickBot="1">
      <c r="A26" s="210">
        <v>9</v>
      </c>
      <c r="B26" s="393" t="s">
        <v>58</v>
      </c>
      <c r="C26" s="212" t="s">
        <v>59</v>
      </c>
      <c r="D26" s="379" t="s">
        <v>39</v>
      </c>
      <c r="E26" s="216">
        <v>35</v>
      </c>
      <c r="F26" s="451">
        <v>3</v>
      </c>
      <c r="G26" s="170" t="s">
        <v>204</v>
      </c>
      <c r="H26" s="214">
        <v>20</v>
      </c>
      <c r="I26" s="470">
        <v>2</v>
      </c>
      <c r="J26" s="151">
        <v>20</v>
      </c>
      <c r="K26" s="149">
        <v>0</v>
      </c>
      <c r="L26" s="149">
        <v>15</v>
      </c>
      <c r="M26" s="149"/>
      <c r="N26" s="149"/>
      <c r="O26" s="149"/>
      <c r="P26" s="149"/>
      <c r="Q26" s="149">
        <v>0</v>
      </c>
      <c r="R26" s="149">
        <v>0</v>
      </c>
      <c r="S26" s="149"/>
      <c r="T26" s="149">
        <v>0</v>
      </c>
      <c r="U26" s="572"/>
      <c r="V26" s="165">
        <v>0</v>
      </c>
      <c r="W26" s="165"/>
      <c r="X26" s="162">
        <v>0</v>
      </c>
      <c r="Y26" s="162">
        <v>0</v>
      </c>
      <c r="Z26" s="162"/>
      <c r="AA26" s="162"/>
      <c r="AB26" s="162"/>
      <c r="AC26" s="162"/>
      <c r="AD26" s="162">
        <v>0</v>
      </c>
      <c r="AE26" s="162">
        <v>0</v>
      </c>
      <c r="AF26" s="162">
        <v>0</v>
      </c>
      <c r="AG26" s="163"/>
      <c r="AH26" s="163">
        <v>0</v>
      </c>
      <c r="AI26" s="163"/>
      <c r="AJ26" s="163"/>
      <c r="AK26" s="164"/>
      <c r="AL26" s="161">
        <v>20</v>
      </c>
      <c r="AM26" s="165"/>
      <c r="AN26" s="162">
        <v>15</v>
      </c>
      <c r="AO26" s="162">
        <v>0</v>
      </c>
      <c r="AP26" s="162">
        <v>0</v>
      </c>
      <c r="AQ26" s="162"/>
      <c r="AR26" s="162">
        <v>0</v>
      </c>
      <c r="AS26" s="162">
        <v>0</v>
      </c>
      <c r="AT26" s="163"/>
      <c r="AU26" s="163"/>
      <c r="AV26" s="163"/>
      <c r="AW26" s="163"/>
      <c r="AX26" s="163">
        <v>2</v>
      </c>
      <c r="AY26" s="163">
        <v>1</v>
      </c>
      <c r="AZ26" s="163"/>
      <c r="BA26" s="164" t="s">
        <v>39</v>
      </c>
      <c r="BB26" s="157"/>
      <c r="BC26" s="157"/>
      <c r="BD26" s="162"/>
      <c r="BE26" s="162">
        <v>0</v>
      </c>
      <c r="BF26" s="162">
        <v>0</v>
      </c>
      <c r="BG26" s="162"/>
      <c r="BH26" s="162">
        <v>0</v>
      </c>
      <c r="BI26" s="149">
        <v>0</v>
      </c>
      <c r="BJ26" s="152"/>
      <c r="BK26" s="152"/>
      <c r="BL26" s="152"/>
      <c r="BM26" s="152"/>
      <c r="BN26" s="171"/>
      <c r="BO26" s="171"/>
      <c r="BP26" s="171"/>
      <c r="BQ26" s="172"/>
      <c r="BR26" s="168">
        <v>0</v>
      </c>
      <c r="BS26" s="148"/>
      <c r="BT26" s="149">
        <v>0</v>
      </c>
      <c r="BU26" s="149">
        <v>0</v>
      </c>
      <c r="BV26" s="149">
        <v>0</v>
      </c>
      <c r="BW26" s="149"/>
      <c r="BX26" s="149">
        <v>0</v>
      </c>
      <c r="BY26" s="149">
        <v>0</v>
      </c>
      <c r="BZ26" s="152"/>
      <c r="CA26" s="152"/>
      <c r="CB26" s="152"/>
      <c r="CC26" s="152"/>
      <c r="CD26" s="152">
        <v>0</v>
      </c>
      <c r="CE26" s="152"/>
      <c r="CF26" s="152"/>
      <c r="CG26" s="152"/>
      <c r="CH26" s="166">
        <f t="shared" ref="CH26:CH31" si="8">F26</f>
        <v>3</v>
      </c>
      <c r="CI26" s="167">
        <v>1</v>
      </c>
      <c r="CJ26" s="104"/>
    </row>
    <row r="27" spans="1:88" s="90" customFormat="1" ht="57.75" customHeight="1" thickBot="1">
      <c r="A27" s="616">
        <v>10</v>
      </c>
      <c r="B27" s="621" t="s">
        <v>60</v>
      </c>
      <c r="C27" s="212" t="s">
        <v>61</v>
      </c>
      <c r="D27" s="379" t="s">
        <v>39</v>
      </c>
      <c r="E27" s="213">
        <v>60</v>
      </c>
      <c r="F27" s="451">
        <v>5</v>
      </c>
      <c r="G27" s="168"/>
      <c r="H27" s="214">
        <v>0</v>
      </c>
      <c r="I27" s="470">
        <v>0</v>
      </c>
      <c r="J27" s="151"/>
      <c r="K27" s="149">
        <v>0</v>
      </c>
      <c r="L27" s="149">
        <v>0</v>
      </c>
      <c r="M27" s="149"/>
      <c r="N27" s="149"/>
      <c r="O27" s="149"/>
      <c r="P27" s="149">
        <v>60</v>
      </c>
      <c r="Q27" s="149"/>
      <c r="R27" s="149">
        <v>0</v>
      </c>
      <c r="S27" s="149"/>
      <c r="T27" s="149">
        <v>0</v>
      </c>
      <c r="U27" s="572"/>
      <c r="V27" s="165">
        <v>0</v>
      </c>
      <c r="W27" s="165"/>
      <c r="X27" s="162">
        <v>0</v>
      </c>
      <c r="Y27" s="162">
        <v>0</v>
      </c>
      <c r="Z27" s="162"/>
      <c r="AA27" s="162"/>
      <c r="AB27" s="162"/>
      <c r="AC27" s="162"/>
      <c r="AD27" s="162">
        <v>0</v>
      </c>
      <c r="AE27" s="162">
        <v>0</v>
      </c>
      <c r="AF27" s="162">
        <v>0</v>
      </c>
      <c r="AG27" s="163"/>
      <c r="AH27" s="163">
        <v>0</v>
      </c>
      <c r="AI27" s="163"/>
      <c r="AJ27" s="163"/>
      <c r="AK27" s="164"/>
      <c r="AL27" s="161">
        <v>0</v>
      </c>
      <c r="AM27" s="165"/>
      <c r="AN27" s="162">
        <v>0</v>
      </c>
      <c r="AO27" s="162">
        <v>0</v>
      </c>
      <c r="AP27" s="162">
        <v>0</v>
      </c>
      <c r="AQ27" s="162"/>
      <c r="AR27" s="162">
        <v>0</v>
      </c>
      <c r="AS27" s="162">
        <v>0</v>
      </c>
      <c r="AT27" s="163"/>
      <c r="AU27" s="163"/>
      <c r="AV27" s="163"/>
      <c r="AW27" s="163"/>
      <c r="AX27" s="163">
        <v>0</v>
      </c>
      <c r="AY27" s="163"/>
      <c r="AZ27" s="163"/>
      <c r="BA27" s="164"/>
      <c r="BB27" s="165"/>
      <c r="BC27" s="165"/>
      <c r="BD27" s="162">
        <v>0</v>
      </c>
      <c r="BE27" s="162">
        <v>0</v>
      </c>
      <c r="BF27" s="162"/>
      <c r="BG27" s="162"/>
      <c r="BH27" s="162">
        <v>60</v>
      </c>
      <c r="BI27" s="149">
        <v>0</v>
      </c>
      <c r="BJ27" s="152"/>
      <c r="BK27" s="152"/>
      <c r="BL27" s="152"/>
      <c r="BM27" s="152"/>
      <c r="BN27" s="152"/>
      <c r="BO27" s="409">
        <v>5</v>
      </c>
      <c r="BP27" s="152"/>
      <c r="BQ27" s="150" t="s">
        <v>39</v>
      </c>
      <c r="BR27" s="170">
        <v>0</v>
      </c>
      <c r="BS27" s="151"/>
      <c r="BT27" s="149">
        <v>0</v>
      </c>
      <c r="BU27" s="149">
        <v>0</v>
      </c>
      <c r="BV27" s="149">
        <v>0</v>
      </c>
      <c r="BW27" s="149"/>
      <c r="BX27" s="149">
        <v>0</v>
      </c>
      <c r="BY27" s="149">
        <v>0</v>
      </c>
      <c r="BZ27" s="152"/>
      <c r="CA27" s="152"/>
      <c r="CB27" s="152"/>
      <c r="CC27" s="152"/>
      <c r="CD27" s="171">
        <v>0</v>
      </c>
      <c r="CE27" s="171"/>
      <c r="CF27" s="171"/>
      <c r="CG27" s="171"/>
      <c r="CH27" s="166">
        <f t="shared" si="8"/>
        <v>5</v>
      </c>
      <c r="CI27" s="167">
        <v>2</v>
      </c>
      <c r="CJ27" s="104"/>
    </row>
    <row r="28" spans="1:88" s="90" customFormat="1" ht="77.25" customHeight="1" thickBot="1">
      <c r="A28" s="617"/>
      <c r="B28" s="621"/>
      <c r="C28" s="212" t="s">
        <v>62</v>
      </c>
      <c r="D28" s="379" t="s">
        <v>35</v>
      </c>
      <c r="E28" s="213">
        <v>60</v>
      </c>
      <c r="F28" s="451">
        <v>3</v>
      </c>
      <c r="G28" s="168"/>
      <c r="H28" s="214">
        <v>0</v>
      </c>
      <c r="I28" s="470">
        <v>0</v>
      </c>
      <c r="J28" s="148">
        <v>0</v>
      </c>
      <c r="K28" s="149">
        <v>0</v>
      </c>
      <c r="L28" s="149">
        <v>0</v>
      </c>
      <c r="M28" s="149"/>
      <c r="N28" s="149"/>
      <c r="O28" s="149"/>
      <c r="P28" s="149"/>
      <c r="Q28" s="149">
        <v>0</v>
      </c>
      <c r="R28" s="149">
        <v>60</v>
      </c>
      <c r="S28" s="149"/>
      <c r="T28" s="149">
        <v>0</v>
      </c>
      <c r="U28" s="572"/>
      <c r="V28" s="165">
        <v>0</v>
      </c>
      <c r="W28" s="165"/>
      <c r="X28" s="162">
        <v>0</v>
      </c>
      <c r="Y28" s="162">
        <v>0</v>
      </c>
      <c r="Z28" s="162"/>
      <c r="AA28" s="162"/>
      <c r="AB28" s="162"/>
      <c r="AC28" s="162"/>
      <c r="AD28" s="162">
        <v>0</v>
      </c>
      <c r="AE28" s="162">
        <v>0</v>
      </c>
      <c r="AF28" s="162">
        <v>0</v>
      </c>
      <c r="AG28" s="163"/>
      <c r="AH28" s="163">
        <v>0</v>
      </c>
      <c r="AI28" s="163"/>
      <c r="AJ28" s="163"/>
      <c r="AK28" s="164"/>
      <c r="AL28" s="161">
        <v>0</v>
      </c>
      <c r="AM28" s="165"/>
      <c r="AN28" s="162">
        <v>0</v>
      </c>
      <c r="AO28" s="162">
        <v>0</v>
      </c>
      <c r="AP28" s="162">
        <v>0</v>
      </c>
      <c r="AQ28" s="162"/>
      <c r="AR28" s="162">
        <v>0</v>
      </c>
      <c r="AS28" s="162">
        <v>0</v>
      </c>
      <c r="AT28" s="163"/>
      <c r="AU28" s="163"/>
      <c r="AV28" s="163"/>
      <c r="AW28" s="163"/>
      <c r="AX28" s="163">
        <v>0</v>
      </c>
      <c r="AY28" s="163"/>
      <c r="AZ28" s="163"/>
      <c r="BA28" s="164"/>
      <c r="BB28" s="165">
        <v>0</v>
      </c>
      <c r="BC28" s="165"/>
      <c r="BD28" s="162">
        <v>0</v>
      </c>
      <c r="BE28" s="162">
        <v>0</v>
      </c>
      <c r="BF28" s="162">
        <v>0</v>
      </c>
      <c r="BG28" s="162"/>
      <c r="BH28" s="162"/>
      <c r="BI28" s="149">
        <v>0</v>
      </c>
      <c r="BJ28" s="152">
        <v>60</v>
      </c>
      <c r="BK28" s="152"/>
      <c r="BL28" s="152"/>
      <c r="BM28" s="152"/>
      <c r="BN28" s="152"/>
      <c r="BO28" s="152"/>
      <c r="BP28" s="152">
        <v>3</v>
      </c>
      <c r="BQ28" s="150" t="s">
        <v>35</v>
      </c>
      <c r="BR28" s="168">
        <v>0</v>
      </c>
      <c r="BS28" s="148"/>
      <c r="BT28" s="149">
        <v>0</v>
      </c>
      <c r="BU28" s="149">
        <v>0</v>
      </c>
      <c r="BV28" s="149">
        <v>0</v>
      </c>
      <c r="BW28" s="149"/>
      <c r="BX28" s="149">
        <v>0</v>
      </c>
      <c r="BY28" s="149">
        <v>0</v>
      </c>
      <c r="BZ28" s="152"/>
      <c r="CA28" s="152"/>
      <c r="CB28" s="152"/>
      <c r="CC28" s="152"/>
      <c r="CD28" s="171">
        <v>0</v>
      </c>
      <c r="CE28" s="171"/>
      <c r="CF28" s="171"/>
      <c r="CG28" s="171"/>
      <c r="CH28" s="166">
        <f t="shared" si="8"/>
        <v>3</v>
      </c>
      <c r="CI28" s="167">
        <v>3</v>
      </c>
      <c r="CJ28" s="104"/>
    </row>
    <row r="29" spans="1:88" s="103" customFormat="1" ht="56.25" customHeight="1" thickBot="1">
      <c r="A29" s="197"/>
      <c r="B29" s="355"/>
      <c r="C29" s="218" t="s">
        <v>63</v>
      </c>
      <c r="D29" s="382"/>
      <c r="E29" s="220"/>
      <c r="F29" s="454">
        <f>SUM(AH29+AX29+BN29+CD29)</f>
        <v>0</v>
      </c>
      <c r="G29" s="223"/>
      <c r="H29" s="221"/>
      <c r="I29" s="471"/>
      <c r="J29" s="221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471"/>
      <c r="V29" s="221"/>
      <c r="W29" s="221"/>
      <c r="X29" s="197"/>
      <c r="Y29" s="197"/>
      <c r="Z29" s="197"/>
      <c r="AA29" s="197"/>
      <c r="AB29" s="197"/>
      <c r="AC29" s="197"/>
      <c r="AD29" s="197"/>
      <c r="AE29" s="197"/>
      <c r="AF29" s="197"/>
      <c r="AG29" s="219"/>
      <c r="AH29" s="219"/>
      <c r="AI29" s="219"/>
      <c r="AJ29" s="219"/>
      <c r="AK29" s="222"/>
      <c r="AL29" s="223"/>
      <c r="AM29" s="221"/>
      <c r="AN29" s="197"/>
      <c r="AO29" s="197"/>
      <c r="AP29" s="197"/>
      <c r="AQ29" s="197"/>
      <c r="AR29" s="197"/>
      <c r="AS29" s="197"/>
      <c r="AT29" s="219"/>
      <c r="AU29" s="219"/>
      <c r="AV29" s="219"/>
      <c r="AW29" s="219"/>
      <c r="AX29" s="219"/>
      <c r="AY29" s="219"/>
      <c r="AZ29" s="219"/>
      <c r="BA29" s="222"/>
      <c r="BB29" s="221"/>
      <c r="BC29" s="221"/>
      <c r="BD29" s="197"/>
      <c r="BE29" s="197"/>
      <c r="BF29" s="197"/>
      <c r="BG29" s="197"/>
      <c r="BH29" s="197"/>
      <c r="BI29" s="197"/>
      <c r="BJ29" s="219"/>
      <c r="BK29" s="219"/>
      <c r="BL29" s="219"/>
      <c r="BM29" s="219"/>
      <c r="BN29" s="219"/>
      <c r="BO29" s="219"/>
      <c r="BP29" s="219"/>
      <c r="BQ29" s="222"/>
      <c r="BR29" s="223"/>
      <c r="BS29" s="221"/>
      <c r="BT29" s="197"/>
      <c r="BU29" s="197"/>
      <c r="BV29" s="197"/>
      <c r="BW29" s="197"/>
      <c r="BX29" s="197"/>
      <c r="BY29" s="197"/>
      <c r="BZ29" s="219"/>
      <c r="CA29" s="219"/>
      <c r="CB29" s="219"/>
      <c r="CC29" s="219"/>
      <c r="CD29" s="219"/>
      <c r="CE29" s="219"/>
      <c r="CF29" s="219"/>
      <c r="CG29" s="219"/>
      <c r="CH29" s="208">
        <f t="shared" si="8"/>
        <v>0</v>
      </c>
      <c r="CI29" s="209"/>
      <c r="CJ29" s="101"/>
    </row>
    <row r="30" spans="1:88" s="90" customFormat="1" ht="50.25" customHeight="1" thickBot="1">
      <c r="A30" s="616">
        <v>11</v>
      </c>
      <c r="B30" s="645" t="s">
        <v>64</v>
      </c>
      <c r="C30" s="212" t="s">
        <v>65</v>
      </c>
      <c r="D30" s="379" t="s">
        <v>39</v>
      </c>
      <c r="E30" s="224">
        <v>40</v>
      </c>
      <c r="F30" s="451">
        <v>3</v>
      </c>
      <c r="G30" s="168" t="s">
        <v>204</v>
      </c>
      <c r="H30" s="225">
        <v>30</v>
      </c>
      <c r="I30" s="472">
        <v>2</v>
      </c>
      <c r="J30" s="151">
        <v>30</v>
      </c>
      <c r="K30" s="149"/>
      <c r="L30" s="149">
        <v>10</v>
      </c>
      <c r="M30" s="149"/>
      <c r="N30" s="149"/>
      <c r="O30" s="149"/>
      <c r="P30" s="149"/>
      <c r="Q30" s="149">
        <v>0</v>
      </c>
      <c r="R30" s="149">
        <v>0</v>
      </c>
      <c r="S30" s="149"/>
      <c r="T30" s="149">
        <v>0</v>
      </c>
      <c r="U30" s="572"/>
      <c r="V30" s="148">
        <v>0</v>
      </c>
      <c r="W30" s="148"/>
      <c r="X30" s="149">
        <v>0</v>
      </c>
      <c r="Y30" s="149">
        <v>0</v>
      </c>
      <c r="Z30" s="149"/>
      <c r="AA30" s="149"/>
      <c r="AB30" s="149"/>
      <c r="AC30" s="149"/>
      <c r="AD30" s="149">
        <v>0</v>
      </c>
      <c r="AE30" s="149">
        <v>0</v>
      </c>
      <c r="AF30" s="149">
        <v>0</v>
      </c>
      <c r="AG30" s="152"/>
      <c r="AH30" s="152">
        <v>0</v>
      </c>
      <c r="AI30" s="152"/>
      <c r="AJ30" s="152"/>
      <c r="AK30" s="150"/>
      <c r="AL30" s="168">
        <v>0</v>
      </c>
      <c r="AM30" s="148"/>
      <c r="AN30" s="149">
        <v>0</v>
      </c>
      <c r="AO30" s="149">
        <v>0</v>
      </c>
      <c r="AP30" s="149">
        <v>0</v>
      </c>
      <c r="AQ30" s="149"/>
      <c r="AR30" s="149">
        <v>0</v>
      </c>
      <c r="AS30" s="149">
        <v>0</v>
      </c>
      <c r="AT30" s="152"/>
      <c r="AU30" s="152"/>
      <c r="AV30" s="152"/>
      <c r="AW30" s="152"/>
      <c r="AX30" s="152">
        <v>0</v>
      </c>
      <c r="AY30" s="152"/>
      <c r="AZ30" s="152"/>
      <c r="BA30" s="150"/>
      <c r="BB30" s="151">
        <v>30</v>
      </c>
      <c r="BC30" s="151"/>
      <c r="BD30" s="149">
        <v>10</v>
      </c>
      <c r="BE30" s="162">
        <v>0</v>
      </c>
      <c r="BF30" s="162">
        <v>0</v>
      </c>
      <c r="BG30" s="162"/>
      <c r="BH30" s="162">
        <v>0</v>
      </c>
      <c r="BI30" s="162">
        <v>0</v>
      </c>
      <c r="BJ30" s="163"/>
      <c r="BK30" s="163"/>
      <c r="BL30" s="163"/>
      <c r="BM30" s="163"/>
      <c r="BN30" s="155">
        <v>2</v>
      </c>
      <c r="BO30" s="412">
        <v>1</v>
      </c>
      <c r="BP30" s="155"/>
      <c r="BQ30" s="156" t="s">
        <v>39</v>
      </c>
      <c r="BR30" s="161">
        <v>0</v>
      </c>
      <c r="BS30" s="165"/>
      <c r="BT30" s="162">
        <v>0</v>
      </c>
      <c r="BU30" s="162">
        <v>0</v>
      </c>
      <c r="BV30" s="162">
        <v>0</v>
      </c>
      <c r="BW30" s="162"/>
      <c r="BX30" s="162">
        <v>0</v>
      </c>
      <c r="BY30" s="162">
        <v>0</v>
      </c>
      <c r="BZ30" s="163"/>
      <c r="CA30" s="163"/>
      <c r="CB30" s="163"/>
      <c r="CC30" s="163"/>
      <c r="CD30" s="163">
        <v>0</v>
      </c>
      <c r="CE30" s="163"/>
      <c r="CF30" s="163"/>
      <c r="CG30" s="163"/>
      <c r="CH30" s="158">
        <f t="shared" si="8"/>
        <v>3</v>
      </c>
      <c r="CI30" s="159">
        <v>1</v>
      </c>
      <c r="CJ30" s="104"/>
    </row>
    <row r="31" spans="1:88" s="90" customFormat="1" ht="50.25" customHeight="1" thickBot="1">
      <c r="A31" s="617"/>
      <c r="B31" s="646"/>
      <c r="C31" s="212" t="s">
        <v>66</v>
      </c>
      <c r="D31" s="379" t="s">
        <v>35</v>
      </c>
      <c r="E31" s="213">
        <v>20</v>
      </c>
      <c r="F31" s="451">
        <v>1</v>
      </c>
      <c r="G31" s="168"/>
      <c r="H31" s="225">
        <v>0</v>
      </c>
      <c r="I31" s="472">
        <v>0</v>
      </c>
      <c r="J31" s="151"/>
      <c r="K31" s="149"/>
      <c r="L31" s="149">
        <v>0</v>
      </c>
      <c r="M31" s="149"/>
      <c r="N31" s="149"/>
      <c r="O31" s="149"/>
      <c r="P31" s="149"/>
      <c r="Q31" s="149">
        <v>0</v>
      </c>
      <c r="R31" s="149">
        <v>20</v>
      </c>
      <c r="S31" s="149"/>
      <c r="T31" s="149">
        <v>0</v>
      </c>
      <c r="U31" s="572"/>
      <c r="V31" s="148">
        <v>0</v>
      </c>
      <c r="W31" s="148"/>
      <c r="X31" s="149">
        <v>0</v>
      </c>
      <c r="Y31" s="149">
        <v>0</v>
      </c>
      <c r="Z31" s="149"/>
      <c r="AA31" s="149"/>
      <c r="AB31" s="149"/>
      <c r="AC31" s="149"/>
      <c r="AD31" s="149">
        <v>0</v>
      </c>
      <c r="AE31" s="149">
        <v>0</v>
      </c>
      <c r="AF31" s="149">
        <v>0</v>
      </c>
      <c r="AG31" s="152"/>
      <c r="AH31" s="152">
        <v>0</v>
      </c>
      <c r="AI31" s="152"/>
      <c r="AJ31" s="152"/>
      <c r="AK31" s="150"/>
      <c r="AL31" s="168">
        <v>0</v>
      </c>
      <c r="AM31" s="148"/>
      <c r="AN31" s="149">
        <v>0</v>
      </c>
      <c r="AO31" s="149">
        <v>0</v>
      </c>
      <c r="AP31" s="149">
        <v>0</v>
      </c>
      <c r="AQ31" s="149"/>
      <c r="AR31" s="149">
        <v>0</v>
      </c>
      <c r="AS31" s="149">
        <v>0</v>
      </c>
      <c r="AT31" s="152"/>
      <c r="AU31" s="152"/>
      <c r="AV31" s="152"/>
      <c r="AW31" s="152"/>
      <c r="AX31" s="152">
        <v>0</v>
      </c>
      <c r="AY31" s="152"/>
      <c r="AZ31" s="152"/>
      <c r="BA31" s="150"/>
      <c r="BB31" s="151"/>
      <c r="BC31" s="151"/>
      <c r="BD31" s="149"/>
      <c r="BE31" s="162">
        <v>0</v>
      </c>
      <c r="BF31" s="162">
        <v>0</v>
      </c>
      <c r="BG31" s="162"/>
      <c r="BH31" s="162"/>
      <c r="BI31" s="162">
        <v>0</v>
      </c>
      <c r="BJ31" s="163">
        <v>20</v>
      </c>
      <c r="BK31" s="163"/>
      <c r="BL31" s="163"/>
      <c r="BM31" s="163"/>
      <c r="BN31" s="171"/>
      <c r="BO31" s="171"/>
      <c r="BP31" s="171">
        <v>1</v>
      </c>
      <c r="BQ31" s="172" t="s">
        <v>35</v>
      </c>
      <c r="BR31" s="168">
        <v>0</v>
      </c>
      <c r="BS31" s="148"/>
      <c r="BT31" s="149">
        <v>0</v>
      </c>
      <c r="BU31" s="149">
        <v>0</v>
      </c>
      <c r="BV31" s="149">
        <v>0</v>
      </c>
      <c r="BW31" s="149"/>
      <c r="BX31" s="149">
        <v>0</v>
      </c>
      <c r="BY31" s="149">
        <v>0</v>
      </c>
      <c r="BZ31" s="152"/>
      <c r="CA31" s="152"/>
      <c r="CB31" s="152"/>
      <c r="CC31" s="152"/>
      <c r="CD31" s="152">
        <v>0</v>
      </c>
      <c r="CE31" s="152"/>
      <c r="CF31" s="152"/>
      <c r="CG31" s="152"/>
      <c r="CH31" s="166">
        <f t="shared" si="8"/>
        <v>1</v>
      </c>
      <c r="CI31" s="167">
        <v>1</v>
      </c>
      <c r="CJ31" s="104"/>
    </row>
    <row r="32" spans="1:88" s="90" customFormat="1" ht="50.25" customHeight="1" thickBot="1">
      <c r="A32" s="226">
        <v>12</v>
      </c>
      <c r="B32" s="356" t="s">
        <v>67</v>
      </c>
      <c r="C32" s="212" t="s">
        <v>68</v>
      </c>
      <c r="D32" s="379" t="s">
        <v>39</v>
      </c>
      <c r="E32" s="224">
        <v>40</v>
      </c>
      <c r="F32" s="451">
        <v>3</v>
      </c>
      <c r="G32" s="168" t="s">
        <v>204</v>
      </c>
      <c r="H32" s="225">
        <v>20</v>
      </c>
      <c r="I32" s="472">
        <v>1</v>
      </c>
      <c r="J32" s="151">
        <v>20</v>
      </c>
      <c r="K32" s="149">
        <v>20</v>
      </c>
      <c r="L32" s="149"/>
      <c r="M32" s="149"/>
      <c r="N32" s="149"/>
      <c r="O32" s="149"/>
      <c r="P32" s="149"/>
      <c r="Q32" s="149"/>
      <c r="R32" s="149"/>
      <c r="S32" s="149"/>
      <c r="T32" s="149"/>
      <c r="U32" s="572"/>
      <c r="V32" s="148">
        <v>20</v>
      </c>
      <c r="W32" s="148">
        <v>20</v>
      </c>
      <c r="X32" s="149"/>
      <c r="Y32" s="149"/>
      <c r="Z32" s="149"/>
      <c r="AA32" s="149"/>
      <c r="AB32" s="149"/>
      <c r="AC32" s="149"/>
      <c r="AD32" s="149"/>
      <c r="AE32" s="149"/>
      <c r="AF32" s="149"/>
      <c r="AG32" s="152"/>
      <c r="AH32" s="152">
        <v>1</v>
      </c>
      <c r="AI32" s="152">
        <v>2</v>
      </c>
      <c r="AJ32" s="152"/>
      <c r="AK32" s="150" t="s">
        <v>39</v>
      </c>
      <c r="AL32" s="168"/>
      <c r="AM32" s="148"/>
      <c r="AN32" s="149"/>
      <c r="AO32" s="149"/>
      <c r="AP32" s="149"/>
      <c r="AQ32" s="149"/>
      <c r="AR32" s="149"/>
      <c r="AS32" s="149"/>
      <c r="AT32" s="152"/>
      <c r="AU32" s="152"/>
      <c r="AV32" s="152"/>
      <c r="AW32" s="152"/>
      <c r="AX32" s="152"/>
      <c r="AY32" s="152"/>
      <c r="AZ32" s="152"/>
      <c r="BA32" s="150"/>
      <c r="BB32" s="151"/>
      <c r="BC32" s="151"/>
      <c r="BD32" s="149"/>
      <c r="BE32" s="162"/>
      <c r="BF32" s="162"/>
      <c r="BG32" s="162"/>
      <c r="BH32" s="162"/>
      <c r="BI32" s="162"/>
      <c r="BJ32" s="163"/>
      <c r="BK32" s="163"/>
      <c r="BL32" s="163"/>
      <c r="BM32" s="163"/>
      <c r="BN32" s="171"/>
      <c r="BO32" s="171"/>
      <c r="BP32" s="171"/>
      <c r="BQ32" s="172"/>
      <c r="BR32" s="168"/>
      <c r="BS32" s="148"/>
      <c r="BT32" s="149"/>
      <c r="BU32" s="149"/>
      <c r="BV32" s="149"/>
      <c r="BW32" s="149"/>
      <c r="BX32" s="149"/>
      <c r="BY32" s="149"/>
      <c r="BZ32" s="152"/>
      <c r="CA32" s="152"/>
      <c r="CB32" s="152"/>
      <c r="CC32" s="152"/>
      <c r="CD32" s="152"/>
      <c r="CE32" s="152"/>
      <c r="CF32" s="152"/>
      <c r="CG32" s="152"/>
      <c r="CH32" s="166">
        <v>3</v>
      </c>
      <c r="CI32" s="167">
        <v>1</v>
      </c>
      <c r="CJ32" s="104"/>
    </row>
    <row r="33" spans="1:99" s="90" customFormat="1" ht="50.25" customHeight="1" thickBot="1">
      <c r="A33" s="226">
        <v>13</v>
      </c>
      <c r="B33" s="356" t="s">
        <v>69</v>
      </c>
      <c r="C33" s="212" t="s">
        <v>70</v>
      </c>
      <c r="D33" s="379" t="s">
        <v>35</v>
      </c>
      <c r="E33" s="213">
        <v>20</v>
      </c>
      <c r="F33" s="451">
        <v>1</v>
      </c>
      <c r="G33" s="168" t="s">
        <v>204</v>
      </c>
      <c r="H33" s="225">
        <v>20</v>
      </c>
      <c r="I33" s="472">
        <v>1</v>
      </c>
      <c r="J33" s="151">
        <v>20</v>
      </c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572"/>
      <c r="V33" s="148">
        <v>20</v>
      </c>
      <c r="W33" s="148"/>
      <c r="X33" s="149"/>
      <c r="Y33" s="149"/>
      <c r="Z33" s="149"/>
      <c r="AA33" s="149"/>
      <c r="AB33" s="149"/>
      <c r="AC33" s="149"/>
      <c r="AD33" s="149"/>
      <c r="AE33" s="149"/>
      <c r="AF33" s="149"/>
      <c r="AG33" s="152"/>
      <c r="AH33" s="152">
        <v>1</v>
      </c>
      <c r="AI33" s="152"/>
      <c r="AJ33" s="152"/>
      <c r="AK33" s="150" t="s">
        <v>35</v>
      </c>
      <c r="AL33" s="168"/>
      <c r="AM33" s="148"/>
      <c r="AN33" s="149"/>
      <c r="AO33" s="149"/>
      <c r="AP33" s="149"/>
      <c r="AQ33" s="149"/>
      <c r="AR33" s="149"/>
      <c r="AS33" s="149"/>
      <c r="AT33" s="152"/>
      <c r="AU33" s="152"/>
      <c r="AV33" s="152"/>
      <c r="AW33" s="152"/>
      <c r="AX33" s="152"/>
      <c r="AY33" s="152"/>
      <c r="AZ33" s="152"/>
      <c r="BA33" s="150"/>
      <c r="BB33" s="151"/>
      <c r="BC33" s="151"/>
      <c r="BD33" s="149"/>
      <c r="BE33" s="162"/>
      <c r="BF33" s="162"/>
      <c r="BG33" s="162"/>
      <c r="BH33" s="162"/>
      <c r="BI33" s="162"/>
      <c r="BJ33" s="163"/>
      <c r="BK33" s="163"/>
      <c r="BL33" s="163"/>
      <c r="BM33" s="163"/>
      <c r="BN33" s="171"/>
      <c r="BO33" s="171"/>
      <c r="BP33" s="171"/>
      <c r="BQ33" s="172"/>
      <c r="BR33" s="168"/>
      <c r="BS33" s="148"/>
      <c r="BT33" s="149"/>
      <c r="BU33" s="149"/>
      <c r="BV33" s="149"/>
      <c r="BW33" s="149"/>
      <c r="BX33" s="149"/>
      <c r="BY33" s="149"/>
      <c r="BZ33" s="152"/>
      <c r="CA33" s="152"/>
      <c r="CB33" s="152"/>
      <c r="CC33" s="152"/>
      <c r="CD33" s="152"/>
      <c r="CE33" s="152"/>
      <c r="CF33" s="152"/>
      <c r="CG33" s="152"/>
      <c r="CH33" s="166">
        <v>1</v>
      </c>
      <c r="CI33" s="167"/>
      <c r="CJ33" s="104"/>
    </row>
    <row r="34" spans="1:99" s="90" customFormat="1" ht="50.25" customHeight="1" thickBot="1">
      <c r="A34" s="226">
        <v>14</v>
      </c>
      <c r="B34" s="356" t="s">
        <v>71</v>
      </c>
      <c r="C34" s="212" t="s">
        <v>72</v>
      </c>
      <c r="D34" s="379" t="s">
        <v>43</v>
      </c>
      <c r="E34" s="213">
        <v>40</v>
      </c>
      <c r="F34" s="451">
        <v>3</v>
      </c>
      <c r="G34" s="168" t="s">
        <v>204</v>
      </c>
      <c r="H34" s="225">
        <v>10</v>
      </c>
      <c r="I34" s="472" t="s">
        <v>44</v>
      </c>
      <c r="J34" s="151">
        <v>10</v>
      </c>
      <c r="K34" s="149"/>
      <c r="L34" s="149"/>
      <c r="M34" s="149"/>
      <c r="N34" s="149"/>
      <c r="O34" s="149"/>
      <c r="P34" s="149">
        <v>30</v>
      </c>
      <c r="Q34" s="149"/>
      <c r="R34" s="149"/>
      <c r="S34" s="149"/>
      <c r="T34" s="149"/>
      <c r="U34" s="572"/>
      <c r="V34" s="148">
        <v>10</v>
      </c>
      <c r="W34" s="148"/>
      <c r="X34" s="149"/>
      <c r="Y34" s="149"/>
      <c r="Z34" s="149"/>
      <c r="AA34" s="149"/>
      <c r="AB34" s="149">
        <v>15</v>
      </c>
      <c r="AC34" s="149"/>
      <c r="AD34" s="149"/>
      <c r="AE34" s="149"/>
      <c r="AF34" s="149"/>
      <c r="AG34" s="152"/>
      <c r="AH34" s="406" t="s">
        <v>36</v>
      </c>
      <c r="AI34" s="406" t="s">
        <v>36</v>
      </c>
      <c r="AJ34" s="152"/>
      <c r="AK34" s="150" t="s">
        <v>35</v>
      </c>
      <c r="AL34" s="168"/>
      <c r="AM34" s="148"/>
      <c r="AN34" s="149"/>
      <c r="AO34" s="149"/>
      <c r="AP34" s="149"/>
      <c r="AQ34" s="149"/>
      <c r="AR34" s="149">
        <v>15</v>
      </c>
      <c r="AS34" s="149"/>
      <c r="AT34" s="152"/>
      <c r="AU34" s="152"/>
      <c r="AV34" s="152"/>
      <c r="AW34" s="152"/>
      <c r="AX34" s="152"/>
      <c r="AY34" s="152">
        <v>2</v>
      </c>
      <c r="AZ34" s="152"/>
      <c r="BA34" s="150" t="s">
        <v>39</v>
      </c>
      <c r="BB34" s="151"/>
      <c r="BC34" s="151"/>
      <c r="BD34" s="149"/>
      <c r="BE34" s="162"/>
      <c r="BF34" s="162"/>
      <c r="BG34" s="162"/>
      <c r="BH34" s="162"/>
      <c r="BI34" s="162"/>
      <c r="BJ34" s="163"/>
      <c r="BK34" s="163"/>
      <c r="BL34" s="163"/>
      <c r="BM34" s="163"/>
      <c r="BN34" s="171"/>
      <c r="BO34" s="171"/>
      <c r="BP34" s="171"/>
      <c r="BQ34" s="172"/>
      <c r="BR34" s="168"/>
      <c r="BS34" s="148"/>
      <c r="BT34" s="149"/>
      <c r="BU34" s="149"/>
      <c r="BV34" s="149"/>
      <c r="BW34" s="149"/>
      <c r="BX34" s="149"/>
      <c r="BY34" s="149"/>
      <c r="BZ34" s="152"/>
      <c r="CA34" s="152"/>
      <c r="CB34" s="152"/>
      <c r="CC34" s="152"/>
      <c r="CD34" s="152"/>
      <c r="CE34" s="152"/>
      <c r="CF34" s="152"/>
      <c r="CG34" s="152"/>
      <c r="CH34" s="166">
        <v>3</v>
      </c>
      <c r="CI34" s="167">
        <v>1</v>
      </c>
      <c r="CJ34" s="104"/>
    </row>
    <row r="35" spans="1:99" s="90" customFormat="1" ht="50.25" customHeight="1" thickBot="1">
      <c r="A35" s="226">
        <v>15</v>
      </c>
      <c r="B35" s="356" t="s">
        <v>71</v>
      </c>
      <c r="C35" s="212" t="s">
        <v>73</v>
      </c>
      <c r="D35" s="379" t="s">
        <v>35</v>
      </c>
      <c r="E35" s="213">
        <v>20</v>
      </c>
      <c r="F35" s="451">
        <v>1</v>
      </c>
      <c r="G35" s="168"/>
      <c r="H35" s="225">
        <v>0</v>
      </c>
      <c r="I35" s="473">
        <v>0</v>
      </c>
      <c r="J35" s="151"/>
      <c r="K35" s="149"/>
      <c r="L35" s="149"/>
      <c r="M35" s="149"/>
      <c r="N35" s="149"/>
      <c r="O35" s="149"/>
      <c r="P35" s="149"/>
      <c r="Q35" s="149"/>
      <c r="R35" s="149">
        <v>20</v>
      </c>
      <c r="S35" s="149"/>
      <c r="T35" s="149"/>
      <c r="U35" s="572"/>
      <c r="V35" s="148"/>
      <c r="W35" s="148"/>
      <c r="X35" s="149"/>
      <c r="Y35" s="149"/>
      <c r="Z35" s="149"/>
      <c r="AA35" s="149"/>
      <c r="AB35" s="149"/>
      <c r="AC35" s="149"/>
      <c r="AD35" s="149"/>
      <c r="AE35" s="149"/>
      <c r="AF35" s="149"/>
      <c r="AG35" s="152"/>
      <c r="AH35" s="152"/>
      <c r="AI35" s="152"/>
      <c r="AJ35" s="152"/>
      <c r="AK35" s="150"/>
      <c r="AL35" s="168"/>
      <c r="AM35" s="148"/>
      <c r="AN35" s="149"/>
      <c r="AO35" s="149"/>
      <c r="AP35" s="149"/>
      <c r="AQ35" s="149"/>
      <c r="AR35" s="149"/>
      <c r="AS35" s="149"/>
      <c r="AT35" s="152">
        <v>20</v>
      </c>
      <c r="AU35" s="152"/>
      <c r="AV35" s="152"/>
      <c r="AW35" s="152"/>
      <c r="AX35" s="152"/>
      <c r="AY35" s="152"/>
      <c r="AZ35" s="152">
        <v>1</v>
      </c>
      <c r="BA35" s="150" t="s">
        <v>35</v>
      </c>
      <c r="BB35" s="151"/>
      <c r="BC35" s="151"/>
      <c r="BD35" s="149"/>
      <c r="BE35" s="162"/>
      <c r="BF35" s="162"/>
      <c r="BG35" s="162"/>
      <c r="BH35" s="162"/>
      <c r="BI35" s="162"/>
      <c r="BJ35" s="163"/>
      <c r="BK35" s="163"/>
      <c r="BL35" s="163"/>
      <c r="BM35" s="163"/>
      <c r="BN35" s="171"/>
      <c r="BO35" s="171"/>
      <c r="BP35" s="171"/>
      <c r="BQ35" s="172"/>
      <c r="BR35" s="168"/>
      <c r="BS35" s="148"/>
      <c r="BT35" s="149"/>
      <c r="BU35" s="149"/>
      <c r="BV35" s="149"/>
      <c r="BW35" s="149"/>
      <c r="BX35" s="149"/>
      <c r="BY35" s="149"/>
      <c r="BZ35" s="152"/>
      <c r="CA35" s="152"/>
      <c r="CB35" s="152"/>
      <c r="CC35" s="152"/>
      <c r="CD35" s="152"/>
      <c r="CE35" s="152"/>
      <c r="CF35" s="152"/>
      <c r="CG35" s="152"/>
      <c r="CH35" s="166">
        <v>1</v>
      </c>
      <c r="CI35" s="167">
        <v>1</v>
      </c>
      <c r="CJ35" s="104"/>
    </row>
    <row r="36" spans="1:99" s="90" customFormat="1" ht="50.25" customHeight="1" thickBot="1">
      <c r="A36" s="226">
        <v>16</v>
      </c>
      <c r="B36" s="356" t="s">
        <v>74</v>
      </c>
      <c r="C36" s="212" t="s">
        <v>75</v>
      </c>
      <c r="D36" s="379" t="s">
        <v>39</v>
      </c>
      <c r="E36" s="213">
        <v>40</v>
      </c>
      <c r="F36" s="451">
        <v>3</v>
      </c>
      <c r="G36" s="168" t="s">
        <v>204</v>
      </c>
      <c r="H36" s="225">
        <v>20</v>
      </c>
      <c r="I36" s="473">
        <v>1</v>
      </c>
      <c r="J36" s="151">
        <v>20</v>
      </c>
      <c r="K36" s="149">
        <v>20</v>
      </c>
      <c r="L36" s="149"/>
      <c r="M36" s="149"/>
      <c r="N36" s="149"/>
      <c r="O36" s="149"/>
      <c r="P36" s="149"/>
      <c r="Q36" s="149"/>
      <c r="R36" s="149"/>
      <c r="S36" s="149"/>
      <c r="T36" s="149"/>
      <c r="U36" s="572"/>
      <c r="V36" s="148"/>
      <c r="W36" s="148"/>
      <c r="X36" s="149"/>
      <c r="Y36" s="149"/>
      <c r="Z36" s="149"/>
      <c r="AA36" s="149"/>
      <c r="AB36" s="149"/>
      <c r="AC36" s="149"/>
      <c r="AD36" s="149"/>
      <c r="AE36" s="149"/>
      <c r="AF36" s="149"/>
      <c r="AG36" s="152"/>
      <c r="AH36" s="152"/>
      <c r="AI36" s="152"/>
      <c r="AJ36" s="152"/>
      <c r="AK36" s="150"/>
      <c r="AL36" s="168">
        <v>20</v>
      </c>
      <c r="AM36" s="148">
        <v>20</v>
      </c>
      <c r="AN36" s="149"/>
      <c r="AO36" s="149"/>
      <c r="AP36" s="149"/>
      <c r="AQ36" s="149"/>
      <c r="AR36" s="149"/>
      <c r="AS36" s="149"/>
      <c r="AT36" s="152"/>
      <c r="AU36" s="152"/>
      <c r="AV36" s="152"/>
      <c r="AW36" s="152"/>
      <c r="AX36" s="152">
        <v>1</v>
      </c>
      <c r="AY36" s="152">
        <v>2</v>
      </c>
      <c r="AZ36" s="152"/>
      <c r="BA36" s="150" t="s">
        <v>39</v>
      </c>
      <c r="BB36" s="151"/>
      <c r="BC36" s="151"/>
      <c r="BD36" s="149"/>
      <c r="BE36" s="162"/>
      <c r="BF36" s="162"/>
      <c r="BG36" s="162"/>
      <c r="BH36" s="162"/>
      <c r="BI36" s="162"/>
      <c r="BJ36" s="163"/>
      <c r="BK36" s="163"/>
      <c r="BL36" s="163"/>
      <c r="BM36" s="163"/>
      <c r="BN36" s="171"/>
      <c r="BO36" s="171"/>
      <c r="BP36" s="171"/>
      <c r="BQ36" s="172"/>
      <c r="BR36" s="168"/>
      <c r="BS36" s="148"/>
      <c r="BT36" s="149"/>
      <c r="BU36" s="149"/>
      <c r="BV36" s="149"/>
      <c r="BW36" s="149"/>
      <c r="BX36" s="149"/>
      <c r="BY36" s="149"/>
      <c r="BZ36" s="152"/>
      <c r="CA36" s="152"/>
      <c r="CB36" s="152"/>
      <c r="CC36" s="152"/>
      <c r="CD36" s="152"/>
      <c r="CE36" s="152"/>
      <c r="CF36" s="152"/>
      <c r="CG36" s="152"/>
      <c r="CH36" s="166">
        <v>3</v>
      </c>
      <c r="CI36" s="167">
        <v>1</v>
      </c>
      <c r="CJ36" s="104"/>
    </row>
    <row r="37" spans="1:99" s="103" customFormat="1" ht="50.25" customHeight="1" thickBot="1">
      <c r="A37" s="197"/>
      <c r="B37" s="357"/>
      <c r="C37" s="218" t="s">
        <v>76</v>
      </c>
      <c r="D37" s="382"/>
      <c r="E37" s="227">
        <v>0</v>
      </c>
      <c r="F37" s="454">
        <f>SUM(AH37+AX37+BN37+CD37)</f>
        <v>0</v>
      </c>
      <c r="G37" s="474"/>
      <c r="H37" s="228"/>
      <c r="I37" s="475"/>
      <c r="J37" s="551">
        <v>0</v>
      </c>
      <c r="K37" s="229">
        <v>0</v>
      </c>
      <c r="L37" s="229">
        <v>0</v>
      </c>
      <c r="M37" s="229"/>
      <c r="N37" s="229"/>
      <c r="O37" s="229"/>
      <c r="P37" s="229"/>
      <c r="Q37" s="229">
        <v>0</v>
      </c>
      <c r="R37" s="229">
        <v>0</v>
      </c>
      <c r="S37" s="229"/>
      <c r="T37" s="229">
        <v>0</v>
      </c>
      <c r="U37" s="475"/>
      <c r="V37" s="230"/>
      <c r="W37" s="230"/>
      <c r="X37" s="197"/>
      <c r="Y37" s="197"/>
      <c r="Z37" s="197"/>
      <c r="AA37" s="197"/>
      <c r="AB37" s="197"/>
      <c r="AC37" s="197"/>
      <c r="AD37" s="197"/>
      <c r="AE37" s="197"/>
      <c r="AF37" s="197"/>
      <c r="AG37" s="219"/>
      <c r="AH37" s="231"/>
      <c r="AI37" s="231"/>
      <c r="AJ37" s="231"/>
      <c r="AK37" s="232"/>
      <c r="AL37" s="233"/>
      <c r="AM37" s="230"/>
      <c r="AN37" s="197"/>
      <c r="AO37" s="197"/>
      <c r="AP37" s="197"/>
      <c r="AQ37" s="197"/>
      <c r="AR37" s="197"/>
      <c r="AS37" s="197"/>
      <c r="AT37" s="219"/>
      <c r="AU37" s="219"/>
      <c r="AV37" s="219"/>
      <c r="AW37" s="219"/>
      <c r="AX37" s="231"/>
      <c r="AY37" s="231"/>
      <c r="AZ37" s="231"/>
      <c r="BA37" s="232"/>
      <c r="BB37" s="221"/>
      <c r="BC37" s="221"/>
      <c r="BD37" s="197"/>
      <c r="BE37" s="197"/>
      <c r="BF37" s="197"/>
      <c r="BG37" s="197"/>
      <c r="BH37" s="197"/>
      <c r="BI37" s="197"/>
      <c r="BJ37" s="219"/>
      <c r="BK37" s="219"/>
      <c r="BL37" s="219"/>
      <c r="BM37" s="219"/>
      <c r="BN37" s="219"/>
      <c r="BO37" s="219"/>
      <c r="BP37" s="219"/>
      <c r="BQ37" s="222"/>
      <c r="BR37" s="223"/>
      <c r="BS37" s="221"/>
      <c r="BT37" s="197"/>
      <c r="BU37" s="197"/>
      <c r="BV37" s="197"/>
      <c r="BW37" s="197"/>
      <c r="BX37" s="197"/>
      <c r="BY37" s="197"/>
      <c r="BZ37" s="219"/>
      <c r="CA37" s="219"/>
      <c r="CB37" s="219"/>
      <c r="CC37" s="219"/>
      <c r="CD37" s="219"/>
      <c r="CE37" s="219"/>
      <c r="CF37" s="219"/>
      <c r="CG37" s="219"/>
      <c r="CH37" s="208">
        <f t="shared" ref="CH37:CH44" si="9">F37</f>
        <v>0</v>
      </c>
      <c r="CI37" s="209"/>
      <c r="CJ37" s="101"/>
    </row>
    <row r="38" spans="1:99" s="90" customFormat="1" ht="43.5" customHeight="1" thickBot="1">
      <c r="A38" s="210">
        <v>17</v>
      </c>
      <c r="B38" s="358" t="s">
        <v>77</v>
      </c>
      <c r="C38" s="144" t="s">
        <v>78</v>
      </c>
      <c r="D38" s="379" t="s">
        <v>39</v>
      </c>
      <c r="E38" s="213">
        <v>45</v>
      </c>
      <c r="F38" s="451">
        <v>4</v>
      </c>
      <c r="G38" s="168" t="s">
        <v>204</v>
      </c>
      <c r="H38" s="225">
        <v>15</v>
      </c>
      <c r="I38" s="472">
        <v>1</v>
      </c>
      <c r="J38" s="151">
        <v>15</v>
      </c>
      <c r="K38" s="149">
        <v>0</v>
      </c>
      <c r="L38" s="149">
        <v>30</v>
      </c>
      <c r="M38" s="149"/>
      <c r="N38" s="149"/>
      <c r="O38" s="149"/>
      <c r="P38" s="149"/>
      <c r="Q38" s="149">
        <v>0</v>
      </c>
      <c r="R38" s="149">
        <v>0</v>
      </c>
      <c r="S38" s="149"/>
      <c r="T38" s="149">
        <v>0</v>
      </c>
      <c r="U38" s="572"/>
      <c r="V38" s="148">
        <v>15</v>
      </c>
      <c r="W38" s="148"/>
      <c r="X38" s="149">
        <v>30</v>
      </c>
      <c r="Y38" s="149">
        <v>0</v>
      </c>
      <c r="Z38" s="149"/>
      <c r="AA38" s="149"/>
      <c r="AB38" s="149"/>
      <c r="AC38" s="149"/>
      <c r="AD38" s="149">
        <v>0</v>
      </c>
      <c r="AE38" s="149">
        <v>0</v>
      </c>
      <c r="AF38" s="149">
        <v>0</v>
      </c>
      <c r="AG38" s="152"/>
      <c r="AH38" s="171">
        <v>1</v>
      </c>
      <c r="AI38" s="171">
        <v>3</v>
      </c>
      <c r="AJ38" s="171"/>
      <c r="AK38" s="172" t="s">
        <v>39</v>
      </c>
      <c r="AL38" s="170">
        <v>0</v>
      </c>
      <c r="AM38" s="151"/>
      <c r="AN38" s="149">
        <v>0</v>
      </c>
      <c r="AO38" s="149">
        <v>0</v>
      </c>
      <c r="AP38" s="149">
        <v>0</v>
      </c>
      <c r="AQ38" s="149"/>
      <c r="AR38" s="149">
        <v>0</v>
      </c>
      <c r="AS38" s="149">
        <v>0</v>
      </c>
      <c r="AT38" s="152"/>
      <c r="AU38" s="152"/>
      <c r="AV38" s="152"/>
      <c r="AW38" s="152"/>
      <c r="AX38" s="171">
        <v>0</v>
      </c>
      <c r="AY38" s="171"/>
      <c r="AZ38" s="171"/>
      <c r="BA38" s="172"/>
      <c r="BB38" s="148">
        <v>0</v>
      </c>
      <c r="BC38" s="148"/>
      <c r="BD38" s="149">
        <v>0</v>
      </c>
      <c r="BE38" s="149">
        <v>0</v>
      </c>
      <c r="BF38" s="149">
        <v>0</v>
      </c>
      <c r="BG38" s="149"/>
      <c r="BH38" s="149">
        <v>0</v>
      </c>
      <c r="BI38" s="149">
        <v>0</v>
      </c>
      <c r="BJ38" s="152"/>
      <c r="BK38" s="152"/>
      <c r="BL38" s="152"/>
      <c r="BM38" s="152"/>
      <c r="BN38" s="152">
        <v>0</v>
      </c>
      <c r="BO38" s="152"/>
      <c r="BP38" s="152"/>
      <c r="BQ38" s="150"/>
      <c r="BR38" s="168">
        <v>0</v>
      </c>
      <c r="BS38" s="148"/>
      <c r="BT38" s="149">
        <v>0</v>
      </c>
      <c r="BU38" s="149">
        <v>0</v>
      </c>
      <c r="BV38" s="149">
        <v>0</v>
      </c>
      <c r="BW38" s="149"/>
      <c r="BX38" s="149">
        <v>0</v>
      </c>
      <c r="BY38" s="149">
        <v>0</v>
      </c>
      <c r="BZ38" s="152"/>
      <c r="CA38" s="152"/>
      <c r="CB38" s="152"/>
      <c r="CC38" s="152"/>
      <c r="CD38" s="152">
        <v>0</v>
      </c>
      <c r="CE38" s="152"/>
      <c r="CF38" s="152"/>
      <c r="CG38" s="152"/>
      <c r="CH38" s="166">
        <f t="shared" si="9"/>
        <v>4</v>
      </c>
      <c r="CI38" s="167">
        <v>2</v>
      </c>
      <c r="CJ38" s="104"/>
    </row>
    <row r="39" spans="1:99" s="90" customFormat="1" ht="43.5" customHeight="1" thickBot="1">
      <c r="A39" s="210">
        <v>18</v>
      </c>
      <c r="B39" s="358" t="s">
        <v>77</v>
      </c>
      <c r="C39" s="144" t="s">
        <v>79</v>
      </c>
      <c r="D39" s="379" t="s">
        <v>35</v>
      </c>
      <c r="E39" s="213">
        <v>20</v>
      </c>
      <c r="F39" s="451">
        <v>1</v>
      </c>
      <c r="G39" s="168"/>
      <c r="H39" s="225">
        <v>0</v>
      </c>
      <c r="I39" s="472">
        <v>0</v>
      </c>
      <c r="J39" s="151">
        <v>0</v>
      </c>
      <c r="K39" s="149">
        <v>0</v>
      </c>
      <c r="L39" s="149">
        <v>0</v>
      </c>
      <c r="M39" s="149"/>
      <c r="N39" s="149"/>
      <c r="O39" s="149"/>
      <c r="P39" s="149"/>
      <c r="Q39" s="149">
        <v>0</v>
      </c>
      <c r="R39" s="149">
        <v>20</v>
      </c>
      <c r="S39" s="149"/>
      <c r="T39" s="149">
        <v>0</v>
      </c>
      <c r="U39" s="572"/>
      <c r="V39" s="148">
        <v>0</v>
      </c>
      <c r="W39" s="148"/>
      <c r="X39" s="149">
        <v>0</v>
      </c>
      <c r="Y39" s="149">
        <v>0</v>
      </c>
      <c r="Z39" s="149"/>
      <c r="AA39" s="149"/>
      <c r="AB39" s="149"/>
      <c r="AC39" s="149"/>
      <c r="AD39" s="149">
        <v>20</v>
      </c>
      <c r="AE39" s="149"/>
      <c r="AF39" s="149">
        <v>0</v>
      </c>
      <c r="AG39" s="152"/>
      <c r="AH39" s="171"/>
      <c r="AI39" s="171"/>
      <c r="AJ39" s="171">
        <v>1</v>
      </c>
      <c r="AK39" s="172" t="s">
        <v>35</v>
      </c>
      <c r="AL39" s="170">
        <v>0</v>
      </c>
      <c r="AM39" s="151"/>
      <c r="AN39" s="149">
        <v>0</v>
      </c>
      <c r="AO39" s="149">
        <v>0</v>
      </c>
      <c r="AP39" s="149">
        <v>0</v>
      </c>
      <c r="AQ39" s="149"/>
      <c r="AR39" s="149">
        <v>0</v>
      </c>
      <c r="AS39" s="149">
        <v>0</v>
      </c>
      <c r="AT39" s="152"/>
      <c r="AU39" s="152"/>
      <c r="AV39" s="152"/>
      <c r="AW39" s="152"/>
      <c r="AX39" s="171">
        <v>0</v>
      </c>
      <c r="AY39" s="171"/>
      <c r="AZ39" s="171"/>
      <c r="BA39" s="172"/>
      <c r="BB39" s="148">
        <v>0</v>
      </c>
      <c r="BC39" s="148"/>
      <c r="BD39" s="149">
        <v>0</v>
      </c>
      <c r="BE39" s="149">
        <v>0</v>
      </c>
      <c r="BF39" s="149">
        <v>0</v>
      </c>
      <c r="BG39" s="149"/>
      <c r="BH39" s="149">
        <v>0</v>
      </c>
      <c r="BI39" s="149">
        <v>0</v>
      </c>
      <c r="BJ39" s="152"/>
      <c r="BK39" s="152"/>
      <c r="BL39" s="152"/>
      <c r="BM39" s="152"/>
      <c r="BN39" s="152">
        <v>0</v>
      </c>
      <c r="BO39" s="152"/>
      <c r="BP39" s="152"/>
      <c r="BQ39" s="150"/>
      <c r="BR39" s="168">
        <v>0</v>
      </c>
      <c r="BS39" s="148"/>
      <c r="BT39" s="149">
        <v>0</v>
      </c>
      <c r="BU39" s="149">
        <v>0</v>
      </c>
      <c r="BV39" s="149">
        <v>0</v>
      </c>
      <c r="BW39" s="149"/>
      <c r="BX39" s="149">
        <v>0</v>
      </c>
      <c r="BY39" s="149">
        <v>0</v>
      </c>
      <c r="BZ39" s="152"/>
      <c r="CA39" s="152"/>
      <c r="CB39" s="152"/>
      <c r="CC39" s="152"/>
      <c r="CD39" s="152">
        <v>0</v>
      </c>
      <c r="CE39" s="152"/>
      <c r="CF39" s="152"/>
      <c r="CG39" s="152"/>
      <c r="CH39" s="166">
        <f t="shared" si="9"/>
        <v>1</v>
      </c>
      <c r="CI39" s="167">
        <v>1</v>
      </c>
      <c r="CJ39" s="104"/>
    </row>
    <row r="40" spans="1:99" s="90" customFormat="1" ht="43.5" customHeight="1" thickBot="1">
      <c r="A40" s="210">
        <v>19</v>
      </c>
      <c r="B40" s="358" t="s">
        <v>80</v>
      </c>
      <c r="C40" s="212" t="s">
        <v>81</v>
      </c>
      <c r="D40" s="379" t="s">
        <v>39</v>
      </c>
      <c r="E40" s="213">
        <v>40</v>
      </c>
      <c r="F40" s="451">
        <v>4</v>
      </c>
      <c r="G40" s="168" t="s">
        <v>204</v>
      </c>
      <c r="H40" s="225">
        <v>10</v>
      </c>
      <c r="I40" s="472">
        <v>1</v>
      </c>
      <c r="J40" s="151">
        <v>10</v>
      </c>
      <c r="K40" s="149">
        <v>0</v>
      </c>
      <c r="L40" s="149">
        <v>30</v>
      </c>
      <c r="M40" s="149"/>
      <c r="N40" s="149"/>
      <c r="O40" s="149"/>
      <c r="P40" s="149"/>
      <c r="Q40" s="149">
        <v>0</v>
      </c>
      <c r="R40" s="149">
        <v>0</v>
      </c>
      <c r="S40" s="149"/>
      <c r="T40" s="149">
        <v>0</v>
      </c>
      <c r="U40" s="572"/>
      <c r="V40" s="151">
        <v>10</v>
      </c>
      <c r="W40" s="151"/>
      <c r="X40" s="149">
        <v>30</v>
      </c>
      <c r="Y40" s="149">
        <v>0</v>
      </c>
      <c r="Z40" s="149"/>
      <c r="AA40" s="149"/>
      <c r="AB40" s="149"/>
      <c r="AC40" s="149"/>
      <c r="AD40" s="149">
        <v>0</v>
      </c>
      <c r="AE40" s="149">
        <v>0</v>
      </c>
      <c r="AF40" s="149">
        <v>0</v>
      </c>
      <c r="AG40" s="152"/>
      <c r="AH40" s="171">
        <v>1</v>
      </c>
      <c r="AI40" s="171">
        <v>3</v>
      </c>
      <c r="AJ40" s="171"/>
      <c r="AK40" s="172" t="s">
        <v>39</v>
      </c>
      <c r="AL40" s="170"/>
      <c r="AM40" s="151"/>
      <c r="AN40" s="149"/>
      <c r="AO40" s="149"/>
      <c r="AP40" s="149"/>
      <c r="AQ40" s="149"/>
      <c r="AR40" s="149"/>
      <c r="AS40" s="149"/>
      <c r="AT40" s="152"/>
      <c r="AU40" s="152"/>
      <c r="AV40" s="152"/>
      <c r="AW40" s="152"/>
      <c r="AX40" s="171"/>
      <c r="AY40" s="171"/>
      <c r="AZ40" s="171"/>
      <c r="BA40" s="172"/>
      <c r="BB40" s="148">
        <v>0</v>
      </c>
      <c r="BC40" s="148"/>
      <c r="BD40" s="149">
        <v>0</v>
      </c>
      <c r="BE40" s="149">
        <v>0</v>
      </c>
      <c r="BF40" s="149">
        <v>0</v>
      </c>
      <c r="BG40" s="149"/>
      <c r="BH40" s="149">
        <v>0</v>
      </c>
      <c r="BI40" s="149">
        <v>0</v>
      </c>
      <c r="BJ40" s="152"/>
      <c r="BK40" s="152"/>
      <c r="BL40" s="152"/>
      <c r="BM40" s="152"/>
      <c r="BN40" s="152">
        <v>0</v>
      </c>
      <c r="BO40" s="152"/>
      <c r="BP40" s="152"/>
      <c r="BQ40" s="150"/>
      <c r="BR40" s="168">
        <v>0</v>
      </c>
      <c r="BS40" s="148"/>
      <c r="BT40" s="149">
        <v>0</v>
      </c>
      <c r="BU40" s="149">
        <v>0</v>
      </c>
      <c r="BV40" s="149">
        <v>0</v>
      </c>
      <c r="BW40" s="149"/>
      <c r="BX40" s="149">
        <v>0</v>
      </c>
      <c r="BY40" s="149">
        <v>0</v>
      </c>
      <c r="BZ40" s="152"/>
      <c r="CA40" s="152"/>
      <c r="CB40" s="152"/>
      <c r="CC40" s="152"/>
      <c r="CD40" s="152">
        <v>0</v>
      </c>
      <c r="CE40" s="152"/>
      <c r="CF40" s="152"/>
      <c r="CG40" s="152"/>
      <c r="CH40" s="166">
        <f t="shared" si="9"/>
        <v>4</v>
      </c>
      <c r="CI40" s="167">
        <v>1</v>
      </c>
      <c r="CJ40" s="104"/>
    </row>
    <row r="41" spans="1:99" s="90" customFormat="1" ht="43.5" customHeight="1" thickBot="1">
      <c r="A41" s="210">
        <v>20</v>
      </c>
      <c r="B41" s="358" t="s">
        <v>80</v>
      </c>
      <c r="C41" s="212" t="s">
        <v>82</v>
      </c>
      <c r="D41" s="379" t="s">
        <v>35</v>
      </c>
      <c r="E41" s="213">
        <v>20</v>
      </c>
      <c r="F41" s="451">
        <v>1</v>
      </c>
      <c r="G41" s="168"/>
      <c r="H41" s="225">
        <v>0</v>
      </c>
      <c r="I41" s="472">
        <v>0</v>
      </c>
      <c r="J41" s="151">
        <v>0</v>
      </c>
      <c r="K41" s="149">
        <v>0</v>
      </c>
      <c r="L41" s="149">
        <v>0</v>
      </c>
      <c r="M41" s="149"/>
      <c r="N41" s="149"/>
      <c r="O41" s="149"/>
      <c r="P41" s="149"/>
      <c r="Q41" s="149">
        <v>0</v>
      </c>
      <c r="R41" s="149">
        <v>20</v>
      </c>
      <c r="S41" s="149"/>
      <c r="T41" s="149">
        <v>0</v>
      </c>
      <c r="U41" s="572"/>
      <c r="V41" s="151">
        <v>0</v>
      </c>
      <c r="W41" s="151"/>
      <c r="X41" s="149">
        <v>0</v>
      </c>
      <c r="Y41" s="149">
        <v>0</v>
      </c>
      <c r="Z41" s="149"/>
      <c r="AA41" s="149"/>
      <c r="AB41" s="149"/>
      <c r="AC41" s="149"/>
      <c r="AD41" s="149">
        <v>20</v>
      </c>
      <c r="AE41" s="149"/>
      <c r="AF41" s="149">
        <v>0</v>
      </c>
      <c r="AG41" s="152"/>
      <c r="AH41" s="171"/>
      <c r="AI41" s="171"/>
      <c r="AJ41" s="171">
        <v>1</v>
      </c>
      <c r="AK41" s="172" t="s">
        <v>35</v>
      </c>
      <c r="AL41" s="170">
        <v>0</v>
      </c>
      <c r="AM41" s="151"/>
      <c r="AN41" s="149">
        <v>0</v>
      </c>
      <c r="AO41" s="149">
        <v>0</v>
      </c>
      <c r="AP41" s="149">
        <v>0</v>
      </c>
      <c r="AQ41" s="149"/>
      <c r="AR41" s="149"/>
      <c r="AS41" s="149"/>
      <c r="AT41" s="152"/>
      <c r="AU41" s="152"/>
      <c r="AV41" s="152"/>
      <c r="AW41" s="152"/>
      <c r="AX41" s="234"/>
      <c r="AY41" s="234"/>
      <c r="AZ41" s="234"/>
      <c r="BA41" s="235"/>
      <c r="BB41" s="148">
        <v>0</v>
      </c>
      <c r="BC41" s="148"/>
      <c r="BD41" s="149">
        <v>0</v>
      </c>
      <c r="BE41" s="149">
        <v>0</v>
      </c>
      <c r="BF41" s="149">
        <v>0</v>
      </c>
      <c r="BG41" s="149"/>
      <c r="BH41" s="149">
        <v>0</v>
      </c>
      <c r="BI41" s="149">
        <v>0</v>
      </c>
      <c r="BJ41" s="152"/>
      <c r="BK41" s="152"/>
      <c r="BL41" s="152"/>
      <c r="BM41" s="152"/>
      <c r="BN41" s="152">
        <v>0</v>
      </c>
      <c r="BO41" s="152"/>
      <c r="BP41" s="152"/>
      <c r="BQ41" s="150"/>
      <c r="BR41" s="168">
        <v>0</v>
      </c>
      <c r="BS41" s="148"/>
      <c r="BT41" s="149">
        <v>0</v>
      </c>
      <c r="BU41" s="149">
        <v>0</v>
      </c>
      <c r="BV41" s="149">
        <v>0</v>
      </c>
      <c r="BW41" s="149"/>
      <c r="BX41" s="149">
        <v>0</v>
      </c>
      <c r="BY41" s="149">
        <v>0</v>
      </c>
      <c r="BZ41" s="152"/>
      <c r="CA41" s="152"/>
      <c r="CB41" s="152"/>
      <c r="CC41" s="152"/>
      <c r="CD41" s="152">
        <v>0</v>
      </c>
      <c r="CE41" s="152"/>
      <c r="CF41" s="152"/>
      <c r="CG41" s="152"/>
      <c r="CH41" s="166">
        <f t="shared" si="9"/>
        <v>1</v>
      </c>
      <c r="CI41" s="167">
        <v>1</v>
      </c>
      <c r="CJ41" s="104"/>
      <c r="CK41" s="100"/>
      <c r="CL41" s="100"/>
      <c r="CM41" s="100"/>
      <c r="CN41" s="100"/>
      <c r="CO41" s="100"/>
      <c r="CP41" s="100"/>
      <c r="CQ41" s="100"/>
      <c r="CR41" s="100"/>
      <c r="CS41" s="100"/>
      <c r="CT41" s="100"/>
      <c r="CU41" s="100"/>
    </row>
    <row r="42" spans="1:99" s="90" customFormat="1" ht="43.5" customHeight="1" thickBot="1">
      <c r="A42" s="210">
        <v>21</v>
      </c>
      <c r="B42" s="358" t="s">
        <v>83</v>
      </c>
      <c r="C42" s="212" t="s">
        <v>84</v>
      </c>
      <c r="D42" s="379" t="s">
        <v>39</v>
      </c>
      <c r="E42" s="213">
        <v>40</v>
      </c>
      <c r="F42" s="451">
        <v>3</v>
      </c>
      <c r="G42" s="168" t="s">
        <v>204</v>
      </c>
      <c r="H42" s="225">
        <v>20</v>
      </c>
      <c r="I42" s="473">
        <v>1</v>
      </c>
      <c r="J42" s="151">
        <v>20</v>
      </c>
      <c r="K42" s="149">
        <v>0</v>
      </c>
      <c r="L42" s="149"/>
      <c r="M42" s="149"/>
      <c r="N42" s="149"/>
      <c r="O42" s="149">
        <v>20</v>
      </c>
      <c r="P42" s="149"/>
      <c r="Q42" s="149"/>
      <c r="R42" s="149"/>
      <c r="S42" s="149"/>
      <c r="T42" s="149">
        <v>0</v>
      </c>
      <c r="U42" s="572"/>
      <c r="V42" s="148"/>
      <c r="W42" s="148"/>
      <c r="X42" s="149"/>
      <c r="Y42" s="149"/>
      <c r="Z42" s="149"/>
      <c r="AA42" s="149"/>
      <c r="AB42" s="149"/>
      <c r="AC42" s="149"/>
      <c r="AD42" s="149"/>
      <c r="AE42" s="149"/>
      <c r="AF42" s="149"/>
      <c r="AG42" s="152"/>
      <c r="AH42" s="152"/>
      <c r="AI42" s="152"/>
      <c r="AJ42" s="152"/>
      <c r="AK42" s="150"/>
      <c r="AL42" s="170">
        <v>20</v>
      </c>
      <c r="AM42" s="151"/>
      <c r="AN42" s="149"/>
      <c r="AO42" s="149">
        <v>0</v>
      </c>
      <c r="AP42" s="149"/>
      <c r="AQ42" s="149">
        <v>20</v>
      </c>
      <c r="AR42" s="149"/>
      <c r="AS42" s="149">
        <v>0</v>
      </c>
      <c r="AT42" s="152"/>
      <c r="AU42" s="152"/>
      <c r="AV42" s="152"/>
      <c r="AW42" s="152"/>
      <c r="AX42" s="171">
        <v>1</v>
      </c>
      <c r="AY42" s="171">
        <v>2</v>
      </c>
      <c r="AZ42" s="171"/>
      <c r="BA42" s="172" t="s">
        <v>39</v>
      </c>
      <c r="BB42" s="148">
        <v>0</v>
      </c>
      <c r="BC42" s="148"/>
      <c r="BD42" s="149">
        <v>0</v>
      </c>
      <c r="BE42" s="149">
        <v>0</v>
      </c>
      <c r="BF42" s="149">
        <v>0</v>
      </c>
      <c r="BG42" s="149"/>
      <c r="BH42" s="149">
        <v>0</v>
      </c>
      <c r="BI42" s="149">
        <v>0</v>
      </c>
      <c r="BJ42" s="152"/>
      <c r="BK42" s="152"/>
      <c r="BL42" s="152"/>
      <c r="BM42" s="152"/>
      <c r="BN42" s="152">
        <v>0</v>
      </c>
      <c r="BO42" s="152"/>
      <c r="BP42" s="152"/>
      <c r="BQ42" s="150"/>
      <c r="BR42" s="168">
        <v>0</v>
      </c>
      <c r="BS42" s="148"/>
      <c r="BT42" s="149">
        <v>0</v>
      </c>
      <c r="BU42" s="149">
        <v>0</v>
      </c>
      <c r="BV42" s="149">
        <v>0</v>
      </c>
      <c r="BW42" s="149"/>
      <c r="BX42" s="149">
        <v>0</v>
      </c>
      <c r="BY42" s="149">
        <v>0</v>
      </c>
      <c r="BZ42" s="152"/>
      <c r="CA42" s="152"/>
      <c r="CB42" s="152"/>
      <c r="CC42" s="152"/>
      <c r="CD42" s="152">
        <v>0</v>
      </c>
      <c r="CE42" s="152"/>
      <c r="CF42" s="152"/>
      <c r="CG42" s="152"/>
      <c r="CH42" s="166">
        <f t="shared" si="9"/>
        <v>3</v>
      </c>
      <c r="CI42" s="167">
        <v>1</v>
      </c>
      <c r="CJ42" s="104"/>
    </row>
    <row r="43" spans="1:99" s="90" customFormat="1" ht="43.5" customHeight="1" thickBot="1">
      <c r="A43" s="210">
        <v>22</v>
      </c>
      <c r="B43" s="358" t="s">
        <v>85</v>
      </c>
      <c r="C43" s="212" t="s">
        <v>86</v>
      </c>
      <c r="D43" s="379" t="s">
        <v>39</v>
      </c>
      <c r="E43" s="213">
        <v>40</v>
      </c>
      <c r="F43" s="451">
        <v>3</v>
      </c>
      <c r="G43" s="168" t="s">
        <v>204</v>
      </c>
      <c r="H43" s="225">
        <v>20</v>
      </c>
      <c r="I43" s="472">
        <v>1</v>
      </c>
      <c r="J43" s="151">
        <v>20</v>
      </c>
      <c r="K43" s="149">
        <v>0</v>
      </c>
      <c r="L43" s="149">
        <v>20</v>
      </c>
      <c r="M43" s="149"/>
      <c r="N43" s="149"/>
      <c r="O43" s="149"/>
      <c r="P43" s="149"/>
      <c r="Q43" s="149">
        <v>0</v>
      </c>
      <c r="R43" s="149">
        <v>0</v>
      </c>
      <c r="S43" s="149"/>
      <c r="T43" s="149">
        <v>0</v>
      </c>
      <c r="U43" s="572"/>
      <c r="V43" s="148"/>
      <c r="W43" s="148"/>
      <c r="X43" s="149"/>
      <c r="Y43" s="149"/>
      <c r="Z43" s="149"/>
      <c r="AA43" s="149"/>
      <c r="AB43" s="149"/>
      <c r="AC43" s="149"/>
      <c r="AD43" s="149"/>
      <c r="AE43" s="149"/>
      <c r="AF43" s="149"/>
      <c r="AG43" s="152"/>
      <c r="AH43" s="152"/>
      <c r="AI43" s="152"/>
      <c r="AJ43" s="152"/>
      <c r="AK43" s="150"/>
      <c r="AL43" s="168">
        <v>0</v>
      </c>
      <c r="AM43" s="148"/>
      <c r="AN43" s="149">
        <v>0</v>
      </c>
      <c r="AO43" s="149">
        <v>0</v>
      </c>
      <c r="AP43" s="149">
        <v>0</v>
      </c>
      <c r="AQ43" s="149"/>
      <c r="AR43" s="149">
        <v>0</v>
      </c>
      <c r="AS43" s="149">
        <v>0</v>
      </c>
      <c r="AT43" s="152"/>
      <c r="AU43" s="152"/>
      <c r="AV43" s="152"/>
      <c r="AW43" s="152"/>
      <c r="AX43" s="152">
        <v>0</v>
      </c>
      <c r="AY43" s="152"/>
      <c r="AZ43" s="152"/>
      <c r="BA43" s="150"/>
      <c r="BB43" s="151">
        <v>20</v>
      </c>
      <c r="BC43" s="151"/>
      <c r="BD43" s="149">
        <v>20</v>
      </c>
      <c r="BE43" s="149">
        <v>0</v>
      </c>
      <c r="BF43" s="149">
        <v>0</v>
      </c>
      <c r="BG43" s="149"/>
      <c r="BH43" s="149">
        <v>0</v>
      </c>
      <c r="BI43" s="149">
        <v>0</v>
      </c>
      <c r="BJ43" s="152"/>
      <c r="BK43" s="152"/>
      <c r="BL43" s="152"/>
      <c r="BM43" s="152"/>
      <c r="BN43" s="171">
        <v>1</v>
      </c>
      <c r="BO43" s="411">
        <v>2</v>
      </c>
      <c r="BP43" s="171"/>
      <c r="BQ43" s="172" t="s">
        <v>39</v>
      </c>
      <c r="BR43" s="168">
        <v>0</v>
      </c>
      <c r="BS43" s="148"/>
      <c r="BT43" s="149">
        <v>0</v>
      </c>
      <c r="BU43" s="149">
        <v>0</v>
      </c>
      <c r="BV43" s="149">
        <v>0</v>
      </c>
      <c r="BW43" s="149"/>
      <c r="BX43" s="149">
        <v>0</v>
      </c>
      <c r="BY43" s="149">
        <v>0</v>
      </c>
      <c r="BZ43" s="152"/>
      <c r="CA43" s="152"/>
      <c r="CB43" s="152"/>
      <c r="CC43" s="152"/>
      <c r="CD43" s="152">
        <v>0</v>
      </c>
      <c r="CE43" s="152"/>
      <c r="CF43" s="152"/>
      <c r="CG43" s="152"/>
      <c r="CH43" s="166">
        <f t="shared" si="9"/>
        <v>3</v>
      </c>
      <c r="CI43" s="167">
        <v>1</v>
      </c>
      <c r="CJ43" s="104"/>
    </row>
    <row r="44" spans="1:99" s="90" customFormat="1" ht="43.5" customHeight="1" thickBot="1">
      <c r="A44" s="236">
        <v>23</v>
      </c>
      <c r="B44" s="359" t="s">
        <v>85</v>
      </c>
      <c r="C44" s="365" t="s">
        <v>87</v>
      </c>
      <c r="D44" s="383" t="s">
        <v>35</v>
      </c>
      <c r="E44" s="213">
        <v>20</v>
      </c>
      <c r="F44" s="451">
        <v>1</v>
      </c>
      <c r="G44" s="244"/>
      <c r="H44" s="239">
        <v>0</v>
      </c>
      <c r="I44" s="473">
        <v>0</v>
      </c>
      <c r="J44" s="240">
        <v>0</v>
      </c>
      <c r="K44" s="241">
        <v>0</v>
      </c>
      <c r="L44" s="241">
        <v>0</v>
      </c>
      <c r="M44" s="241"/>
      <c r="N44" s="241"/>
      <c r="O44" s="241"/>
      <c r="P44" s="241"/>
      <c r="Q44" s="241">
        <v>0</v>
      </c>
      <c r="R44" s="241">
        <v>20</v>
      </c>
      <c r="S44" s="241"/>
      <c r="T44" s="241">
        <v>0</v>
      </c>
      <c r="U44" s="575"/>
      <c r="V44" s="238"/>
      <c r="W44" s="238"/>
      <c r="X44" s="241">
        <v>0</v>
      </c>
      <c r="Y44" s="241">
        <v>0</v>
      </c>
      <c r="Z44" s="241"/>
      <c r="AA44" s="241"/>
      <c r="AB44" s="241"/>
      <c r="AC44" s="241"/>
      <c r="AD44" s="241">
        <v>0</v>
      </c>
      <c r="AE44" s="241">
        <v>0</v>
      </c>
      <c r="AF44" s="241">
        <v>0</v>
      </c>
      <c r="AG44" s="243"/>
      <c r="AH44" s="243">
        <v>0</v>
      </c>
      <c r="AI44" s="243"/>
      <c r="AJ44" s="243"/>
      <c r="AK44" s="242"/>
      <c r="AL44" s="244">
        <v>0</v>
      </c>
      <c r="AM44" s="238"/>
      <c r="AN44" s="241">
        <v>0</v>
      </c>
      <c r="AO44" s="241">
        <v>0</v>
      </c>
      <c r="AP44" s="241">
        <v>0</v>
      </c>
      <c r="AQ44" s="241"/>
      <c r="AR44" s="241">
        <v>0</v>
      </c>
      <c r="AS44" s="241">
        <v>0</v>
      </c>
      <c r="AT44" s="243"/>
      <c r="AU44" s="243"/>
      <c r="AV44" s="243"/>
      <c r="AW44" s="243"/>
      <c r="AX44" s="243">
        <v>0</v>
      </c>
      <c r="AY44" s="243"/>
      <c r="AZ44" s="243"/>
      <c r="BA44" s="242"/>
      <c r="BB44" s="240">
        <v>0</v>
      </c>
      <c r="BC44" s="240"/>
      <c r="BD44" s="241">
        <v>0</v>
      </c>
      <c r="BE44" s="241">
        <v>0</v>
      </c>
      <c r="BF44" s="241">
        <v>0</v>
      </c>
      <c r="BG44" s="241"/>
      <c r="BH44" s="241"/>
      <c r="BI44" s="241">
        <v>0</v>
      </c>
      <c r="BJ44" s="243">
        <v>20</v>
      </c>
      <c r="BK44" s="243"/>
      <c r="BL44" s="243"/>
      <c r="BM44" s="243"/>
      <c r="BN44" s="184"/>
      <c r="BO44" s="184"/>
      <c r="BP44" s="184">
        <v>1</v>
      </c>
      <c r="BQ44" s="245" t="s">
        <v>35</v>
      </c>
      <c r="BR44" s="244">
        <v>0</v>
      </c>
      <c r="BS44" s="238"/>
      <c r="BT44" s="241">
        <v>0</v>
      </c>
      <c r="BU44" s="241">
        <v>0</v>
      </c>
      <c r="BV44" s="241">
        <v>0</v>
      </c>
      <c r="BW44" s="241"/>
      <c r="BX44" s="241">
        <v>0</v>
      </c>
      <c r="BY44" s="241">
        <v>0</v>
      </c>
      <c r="BZ44" s="243"/>
      <c r="CA44" s="243"/>
      <c r="CB44" s="243"/>
      <c r="CC44" s="243"/>
      <c r="CD44" s="243">
        <v>0</v>
      </c>
      <c r="CE44" s="243"/>
      <c r="CF44" s="243"/>
      <c r="CG44" s="243"/>
      <c r="CH44" s="166">
        <f t="shared" si="9"/>
        <v>1</v>
      </c>
      <c r="CI44" s="167">
        <v>1</v>
      </c>
      <c r="CJ44" s="104"/>
    </row>
    <row r="45" spans="1:99" s="92" customFormat="1" ht="43.5" customHeight="1" thickBot="1">
      <c r="A45" s="246">
        <v>24</v>
      </c>
      <c r="B45" s="360" t="s">
        <v>88</v>
      </c>
      <c r="C45" s="247" t="s">
        <v>89</v>
      </c>
      <c r="D45" s="384" t="s">
        <v>35</v>
      </c>
      <c r="E45" s="248">
        <v>40</v>
      </c>
      <c r="F45" s="455">
        <v>3</v>
      </c>
      <c r="G45" s="524" t="s">
        <v>204</v>
      </c>
      <c r="H45" s="525">
        <v>20</v>
      </c>
      <c r="I45" s="526">
        <v>1</v>
      </c>
      <c r="J45" s="538">
        <v>20</v>
      </c>
      <c r="K45" s="250"/>
      <c r="L45" s="249">
        <v>20</v>
      </c>
      <c r="M45" s="249"/>
      <c r="N45" s="249"/>
      <c r="O45" s="249"/>
      <c r="P45" s="249"/>
      <c r="Q45" s="249"/>
      <c r="R45" s="249"/>
      <c r="S45" s="249"/>
      <c r="T45" s="249"/>
      <c r="U45" s="576"/>
      <c r="V45" s="566"/>
      <c r="W45" s="249"/>
      <c r="X45" s="249"/>
      <c r="Y45" s="249"/>
      <c r="Z45" s="249"/>
      <c r="AA45" s="249"/>
      <c r="AB45" s="249"/>
      <c r="AC45" s="249"/>
      <c r="AD45" s="249"/>
      <c r="AE45" s="249"/>
      <c r="AF45" s="250"/>
      <c r="AG45" s="250"/>
      <c r="AH45" s="250"/>
      <c r="AI45" s="250"/>
      <c r="AJ45" s="250"/>
      <c r="AK45" s="250"/>
      <c r="AL45" s="250"/>
      <c r="AM45" s="250"/>
      <c r="AN45" s="250"/>
      <c r="AO45" s="250"/>
      <c r="AP45" s="250"/>
      <c r="AQ45" s="250"/>
      <c r="AR45" s="250"/>
      <c r="AS45" s="250"/>
      <c r="AT45" s="250"/>
      <c r="AU45" s="250"/>
      <c r="AV45" s="250"/>
      <c r="AW45" s="250"/>
      <c r="AX45" s="250"/>
      <c r="AY45" s="250"/>
      <c r="AZ45" s="250"/>
      <c r="BA45" s="250"/>
      <c r="BB45" s="250">
        <v>20</v>
      </c>
      <c r="BC45" s="250"/>
      <c r="BD45" s="250">
        <v>20</v>
      </c>
      <c r="BE45" s="250"/>
      <c r="BF45" s="250"/>
      <c r="BG45" s="250"/>
      <c r="BH45" s="250"/>
      <c r="BI45" s="250"/>
      <c r="BJ45" s="250"/>
      <c r="BK45" s="250"/>
      <c r="BL45" s="250"/>
      <c r="BM45" s="250"/>
      <c r="BN45" s="250">
        <v>1</v>
      </c>
      <c r="BO45" s="410">
        <v>2</v>
      </c>
      <c r="BP45" s="250"/>
      <c r="BQ45" s="250" t="s">
        <v>35</v>
      </c>
      <c r="BR45" s="250"/>
      <c r="BS45" s="250"/>
      <c r="BT45" s="250"/>
      <c r="BU45" s="250"/>
      <c r="BV45" s="250"/>
      <c r="BW45" s="250"/>
      <c r="BX45" s="250"/>
      <c r="BY45" s="250"/>
      <c r="BZ45" s="250"/>
      <c r="CA45" s="250"/>
      <c r="CB45" s="250"/>
      <c r="CC45" s="250"/>
      <c r="CD45" s="250"/>
      <c r="CE45" s="251"/>
      <c r="CF45" s="251"/>
      <c r="CG45" s="251"/>
      <c r="CH45" s="252">
        <v>3</v>
      </c>
      <c r="CI45" s="253">
        <v>1</v>
      </c>
      <c r="CJ45" s="93"/>
    </row>
    <row r="46" spans="1:99" s="102" customFormat="1" ht="39.75" customHeight="1" thickBot="1">
      <c r="A46" s="254"/>
      <c r="B46" s="650" t="s">
        <v>90</v>
      </c>
      <c r="C46" s="650"/>
      <c r="D46" s="562"/>
      <c r="E46" s="476">
        <f>SUM(E24:E45)</f>
        <v>690</v>
      </c>
      <c r="F46" s="456">
        <f>SUM(F24:F45)</f>
        <v>49</v>
      </c>
      <c r="G46" s="476"/>
      <c r="H46" s="256">
        <f>SUM(H24:H45)</f>
        <v>215</v>
      </c>
      <c r="I46" s="477">
        <v>46155</v>
      </c>
      <c r="J46" s="552">
        <f t="shared" ref="J46:R46" si="10">SUM(J24:J45)</f>
        <v>215</v>
      </c>
      <c r="K46" s="255">
        <f>SUM(I15:I21)</f>
        <v>2.5</v>
      </c>
      <c r="L46" s="255">
        <f t="shared" si="10"/>
        <v>145</v>
      </c>
      <c r="M46" s="255">
        <f t="shared" si="10"/>
        <v>0</v>
      </c>
      <c r="N46" s="255">
        <f t="shared" si="10"/>
        <v>0</v>
      </c>
      <c r="O46" s="255">
        <f t="shared" si="10"/>
        <v>20</v>
      </c>
      <c r="P46" s="255">
        <f>SUM(P24:P45)</f>
        <v>90</v>
      </c>
      <c r="Q46" s="255">
        <f t="shared" si="10"/>
        <v>0</v>
      </c>
      <c r="R46" s="255">
        <f t="shared" si="10"/>
        <v>160</v>
      </c>
      <c r="S46" s="255"/>
      <c r="T46" s="255">
        <f>SUM(T24:T44)</f>
        <v>0</v>
      </c>
      <c r="U46" s="577"/>
      <c r="V46" s="552">
        <f>SUM(V24:V45)</f>
        <v>75</v>
      </c>
      <c r="W46" s="255">
        <f>SUM(W24:W45)</f>
        <v>20</v>
      </c>
      <c r="X46" s="255">
        <f>SUM(X24:X45)</f>
        <v>60</v>
      </c>
      <c r="Y46" s="255">
        <f t="shared" ref="Y46:AB46" si="11">SUM(Y24:Y45)</f>
        <v>0</v>
      </c>
      <c r="Z46" s="255">
        <f t="shared" si="11"/>
        <v>0</v>
      </c>
      <c r="AA46" s="255">
        <f t="shared" si="11"/>
        <v>0</v>
      </c>
      <c r="AB46" s="255">
        <f t="shared" si="11"/>
        <v>15</v>
      </c>
      <c r="AC46" s="255">
        <f t="shared" ref="AC46:AD46" si="12">SUM(AC24:AC45)</f>
        <v>0</v>
      </c>
      <c r="AD46" s="255">
        <f t="shared" si="12"/>
        <v>40</v>
      </c>
      <c r="AE46" s="255">
        <f>SUM(AE24:AE45)</f>
        <v>0</v>
      </c>
      <c r="AF46" s="255">
        <f>SUM(AF24:AF44)</f>
        <v>0</v>
      </c>
      <c r="AG46" s="255"/>
      <c r="AH46" s="255" t="s">
        <v>91</v>
      </c>
      <c r="AI46" s="255" t="s">
        <v>92</v>
      </c>
      <c r="AJ46" s="255">
        <f>SUM(AJ24:AJ45)</f>
        <v>2</v>
      </c>
      <c r="AK46" s="255"/>
      <c r="AL46" s="255">
        <f>SUM(AL24:AL45)</f>
        <v>60</v>
      </c>
      <c r="AM46" s="255">
        <f>SUM(AM24:AM45)</f>
        <v>20</v>
      </c>
      <c r="AN46" s="255">
        <f>SUM(AN24:AN45)</f>
        <v>15</v>
      </c>
      <c r="AO46" s="255">
        <f t="shared" ref="AO46:AR46" si="13">SUM(AO24:AO45)</f>
        <v>0</v>
      </c>
      <c r="AP46" s="255">
        <f t="shared" si="13"/>
        <v>0</v>
      </c>
      <c r="AQ46" s="255">
        <f t="shared" si="13"/>
        <v>20</v>
      </c>
      <c r="AR46" s="255">
        <f t="shared" si="13"/>
        <v>15</v>
      </c>
      <c r="AS46" s="255">
        <f>SUM(AS24:AS45)</f>
        <v>0</v>
      </c>
      <c r="AT46" s="255">
        <f>SUM(AT24:AT45)</f>
        <v>20</v>
      </c>
      <c r="AU46" s="255"/>
      <c r="AV46" s="255"/>
      <c r="AW46" s="255"/>
      <c r="AX46" s="255">
        <f>SUM(AX24:AX45)</f>
        <v>4</v>
      </c>
      <c r="AY46" s="255">
        <f>SUM(AY24:AY45 )</f>
        <v>7</v>
      </c>
      <c r="AZ46" s="255">
        <f>SUM(AZ24:AZ45)</f>
        <v>1</v>
      </c>
      <c r="BA46" s="255"/>
      <c r="BB46" s="255">
        <f t="shared" ref="BB46:BH46" si="14">SUM(BB24:BB45)</f>
        <v>70</v>
      </c>
      <c r="BC46" s="255">
        <f>SUM(BC24:BC45)</f>
        <v>0</v>
      </c>
      <c r="BD46" s="255">
        <f t="shared" si="14"/>
        <v>50</v>
      </c>
      <c r="BE46" s="255">
        <f t="shared" si="14"/>
        <v>0</v>
      </c>
      <c r="BF46" s="255">
        <f t="shared" si="14"/>
        <v>0</v>
      </c>
      <c r="BG46" s="255">
        <f t="shared" si="14"/>
        <v>0</v>
      </c>
      <c r="BH46" s="255">
        <f t="shared" si="14"/>
        <v>60</v>
      </c>
      <c r="BI46" s="255">
        <f>SUM(BI24:BI44)</f>
        <v>0</v>
      </c>
      <c r="BJ46" s="255">
        <f>SUM(BJ24:BJ45)</f>
        <v>100</v>
      </c>
      <c r="BK46" s="255"/>
      <c r="BL46" s="255"/>
      <c r="BM46" s="255"/>
      <c r="BN46" s="255">
        <f>SUM(BN15:BN45)</f>
        <v>4</v>
      </c>
      <c r="BO46" s="413">
        <v>4</v>
      </c>
      <c r="BP46" s="255">
        <f xml:space="preserve"> SUM(BP24:BP45)</f>
        <v>5</v>
      </c>
      <c r="BQ46" s="255"/>
      <c r="BR46" s="255">
        <f>SUM(BR24:BR45)</f>
        <v>10</v>
      </c>
      <c r="BS46" s="255">
        <f>SUM(BS24:BS45)</f>
        <v>0</v>
      </c>
      <c r="BT46" s="255">
        <f>SUM(BT24:BT45)</f>
        <v>20</v>
      </c>
      <c r="BU46" s="255">
        <f t="shared" ref="BU46:BY46" si="15">SUM(BU24:BU45)</f>
        <v>0</v>
      </c>
      <c r="BV46" s="255">
        <f t="shared" si="15"/>
        <v>0</v>
      </c>
      <c r="BW46" s="255">
        <f t="shared" si="15"/>
        <v>0</v>
      </c>
      <c r="BX46" s="255">
        <f t="shared" si="15"/>
        <v>0</v>
      </c>
      <c r="BY46" s="255">
        <f t="shared" si="15"/>
        <v>0</v>
      </c>
      <c r="BZ46" s="255">
        <f>SUM(BZ24:BZ45)</f>
        <v>20</v>
      </c>
      <c r="CA46" s="255"/>
      <c r="CB46" s="255"/>
      <c r="CC46" s="255"/>
      <c r="CD46" s="255">
        <f>SUM(CD24:CD45)</f>
        <v>1</v>
      </c>
      <c r="CE46" s="255">
        <f>SUM(CE24:CE45)</f>
        <v>1</v>
      </c>
      <c r="CF46" s="255">
        <f>SUM(CF24:CF45)</f>
        <v>1</v>
      </c>
      <c r="CG46" s="255"/>
      <c r="CH46" s="195">
        <f>SUM(CH24:CH45)</f>
        <v>49</v>
      </c>
      <c r="CI46" s="255">
        <f>SUM(CI24:CI45)</f>
        <v>23</v>
      </c>
      <c r="CJ46" s="101"/>
    </row>
    <row r="47" spans="1:99" s="105" customFormat="1" ht="37.5" customHeight="1" thickBot="1">
      <c r="A47" s="257"/>
      <c r="B47" s="258" t="s">
        <v>93</v>
      </c>
      <c r="C47" s="258"/>
      <c r="D47" s="259"/>
      <c r="E47" s="260"/>
      <c r="F47" s="457">
        <f>SUM(AH47+AX47+BN47+CD47)</f>
        <v>0</v>
      </c>
      <c r="G47" s="264"/>
      <c r="H47" s="261"/>
      <c r="I47" s="478"/>
      <c r="J47" s="261"/>
      <c r="K47" s="262"/>
      <c r="L47" s="262"/>
      <c r="M47" s="262"/>
      <c r="N47" s="262"/>
      <c r="O47" s="262"/>
      <c r="P47" s="262"/>
      <c r="Q47" s="262"/>
      <c r="R47" s="262"/>
      <c r="S47" s="262"/>
      <c r="T47" s="262"/>
      <c r="U47" s="478"/>
      <c r="V47" s="261"/>
      <c r="W47" s="261"/>
      <c r="X47" s="262"/>
      <c r="Y47" s="262"/>
      <c r="Z47" s="262"/>
      <c r="AA47" s="262"/>
      <c r="AB47" s="262"/>
      <c r="AC47" s="262"/>
      <c r="AD47" s="262"/>
      <c r="AE47" s="262"/>
      <c r="AF47" s="262"/>
      <c r="AG47" s="259"/>
      <c r="AH47" s="259"/>
      <c r="AI47" s="259"/>
      <c r="AJ47" s="259"/>
      <c r="AK47" s="263"/>
      <c r="AL47" s="264"/>
      <c r="AM47" s="261"/>
      <c r="AN47" s="262"/>
      <c r="AO47" s="262"/>
      <c r="AP47" s="262"/>
      <c r="AQ47" s="262"/>
      <c r="AR47" s="262"/>
      <c r="AS47" s="262"/>
      <c r="AT47" s="259" t="s">
        <v>94</v>
      </c>
      <c r="AU47" s="259"/>
      <c r="AV47" s="259"/>
      <c r="AW47" s="259"/>
      <c r="AX47" s="259"/>
      <c r="AY47" s="259"/>
      <c r="AZ47" s="259"/>
      <c r="BA47" s="263"/>
      <c r="BB47" s="261"/>
      <c r="BC47" s="261"/>
      <c r="BD47" s="262"/>
      <c r="BE47" s="262"/>
      <c r="BF47" s="262"/>
      <c r="BG47" s="262"/>
      <c r="BH47" s="262"/>
      <c r="BI47" s="262"/>
      <c r="BJ47" s="259"/>
      <c r="BK47" s="259"/>
      <c r="BL47" s="259"/>
      <c r="BM47" s="259"/>
      <c r="BN47" s="259"/>
      <c r="BO47" s="259"/>
      <c r="BP47" s="259"/>
      <c r="BQ47" s="263"/>
      <c r="BR47" s="264"/>
      <c r="BS47" s="261"/>
      <c r="BT47" s="262"/>
      <c r="BU47" s="262"/>
      <c r="BV47" s="262"/>
      <c r="BW47" s="262"/>
      <c r="BX47" s="262"/>
      <c r="BY47" s="262"/>
      <c r="BZ47" s="259"/>
      <c r="CA47" s="259"/>
      <c r="CB47" s="259"/>
      <c r="CC47" s="259"/>
      <c r="CD47" s="259"/>
      <c r="CE47" s="259"/>
      <c r="CF47" s="259"/>
      <c r="CG47" s="259"/>
      <c r="CH47" s="265">
        <f t="shared" ref="CH47:CH54" si="16">F47</f>
        <v>0</v>
      </c>
      <c r="CI47" s="266"/>
      <c r="CJ47" s="101"/>
    </row>
    <row r="48" spans="1:99" s="90" customFormat="1" ht="60.75" customHeight="1" thickBot="1">
      <c r="A48" s="210">
        <v>25</v>
      </c>
      <c r="B48" s="144" t="s">
        <v>95</v>
      </c>
      <c r="C48" s="212" t="s">
        <v>96</v>
      </c>
      <c r="D48" s="378" t="s">
        <v>97</v>
      </c>
      <c r="E48" s="267">
        <v>30</v>
      </c>
      <c r="F48" s="451">
        <v>3</v>
      </c>
      <c r="G48" s="270"/>
      <c r="H48" s="214">
        <v>0</v>
      </c>
      <c r="I48" s="470">
        <v>0</v>
      </c>
      <c r="J48" s="268">
        <v>10</v>
      </c>
      <c r="K48" s="210"/>
      <c r="L48" s="210">
        <v>20</v>
      </c>
      <c r="M48" s="210"/>
      <c r="N48" s="210"/>
      <c r="O48" s="210"/>
      <c r="P48" s="210"/>
      <c r="Q48" s="210"/>
      <c r="R48" s="210"/>
      <c r="S48" s="210"/>
      <c r="T48" s="210"/>
      <c r="U48" s="578"/>
      <c r="V48" s="268"/>
      <c r="W48" s="268"/>
      <c r="X48" s="210"/>
      <c r="Y48" s="210"/>
      <c r="Z48" s="210"/>
      <c r="AA48" s="210"/>
      <c r="AB48" s="210"/>
      <c r="AC48" s="210"/>
      <c r="AD48" s="210"/>
      <c r="AE48" s="210"/>
      <c r="AF48" s="210"/>
      <c r="AG48" s="160"/>
      <c r="AH48" s="160"/>
      <c r="AI48" s="160"/>
      <c r="AJ48" s="160"/>
      <c r="AK48" s="269"/>
      <c r="AL48" s="270">
        <v>5</v>
      </c>
      <c r="AM48" s="268"/>
      <c r="AN48" s="210">
        <v>10</v>
      </c>
      <c r="AO48" s="210"/>
      <c r="AP48" s="210"/>
      <c r="AQ48" s="210"/>
      <c r="AR48" s="210"/>
      <c r="AS48" s="210"/>
      <c r="AT48" s="160"/>
      <c r="AU48" s="160"/>
      <c r="AV48" s="160"/>
      <c r="AW48" s="160"/>
      <c r="AX48" s="160" t="s">
        <v>36</v>
      </c>
      <c r="AY48" s="160" t="s">
        <v>36</v>
      </c>
      <c r="AZ48" s="160"/>
      <c r="BA48" s="269" t="s">
        <v>35</v>
      </c>
      <c r="BB48" s="268">
        <v>5</v>
      </c>
      <c r="BC48" s="268"/>
      <c r="BD48" s="210">
        <v>10</v>
      </c>
      <c r="BE48" s="210"/>
      <c r="BF48" s="210"/>
      <c r="BG48" s="210"/>
      <c r="BH48" s="210"/>
      <c r="BI48" s="210"/>
      <c r="BJ48" s="160"/>
      <c r="BK48" s="160"/>
      <c r="BL48" s="160"/>
      <c r="BM48" s="160"/>
      <c r="BN48" s="160">
        <v>2</v>
      </c>
      <c r="BO48" s="160"/>
      <c r="BP48" s="160"/>
      <c r="BQ48" s="269" t="s">
        <v>35</v>
      </c>
      <c r="BR48" s="270"/>
      <c r="BS48" s="268"/>
      <c r="BT48" s="210"/>
      <c r="BU48" s="210"/>
      <c r="BV48" s="210"/>
      <c r="BW48" s="210"/>
      <c r="BX48" s="210"/>
      <c r="BY48" s="210"/>
      <c r="BZ48" s="160"/>
      <c r="CA48" s="160"/>
      <c r="CB48" s="160"/>
      <c r="CC48" s="160"/>
      <c r="CD48" s="160"/>
      <c r="CE48" s="160"/>
      <c r="CF48" s="160"/>
      <c r="CG48" s="160"/>
      <c r="CH48" s="166">
        <f t="shared" si="16"/>
        <v>3</v>
      </c>
      <c r="CI48" s="167">
        <v>1</v>
      </c>
      <c r="CJ48" s="106"/>
    </row>
    <row r="49" spans="1:99" s="90" customFormat="1" ht="60.75" customHeight="1" thickBot="1">
      <c r="A49" s="210">
        <v>26</v>
      </c>
      <c r="B49" s="144" t="s">
        <v>98</v>
      </c>
      <c r="C49" s="144" t="s">
        <v>99</v>
      </c>
      <c r="D49" s="378" t="s">
        <v>35</v>
      </c>
      <c r="E49" s="271">
        <v>15</v>
      </c>
      <c r="F49" s="451">
        <v>2</v>
      </c>
      <c r="G49" s="317"/>
      <c r="H49" s="214">
        <v>0</v>
      </c>
      <c r="I49" s="470">
        <v>0</v>
      </c>
      <c r="J49" s="148">
        <v>5</v>
      </c>
      <c r="K49" s="210"/>
      <c r="L49" s="210">
        <v>10</v>
      </c>
      <c r="M49" s="210"/>
      <c r="N49" s="210"/>
      <c r="O49" s="210"/>
      <c r="P49" s="210"/>
      <c r="Q49" s="210"/>
      <c r="R49" s="210"/>
      <c r="S49" s="210"/>
      <c r="T49" s="210"/>
      <c r="U49" s="578"/>
      <c r="V49" s="268"/>
      <c r="W49" s="268"/>
      <c r="X49" s="273"/>
      <c r="Y49" s="210"/>
      <c r="Z49" s="210"/>
      <c r="AA49" s="210"/>
      <c r="AB49" s="210"/>
      <c r="AC49" s="210"/>
      <c r="AD49" s="210"/>
      <c r="AE49" s="210"/>
      <c r="AF49" s="210"/>
      <c r="AG49" s="160"/>
      <c r="AH49" s="145"/>
      <c r="AI49" s="145"/>
      <c r="AJ49" s="145"/>
      <c r="AK49" s="274"/>
      <c r="AL49" s="270">
        <v>5</v>
      </c>
      <c r="AM49" s="268"/>
      <c r="AN49" s="210">
        <v>10</v>
      </c>
      <c r="AO49" s="210"/>
      <c r="AP49" s="210"/>
      <c r="AQ49" s="210"/>
      <c r="AR49" s="210"/>
      <c r="AS49" s="210"/>
      <c r="AT49" s="160"/>
      <c r="AU49" s="160"/>
      <c r="AV49" s="160"/>
      <c r="AW49" s="160"/>
      <c r="AX49" s="160">
        <v>1</v>
      </c>
      <c r="AY49" s="160">
        <v>1</v>
      </c>
      <c r="AZ49" s="160"/>
      <c r="BA49" s="269" t="s">
        <v>35</v>
      </c>
      <c r="BB49" s="268"/>
      <c r="BC49" s="268"/>
      <c r="BD49" s="210"/>
      <c r="BE49" s="210"/>
      <c r="BF49" s="210"/>
      <c r="BG49" s="210"/>
      <c r="BH49" s="210"/>
      <c r="BI49" s="210"/>
      <c r="BJ49" s="160"/>
      <c r="BK49" s="160"/>
      <c r="BL49" s="160"/>
      <c r="BM49" s="160"/>
      <c r="BN49" s="160"/>
      <c r="BO49" s="160"/>
      <c r="BP49" s="160"/>
      <c r="BQ49" s="269"/>
      <c r="BR49" s="270"/>
      <c r="BS49" s="268"/>
      <c r="BT49" s="210"/>
      <c r="BU49" s="210"/>
      <c r="BV49" s="210"/>
      <c r="BW49" s="210"/>
      <c r="BX49" s="210"/>
      <c r="BY49" s="210"/>
      <c r="BZ49" s="160"/>
      <c r="CA49" s="160"/>
      <c r="CB49" s="160"/>
      <c r="CC49" s="160"/>
      <c r="CD49" s="160"/>
      <c r="CE49" s="160"/>
      <c r="CF49" s="160"/>
      <c r="CG49" s="160"/>
      <c r="CH49" s="166">
        <f t="shared" si="16"/>
        <v>2</v>
      </c>
      <c r="CI49" s="167"/>
      <c r="CJ49" s="104"/>
    </row>
    <row r="50" spans="1:99" s="90" customFormat="1" ht="60.75" customHeight="1" thickBot="1">
      <c r="A50" s="210">
        <v>27</v>
      </c>
      <c r="B50" s="144" t="s">
        <v>100</v>
      </c>
      <c r="C50" s="144" t="s">
        <v>101</v>
      </c>
      <c r="D50" s="378" t="s">
        <v>35</v>
      </c>
      <c r="E50" s="271">
        <v>10</v>
      </c>
      <c r="F50" s="451">
        <v>2</v>
      </c>
      <c r="G50" s="317"/>
      <c r="H50" s="214">
        <v>0</v>
      </c>
      <c r="I50" s="470">
        <v>0</v>
      </c>
      <c r="J50" s="268">
        <v>5</v>
      </c>
      <c r="K50" s="210">
        <v>5</v>
      </c>
      <c r="L50" s="210"/>
      <c r="M50" s="210"/>
      <c r="N50" s="210"/>
      <c r="O50" s="210"/>
      <c r="P50" s="210"/>
      <c r="Q50" s="210"/>
      <c r="R50" s="210"/>
      <c r="S50" s="210"/>
      <c r="T50" s="210"/>
      <c r="U50" s="578"/>
      <c r="V50" s="268"/>
      <c r="W50" s="268"/>
      <c r="X50" s="273"/>
      <c r="Y50" s="210"/>
      <c r="Z50" s="210"/>
      <c r="AA50" s="210"/>
      <c r="AB50" s="210"/>
      <c r="AC50" s="210"/>
      <c r="AD50" s="210"/>
      <c r="AE50" s="210"/>
      <c r="AF50" s="210"/>
      <c r="AG50" s="160"/>
      <c r="AH50" s="145"/>
      <c r="AI50" s="145"/>
      <c r="AJ50" s="145"/>
      <c r="AK50" s="274"/>
      <c r="AL50" s="270">
        <v>5</v>
      </c>
      <c r="AM50" s="268">
        <v>5</v>
      </c>
      <c r="AN50" s="210"/>
      <c r="AO50" s="210"/>
      <c r="AP50" s="210"/>
      <c r="AQ50" s="210"/>
      <c r="AR50" s="210"/>
      <c r="AS50" s="210"/>
      <c r="AT50" s="160"/>
      <c r="AU50" s="160"/>
      <c r="AV50" s="160"/>
      <c r="AW50" s="160"/>
      <c r="AX50" s="160">
        <v>1</v>
      </c>
      <c r="AY50" s="160">
        <v>1</v>
      </c>
      <c r="AZ50" s="160"/>
      <c r="BA50" s="269" t="s">
        <v>35</v>
      </c>
      <c r="BB50" s="268"/>
      <c r="BC50" s="268"/>
      <c r="BD50" s="210"/>
      <c r="BE50" s="210"/>
      <c r="BF50" s="210"/>
      <c r="BG50" s="210"/>
      <c r="BH50" s="210"/>
      <c r="BI50" s="210"/>
      <c r="BJ50" s="160"/>
      <c r="BK50" s="160"/>
      <c r="BL50" s="160"/>
      <c r="BM50" s="160"/>
      <c r="BN50" s="160"/>
      <c r="BO50" s="160"/>
      <c r="BP50" s="160"/>
      <c r="BQ50" s="269"/>
      <c r="BR50" s="270"/>
      <c r="BS50" s="268"/>
      <c r="BT50" s="210"/>
      <c r="BU50" s="210"/>
      <c r="BV50" s="210"/>
      <c r="BW50" s="210"/>
      <c r="BX50" s="210"/>
      <c r="BY50" s="210"/>
      <c r="BZ50" s="160"/>
      <c r="CA50" s="160"/>
      <c r="CB50" s="160"/>
      <c r="CC50" s="160"/>
      <c r="CD50" s="160"/>
      <c r="CE50" s="160"/>
      <c r="CF50" s="160"/>
      <c r="CG50" s="160"/>
      <c r="CH50" s="166">
        <f t="shared" si="16"/>
        <v>2</v>
      </c>
      <c r="CI50" s="167"/>
      <c r="CJ50" s="104"/>
    </row>
    <row r="51" spans="1:99" s="90" customFormat="1" ht="60.75" customHeight="1" thickBot="1">
      <c r="A51" s="210">
        <v>28</v>
      </c>
      <c r="B51" s="144" t="s">
        <v>102</v>
      </c>
      <c r="C51" s="212" t="s">
        <v>103</v>
      </c>
      <c r="D51" s="378" t="s">
        <v>35</v>
      </c>
      <c r="E51" s="271">
        <v>15</v>
      </c>
      <c r="F51" s="451">
        <v>1</v>
      </c>
      <c r="G51" s="317" t="s">
        <v>204</v>
      </c>
      <c r="H51" s="214">
        <v>10</v>
      </c>
      <c r="I51" s="470" t="s">
        <v>44</v>
      </c>
      <c r="J51" s="268">
        <f>V51+AL51+BB51+BR51</f>
        <v>10</v>
      </c>
      <c r="K51" s="210">
        <v>5</v>
      </c>
      <c r="L51" s="210"/>
      <c r="M51" s="210"/>
      <c r="N51" s="210"/>
      <c r="O51" s="210"/>
      <c r="P51" s="210"/>
      <c r="Q51" s="210"/>
      <c r="R51" s="210"/>
      <c r="S51" s="210"/>
      <c r="T51" s="210"/>
      <c r="U51" s="578"/>
      <c r="V51" s="268"/>
      <c r="W51" s="268"/>
      <c r="X51" s="273"/>
      <c r="Y51" s="210"/>
      <c r="Z51" s="210"/>
      <c r="AA51" s="210"/>
      <c r="AB51" s="210"/>
      <c r="AC51" s="210"/>
      <c r="AD51" s="210"/>
      <c r="AE51" s="210"/>
      <c r="AF51" s="210"/>
      <c r="AG51" s="160"/>
      <c r="AH51" s="145"/>
      <c r="AI51" s="145"/>
      <c r="AJ51" s="145"/>
      <c r="AK51" s="274"/>
      <c r="AL51" s="270"/>
      <c r="AM51" s="268"/>
      <c r="AN51" s="210"/>
      <c r="AO51" s="210"/>
      <c r="AP51" s="210"/>
      <c r="AQ51" s="210"/>
      <c r="AR51" s="210"/>
      <c r="AS51" s="210"/>
      <c r="AT51" s="160"/>
      <c r="AU51" s="160"/>
      <c r="AV51" s="160"/>
      <c r="AW51" s="160"/>
      <c r="AX51" s="160"/>
      <c r="AY51" s="160"/>
      <c r="AZ51" s="160"/>
      <c r="BA51" s="269"/>
      <c r="BB51" s="268">
        <v>10</v>
      </c>
      <c r="BC51" s="268">
        <v>5</v>
      </c>
      <c r="BD51" s="210"/>
      <c r="BE51" s="210"/>
      <c r="BF51" s="210"/>
      <c r="BG51" s="210"/>
      <c r="BH51" s="210"/>
      <c r="BI51" s="210"/>
      <c r="BJ51" s="160"/>
      <c r="BK51" s="160"/>
      <c r="BL51" s="160"/>
      <c r="BM51" s="160"/>
      <c r="BN51" s="160" t="s">
        <v>44</v>
      </c>
      <c r="BO51" s="160" t="s">
        <v>44</v>
      </c>
      <c r="BP51" s="160"/>
      <c r="BQ51" s="269" t="s">
        <v>35</v>
      </c>
      <c r="BR51" s="270"/>
      <c r="BS51" s="268"/>
      <c r="BT51" s="210"/>
      <c r="BU51" s="210"/>
      <c r="BV51" s="210"/>
      <c r="BW51" s="210"/>
      <c r="BX51" s="210"/>
      <c r="BY51" s="210"/>
      <c r="BZ51" s="160"/>
      <c r="CA51" s="160"/>
      <c r="CB51" s="160"/>
      <c r="CC51" s="160"/>
      <c r="CD51" s="160"/>
      <c r="CE51" s="160"/>
      <c r="CF51" s="160"/>
      <c r="CG51" s="160"/>
      <c r="CH51" s="166">
        <f t="shared" si="16"/>
        <v>1</v>
      </c>
      <c r="CI51" s="167"/>
      <c r="CJ51" s="104"/>
    </row>
    <row r="52" spans="1:99" s="107" customFormat="1" ht="60.75" customHeight="1" thickBot="1">
      <c r="A52" s="210">
        <v>29</v>
      </c>
      <c r="B52" s="361" t="s">
        <v>104</v>
      </c>
      <c r="C52" s="275" t="s">
        <v>105</v>
      </c>
      <c r="D52" s="385" t="s">
        <v>35</v>
      </c>
      <c r="E52" s="277">
        <v>10</v>
      </c>
      <c r="F52" s="451">
        <v>1</v>
      </c>
      <c r="G52" s="280" t="s">
        <v>204</v>
      </c>
      <c r="H52" s="214">
        <v>5</v>
      </c>
      <c r="I52" s="470" t="s">
        <v>44</v>
      </c>
      <c r="J52" s="268">
        <v>5</v>
      </c>
      <c r="K52" s="279"/>
      <c r="L52" s="279">
        <v>5</v>
      </c>
      <c r="M52" s="279"/>
      <c r="N52" s="279"/>
      <c r="O52" s="279"/>
      <c r="P52" s="279"/>
      <c r="Q52" s="210"/>
      <c r="R52" s="210"/>
      <c r="S52" s="210"/>
      <c r="T52" s="210"/>
      <c r="U52" s="578"/>
      <c r="V52" s="268"/>
      <c r="W52" s="268"/>
      <c r="X52" s="210"/>
      <c r="Y52" s="210"/>
      <c r="Z52" s="210"/>
      <c r="AA52" s="210"/>
      <c r="AB52" s="210"/>
      <c r="AC52" s="210"/>
      <c r="AD52" s="210"/>
      <c r="AE52" s="210"/>
      <c r="AF52" s="210"/>
      <c r="AG52" s="160"/>
      <c r="AH52" s="160"/>
      <c r="AI52" s="160"/>
      <c r="AJ52" s="160"/>
      <c r="AK52" s="269"/>
      <c r="AL52" s="280">
        <v>5</v>
      </c>
      <c r="AM52" s="278"/>
      <c r="AN52" s="279">
        <v>5</v>
      </c>
      <c r="AO52" s="281"/>
      <c r="AP52" s="281"/>
      <c r="AQ52" s="281"/>
      <c r="AR52" s="281"/>
      <c r="AS52" s="279"/>
      <c r="AT52" s="276"/>
      <c r="AU52" s="276"/>
      <c r="AV52" s="276"/>
      <c r="AW52" s="276"/>
      <c r="AX52" s="276" t="s">
        <v>36</v>
      </c>
      <c r="AY52" s="276" t="s">
        <v>36</v>
      </c>
      <c r="AZ52" s="276"/>
      <c r="BA52" s="282" t="s">
        <v>35</v>
      </c>
      <c r="BB52" s="278"/>
      <c r="BC52" s="278"/>
      <c r="BD52" s="279"/>
      <c r="BE52" s="279"/>
      <c r="BF52" s="279"/>
      <c r="BG52" s="279"/>
      <c r="BH52" s="279"/>
      <c r="BI52" s="279"/>
      <c r="BJ52" s="276"/>
      <c r="BK52" s="276"/>
      <c r="BL52" s="276"/>
      <c r="BM52" s="276"/>
      <c r="BN52" s="276"/>
      <c r="BO52" s="276"/>
      <c r="BP52" s="276"/>
      <c r="BQ52" s="282"/>
      <c r="BR52" s="280"/>
      <c r="BS52" s="278"/>
      <c r="BT52" s="279"/>
      <c r="BU52" s="279"/>
      <c r="BV52" s="279"/>
      <c r="BW52" s="279"/>
      <c r="BX52" s="279"/>
      <c r="BY52" s="279"/>
      <c r="BZ52" s="276"/>
      <c r="CA52" s="276"/>
      <c r="CB52" s="276"/>
      <c r="CC52" s="276"/>
      <c r="CD52" s="276"/>
      <c r="CE52" s="276"/>
      <c r="CF52" s="276"/>
      <c r="CG52" s="276"/>
      <c r="CH52" s="588">
        <f t="shared" si="16"/>
        <v>1</v>
      </c>
      <c r="CI52" s="283"/>
      <c r="CJ52" s="104"/>
    </row>
    <row r="53" spans="1:99" s="107" customFormat="1" ht="60.75" customHeight="1" thickBot="1">
      <c r="A53" s="210">
        <v>30</v>
      </c>
      <c r="B53" s="362" t="s">
        <v>106</v>
      </c>
      <c r="C53" s="275" t="s">
        <v>107</v>
      </c>
      <c r="D53" s="385" t="s">
        <v>108</v>
      </c>
      <c r="E53" s="277">
        <v>90</v>
      </c>
      <c r="F53" s="451">
        <v>6</v>
      </c>
      <c r="G53" s="280"/>
      <c r="H53" s="214">
        <v>0</v>
      </c>
      <c r="I53" s="470">
        <v>0</v>
      </c>
      <c r="J53" s="148"/>
      <c r="K53" s="279"/>
      <c r="L53" s="279"/>
      <c r="M53" s="279"/>
      <c r="N53" s="279"/>
      <c r="O53" s="279"/>
      <c r="P53" s="279"/>
      <c r="Q53" s="210"/>
      <c r="R53" s="210"/>
      <c r="S53" s="210"/>
      <c r="T53" s="279">
        <v>90</v>
      </c>
      <c r="U53" s="579"/>
      <c r="V53" s="268"/>
      <c r="W53" s="268"/>
      <c r="X53" s="210"/>
      <c r="Y53" s="210"/>
      <c r="Z53" s="210"/>
      <c r="AA53" s="210"/>
      <c r="AB53" s="210"/>
      <c r="AC53" s="210"/>
      <c r="AD53" s="210"/>
      <c r="AE53" s="210"/>
      <c r="AF53" s="210"/>
      <c r="AG53" s="160"/>
      <c r="AH53" s="160"/>
      <c r="AI53" s="160"/>
      <c r="AJ53" s="160"/>
      <c r="AK53" s="269"/>
      <c r="AL53" s="284"/>
      <c r="AM53" s="394"/>
      <c r="AN53" s="281"/>
      <c r="AO53" s="281"/>
      <c r="AP53" s="281"/>
      <c r="AQ53" s="281"/>
      <c r="AR53" s="281"/>
      <c r="AS53" s="279"/>
      <c r="AT53" s="276"/>
      <c r="AU53" s="276"/>
      <c r="AV53" s="276">
        <v>30</v>
      </c>
      <c r="AW53" s="276"/>
      <c r="AX53" s="276"/>
      <c r="AY53" s="276">
        <v>2</v>
      </c>
      <c r="AZ53" s="276"/>
      <c r="BA53" s="282" t="s">
        <v>109</v>
      </c>
      <c r="BB53" s="278"/>
      <c r="BC53" s="278"/>
      <c r="BD53" s="279"/>
      <c r="BE53" s="279"/>
      <c r="BF53" s="279"/>
      <c r="BG53" s="279"/>
      <c r="BH53" s="279"/>
      <c r="BI53" s="279"/>
      <c r="BJ53" s="276"/>
      <c r="BK53" s="276"/>
      <c r="BL53" s="276">
        <v>30</v>
      </c>
      <c r="BM53" s="276"/>
      <c r="BN53" s="276"/>
      <c r="BO53" s="276">
        <v>2</v>
      </c>
      <c r="BP53" s="276"/>
      <c r="BQ53" s="282" t="s">
        <v>109</v>
      </c>
      <c r="BR53" s="280"/>
      <c r="BS53" s="278"/>
      <c r="BT53" s="279"/>
      <c r="BU53" s="279"/>
      <c r="BV53" s="279"/>
      <c r="BW53" s="279"/>
      <c r="BX53" s="279"/>
      <c r="BY53" s="279"/>
      <c r="BZ53" s="276"/>
      <c r="CA53" s="276"/>
      <c r="CB53" s="276">
        <v>30</v>
      </c>
      <c r="CC53" s="276"/>
      <c r="CD53" s="276"/>
      <c r="CE53" s="276">
        <v>2</v>
      </c>
      <c r="CF53" s="276"/>
      <c r="CG53" s="276" t="s">
        <v>109</v>
      </c>
      <c r="CH53" s="166">
        <f t="shared" si="16"/>
        <v>6</v>
      </c>
      <c r="CI53" s="283">
        <v>3</v>
      </c>
      <c r="CJ53" s="104"/>
    </row>
    <row r="54" spans="1:99" s="107" customFormat="1" ht="60.75" customHeight="1" thickBot="1">
      <c r="A54" s="236">
        <v>31</v>
      </c>
      <c r="B54" s="285" t="s">
        <v>106</v>
      </c>
      <c r="C54" s="285" t="s">
        <v>110</v>
      </c>
      <c r="D54" s="386" t="s">
        <v>39</v>
      </c>
      <c r="E54" s="287"/>
      <c r="F54" s="451">
        <v>20</v>
      </c>
      <c r="G54" s="291"/>
      <c r="H54" s="214">
        <v>0</v>
      </c>
      <c r="I54" s="479">
        <v>0</v>
      </c>
      <c r="J54" s="238">
        <f>V54+AL54+BB54+BR54</f>
        <v>0</v>
      </c>
      <c r="K54" s="289"/>
      <c r="L54" s="289"/>
      <c r="M54" s="289"/>
      <c r="N54" s="289"/>
      <c r="O54" s="289"/>
      <c r="P54" s="289"/>
      <c r="Q54" s="289"/>
      <c r="R54" s="289"/>
      <c r="S54" s="289"/>
      <c r="T54" s="289"/>
      <c r="U54" s="580"/>
      <c r="V54" s="288"/>
      <c r="W54" s="288"/>
      <c r="X54" s="289"/>
      <c r="Y54" s="289"/>
      <c r="Z54" s="289"/>
      <c r="AA54" s="289"/>
      <c r="AB54" s="289"/>
      <c r="AC54" s="289"/>
      <c r="AD54" s="289"/>
      <c r="AE54" s="289"/>
      <c r="AF54" s="289"/>
      <c r="AG54" s="286"/>
      <c r="AH54" s="286"/>
      <c r="AI54" s="286"/>
      <c r="AJ54" s="286"/>
      <c r="AK54" s="290"/>
      <c r="AL54" s="291"/>
      <c r="AM54" s="288"/>
      <c r="AN54" s="289"/>
      <c r="AO54" s="289"/>
      <c r="AP54" s="289"/>
      <c r="AQ54" s="289"/>
      <c r="AR54" s="289"/>
      <c r="AS54" s="289"/>
      <c r="AT54" s="286"/>
      <c r="AU54" s="286"/>
      <c r="AV54" s="286"/>
      <c r="AW54" s="286"/>
      <c r="AX54" s="286"/>
      <c r="AY54" s="286"/>
      <c r="AZ54" s="286"/>
      <c r="BA54" s="290"/>
      <c r="BB54" s="288"/>
      <c r="BC54" s="288"/>
      <c r="BD54" s="289"/>
      <c r="BE54" s="289"/>
      <c r="BF54" s="289"/>
      <c r="BG54" s="289"/>
      <c r="BH54" s="289"/>
      <c r="BI54" s="289"/>
      <c r="BJ54" s="286"/>
      <c r="BK54" s="286"/>
      <c r="BL54" s="286"/>
      <c r="BM54" s="286"/>
      <c r="BN54" s="286"/>
      <c r="BO54" s="286"/>
      <c r="BP54" s="286"/>
      <c r="BQ54" s="290"/>
      <c r="BR54" s="291"/>
      <c r="BS54" s="288"/>
      <c r="BT54" s="289"/>
      <c r="BU54" s="289"/>
      <c r="BV54" s="289"/>
      <c r="BW54" s="289"/>
      <c r="BX54" s="289"/>
      <c r="BY54" s="289"/>
      <c r="BZ54" s="286"/>
      <c r="CA54" s="286"/>
      <c r="CB54" s="286"/>
      <c r="CC54" s="286"/>
      <c r="CD54" s="286">
        <v>20</v>
      </c>
      <c r="CE54" s="286"/>
      <c r="CF54" s="286"/>
      <c r="CG54" s="292" t="s">
        <v>39</v>
      </c>
      <c r="CH54" s="166">
        <f t="shared" si="16"/>
        <v>20</v>
      </c>
      <c r="CI54" s="283">
        <v>20</v>
      </c>
      <c r="CJ54" s="104"/>
    </row>
    <row r="55" spans="1:99" s="108" customFormat="1" ht="35.25" customHeight="1" thickBot="1">
      <c r="A55" s="293"/>
      <c r="B55" s="642" t="s">
        <v>111</v>
      </c>
      <c r="C55" s="642"/>
      <c r="D55" s="643"/>
      <c r="E55" s="294">
        <f>SUM(E48:E54)</f>
        <v>170</v>
      </c>
      <c r="F55" s="453">
        <f>SUM(F48:F54)</f>
        <v>35</v>
      </c>
      <c r="G55" s="300"/>
      <c r="H55" s="296">
        <v>0</v>
      </c>
      <c r="I55" s="480">
        <v>0</v>
      </c>
      <c r="J55" s="295">
        <f t="shared" ref="J55:AJ55" si="17">SUM(J48:J54)</f>
        <v>35</v>
      </c>
      <c r="K55" s="297">
        <f t="shared" si="17"/>
        <v>10</v>
      </c>
      <c r="L55" s="297">
        <f t="shared" si="17"/>
        <v>35</v>
      </c>
      <c r="M55" s="297">
        <f t="shared" si="17"/>
        <v>0</v>
      </c>
      <c r="N55" s="297">
        <f t="shared" si="17"/>
        <v>0</v>
      </c>
      <c r="O55" s="297">
        <f t="shared" si="17"/>
        <v>0</v>
      </c>
      <c r="P55" s="297">
        <f t="shared" si="17"/>
        <v>0</v>
      </c>
      <c r="Q55" s="297">
        <f t="shared" si="17"/>
        <v>0</v>
      </c>
      <c r="R55" s="297">
        <f t="shared" si="17"/>
        <v>0</v>
      </c>
      <c r="S55" s="297"/>
      <c r="T55" s="297">
        <f t="shared" si="17"/>
        <v>90</v>
      </c>
      <c r="U55" s="298">
        <f t="shared" si="17"/>
        <v>0</v>
      </c>
      <c r="V55" s="295">
        <f t="shared" si="17"/>
        <v>0</v>
      </c>
      <c r="W55" s="297">
        <f t="shared" si="17"/>
        <v>0</v>
      </c>
      <c r="X55" s="297">
        <f t="shared" si="17"/>
        <v>0</v>
      </c>
      <c r="Y55" s="297">
        <f t="shared" si="17"/>
        <v>0</v>
      </c>
      <c r="Z55" s="297">
        <f t="shared" si="17"/>
        <v>0</v>
      </c>
      <c r="AA55" s="297">
        <f t="shared" si="17"/>
        <v>0</v>
      </c>
      <c r="AB55" s="297">
        <f t="shared" si="17"/>
        <v>0</v>
      </c>
      <c r="AC55" s="297">
        <f t="shared" si="17"/>
        <v>0</v>
      </c>
      <c r="AD55" s="297">
        <f t="shared" si="17"/>
        <v>0</v>
      </c>
      <c r="AE55" s="297">
        <f t="shared" si="17"/>
        <v>0</v>
      </c>
      <c r="AF55" s="297">
        <f t="shared" si="17"/>
        <v>0</v>
      </c>
      <c r="AG55" s="297">
        <f t="shared" si="17"/>
        <v>0</v>
      </c>
      <c r="AH55" s="297">
        <f t="shared" si="17"/>
        <v>0</v>
      </c>
      <c r="AI55" s="297">
        <f t="shared" si="17"/>
        <v>0</v>
      </c>
      <c r="AJ55" s="297">
        <f t="shared" si="17"/>
        <v>0</v>
      </c>
      <c r="AK55" s="298"/>
      <c r="AL55" s="300">
        <f t="shared" ref="AL55:AS55" si="18">SUM(AL48:AL54)</f>
        <v>20</v>
      </c>
      <c r="AM55" s="300">
        <f t="shared" si="18"/>
        <v>5</v>
      </c>
      <c r="AN55" s="297">
        <f t="shared" si="18"/>
        <v>25</v>
      </c>
      <c r="AO55" s="297">
        <f t="shared" si="18"/>
        <v>0</v>
      </c>
      <c r="AP55" s="297">
        <f t="shared" si="18"/>
        <v>0</v>
      </c>
      <c r="AQ55" s="297"/>
      <c r="AR55" s="297">
        <f t="shared" si="18"/>
        <v>0</v>
      </c>
      <c r="AS55" s="297">
        <f t="shared" si="18"/>
        <v>0</v>
      </c>
      <c r="AT55" s="299"/>
      <c r="AU55" s="299"/>
      <c r="AV55" s="299">
        <f>SUM(AV48:AV54)</f>
        <v>30</v>
      </c>
      <c r="AW55" s="299"/>
      <c r="AX55" s="299">
        <v>3</v>
      </c>
      <c r="AY55" s="299">
        <v>5</v>
      </c>
      <c r="AZ55" s="299"/>
      <c r="BA55" s="298"/>
      <c r="BB55" s="295">
        <f t="shared" ref="BB55:BI55" si="19">SUM(BB48:BB54)</f>
        <v>15</v>
      </c>
      <c r="BC55" s="295">
        <f>SUM(BC48:BC54)</f>
        <v>5</v>
      </c>
      <c r="BD55" s="297">
        <f t="shared" si="19"/>
        <v>10</v>
      </c>
      <c r="BE55" s="297">
        <f t="shared" si="19"/>
        <v>0</v>
      </c>
      <c r="BF55" s="297">
        <f t="shared" si="19"/>
        <v>0</v>
      </c>
      <c r="BG55" s="297"/>
      <c r="BH55" s="297">
        <f t="shared" si="19"/>
        <v>0</v>
      </c>
      <c r="BI55" s="297">
        <f t="shared" si="19"/>
        <v>0</v>
      </c>
      <c r="BJ55" s="299"/>
      <c r="BK55" s="299"/>
      <c r="BL55" s="299">
        <f>SUM(BL48:BL54)</f>
        <v>30</v>
      </c>
      <c r="BM55" s="299"/>
      <c r="BN55" s="299" t="s">
        <v>112</v>
      </c>
      <c r="BO55" s="299" t="s">
        <v>112</v>
      </c>
      <c r="BP55" s="299"/>
      <c r="BQ55" s="298"/>
      <c r="BR55" s="300">
        <f t="shared" ref="BR55:CD55" si="20">SUM(BR48:BR54)</f>
        <v>0</v>
      </c>
      <c r="BS55" s="300">
        <f t="shared" si="20"/>
        <v>0</v>
      </c>
      <c r="BT55" s="297">
        <f t="shared" si="20"/>
        <v>0</v>
      </c>
      <c r="BU55" s="297">
        <f t="shared" si="20"/>
        <v>0</v>
      </c>
      <c r="BV55" s="297">
        <f t="shared" si="20"/>
        <v>0</v>
      </c>
      <c r="BW55" s="297"/>
      <c r="BX55" s="297">
        <f t="shared" si="20"/>
        <v>0</v>
      </c>
      <c r="BY55" s="297">
        <f t="shared" si="20"/>
        <v>0</v>
      </c>
      <c r="BZ55" s="299"/>
      <c r="CA55" s="299"/>
      <c r="CB55" s="299">
        <f>SUM(CB48:CB54)</f>
        <v>30</v>
      </c>
      <c r="CC55" s="299"/>
      <c r="CD55" s="299">
        <f t="shared" si="20"/>
        <v>20</v>
      </c>
      <c r="CE55" s="299">
        <f>SUM(CE48:CE54)</f>
        <v>2</v>
      </c>
      <c r="CF55" s="299"/>
      <c r="CG55" s="299"/>
      <c r="CH55" s="195">
        <f>SUM(CH48:CH54)</f>
        <v>35</v>
      </c>
      <c r="CI55" s="301">
        <f>SUM(CI48:CI54)</f>
        <v>24</v>
      </c>
      <c r="CJ55" s="101"/>
    </row>
    <row r="56" spans="1:99" s="90" customFormat="1" ht="47.25" customHeight="1" thickBot="1">
      <c r="A56" s="302"/>
      <c r="B56" s="303"/>
      <c r="C56" s="303" t="s">
        <v>113</v>
      </c>
      <c r="D56" s="387"/>
      <c r="E56" s="304"/>
      <c r="F56" s="458">
        <f>SUM(AH56+AX56+BN56+CD56)</f>
        <v>0</v>
      </c>
      <c r="G56" s="309"/>
      <c r="H56" s="305"/>
      <c r="I56" s="481"/>
      <c r="J56" s="553"/>
      <c r="K56" s="306"/>
      <c r="L56" s="306"/>
      <c r="M56" s="306"/>
      <c r="N56" s="306"/>
      <c r="O56" s="306"/>
      <c r="P56" s="306"/>
      <c r="Q56" s="306"/>
      <c r="R56" s="306"/>
      <c r="S56" s="306"/>
      <c r="T56" s="306"/>
      <c r="U56" s="481"/>
      <c r="V56" s="305"/>
      <c r="W56" s="305"/>
      <c r="X56" s="306"/>
      <c r="Y56" s="306"/>
      <c r="Z56" s="306"/>
      <c r="AA56" s="306"/>
      <c r="AB56" s="306"/>
      <c r="AC56" s="306"/>
      <c r="AD56" s="306"/>
      <c r="AE56" s="306"/>
      <c r="AF56" s="306"/>
      <c r="AG56" s="308"/>
      <c r="AH56" s="308"/>
      <c r="AI56" s="308"/>
      <c r="AJ56" s="308"/>
      <c r="AK56" s="307"/>
      <c r="AL56" s="309"/>
      <c r="AM56" s="305"/>
      <c r="AN56" s="306"/>
      <c r="AO56" s="306"/>
      <c r="AP56" s="306"/>
      <c r="AQ56" s="306"/>
      <c r="AR56" s="306"/>
      <c r="AS56" s="306"/>
      <c r="AT56" s="308"/>
      <c r="AU56" s="308"/>
      <c r="AV56" s="308"/>
      <c r="AW56" s="308"/>
      <c r="AX56" s="308"/>
      <c r="AY56" s="308"/>
      <c r="AZ56" s="308"/>
      <c r="BA56" s="307"/>
      <c r="BB56" s="310"/>
      <c r="BC56" s="310"/>
      <c r="BD56" s="311"/>
      <c r="BE56" s="311"/>
      <c r="BF56" s="311"/>
      <c r="BG56" s="311"/>
      <c r="BH56" s="311"/>
      <c r="BI56" s="311"/>
      <c r="BJ56" s="312"/>
      <c r="BK56" s="312"/>
      <c r="BL56" s="312"/>
      <c r="BM56" s="312"/>
      <c r="BN56" s="312"/>
      <c r="BO56" s="312"/>
      <c r="BP56" s="312"/>
      <c r="BQ56" s="313"/>
      <c r="BR56" s="314"/>
      <c r="BS56" s="310"/>
      <c r="BT56" s="311"/>
      <c r="BU56" s="311"/>
      <c r="BV56" s="311"/>
      <c r="BW56" s="311"/>
      <c r="BX56" s="311"/>
      <c r="BY56" s="311"/>
      <c r="BZ56" s="312"/>
      <c r="CA56" s="312"/>
      <c r="CB56" s="312"/>
      <c r="CC56" s="312"/>
      <c r="CD56" s="312"/>
      <c r="CE56" s="312"/>
      <c r="CF56" s="312"/>
      <c r="CG56" s="312"/>
      <c r="CH56" s="315">
        <f>F56</f>
        <v>0</v>
      </c>
      <c r="CI56" s="316"/>
      <c r="CJ56" s="104"/>
    </row>
    <row r="57" spans="1:99" s="90" customFormat="1" ht="54" customHeight="1" thickBot="1">
      <c r="A57" s="210">
        <v>32</v>
      </c>
      <c r="B57" s="144" t="s">
        <v>114</v>
      </c>
      <c r="C57" s="212" t="s">
        <v>115</v>
      </c>
      <c r="D57" s="388" t="s">
        <v>35</v>
      </c>
      <c r="E57" s="216">
        <v>45</v>
      </c>
      <c r="F57" s="451">
        <v>3</v>
      </c>
      <c r="G57" s="170" t="s">
        <v>204</v>
      </c>
      <c r="H57" s="151">
        <v>5</v>
      </c>
      <c r="I57" s="172">
        <v>1</v>
      </c>
      <c r="J57" s="151">
        <v>5</v>
      </c>
      <c r="K57" s="217"/>
      <c r="L57" s="217">
        <v>40</v>
      </c>
      <c r="M57" s="217"/>
      <c r="N57" s="217"/>
      <c r="O57" s="217"/>
      <c r="P57" s="217"/>
      <c r="Q57" s="217"/>
      <c r="R57" s="217"/>
      <c r="S57" s="217"/>
      <c r="T57" s="217"/>
      <c r="U57" s="482"/>
      <c r="V57" s="151"/>
      <c r="W57" s="151"/>
      <c r="X57" s="217"/>
      <c r="Y57" s="217"/>
      <c r="Z57" s="217"/>
      <c r="AA57" s="217"/>
      <c r="AB57" s="217"/>
      <c r="AC57" s="217"/>
      <c r="AD57" s="217"/>
      <c r="AE57" s="217"/>
      <c r="AF57" s="217"/>
      <c r="AG57" s="171"/>
      <c r="AH57" s="171"/>
      <c r="AI57" s="171"/>
      <c r="AJ57" s="171"/>
      <c r="AK57" s="172"/>
      <c r="AL57" s="170">
        <v>5</v>
      </c>
      <c r="AM57" s="151"/>
      <c r="AN57" s="217">
        <v>40</v>
      </c>
      <c r="AO57" s="217"/>
      <c r="AP57" s="217"/>
      <c r="AQ57" s="217"/>
      <c r="AR57" s="217"/>
      <c r="AS57" s="217"/>
      <c r="AT57" s="171"/>
      <c r="AU57" s="171"/>
      <c r="AV57" s="171"/>
      <c r="AW57" s="171"/>
      <c r="AX57" s="171">
        <v>1</v>
      </c>
      <c r="AY57" s="171">
        <v>2</v>
      </c>
      <c r="AZ57" s="171"/>
      <c r="BA57" s="172"/>
      <c r="BB57" s="272"/>
      <c r="BC57" s="272"/>
      <c r="BD57" s="273"/>
      <c r="BE57" s="273"/>
      <c r="BF57" s="273"/>
      <c r="BG57" s="273"/>
      <c r="BH57" s="273"/>
      <c r="BI57" s="273"/>
      <c r="BJ57" s="145"/>
      <c r="BK57" s="145"/>
      <c r="BL57" s="145"/>
      <c r="BM57" s="145"/>
      <c r="BN57" s="145"/>
      <c r="BO57" s="145"/>
      <c r="BP57" s="145"/>
      <c r="BQ57" s="274"/>
      <c r="BR57" s="317"/>
      <c r="BS57" s="272"/>
      <c r="BT57" s="273"/>
      <c r="BU57" s="273"/>
      <c r="BV57" s="273"/>
      <c r="BW57" s="273"/>
      <c r="BX57" s="273"/>
      <c r="BY57" s="273"/>
      <c r="BZ57" s="145"/>
      <c r="CA57" s="145"/>
      <c r="CB57" s="145"/>
      <c r="CC57" s="145"/>
      <c r="CD57" s="145"/>
      <c r="CE57" s="145"/>
      <c r="CF57" s="145"/>
      <c r="CG57" s="145"/>
      <c r="CH57" s="166">
        <v>3</v>
      </c>
      <c r="CI57" s="167">
        <v>3</v>
      </c>
      <c r="CJ57" s="104"/>
      <c r="CK57" s="100"/>
      <c r="CL57" s="100"/>
      <c r="CM57" s="100"/>
      <c r="CN57" s="100"/>
      <c r="CO57" s="100"/>
      <c r="CP57" s="100"/>
      <c r="CQ57" s="100"/>
      <c r="CR57" s="100"/>
      <c r="CS57" s="100"/>
      <c r="CT57" s="100"/>
      <c r="CU57" s="100"/>
    </row>
    <row r="58" spans="1:99" s="90" customFormat="1" ht="54" customHeight="1" thickBot="1">
      <c r="A58" s="210">
        <v>33</v>
      </c>
      <c r="B58" s="144" t="s">
        <v>116</v>
      </c>
      <c r="C58" s="212" t="s">
        <v>117</v>
      </c>
      <c r="D58" s="388" t="s">
        <v>35</v>
      </c>
      <c r="E58" s="216">
        <v>20</v>
      </c>
      <c r="F58" s="451">
        <v>2</v>
      </c>
      <c r="G58" s="170"/>
      <c r="H58" s="151"/>
      <c r="I58" s="482">
        <v>0</v>
      </c>
      <c r="J58" s="151"/>
      <c r="K58" s="217"/>
      <c r="L58" s="217">
        <v>20</v>
      </c>
      <c r="M58" s="217"/>
      <c r="N58" s="217"/>
      <c r="O58" s="217"/>
      <c r="P58" s="217"/>
      <c r="Q58" s="217"/>
      <c r="R58" s="217"/>
      <c r="S58" s="217"/>
      <c r="T58" s="217"/>
      <c r="U58" s="482"/>
      <c r="V58" s="151"/>
      <c r="W58" s="151"/>
      <c r="X58" s="217">
        <v>20</v>
      </c>
      <c r="Y58" s="217"/>
      <c r="Z58" s="217"/>
      <c r="AA58" s="217"/>
      <c r="AB58" s="217"/>
      <c r="AC58" s="217"/>
      <c r="AD58" s="217"/>
      <c r="AE58" s="217"/>
      <c r="AF58" s="217"/>
      <c r="AG58" s="171"/>
      <c r="AH58" s="171"/>
      <c r="AI58" s="171">
        <v>2</v>
      </c>
      <c r="AJ58" s="171"/>
      <c r="AK58" s="172"/>
      <c r="AL58" s="170"/>
      <c r="AM58" s="151"/>
      <c r="AN58" s="217"/>
      <c r="AO58" s="217"/>
      <c r="AP58" s="217"/>
      <c r="AQ58" s="217"/>
      <c r="AR58" s="217"/>
      <c r="AS58" s="217"/>
      <c r="AT58" s="171"/>
      <c r="AU58" s="171"/>
      <c r="AV58" s="171"/>
      <c r="AW58" s="171"/>
      <c r="AX58" s="171"/>
      <c r="AY58" s="171"/>
      <c r="AZ58" s="171"/>
      <c r="BA58" s="172"/>
      <c r="BB58" s="272"/>
      <c r="BC58" s="272"/>
      <c r="BD58" s="273"/>
      <c r="BE58" s="273"/>
      <c r="BF58" s="273"/>
      <c r="BG58" s="273"/>
      <c r="BH58" s="273"/>
      <c r="BI58" s="273"/>
      <c r="BJ58" s="145"/>
      <c r="BK58" s="145"/>
      <c r="BL58" s="145"/>
      <c r="BM58" s="145"/>
      <c r="BN58" s="145"/>
      <c r="BO58" s="145"/>
      <c r="BP58" s="145"/>
      <c r="BQ58" s="274"/>
      <c r="BR58" s="317"/>
      <c r="BS58" s="272"/>
      <c r="BT58" s="273"/>
      <c r="BU58" s="273"/>
      <c r="BV58" s="273"/>
      <c r="BW58" s="273"/>
      <c r="BX58" s="273"/>
      <c r="BY58" s="273"/>
      <c r="BZ58" s="145"/>
      <c r="CA58" s="145"/>
      <c r="CB58" s="145"/>
      <c r="CC58" s="145"/>
      <c r="CD58" s="145"/>
      <c r="CE58" s="145"/>
      <c r="CF58" s="145"/>
      <c r="CG58" s="145"/>
      <c r="CH58" s="166">
        <v>2</v>
      </c>
      <c r="CI58" s="167">
        <v>2</v>
      </c>
      <c r="CJ58" s="104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</row>
    <row r="59" spans="1:99" s="90" customFormat="1" ht="54" customHeight="1" thickBot="1">
      <c r="A59" s="210">
        <v>34</v>
      </c>
      <c r="B59" s="144" t="s">
        <v>118</v>
      </c>
      <c r="C59" s="212" t="s">
        <v>119</v>
      </c>
      <c r="D59" s="388" t="s">
        <v>35</v>
      </c>
      <c r="E59" s="216">
        <v>30</v>
      </c>
      <c r="F59" s="451">
        <v>2</v>
      </c>
      <c r="G59" s="170" t="s">
        <v>204</v>
      </c>
      <c r="H59" s="151">
        <v>5</v>
      </c>
      <c r="I59" s="482" t="s">
        <v>44</v>
      </c>
      <c r="J59" s="151">
        <v>5</v>
      </c>
      <c r="K59" s="217"/>
      <c r="L59" s="217">
        <v>25</v>
      </c>
      <c r="M59" s="217"/>
      <c r="N59" s="217"/>
      <c r="O59" s="217"/>
      <c r="P59" s="217"/>
      <c r="Q59" s="217"/>
      <c r="R59" s="217"/>
      <c r="S59" s="217"/>
      <c r="T59" s="217"/>
      <c r="U59" s="482"/>
      <c r="V59" s="151">
        <v>5</v>
      </c>
      <c r="W59" s="151"/>
      <c r="X59" s="217">
        <v>25</v>
      </c>
      <c r="Y59" s="217"/>
      <c r="Z59" s="217"/>
      <c r="AA59" s="217"/>
      <c r="AB59" s="217"/>
      <c r="AC59" s="217"/>
      <c r="AD59" s="217"/>
      <c r="AE59" s="217"/>
      <c r="AF59" s="217"/>
      <c r="AG59" s="171"/>
      <c r="AH59" s="171" t="s">
        <v>36</v>
      </c>
      <c r="AI59" s="171" t="s">
        <v>120</v>
      </c>
      <c r="AJ59" s="171"/>
      <c r="AK59" s="172"/>
      <c r="AL59" s="170"/>
      <c r="AM59" s="151"/>
      <c r="AN59" s="217"/>
      <c r="AO59" s="217"/>
      <c r="AP59" s="217"/>
      <c r="AQ59" s="217"/>
      <c r="AR59" s="217"/>
      <c r="AS59" s="217"/>
      <c r="AT59" s="171"/>
      <c r="AU59" s="171"/>
      <c r="AV59" s="171"/>
      <c r="AW59" s="171"/>
      <c r="AX59" s="171"/>
      <c r="AY59" s="171"/>
      <c r="AZ59" s="171"/>
      <c r="BA59" s="172"/>
      <c r="BB59" s="272"/>
      <c r="BC59" s="272"/>
      <c r="BD59" s="273"/>
      <c r="BE59" s="273"/>
      <c r="BF59" s="273"/>
      <c r="BG59" s="273"/>
      <c r="BH59" s="273"/>
      <c r="BI59" s="273"/>
      <c r="BJ59" s="145"/>
      <c r="BK59" s="145"/>
      <c r="BL59" s="145"/>
      <c r="BM59" s="145"/>
      <c r="BN59" s="145"/>
      <c r="BO59" s="145"/>
      <c r="BP59" s="145"/>
      <c r="BQ59" s="274"/>
      <c r="BR59" s="317"/>
      <c r="BS59" s="272"/>
      <c r="BT59" s="273"/>
      <c r="BU59" s="273"/>
      <c r="BV59" s="273"/>
      <c r="BW59" s="273"/>
      <c r="BX59" s="273"/>
      <c r="BY59" s="273"/>
      <c r="BZ59" s="145"/>
      <c r="CA59" s="145"/>
      <c r="CB59" s="145"/>
      <c r="CC59" s="145"/>
      <c r="CD59" s="145"/>
      <c r="CE59" s="145"/>
      <c r="CF59" s="145"/>
      <c r="CG59" s="145"/>
      <c r="CH59" s="166">
        <v>2</v>
      </c>
      <c r="CI59" s="167">
        <v>2</v>
      </c>
      <c r="CJ59" s="104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</row>
    <row r="60" spans="1:99" s="90" customFormat="1" ht="54" customHeight="1" thickBot="1">
      <c r="A60" s="210">
        <v>35</v>
      </c>
      <c r="B60" s="144" t="s">
        <v>121</v>
      </c>
      <c r="C60" s="144" t="s">
        <v>122</v>
      </c>
      <c r="D60" s="388" t="s">
        <v>35</v>
      </c>
      <c r="E60" s="216">
        <v>15</v>
      </c>
      <c r="F60" s="451">
        <v>1</v>
      </c>
      <c r="G60" s="170"/>
      <c r="H60" s="151"/>
      <c r="I60" s="482">
        <v>0</v>
      </c>
      <c r="J60" s="151"/>
      <c r="K60" s="217"/>
      <c r="L60" s="217">
        <v>15</v>
      </c>
      <c r="M60" s="217"/>
      <c r="N60" s="217"/>
      <c r="O60" s="217"/>
      <c r="P60" s="217"/>
      <c r="Q60" s="217"/>
      <c r="R60" s="217"/>
      <c r="S60" s="217"/>
      <c r="T60" s="217"/>
      <c r="U60" s="482"/>
      <c r="V60" s="151"/>
      <c r="W60" s="151"/>
      <c r="X60" s="217">
        <v>15</v>
      </c>
      <c r="Y60" s="217"/>
      <c r="Z60" s="217"/>
      <c r="AA60" s="217"/>
      <c r="AB60" s="217"/>
      <c r="AC60" s="217"/>
      <c r="AD60" s="217"/>
      <c r="AE60" s="217"/>
      <c r="AF60" s="217"/>
      <c r="AG60" s="171"/>
      <c r="AH60" s="171"/>
      <c r="AI60" s="171">
        <v>1</v>
      </c>
      <c r="AJ60" s="171"/>
      <c r="AK60" s="172"/>
      <c r="AL60" s="170"/>
      <c r="AM60" s="151"/>
      <c r="AN60" s="217"/>
      <c r="AO60" s="217"/>
      <c r="AP60" s="217"/>
      <c r="AQ60" s="217"/>
      <c r="AR60" s="217"/>
      <c r="AS60" s="217"/>
      <c r="AT60" s="171"/>
      <c r="AU60" s="171"/>
      <c r="AV60" s="171"/>
      <c r="AW60" s="171"/>
      <c r="AX60" s="171"/>
      <c r="AY60" s="171"/>
      <c r="AZ60" s="171"/>
      <c r="BA60" s="172"/>
      <c r="BB60" s="272"/>
      <c r="BC60" s="272"/>
      <c r="BD60" s="273"/>
      <c r="BE60" s="273"/>
      <c r="BF60" s="273"/>
      <c r="BG60" s="273"/>
      <c r="BH60" s="273"/>
      <c r="BI60" s="273"/>
      <c r="BJ60" s="145"/>
      <c r="BK60" s="145"/>
      <c r="BL60" s="145"/>
      <c r="BM60" s="145"/>
      <c r="BN60" s="145"/>
      <c r="BO60" s="145"/>
      <c r="BP60" s="145"/>
      <c r="BQ60" s="274"/>
      <c r="BR60" s="317"/>
      <c r="BS60" s="272"/>
      <c r="BT60" s="273"/>
      <c r="BU60" s="273"/>
      <c r="BV60" s="273"/>
      <c r="BW60" s="273"/>
      <c r="BX60" s="273"/>
      <c r="BY60" s="273"/>
      <c r="BZ60" s="145"/>
      <c r="CA60" s="145"/>
      <c r="CB60" s="145"/>
      <c r="CC60" s="145"/>
      <c r="CD60" s="145"/>
      <c r="CE60" s="145"/>
      <c r="CF60" s="145"/>
      <c r="CG60" s="145"/>
      <c r="CH60" s="166">
        <v>1</v>
      </c>
      <c r="CI60" s="167">
        <v>1</v>
      </c>
      <c r="CJ60" s="104"/>
      <c r="CK60" s="100"/>
      <c r="CL60" s="100"/>
      <c r="CM60" s="100"/>
      <c r="CN60" s="100"/>
      <c r="CO60" s="100"/>
      <c r="CP60" s="100"/>
      <c r="CQ60" s="100"/>
      <c r="CR60" s="100"/>
      <c r="CS60" s="100"/>
      <c r="CT60" s="100"/>
      <c r="CU60" s="100"/>
    </row>
    <row r="61" spans="1:99" s="90" customFormat="1" ht="54" customHeight="1" thickBot="1">
      <c r="A61" s="210">
        <v>36</v>
      </c>
      <c r="B61" s="144" t="s">
        <v>123</v>
      </c>
      <c r="C61" s="144" t="s">
        <v>124</v>
      </c>
      <c r="D61" s="388" t="s">
        <v>35</v>
      </c>
      <c r="E61" s="216">
        <v>20</v>
      </c>
      <c r="F61" s="451">
        <v>2</v>
      </c>
      <c r="G61" s="170"/>
      <c r="H61" s="151"/>
      <c r="I61" s="172">
        <v>0</v>
      </c>
      <c r="J61" s="151"/>
      <c r="K61" s="217"/>
      <c r="L61" s="217"/>
      <c r="M61" s="217"/>
      <c r="N61" s="217"/>
      <c r="O61" s="217"/>
      <c r="P61" s="217">
        <v>20</v>
      </c>
      <c r="Q61" s="217"/>
      <c r="R61" s="217"/>
      <c r="S61" s="217"/>
      <c r="T61" s="217"/>
      <c r="U61" s="482"/>
      <c r="V61" s="151"/>
      <c r="W61" s="151"/>
      <c r="X61" s="217"/>
      <c r="Y61" s="217"/>
      <c r="Z61" s="217"/>
      <c r="AA61" s="217"/>
      <c r="AB61" s="217"/>
      <c r="AC61" s="217"/>
      <c r="AD61" s="217"/>
      <c r="AE61" s="217"/>
      <c r="AF61" s="217"/>
      <c r="AG61" s="171"/>
      <c r="AH61" s="171"/>
      <c r="AI61" s="171"/>
      <c r="AJ61" s="171"/>
      <c r="AK61" s="172"/>
      <c r="AL61" s="170"/>
      <c r="AM61" s="151"/>
      <c r="AN61" s="217"/>
      <c r="AO61" s="217"/>
      <c r="AP61" s="217"/>
      <c r="AQ61" s="217"/>
      <c r="AR61" s="217"/>
      <c r="AS61" s="217"/>
      <c r="AT61" s="171"/>
      <c r="AU61" s="171"/>
      <c r="AV61" s="171"/>
      <c r="AW61" s="171"/>
      <c r="AX61" s="171"/>
      <c r="AY61" s="171"/>
      <c r="AZ61" s="171"/>
      <c r="BA61" s="172"/>
      <c r="BB61" s="272"/>
      <c r="BC61" s="272"/>
      <c r="BD61" s="273"/>
      <c r="BE61" s="273"/>
      <c r="BF61" s="273"/>
      <c r="BG61" s="273"/>
      <c r="BH61" s="273">
        <v>20</v>
      </c>
      <c r="BI61" s="273"/>
      <c r="BJ61" s="145"/>
      <c r="BK61" s="145"/>
      <c r="BL61" s="145"/>
      <c r="BM61" s="145"/>
      <c r="BN61" s="145"/>
      <c r="BO61" s="145">
        <v>2</v>
      </c>
      <c r="BP61" s="145"/>
      <c r="BQ61" s="274"/>
      <c r="BR61" s="317"/>
      <c r="BS61" s="272"/>
      <c r="BT61" s="273"/>
      <c r="BU61" s="273"/>
      <c r="BV61" s="273"/>
      <c r="BW61" s="273"/>
      <c r="BX61" s="273"/>
      <c r="BY61" s="273"/>
      <c r="BZ61" s="145"/>
      <c r="CA61" s="145"/>
      <c r="CB61" s="145"/>
      <c r="CC61" s="145"/>
      <c r="CD61" s="145"/>
      <c r="CE61" s="145"/>
      <c r="CF61" s="145"/>
      <c r="CG61" s="145"/>
      <c r="CH61" s="166"/>
      <c r="CI61" s="167">
        <v>2</v>
      </c>
      <c r="CJ61" s="104"/>
      <c r="CK61" s="100"/>
      <c r="CL61" s="100"/>
      <c r="CM61" s="100"/>
      <c r="CN61" s="100"/>
      <c r="CO61" s="100"/>
      <c r="CP61" s="100"/>
      <c r="CQ61" s="100"/>
      <c r="CR61" s="100"/>
      <c r="CS61" s="100"/>
      <c r="CT61" s="100"/>
      <c r="CU61" s="100"/>
    </row>
    <row r="62" spans="1:99" s="90" customFormat="1" ht="43.5" customHeight="1" thickBot="1">
      <c r="A62" s="318"/>
      <c r="B62" s="319"/>
      <c r="C62" s="319" t="s">
        <v>125</v>
      </c>
      <c r="D62" s="389"/>
      <c r="E62" s="320"/>
      <c r="F62" s="458"/>
      <c r="G62" s="309"/>
      <c r="H62" s="305"/>
      <c r="I62" s="481"/>
      <c r="J62" s="305"/>
      <c r="K62" s="306"/>
      <c r="L62" s="306"/>
      <c r="M62" s="306"/>
      <c r="N62" s="306"/>
      <c r="O62" s="306"/>
      <c r="P62" s="306"/>
      <c r="Q62" s="306"/>
      <c r="R62" s="306"/>
      <c r="S62" s="306"/>
      <c r="T62" s="306"/>
      <c r="U62" s="481"/>
      <c r="V62" s="305"/>
      <c r="W62" s="305"/>
      <c r="X62" s="306"/>
      <c r="Y62" s="306"/>
      <c r="Z62" s="306"/>
      <c r="AA62" s="306"/>
      <c r="AB62" s="306"/>
      <c r="AC62" s="306"/>
      <c r="AD62" s="306"/>
      <c r="AE62" s="306"/>
      <c r="AF62" s="306"/>
      <c r="AG62" s="308"/>
      <c r="AH62" s="308"/>
      <c r="AI62" s="308"/>
      <c r="AJ62" s="308"/>
      <c r="AK62" s="307"/>
      <c r="AL62" s="309"/>
      <c r="AM62" s="305"/>
      <c r="AN62" s="306"/>
      <c r="AO62" s="306"/>
      <c r="AP62" s="306"/>
      <c r="AQ62" s="306"/>
      <c r="AR62" s="306"/>
      <c r="AS62" s="306"/>
      <c r="AT62" s="308"/>
      <c r="AU62" s="308"/>
      <c r="AV62" s="308"/>
      <c r="AW62" s="308"/>
      <c r="AX62" s="308"/>
      <c r="AY62" s="308"/>
      <c r="AZ62" s="308"/>
      <c r="BA62" s="307"/>
      <c r="BB62" s="310"/>
      <c r="BC62" s="310"/>
      <c r="BD62" s="311"/>
      <c r="BE62" s="311"/>
      <c r="BF62" s="311"/>
      <c r="BG62" s="311"/>
      <c r="BH62" s="311"/>
      <c r="BI62" s="311"/>
      <c r="BJ62" s="312"/>
      <c r="BK62" s="312"/>
      <c r="BL62" s="312"/>
      <c r="BM62" s="312"/>
      <c r="BN62" s="312"/>
      <c r="BO62" s="312"/>
      <c r="BP62" s="312"/>
      <c r="BQ62" s="313"/>
      <c r="BR62" s="314"/>
      <c r="BS62" s="310"/>
      <c r="BT62" s="311"/>
      <c r="BU62" s="311"/>
      <c r="BV62" s="311"/>
      <c r="BW62" s="311"/>
      <c r="BX62" s="311"/>
      <c r="BY62" s="311"/>
      <c r="BZ62" s="312"/>
      <c r="CA62" s="312"/>
      <c r="CB62" s="312"/>
      <c r="CC62" s="312"/>
      <c r="CD62" s="312"/>
      <c r="CE62" s="312"/>
      <c r="CF62" s="312"/>
      <c r="CG62" s="312"/>
      <c r="CH62" s="315"/>
      <c r="CI62" s="316"/>
      <c r="CJ62" s="104"/>
    </row>
    <row r="63" spans="1:99" s="90" customFormat="1" ht="72" customHeight="1" thickBot="1">
      <c r="A63" s="210">
        <v>37</v>
      </c>
      <c r="B63" s="363" t="s">
        <v>126</v>
      </c>
      <c r="C63" s="212" t="s">
        <v>127</v>
      </c>
      <c r="D63" s="390" t="s">
        <v>35</v>
      </c>
      <c r="E63" s="213">
        <v>35</v>
      </c>
      <c r="F63" s="451">
        <v>3</v>
      </c>
      <c r="G63" s="168"/>
      <c r="H63" s="225">
        <v>0</v>
      </c>
      <c r="I63" s="473">
        <v>0</v>
      </c>
      <c r="J63" s="148">
        <v>10</v>
      </c>
      <c r="K63" s="149">
        <v>0</v>
      </c>
      <c r="L63" s="149">
        <v>25</v>
      </c>
      <c r="M63" s="149"/>
      <c r="N63" s="149"/>
      <c r="O63" s="149"/>
      <c r="P63" s="149"/>
      <c r="Q63" s="149">
        <v>0</v>
      </c>
      <c r="R63" s="149">
        <v>0</v>
      </c>
      <c r="S63" s="149"/>
      <c r="T63" s="149">
        <v>0</v>
      </c>
      <c r="U63" s="572"/>
      <c r="V63" s="148">
        <v>0</v>
      </c>
      <c r="W63" s="148"/>
      <c r="X63" s="149">
        <v>0</v>
      </c>
      <c r="Y63" s="149">
        <v>0</v>
      </c>
      <c r="Z63" s="149"/>
      <c r="AA63" s="149"/>
      <c r="AB63" s="149"/>
      <c r="AC63" s="149"/>
      <c r="AD63" s="149">
        <v>0</v>
      </c>
      <c r="AE63" s="149">
        <v>0</v>
      </c>
      <c r="AF63" s="149">
        <v>0</v>
      </c>
      <c r="AG63" s="152"/>
      <c r="AH63" s="152">
        <v>0</v>
      </c>
      <c r="AI63" s="152"/>
      <c r="AJ63" s="152"/>
      <c r="AK63" s="150"/>
      <c r="AL63" s="168">
        <v>10</v>
      </c>
      <c r="AM63" s="148"/>
      <c r="AN63" s="149">
        <v>25</v>
      </c>
      <c r="AO63" s="149">
        <v>0</v>
      </c>
      <c r="AP63" s="149">
        <v>0</v>
      </c>
      <c r="AQ63" s="149"/>
      <c r="AR63" s="149">
        <v>0</v>
      </c>
      <c r="AS63" s="149">
        <v>0</v>
      </c>
      <c r="AT63" s="152"/>
      <c r="AU63" s="152"/>
      <c r="AV63" s="152"/>
      <c r="AW63" s="152"/>
      <c r="AX63" s="152">
        <v>1</v>
      </c>
      <c r="AY63" s="152">
        <v>2</v>
      </c>
      <c r="AZ63" s="152"/>
      <c r="BA63" s="150" t="s">
        <v>35</v>
      </c>
      <c r="BB63" s="148">
        <v>0</v>
      </c>
      <c r="BC63" s="148"/>
      <c r="BD63" s="149">
        <v>0</v>
      </c>
      <c r="BE63" s="149">
        <v>0</v>
      </c>
      <c r="BF63" s="149">
        <v>0</v>
      </c>
      <c r="BG63" s="149"/>
      <c r="BH63" s="149">
        <v>0</v>
      </c>
      <c r="BI63" s="149">
        <v>0</v>
      </c>
      <c r="BJ63" s="152"/>
      <c r="BK63" s="152"/>
      <c r="BL63" s="152"/>
      <c r="BM63" s="152"/>
      <c r="BN63" s="152">
        <v>0</v>
      </c>
      <c r="BO63" s="152"/>
      <c r="BP63" s="152"/>
      <c r="BQ63" s="150"/>
      <c r="BR63" s="168">
        <v>0</v>
      </c>
      <c r="BS63" s="148"/>
      <c r="BT63" s="149">
        <v>0</v>
      </c>
      <c r="BU63" s="149">
        <v>0</v>
      </c>
      <c r="BV63" s="149">
        <v>0</v>
      </c>
      <c r="BW63" s="149"/>
      <c r="BX63" s="149">
        <v>0</v>
      </c>
      <c r="BY63" s="149">
        <v>0</v>
      </c>
      <c r="BZ63" s="152"/>
      <c r="CA63" s="152"/>
      <c r="CB63" s="152"/>
      <c r="CC63" s="152"/>
      <c r="CD63" s="152">
        <v>0</v>
      </c>
      <c r="CE63" s="152"/>
      <c r="CF63" s="152"/>
      <c r="CG63" s="152"/>
      <c r="CH63" s="166">
        <f>F63</f>
        <v>3</v>
      </c>
      <c r="CI63" s="167">
        <v>2</v>
      </c>
      <c r="CJ63" s="104"/>
    </row>
    <row r="64" spans="1:99" s="90" customFormat="1" ht="87.75" customHeight="1" thickBot="1">
      <c r="A64" s="236">
        <v>38</v>
      </c>
      <c r="B64" s="364" t="s">
        <v>128</v>
      </c>
      <c r="C64" s="212" t="s">
        <v>129</v>
      </c>
      <c r="D64" s="391" t="s">
        <v>35</v>
      </c>
      <c r="E64" s="321">
        <v>35</v>
      </c>
      <c r="F64" s="459">
        <v>3</v>
      </c>
      <c r="G64" s="244"/>
      <c r="H64" s="239">
        <v>0</v>
      </c>
      <c r="I64" s="483">
        <v>0</v>
      </c>
      <c r="J64" s="238">
        <v>10</v>
      </c>
      <c r="K64" s="241">
        <v>0</v>
      </c>
      <c r="L64" s="241">
        <v>25</v>
      </c>
      <c r="M64" s="241"/>
      <c r="N64" s="241"/>
      <c r="O64" s="241"/>
      <c r="P64" s="241"/>
      <c r="Q64" s="241">
        <v>0</v>
      </c>
      <c r="R64" s="241">
        <v>0</v>
      </c>
      <c r="S64" s="241"/>
      <c r="T64" s="241">
        <v>0</v>
      </c>
      <c r="U64" s="575"/>
      <c r="V64" s="238">
        <v>0</v>
      </c>
      <c r="W64" s="238"/>
      <c r="X64" s="241">
        <v>0</v>
      </c>
      <c r="Y64" s="241">
        <v>0</v>
      </c>
      <c r="Z64" s="241"/>
      <c r="AA64" s="241"/>
      <c r="AB64" s="241"/>
      <c r="AC64" s="241"/>
      <c r="AD64" s="241">
        <v>0</v>
      </c>
      <c r="AE64" s="241">
        <v>0</v>
      </c>
      <c r="AF64" s="241">
        <v>0</v>
      </c>
      <c r="AG64" s="243"/>
      <c r="AH64" s="243">
        <v>0</v>
      </c>
      <c r="AI64" s="243"/>
      <c r="AJ64" s="243"/>
      <c r="AK64" s="242"/>
      <c r="AL64" s="244">
        <v>0</v>
      </c>
      <c r="AM64" s="238"/>
      <c r="AN64" s="241">
        <v>0</v>
      </c>
      <c r="AO64" s="241">
        <v>0</v>
      </c>
      <c r="AP64" s="241">
        <v>0</v>
      </c>
      <c r="AQ64" s="241"/>
      <c r="AR64" s="241">
        <v>0</v>
      </c>
      <c r="AS64" s="241">
        <v>0</v>
      </c>
      <c r="AT64" s="243"/>
      <c r="AU64" s="243"/>
      <c r="AV64" s="243"/>
      <c r="AW64" s="243"/>
      <c r="AX64" s="243">
        <v>0</v>
      </c>
      <c r="AY64" s="243"/>
      <c r="AZ64" s="243"/>
      <c r="BA64" s="242"/>
      <c r="BB64" s="238">
        <v>10</v>
      </c>
      <c r="BC64" s="238"/>
      <c r="BD64" s="241">
        <v>25</v>
      </c>
      <c r="BE64" s="241">
        <v>0</v>
      </c>
      <c r="BF64" s="241">
        <v>0</v>
      </c>
      <c r="BG64" s="241"/>
      <c r="BH64" s="241">
        <v>0</v>
      </c>
      <c r="BI64" s="241">
        <v>0</v>
      </c>
      <c r="BJ64" s="243"/>
      <c r="BK64" s="243"/>
      <c r="BL64" s="243"/>
      <c r="BM64" s="243"/>
      <c r="BN64" s="243">
        <v>1</v>
      </c>
      <c r="BO64" s="243">
        <v>2</v>
      </c>
      <c r="BP64" s="243"/>
      <c r="BQ64" s="242" t="s">
        <v>35</v>
      </c>
      <c r="BR64" s="244">
        <v>0</v>
      </c>
      <c r="BS64" s="238"/>
      <c r="BT64" s="241">
        <v>0</v>
      </c>
      <c r="BU64" s="241">
        <v>0</v>
      </c>
      <c r="BV64" s="241">
        <v>0</v>
      </c>
      <c r="BW64" s="241"/>
      <c r="BX64" s="241">
        <v>0</v>
      </c>
      <c r="BY64" s="241">
        <v>0</v>
      </c>
      <c r="BZ64" s="243"/>
      <c r="CA64" s="243"/>
      <c r="CB64" s="243"/>
      <c r="CC64" s="243"/>
      <c r="CD64" s="243">
        <v>0</v>
      </c>
      <c r="CE64" s="243"/>
      <c r="CF64" s="243"/>
      <c r="CG64" s="243"/>
      <c r="CH64" s="322">
        <f>F64</f>
        <v>3</v>
      </c>
      <c r="CI64" s="323">
        <v>2</v>
      </c>
      <c r="CJ64" s="104"/>
    </row>
    <row r="65" spans="1:88" s="102" customFormat="1" ht="42.75" customHeight="1" thickBot="1">
      <c r="A65" s="254"/>
      <c r="B65" s="649" t="s">
        <v>130</v>
      </c>
      <c r="C65" s="649"/>
      <c r="D65" s="563"/>
      <c r="E65" s="476">
        <f>SUM(E57:E64)</f>
        <v>200</v>
      </c>
      <c r="F65" s="456">
        <f>SUM(F57:F64)</f>
        <v>16</v>
      </c>
      <c r="G65" s="476"/>
      <c r="H65" s="256">
        <v>0</v>
      </c>
      <c r="I65" s="477">
        <v>0</v>
      </c>
      <c r="J65" s="552">
        <f>SUM(J57:J64)</f>
        <v>30</v>
      </c>
      <c r="K65" s="255">
        <f>SUM(K57:K64)</f>
        <v>0</v>
      </c>
      <c r="L65" s="255">
        <f>SUM(L57:L64)</f>
        <v>150</v>
      </c>
      <c r="M65" s="255">
        <f t="shared" ref="M65:O65" si="21">SUM(M57:M64)</f>
        <v>0</v>
      </c>
      <c r="N65" s="255">
        <f t="shared" si="21"/>
        <v>0</v>
      </c>
      <c r="O65" s="255">
        <f t="shared" si="21"/>
        <v>0</v>
      </c>
      <c r="P65" s="255">
        <f>SUM(P57:P64)</f>
        <v>20</v>
      </c>
      <c r="Q65" s="255">
        <f>SUM(Q56:Q64)</f>
        <v>0</v>
      </c>
      <c r="R65" s="255">
        <f>SUM(R56:R64)</f>
        <v>0</v>
      </c>
      <c r="S65" s="255"/>
      <c r="T65" s="255">
        <f>SUM(T56:T64)</f>
        <v>0</v>
      </c>
      <c r="U65" s="577"/>
      <c r="V65" s="552">
        <f>SUM(V57:V64)</f>
        <v>5</v>
      </c>
      <c r="W65" s="255">
        <f>SUM(W57:W64)</f>
        <v>0</v>
      </c>
      <c r="X65" s="255">
        <f>SUM(X57:X64)</f>
        <v>60</v>
      </c>
      <c r="Y65" s="255">
        <f>SUM(Y56:Y64)</f>
        <v>0</v>
      </c>
      <c r="Z65" s="255"/>
      <c r="AA65" s="255"/>
      <c r="AB65" s="255"/>
      <c r="AC65" s="255"/>
      <c r="AD65" s="255">
        <f>SUM(AD56:AD64)</f>
        <v>0</v>
      </c>
      <c r="AE65" s="255">
        <f>SUM(AE56:AE64)</f>
        <v>0</v>
      </c>
      <c r="AF65" s="255">
        <f>SUM(AF56:AF64)</f>
        <v>0</v>
      </c>
      <c r="AG65" s="255"/>
      <c r="AH65" s="254" t="s">
        <v>36</v>
      </c>
      <c r="AI65" s="254" t="s">
        <v>91</v>
      </c>
      <c r="AJ65" s="255"/>
      <c r="AK65" s="255"/>
      <c r="AL65" s="255">
        <f>SUM(AL57:AL64)</f>
        <v>15</v>
      </c>
      <c r="AM65" s="255">
        <f>SUM(AM57:AM64)</f>
        <v>0</v>
      </c>
      <c r="AN65" s="255">
        <f>SUM(AN57:AN64)</f>
        <v>65</v>
      </c>
      <c r="AO65" s="255">
        <f t="shared" ref="AO65:AU65" si="22">SUM(AO57:AO64)</f>
        <v>0</v>
      </c>
      <c r="AP65" s="255">
        <f t="shared" si="22"/>
        <v>0</v>
      </c>
      <c r="AQ65" s="255">
        <f t="shared" si="22"/>
        <v>0</v>
      </c>
      <c r="AR65" s="255">
        <f t="shared" si="22"/>
        <v>0</v>
      </c>
      <c r="AS65" s="255">
        <f t="shared" si="22"/>
        <v>0</v>
      </c>
      <c r="AT65" s="255">
        <f t="shared" si="22"/>
        <v>0</v>
      </c>
      <c r="AU65" s="255">
        <f t="shared" si="22"/>
        <v>0</v>
      </c>
      <c r="AV65" s="255"/>
      <c r="AW65" s="255"/>
      <c r="AX65" s="255">
        <f>SUM(AX57:AX64)</f>
        <v>2</v>
      </c>
      <c r="AY65" s="255">
        <f>SUM(AY57:AY64)</f>
        <v>4</v>
      </c>
      <c r="AZ65" s="255"/>
      <c r="BA65" s="255"/>
      <c r="BB65" s="255">
        <f>SUM(BB57:BB64)</f>
        <v>10</v>
      </c>
      <c r="BC65" s="255">
        <f>SUM(BC57:BC64)</f>
        <v>0</v>
      </c>
      <c r="BD65" s="255">
        <f>SUM(BD57:BD64)</f>
        <v>25</v>
      </c>
      <c r="BE65" s="255">
        <f t="shared" ref="BE65:BH65" si="23">SUM(BE57:BE64)</f>
        <v>0</v>
      </c>
      <c r="BF65" s="255">
        <f t="shared" si="23"/>
        <v>0</v>
      </c>
      <c r="BG65" s="255">
        <f t="shared" si="23"/>
        <v>0</v>
      </c>
      <c r="BH65" s="255">
        <f t="shared" si="23"/>
        <v>20</v>
      </c>
      <c r="BI65" s="255">
        <f>SUM(BI56:BI64)</f>
        <v>0</v>
      </c>
      <c r="BJ65" s="255"/>
      <c r="BK65" s="255"/>
      <c r="BL65" s="255"/>
      <c r="BM65" s="255"/>
      <c r="BN65" s="255">
        <f>SUM(BN57:BN64)</f>
        <v>1</v>
      </c>
      <c r="BO65" s="255">
        <f>SUM(BO57:BO64)</f>
        <v>4</v>
      </c>
      <c r="BP65" s="255"/>
      <c r="BQ65" s="255"/>
      <c r="BR65" s="255">
        <f>SUM(BR56:BR64)</f>
        <v>0</v>
      </c>
      <c r="BS65" s="255">
        <f>SUM(BS56:BS64)</f>
        <v>0</v>
      </c>
      <c r="BT65" s="255">
        <f>SUM(BT57:BT64)</f>
        <v>0</v>
      </c>
      <c r="BU65" s="255">
        <f>SUM(BU56:BU64)</f>
        <v>0</v>
      </c>
      <c r="BV65" s="255">
        <f>SUM(BV56:BV64)</f>
        <v>0</v>
      </c>
      <c r="BW65" s="255"/>
      <c r="BX65" s="255">
        <f>SUM(BX56:BX64)</f>
        <v>0</v>
      </c>
      <c r="BY65" s="255">
        <f>SUM(BY56:BY64)</f>
        <v>0</v>
      </c>
      <c r="BZ65" s="255"/>
      <c r="CA65" s="255"/>
      <c r="CB65" s="255"/>
      <c r="CC65" s="255"/>
      <c r="CD65" s="255">
        <f>SUM(CD57:CD64)</f>
        <v>0</v>
      </c>
      <c r="CE65" s="255"/>
      <c r="CF65" s="255"/>
      <c r="CG65" s="255"/>
      <c r="CH65" s="195">
        <f>SUM(CH57:CH64)</f>
        <v>14</v>
      </c>
      <c r="CI65" s="324">
        <f>SUM(CI57:CI64)</f>
        <v>14</v>
      </c>
      <c r="CJ65" s="101"/>
    </row>
    <row r="66" spans="1:88" s="109" customFormat="1" ht="34.5" customHeight="1" thickBot="1">
      <c r="A66" s="325"/>
      <c r="B66" s="653" t="s">
        <v>131</v>
      </c>
      <c r="C66" s="653"/>
      <c r="D66" s="564"/>
      <c r="E66" s="484">
        <f>E22+E46+E55+E65</f>
        <v>1340</v>
      </c>
      <c r="F66" s="460">
        <f>F22+F46+F55+F65</f>
        <v>123</v>
      </c>
      <c r="G66" s="484">
        <f>G22+G46+G55+G65</f>
        <v>0</v>
      </c>
      <c r="H66" s="327">
        <f>H22+H46+H55+H65</f>
        <v>280</v>
      </c>
      <c r="I66" s="485">
        <v>0</v>
      </c>
      <c r="J66" s="554">
        <f t="shared" ref="J66:AK66" si="24">J22+J46+J55+J65</f>
        <v>280.5</v>
      </c>
      <c r="K66" s="326">
        <f t="shared" si="24"/>
        <v>67.5</v>
      </c>
      <c r="L66" s="326">
        <f t="shared" si="24"/>
        <v>330</v>
      </c>
      <c r="M66" s="414">
        <f>M22+M46+M55+M65</f>
        <v>90</v>
      </c>
      <c r="N66" s="414">
        <f t="shared" ref="N66:O66" si="25">N22+N46+N55+N65</f>
        <v>0</v>
      </c>
      <c r="O66" s="414">
        <f t="shared" si="25"/>
        <v>30</v>
      </c>
      <c r="P66" s="414">
        <f>P22+P46+P55+P65</f>
        <v>120</v>
      </c>
      <c r="Q66" s="328">
        <f>Q22+Q46+Q55+Q65</f>
        <v>0</v>
      </c>
      <c r="R66" s="328">
        <f t="shared" si="24"/>
        <v>180</v>
      </c>
      <c r="S66" s="328"/>
      <c r="T66" s="328">
        <f t="shared" si="24"/>
        <v>90</v>
      </c>
      <c r="U66" s="581"/>
      <c r="V66" s="567">
        <f t="shared" si="24"/>
        <v>125</v>
      </c>
      <c r="W66" s="328">
        <f t="shared" si="24"/>
        <v>55</v>
      </c>
      <c r="X66" s="328">
        <f t="shared" si="24"/>
        <v>120</v>
      </c>
      <c r="Y66" s="326">
        <f t="shared" si="24"/>
        <v>30</v>
      </c>
      <c r="Z66" s="326">
        <f t="shared" si="24"/>
        <v>0</v>
      </c>
      <c r="AA66" s="326">
        <f t="shared" si="24"/>
        <v>10</v>
      </c>
      <c r="AB66" s="326">
        <f>AB22+AB46+AB55+AB65</f>
        <v>15</v>
      </c>
      <c r="AC66" s="326"/>
      <c r="AD66" s="326">
        <f t="shared" si="24"/>
        <v>60</v>
      </c>
      <c r="AE66" s="326">
        <f t="shared" si="24"/>
        <v>0</v>
      </c>
      <c r="AF66" s="326">
        <f t="shared" si="24"/>
        <v>0</v>
      </c>
      <c r="AG66" s="326"/>
      <c r="AH66" s="556">
        <v>8</v>
      </c>
      <c r="AI66" s="556">
        <v>19</v>
      </c>
      <c r="AJ66" s="326">
        <f>AJ22+AJ46+AJ55+AJ65</f>
        <v>2</v>
      </c>
      <c r="AK66" s="326">
        <f t="shared" si="24"/>
        <v>0</v>
      </c>
      <c r="AL66" s="326">
        <f t="shared" ref="AL66:BA66" si="26">AL22+AL46+AL55+AL65</f>
        <v>105</v>
      </c>
      <c r="AM66" s="326">
        <f t="shared" si="26"/>
        <v>25</v>
      </c>
      <c r="AN66" s="326">
        <f t="shared" si="26"/>
        <v>105</v>
      </c>
      <c r="AO66" s="326">
        <f t="shared" si="26"/>
        <v>30</v>
      </c>
      <c r="AP66" s="326">
        <f t="shared" si="26"/>
        <v>0</v>
      </c>
      <c r="AQ66" s="326">
        <f t="shared" si="26"/>
        <v>20</v>
      </c>
      <c r="AR66" s="326">
        <f t="shared" si="26"/>
        <v>15</v>
      </c>
      <c r="AS66" s="326">
        <f t="shared" si="26"/>
        <v>0</v>
      </c>
      <c r="AT66" s="326">
        <f t="shared" si="26"/>
        <v>20</v>
      </c>
      <c r="AU66" s="326"/>
      <c r="AV66" s="326">
        <f>AV22+AV46+AV55+AV65</f>
        <v>30</v>
      </c>
      <c r="AW66" s="326"/>
      <c r="AX66" s="326">
        <f t="shared" si="26"/>
        <v>10</v>
      </c>
      <c r="AY66" s="326">
        <f>AY22+AY46+AY55+AY65</f>
        <v>19</v>
      </c>
      <c r="AZ66" s="326">
        <f>AZ22+AZ46+AZ55+AZ65</f>
        <v>1</v>
      </c>
      <c r="BA66" s="326">
        <f t="shared" si="26"/>
        <v>0</v>
      </c>
      <c r="BB66" s="326">
        <f t="shared" ref="BB66:BI66" si="27">BB22+BB46+BB55+BB65</f>
        <v>105</v>
      </c>
      <c r="BC66" s="326">
        <f t="shared" si="27"/>
        <v>25</v>
      </c>
      <c r="BD66" s="326">
        <f t="shared" si="27"/>
        <v>85</v>
      </c>
      <c r="BE66" s="326">
        <f t="shared" si="27"/>
        <v>30</v>
      </c>
      <c r="BF66" s="326">
        <f t="shared" si="27"/>
        <v>0</v>
      </c>
      <c r="BG66" s="326">
        <f t="shared" si="27"/>
        <v>0</v>
      </c>
      <c r="BH66" s="326">
        <f t="shared" si="27"/>
        <v>80</v>
      </c>
      <c r="BI66" s="326">
        <f t="shared" si="27"/>
        <v>0</v>
      </c>
      <c r="BJ66" s="326">
        <f>BJ22+BJ46+BJ55+BJ65</f>
        <v>100</v>
      </c>
      <c r="BK66" s="326"/>
      <c r="BL66" s="326">
        <f>BL22+BL46+BL55+BL65</f>
        <v>30</v>
      </c>
      <c r="BM66" s="326"/>
      <c r="BN66" s="326">
        <v>8</v>
      </c>
      <c r="BO66" s="326">
        <v>14</v>
      </c>
      <c r="BP66" s="326">
        <f>BP22+BP46+BP55+BP65</f>
        <v>5</v>
      </c>
      <c r="BQ66" s="326"/>
      <c r="BR66" s="326">
        <f t="shared" ref="BR66:CD66" si="28">BR22+BR46+BR55+BR65</f>
        <v>10</v>
      </c>
      <c r="BS66" s="326">
        <f t="shared" si="28"/>
        <v>0</v>
      </c>
      <c r="BT66" s="326">
        <f t="shared" si="28"/>
        <v>20</v>
      </c>
      <c r="BU66" s="326">
        <f t="shared" si="28"/>
        <v>0</v>
      </c>
      <c r="BV66" s="326">
        <f t="shared" si="28"/>
        <v>0</v>
      </c>
      <c r="BW66" s="326">
        <f t="shared" si="28"/>
        <v>0</v>
      </c>
      <c r="BX66" s="326">
        <f t="shared" si="28"/>
        <v>0</v>
      </c>
      <c r="BY66" s="326">
        <f t="shared" si="28"/>
        <v>0</v>
      </c>
      <c r="BZ66" s="326">
        <f t="shared" si="28"/>
        <v>60</v>
      </c>
      <c r="CA66" s="326"/>
      <c r="CB66" s="326">
        <f>CB22+CB46+CB55+CB65</f>
        <v>30</v>
      </c>
      <c r="CC66" s="326"/>
      <c r="CD66" s="326">
        <f t="shared" si="28"/>
        <v>22</v>
      </c>
      <c r="CE66" s="326">
        <f>CE22+CE46+CE55+CE65</f>
        <v>4</v>
      </c>
      <c r="CF66" s="326"/>
      <c r="CG66" s="326"/>
      <c r="CH66" s="329">
        <f>CH22+CH46+CH55+CH65</f>
        <v>121</v>
      </c>
      <c r="CI66" s="330">
        <f>CI22+CI46+CI55+CI65</f>
        <v>68</v>
      </c>
      <c r="CJ66" s="101"/>
    </row>
    <row r="67" spans="1:88" s="90" customFormat="1" ht="49.5" customHeight="1" thickBot="1">
      <c r="A67" s="331"/>
      <c r="B67" s="640" t="s">
        <v>132</v>
      </c>
      <c r="C67" s="641"/>
      <c r="D67" s="392"/>
      <c r="E67" s="333"/>
      <c r="F67" s="461">
        <f>SUM(AH67+AX67+BN67+CD67)</f>
        <v>0</v>
      </c>
      <c r="G67" s="338"/>
      <c r="H67" s="335"/>
      <c r="I67" s="486"/>
      <c r="J67" s="334"/>
      <c r="K67" s="336"/>
      <c r="L67" s="336"/>
      <c r="M67" s="336"/>
      <c r="N67" s="336"/>
      <c r="O67" s="336"/>
      <c r="P67" s="336"/>
      <c r="Q67" s="336"/>
      <c r="R67" s="336"/>
      <c r="S67" s="336"/>
      <c r="T67" s="336"/>
      <c r="U67" s="582"/>
      <c r="V67" s="334"/>
      <c r="W67" s="334"/>
      <c r="X67" s="336"/>
      <c r="Y67" s="336"/>
      <c r="Z67" s="336"/>
      <c r="AA67" s="336"/>
      <c r="AB67" s="336"/>
      <c r="AC67" s="336"/>
      <c r="AD67" s="336"/>
      <c r="AE67" s="336"/>
      <c r="AF67" s="336"/>
      <c r="AG67" s="332"/>
      <c r="AH67" s="332"/>
      <c r="AI67" s="332"/>
      <c r="AJ67" s="332"/>
      <c r="AK67" s="337"/>
      <c r="AL67" s="338"/>
      <c r="AM67" s="334"/>
      <c r="AN67" s="336"/>
      <c r="AO67" s="336"/>
      <c r="AP67" s="336"/>
      <c r="AQ67" s="336"/>
      <c r="AR67" s="336"/>
      <c r="AS67" s="336"/>
      <c r="AT67" s="332"/>
      <c r="AU67" s="332"/>
      <c r="AV67" s="332"/>
      <c r="AW67" s="332"/>
      <c r="AX67" s="332"/>
      <c r="AY67" s="332"/>
      <c r="AZ67" s="332"/>
      <c r="BA67" s="337"/>
      <c r="BB67" s="334"/>
      <c r="BC67" s="334"/>
      <c r="BD67" s="336"/>
      <c r="BE67" s="336"/>
      <c r="BF67" s="336"/>
      <c r="BG67" s="336"/>
      <c r="BH67" s="336"/>
      <c r="BI67" s="336"/>
      <c r="BJ67" s="332"/>
      <c r="BK67" s="332"/>
      <c r="BL67" s="332"/>
      <c r="BM67" s="332"/>
      <c r="BN67" s="332"/>
      <c r="BO67" s="332"/>
      <c r="BP67" s="332"/>
      <c r="BQ67" s="337"/>
      <c r="BR67" s="338"/>
      <c r="BS67" s="334"/>
      <c r="BT67" s="336"/>
      <c r="BU67" s="336"/>
      <c r="BV67" s="336"/>
      <c r="BW67" s="336"/>
      <c r="BX67" s="336"/>
      <c r="BY67" s="336"/>
      <c r="BZ67" s="332"/>
      <c r="CA67" s="332"/>
      <c r="CB67" s="332"/>
      <c r="CC67" s="332"/>
      <c r="CD67" s="332"/>
      <c r="CE67" s="332"/>
      <c r="CF67" s="332"/>
      <c r="CG67" s="332"/>
      <c r="CH67" s="339">
        <f>F67</f>
        <v>0</v>
      </c>
      <c r="CI67" s="340"/>
      <c r="CJ67" s="104"/>
    </row>
    <row r="68" spans="1:88" s="90" customFormat="1" ht="77.25" customHeight="1" thickBot="1">
      <c r="A68" s="210">
        <v>39</v>
      </c>
      <c r="B68" s="363" t="s">
        <v>133</v>
      </c>
      <c r="C68" s="212" t="s">
        <v>134</v>
      </c>
      <c r="D68" s="379" t="s">
        <v>35</v>
      </c>
      <c r="E68" s="267">
        <v>30</v>
      </c>
      <c r="F68" s="557">
        <v>1</v>
      </c>
      <c r="G68" s="270"/>
      <c r="H68" s="214">
        <v>0</v>
      </c>
      <c r="I68" s="469">
        <v>0</v>
      </c>
      <c r="J68" s="268">
        <v>15</v>
      </c>
      <c r="K68" s="210"/>
      <c r="L68" s="210">
        <v>15</v>
      </c>
      <c r="M68" s="210"/>
      <c r="N68" s="210"/>
      <c r="O68" s="210"/>
      <c r="P68" s="210"/>
      <c r="Q68" s="210"/>
      <c r="R68" s="210"/>
      <c r="S68" s="210"/>
      <c r="T68" s="210"/>
      <c r="U68" s="578"/>
      <c r="V68" s="268"/>
      <c r="W68" s="268"/>
      <c r="X68" s="210"/>
      <c r="Y68" s="210"/>
      <c r="Z68" s="210"/>
      <c r="AA68" s="210"/>
      <c r="AB68" s="210"/>
      <c r="AC68" s="210"/>
      <c r="AD68" s="210"/>
      <c r="AE68" s="210"/>
      <c r="AF68" s="210"/>
      <c r="AG68" s="160"/>
      <c r="AH68" s="160"/>
      <c r="AI68" s="160"/>
      <c r="AJ68" s="160"/>
      <c r="AK68" s="269"/>
      <c r="AL68" s="270">
        <v>15</v>
      </c>
      <c r="AM68" s="268"/>
      <c r="AN68" s="149">
        <v>15</v>
      </c>
      <c r="AO68" s="149">
        <v>0</v>
      </c>
      <c r="AP68" s="149">
        <v>0</v>
      </c>
      <c r="AQ68" s="149"/>
      <c r="AR68" s="149">
        <v>0</v>
      </c>
      <c r="AS68" s="149"/>
      <c r="AT68" s="152"/>
      <c r="AU68" s="152"/>
      <c r="AV68" s="152"/>
      <c r="AW68" s="152"/>
      <c r="AX68" s="152" t="s">
        <v>44</v>
      </c>
      <c r="AY68" s="152" t="s">
        <v>44</v>
      </c>
      <c r="AZ68" s="152"/>
      <c r="BA68" s="150" t="s">
        <v>35</v>
      </c>
      <c r="BB68" s="148">
        <v>0</v>
      </c>
      <c r="BC68" s="148"/>
      <c r="BD68" s="149">
        <v>0</v>
      </c>
      <c r="BE68" s="149">
        <v>0</v>
      </c>
      <c r="BF68" s="149">
        <v>0</v>
      </c>
      <c r="BG68" s="149"/>
      <c r="BH68" s="149">
        <v>0</v>
      </c>
      <c r="BI68" s="149">
        <v>0</v>
      </c>
      <c r="BJ68" s="152"/>
      <c r="BK68" s="152"/>
      <c r="BL68" s="152"/>
      <c r="BM68" s="152"/>
      <c r="BN68" s="152">
        <v>0</v>
      </c>
      <c r="BO68" s="152"/>
      <c r="BP68" s="152"/>
      <c r="BQ68" s="150"/>
      <c r="BR68" s="168">
        <v>0</v>
      </c>
      <c r="BS68" s="148"/>
      <c r="BT68" s="149">
        <v>0</v>
      </c>
      <c r="BU68" s="149">
        <v>0</v>
      </c>
      <c r="BV68" s="149">
        <v>0</v>
      </c>
      <c r="BW68" s="149"/>
      <c r="BX68" s="149">
        <v>0</v>
      </c>
      <c r="BY68" s="149">
        <v>0</v>
      </c>
      <c r="BZ68" s="152"/>
      <c r="CA68" s="152"/>
      <c r="CB68" s="152"/>
      <c r="CC68" s="152"/>
      <c r="CD68" s="160"/>
      <c r="CE68" s="160"/>
      <c r="CF68" s="160"/>
      <c r="CG68" s="160"/>
      <c r="CH68" s="339">
        <f t="shared" ref="CH68:CH70" si="29">F68</f>
        <v>1</v>
      </c>
      <c r="CI68" s="167"/>
      <c r="CJ68" s="104"/>
    </row>
    <row r="69" spans="1:88" s="90" customFormat="1" ht="19.899999999999999" thickBot="1">
      <c r="A69" s="236"/>
      <c r="B69" s="647" t="s">
        <v>135</v>
      </c>
      <c r="C69" s="648"/>
      <c r="D69" s="383"/>
      <c r="E69" s="267">
        <v>30</v>
      </c>
      <c r="F69" s="557">
        <v>1</v>
      </c>
      <c r="G69" s="344"/>
      <c r="H69" s="342">
        <v>0</v>
      </c>
      <c r="I69" s="487">
        <v>0</v>
      </c>
      <c r="J69" s="268">
        <v>15</v>
      </c>
      <c r="K69" s="236"/>
      <c r="L69" s="236">
        <v>15</v>
      </c>
      <c r="M69" s="236"/>
      <c r="N69" s="236"/>
      <c r="O69" s="236"/>
      <c r="P69" s="236"/>
      <c r="Q69" s="236"/>
      <c r="R69" s="236"/>
      <c r="S69" s="236"/>
      <c r="T69" s="236"/>
      <c r="U69" s="583"/>
      <c r="V69" s="341"/>
      <c r="W69" s="341"/>
      <c r="X69" s="236"/>
      <c r="Y69" s="236"/>
      <c r="Z69" s="236"/>
      <c r="AA69" s="236"/>
      <c r="AB69" s="236"/>
      <c r="AC69" s="236"/>
      <c r="AD69" s="236"/>
      <c r="AE69" s="236"/>
      <c r="AF69" s="236"/>
      <c r="AG69" s="237"/>
      <c r="AH69" s="237"/>
      <c r="AI69" s="237"/>
      <c r="AJ69" s="237"/>
      <c r="AK69" s="343"/>
      <c r="AL69" s="344">
        <v>15</v>
      </c>
      <c r="AM69" s="341"/>
      <c r="AN69" s="236">
        <v>15</v>
      </c>
      <c r="AO69" s="236"/>
      <c r="AP69" s="236"/>
      <c r="AQ69" s="236"/>
      <c r="AR69" s="236"/>
      <c r="AS69" s="236"/>
      <c r="AT69" s="237"/>
      <c r="AU69" s="237"/>
      <c r="AV69" s="237"/>
      <c r="AW69" s="237"/>
      <c r="AX69" s="237" t="s">
        <v>44</v>
      </c>
      <c r="AY69" s="237" t="s">
        <v>44</v>
      </c>
      <c r="AZ69" s="237"/>
      <c r="BA69" s="343"/>
      <c r="BB69" s="341"/>
      <c r="BC69" s="341"/>
      <c r="BD69" s="236"/>
      <c r="BE69" s="236"/>
      <c r="BF69" s="236"/>
      <c r="BG69" s="236"/>
      <c r="BH69" s="236"/>
      <c r="BI69" s="236"/>
      <c r="BJ69" s="237"/>
      <c r="BK69" s="237"/>
      <c r="BL69" s="237"/>
      <c r="BM69" s="237"/>
      <c r="BN69" s="237"/>
      <c r="BO69" s="237"/>
      <c r="BP69" s="237"/>
      <c r="BQ69" s="343"/>
      <c r="BR69" s="344"/>
      <c r="BS69" s="341"/>
      <c r="BT69" s="236"/>
      <c r="BU69" s="236"/>
      <c r="BV69" s="236"/>
      <c r="BW69" s="236"/>
      <c r="BX69" s="236"/>
      <c r="BY69" s="236"/>
      <c r="BZ69" s="237"/>
      <c r="CA69" s="237"/>
      <c r="CB69" s="237"/>
      <c r="CC69" s="237"/>
      <c r="CD69" s="237"/>
      <c r="CE69" s="237"/>
      <c r="CF69" s="237"/>
      <c r="CG69" s="237"/>
      <c r="CH69" s="339">
        <f t="shared" si="29"/>
        <v>1</v>
      </c>
      <c r="CI69" s="167"/>
      <c r="CJ69" s="104"/>
    </row>
    <row r="70" spans="1:88" s="110" customFormat="1" ht="34.5" customHeight="1" thickBot="1">
      <c r="A70" s="345"/>
      <c r="B70" s="639" t="s">
        <v>136</v>
      </c>
      <c r="C70" s="639"/>
      <c r="D70" s="346"/>
      <c r="E70" s="347">
        <f>E66+E69</f>
        <v>1370</v>
      </c>
      <c r="F70" s="347">
        <f>F66+F69</f>
        <v>124</v>
      </c>
      <c r="G70" s="488"/>
      <c r="H70" s="489">
        <v>305</v>
      </c>
      <c r="I70" s="490">
        <v>20</v>
      </c>
      <c r="J70" s="584">
        <f t="shared" ref="J70:CD70" si="30">J66+J69</f>
        <v>295.5</v>
      </c>
      <c r="K70" s="585">
        <f t="shared" si="30"/>
        <v>67.5</v>
      </c>
      <c r="L70" s="585">
        <f t="shared" si="30"/>
        <v>345</v>
      </c>
      <c r="M70" s="585">
        <f t="shared" si="30"/>
        <v>90</v>
      </c>
      <c r="N70" s="585">
        <f t="shared" si="30"/>
        <v>0</v>
      </c>
      <c r="O70" s="585">
        <f t="shared" si="30"/>
        <v>30</v>
      </c>
      <c r="P70" s="585">
        <f t="shared" si="30"/>
        <v>120</v>
      </c>
      <c r="Q70" s="586">
        <f>Q66+Q69</f>
        <v>0</v>
      </c>
      <c r="R70" s="586">
        <f t="shared" si="30"/>
        <v>180</v>
      </c>
      <c r="S70" s="586"/>
      <c r="T70" s="586">
        <f t="shared" si="30"/>
        <v>90</v>
      </c>
      <c r="U70" s="587"/>
      <c r="V70" s="568">
        <f t="shared" si="30"/>
        <v>125</v>
      </c>
      <c r="W70" s="349">
        <f t="shared" si="30"/>
        <v>55</v>
      </c>
      <c r="X70" s="349">
        <f t="shared" si="30"/>
        <v>120</v>
      </c>
      <c r="Y70" s="348">
        <f t="shared" si="30"/>
        <v>30</v>
      </c>
      <c r="Z70" s="348">
        <f t="shared" si="30"/>
        <v>0</v>
      </c>
      <c r="AA70" s="348">
        <f t="shared" si="30"/>
        <v>10</v>
      </c>
      <c r="AB70" s="348">
        <f t="shared" si="30"/>
        <v>15</v>
      </c>
      <c r="AC70" s="348"/>
      <c r="AD70" s="348">
        <f t="shared" si="30"/>
        <v>60</v>
      </c>
      <c r="AE70" s="348">
        <f t="shared" si="30"/>
        <v>0</v>
      </c>
      <c r="AF70" s="348">
        <f t="shared" si="30"/>
        <v>0</v>
      </c>
      <c r="AG70" s="348"/>
      <c r="AH70" s="348">
        <f t="shared" si="30"/>
        <v>8</v>
      </c>
      <c r="AI70" s="348">
        <f>AI66</f>
        <v>19</v>
      </c>
      <c r="AJ70" s="348">
        <f>AJ66</f>
        <v>2</v>
      </c>
      <c r="AK70" s="348"/>
      <c r="AL70" s="348">
        <f>AL66+AL69</f>
        <v>120</v>
      </c>
      <c r="AM70" s="348">
        <f t="shared" si="30"/>
        <v>25</v>
      </c>
      <c r="AN70" s="348">
        <f>AN66+AN69</f>
        <v>120</v>
      </c>
      <c r="AO70" s="348">
        <f t="shared" si="30"/>
        <v>30</v>
      </c>
      <c r="AP70" s="348">
        <f t="shared" si="30"/>
        <v>0</v>
      </c>
      <c r="AQ70" s="348">
        <f t="shared" si="30"/>
        <v>20</v>
      </c>
      <c r="AR70" s="348">
        <f t="shared" si="30"/>
        <v>15</v>
      </c>
      <c r="AS70" s="348">
        <f t="shared" si="30"/>
        <v>0</v>
      </c>
      <c r="AT70" s="348">
        <f>+AT66</f>
        <v>20</v>
      </c>
      <c r="AU70" s="348"/>
      <c r="AV70" s="348">
        <f>AV66</f>
        <v>30</v>
      </c>
      <c r="AW70" s="348"/>
      <c r="AX70" s="348" t="s">
        <v>137</v>
      </c>
      <c r="AY70" s="348" t="s">
        <v>138</v>
      </c>
      <c r="AZ70" s="348">
        <f>AZ66</f>
        <v>1</v>
      </c>
      <c r="BA70" s="348"/>
      <c r="BB70" s="348">
        <f t="shared" si="30"/>
        <v>105</v>
      </c>
      <c r="BC70" s="348">
        <f t="shared" si="30"/>
        <v>25</v>
      </c>
      <c r="BD70" s="348">
        <f t="shared" si="30"/>
        <v>85</v>
      </c>
      <c r="BE70" s="348">
        <f t="shared" si="30"/>
        <v>30</v>
      </c>
      <c r="BF70" s="348">
        <f t="shared" si="30"/>
        <v>0</v>
      </c>
      <c r="BG70" s="348">
        <f t="shared" si="30"/>
        <v>0</v>
      </c>
      <c r="BH70" s="348">
        <f t="shared" si="30"/>
        <v>80</v>
      </c>
      <c r="BI70" s="348">
        <f t="shared" si="30"/>
        <v>0</v>
      </c>
      <c r="BJ70" s="348">
        <f>BJ66</f>
        <v>100</v>
      </c>
      <c r="BK70" s="348"/>
      <c r="BL70" s="348">
        <f>BL66</f>
        <v>30</v>
      </c>
      <c r="BM70" s="348">
        <f t="shared" ref="BM70:BN70" si="31">BM66</f>
        <v>0</v>
      </c>
      <c r="BN70" s="348">
        <f t="shared" si="31"/>
        <v>8</v>
      </c>
      <c r="BO70" s="348">
        <f>BO66</f>
        <v>14</v>
      </c>
      <c r="BP70" s="348">
        <f>BP66</f>
        <v>5</v>
      </c>
      <c r="BQ70" s="348"/>
      <c r="BR70" s="348">
        <f t="shared" si="30"/>
        <v>10</v>
      </c>
      <c r="BS70" s="348">
        <f t="shared" si="30"/>
        <v>0</v>
      </c>
      <c r="BT70" s="348">
        <f t="shared" si="30"/>
        <v>20</v>
      </c>
      <c r="BU70" s="348">
        <f t="shared" si="30"/>
        <v>0</v>
      </c>
      <c r="BV70" s="348">
        <f t="shared" si="30"/>
        <v>0</v>
      </c>
      <c r="BW70" s="348">
        <f t="shared" si="30"/>
        <v>0</v>
      </c>
      <c r="BX70" s="348">
        <f t="shared" si="30"/>
        <v>0</v>
      </c>
      <c r="BY70" s="348">
        <f t="shared" si="30"/>
        <v>0</v>
      </c>
      <c r="BZ70" s="348">
        <f t="shared" si="30"/>
        <v>60</v>
      </c>
      <c r="CA70" s="348"/>
      <c r="CB70" s="348">
        <f>CB66</f>
        <v>30</v>
      </c>
      <c r="CC70" s="348"/>
      <c r="CD70" s="348">
        <f t="shared" si="30"/>
        <v>22</v>
      </c>
      <c r="CE70" s="350">
        <f>CE66</f>
        <v>4</v>
      </c>
      <c r="CF70" s="350"/>
      <c r="CG70" s="350"/>
      <c r="CH70" s="339">
        <f t="shared" si="29"/>
        <v>124</v>
      </c>
      <c r="CI70" s="351">
        <f>CI66+CI69</f>
        <v>68</v>
      </c>
      <c r="CJ70" s="104"/>
    </row>
    <row r="71" spans="1:88" s="90" customFormat="1" ht="19.899999999999999" thickBot="1">
      <c r="A71" s="352"/>
      <c r="B71" s="420"/>
      <c r="C71" s="421"/>
      <c r="D71" s="422"/>
      <c r="E71" s="352"/>
      <c r="F71" s="352"/>
      <c r="G71" s="352"/>
      <c r="H71" s="352"/>
      <c r="I71" s="352"/>
      <c r="J71" s="539"/>
      <c r="K71" s="539"/>
      <c r="L71" s="352"/>
      <c r="M71" s="352"/>
      <c r="N71" s="352"/>
      <c r="O71" s="352"/>
      <c r="P71" s="352"/>
      <c r="Q71" s="352"/>
      <c r="R71" s="352"/>
      <c r="S71" s="352"/>
      <c r="T71" s="352"/>
      <c r="U71" s="352"/>
      <c r="V71" s="352"/>
      <c r="W71" s="352"/>
      <c r="X71" s="352"/>
      <c r="Y71" s="352"/>
      <c r="Z71" s="352"/>
      <c r="AA71" s="352"/>
      <c r="AB71" s="352"/>
      <c r="AC71" s="352"/>
      <c r="AD71" s="352"/>
      <c r="AE71" s="352"/>
      <c r="AF71" s="352"/>
      <c r="AG71" s="352"/>
      <c r="AH71" s="352"/>
      <c r="AI71" s="352"/>
      <c r="AJ71" s="352"/>
      <c r="AK71" s="352"/>
      <c r="AL71" s="352"/>
      <c r="AM71" s="352"/>
      <c r="AN71" s="352"/>
      <c r="AO71" s="352"/>
      <c r="AP71" s="352"/>
      <c r="AQ71" s="352"/>
      <c r="AR71" s="352"/>
      <c r="AS71" s="352"/>
      <c r="AT71" s="352"/>
      <c r="AU71" s="352"/>
      <c r="AV71" s="352"/>
      <c r="AW71" s="352"/>
      <c r="AX71" s="352"/>
      <c r="AY71" s="352"/>
      <c r="AZ71" s="352"/>
      <c r="BA71" s="352"/>
      <c r="BB71" s="352"/>
      <c r="BC71" s="352"/>
      <c r="BD71" s="352"/>
      <c r="BE71" s="352"/>
      <c r="BF71" s="352"/>
      <c r="BG71" s="352"/>
      <c r="BH71" s="352"/>
      <c r="BI71" s="352"/>
      <c r="BJ71" s="352"/>
      <c r="BK71" s="352"/>
      <c r="BL71" s="352"/>
      <c r="BM71" s="352"/>
      <c r="BN71" s="352"/>
      <c r="BO71" s="352"/>
      <c r="BP71" s="352"/>
      <c r="BQ71" s="352"/>
      <c r="BR71" s="352"/>
      <c r="BS71" s="352"/>
      <c r="BT71" s="352"/>
      <c r="BU71" s="352"/>
      <c r="BV71" s="352"/>
      <c r="BW71" s="352"/>
      <c r="BX71" s="352"/>
      <c r="BY71" s="352"/>
      <c r="BZ71" s="352"/>
      <c r="CA71" s="352"/>
      <c r="CB71" s="352"/>
      <c r="CC71" s="352"/>
      <c r="CD71" s="352"/>
      <c r="CE71" s="352"/>
      <c r="CF71" s="352"/>
      <c r="CG71" s="352"/>
      <c r="CH71" s="352"/>
      <c r="CI71" s="353"/>
    </row>
    <row r="72" spans="1:88" s="90" customFormat="1" ht="15.75">
      <c r="A72" s="89"/>
      <c r="B72" s="423"/>
      <c r="C72" s="424" t="s">
        <v>139</v>
      </c>
      <c r="D72" s="425" t="s">
        <v>140</v>
      </c>
      <c r="E72" s="423"/>
      <c r="F72" s="423"/>
      <c r="G72" s="423"/>
      <c r="H72" s="423"/>
      <c r="I72" s="423"/>
      <c r="J72" s="540"/>
      <c r="K72" s="540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89"/>
      <c r="BM72" s="89"/>
      <c r="BN72" s="89"/>
      <c r="BO72" s="89"/>
      <c r="BP72" s="89"/>
      <c r="BQ72" s="89"/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</row>
    <row r="73" spans="1:88" s="90" customFormat="1" ht="15.75">
      <c r="A73" s="89"/>
      <c r="B73" s="423"/>
      <c r="C73" s="426" t="s">
        <v>141</v>
      </c>
      <c r="D73" s="427" t="s">
        <v>142</v>
      </c>
      <c r="E73" s="423"/>
      <c r="F73" s="423"/>
      <c r="G73" s="423"/>
      <c r="H73" s="423"/>
      <c r="I73" s="423"/>
      <c r="J73" s="540"/>
      <c r="K73" s="540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</row>
    <row r="74" spans="1:88" s="90" customFormat="1" ht="31.5">
      <c r="A74" s="89"/>
      <c r="B74" s="423"/>
      <c r="C74" s="492" t="s">
        <v>206</v>
      </c>
      <c r="D74" s="493" t="s">
        <v>205</v>
      </c>
      <c r="E74" s="423"/>
      <c r="F74" s="423"/>
      <c r="G74" s="423"/>
      <c r="H74" s="423"/>
      <c r="I74" s="423"/>
      <c r="J74" s="540"/>
      <c r="K74" s="540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89"/>
      <c r="BD74" s="89"/>
      <c r="BE74" s="89"/>
      <c r="BF74" s="89"/>
      <c r="BG74" s="89"/>
      <c r="BH74" s="89"/>
      <c r="BI74" s="89"/>
      <c r="BJ74" s="89"/>
      <c r="BK74" s="89"/>
      <c r="BL74" s="89"/>
      <c r="BM74" s="89"/>
      <c r="BN74" s="89"/>
      <c r="BO74" s="89"/>
      <c r="BP74" s="89"/>
      <c r="BQ74" s="89"/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89"/>
      <c r="CH74" s="89"/>
      <c r="CI74" s="89"/>
    </row>
    <row r="75" spans="1:88" s="90" customFormat="1" ht="15.75">
      <c r="A75" s="89"/>
      <c r="B75" s="423"/>
      <c r="C75" s="426" t="s">
        <v>143</v>
      </c>
      <c r="D75" s="428">
        <v>40</v>
      </c>
      <c r="E75" s="423"/>
      <c r="F75" s="423"/>
      <c r="G75" s="423"/>
      <c r="H75" s="423"/>
      <c r="I75" s="423"/>
      <c r="J75" s="540"/>
      <c r="K75" s="540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89"/>
      <c r="BM75" s="89"/>
      <c r="BN75" s="89"/>
      <c r="BO75" s="89"/>
      <c r="BP75" s="89"/>
      <c r="BQ75" s="89"/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  <c r="CG75" s="89"/>
      <c r="CH75" s="89"/>
      <c r="CI75" s="89"/>
    </row>
    <row r="76" spans="1:88" s="90" customFormat="1" ht="15.75">
      <c r="A76" s="89"/>
      <c r="B76" s="423"/>
      <c r="C76" s="426" t="s">
        <v>144</v>
      </c>
      <c r="D76" s="428">
        <v>200</v>
      </c>
      <c r="E76" s="423"/>
      <c r="F76" s="423"/>
      <c r="G76" s="423"/>
      <c r="H76" s="429"/>
      <c r="I76" s="423"/>
      <c r="J76" s="540"/>
      <c r="K76" s="540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</row>
    <row r="77" spans="1:88" s="90" customFormat="1" ht="16.149999999999999" thickBot="1">
      <c r="A77" s="89"/>
      <c r="B77" s="423"/>
      <c r="C77" s="430" t="s">
        <v>17</v>
      </c>
      <c r="D77" s="431" t="s">
        <v>145</v>
      </c>
      <c r="E77" s="423"/>
      <c r="F77" s="423"/>
      <c r="G77" s="423"/>
      <c r="H77" s="423"/>
      <c r="I77" s="423"/>
      <c r="J77" s="540"/>
      <c r="K77" s="540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89"/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</row>
    <row r="78" spans="1:88" s="92" customFormat="1" ht="18">
      <c r="A78" s="88"/>
      <c r="B78" s="119"/>
      <c r="C78" s="491"/>
      <c r="D78" s="432"/>
      <c r="E78" s="88"/>
      <c r="F78" s="88"/>
      <c r="G78" s="89"/>
      <c r="H78" s="89"/>
      <c r="I78" s="89"/>
      <c r="J78" s="541"/>
      <c r="K78" s="541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  <c r="BZ78" s="88"/>
      <c r="CA78" s="88"/>
      <c r="CB78" s="88"/>
      <c r="CC78" s="88"/>
      <c r="CD78" s="88"/>
      <c r="CE78" s="88"/>
      <c r="CF78" s="88"/>
      <c r="CG78" s="88"/>
      <c r="CH78" s="88"/>
      <c r="CI78" s="88"/>
    </row>
    <row r="79" spans="1:88" s="92" customFormat="1">
      <c r="A79" s="88"/>
      <c r="B79" s="119"/>
      <c r="C79" s="119"/>
      <c r="D79" s="119"/>
      <c r="E79" s="88"/>
      <c r="F79" s="88"/>
      <c r="G79" s="89"/>
      <c r="H79" s="89"/>
      <c r="I79" s="89"/>
      <c r="J79" s="541"/>
      <c r="K79" s="541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  <c r="BY79" s="88"/>
      <c r="BZ79" s="88"/>
      <c r="CA79" s="88"/>
      <c r="CB79" s="88"/>
      <c r="CC79" s="88"/>
      <c r="CD79" s="88"/>
      <c r="CE79" s="88"/>
      <c r="CF79" s="88"/>
      <c r="CG79" s="88"/>
      <c r="CH79" s="88"/>
      <c r="CI79" s="88"/>
    </row>
    <row r="80" spans="1:88" s="92" customFormat="1" ht="18">
      <c r="A80" s="111"/>
      <c r="B80" s="433"/>
      <c r="C80" s="434" t="s">
        <v>146</v>
      </c>
      <c r="D80" s="434"/>
      <c r="E80" s="434"/>
      <c r="F80" s="434"/>
      <c r="G80" s="434"/>
      <c r="H80" s="434"/>
      <c r="I80" s="434"/>
      <c r="J80" s="542"/>
      <c r="K80" s="548"/>
      <c r="L80" s="374"/>
      <c r="M80" s="374"/>
      <c r="N80" s="374"/>
      <c r="O80" s="374"/>
      <c r="P80" s="374"/>
      <c r="Q80" s="374"/>
      <c r="R80" s="374"/>
      <c r="S80" s="374"/>
      <c r="T80" s="374"/>
      <c r="U80" s="375"/>
      <c r="V80" s="375"/>
      <c r="W80" s="375"/>
      <c r="X80" s="375"/>
      <c r="Y80" s="375"/>
      <c r="Z80" s="375"/>
      <c r="AA80" s="375"/>
      <c r="AB80" s="375"/>
      <c r="AC80" s="375"/>
      <c r="AD80" s="375"/>
      <c r="AE80" s="375"/>
      <c r="AF80" s="375"/>
      <c r="AG80" s="375"/>
      <c r="AH80" s="375"/>
      <c r="AI80" s="375"/>
      <c r="AJ80" s="375"/>
      <c r="AK80" s="375"/>
      <c r="AL80" s="375"/>
      <c r="AM80" s="375"/>
      <c r="AN80" s="375"/>
      <c r="AO80" s="375"/>
      <c r="AP80" s="375"/>
      <c r="AQ80" s="375"/>
      <c r="AR80" s="375"/>
      <c r="AS80" s="375"/>
      <c r="AT80" s="375"/>
      <c r="AU80" s="375"/>
      <c r="AV80" s="375"/>
      <c r="AW80" s="375"/>
      <c r="AX80" s="375"/>
      <c r="AY80" s="375"/>
      <c r="AZ80" s="375"/>
      <c r="BA80" s="375"/>
      <c r="BB80" s="375"/>
      <c r="BC80" s="375"/>
      <c r="BD80" s="375"/>
      <c r="BE80" s="375"/>
      <c r="BF80" s="375"/>
      <c r="BG80" s="375"/>
      <c r="BH80" s="375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88"/>
    </row>
    <row r="81" spans="1:87" s="92" customFormat="1" ht="18">
      <c r="A81" s="111"/>
      <c r="B81" s="433"/>
      <c r="C81" s="434" t="s">
        <v>147</v>
      </c>
      <c r="D81" s="434"/>
      <c r="E81" s="434"/>
      <c r="F81" s="434"/>
      <c r="G81" s="434"/>
      <c r="H81" s="434"/>
      <c r="I81" s="434"/>
      <c r="J81" s="542"/>
      <c r="K81" s="548"/>
      <c r="L81" s="374"/>
      <c r="M81" s="374"/>
      <c r="N81" s="374"/>
      <c r="O81" s="374"/>
      <c r="P81" s="374"/>
      <c r="Q81" s="374"/>
      <c r="R81" s="374"/>
      <c r="S81" s="374"/>
      <c r="T81" s="374"/>
      <c r="U81" s="375"/>
      <c r="V81" s="375"/>
      <c r="W81" s="375"/>
      <c r="X81" s="375"/>
      <c r="Y81" s="375"/>
      <c r="Z81" s="375"/>
      <c r="AA81" s="375"/>
      <c r="AB81" s="375"/>
      <c r="AC81" s="375"/>
      <c r="AD81" s="375"/>
      <c r="AE81" s="375"/>
      <c r="AF81" s="375"/>
      <c r="AG81" s="375"/>
      <c r="AH81" s="375"/>
      <c r="AI81" s="375"/>
      <c r="AJ81" s="375"/>
      <c r="AK81" s="375"/>
      <c r="AL81" s="375"/>
      <c r="AM81" s="375"/>
      <c r="AN81" s="375"/>
      <c r="AO81" s="375"/>
      <c r="AP81" s="375"/>
      <c r="AQ81" s="375"/>
      <c r="AR81" s="375"/>
      <c r="AS81" s="375"/>
      <c r="AT81" s="375"/>
      <c r="AU81" s="375"/>
      <c r="AV81" s="375"/>
      <c r="AW81" s="375"/>
      <c r="AX81" s="375"/>
      <c r="AY81" s="375"/>
      <c r="AZ81" s="375"/>
      <c r="BA81" s="375"/>
      <c r="BB81" s="375"/>
      <c r="BC81" s="375"/>
      <c r="BD81" s="375"/>
      <c r="BE81" s="375"/>
      <c r="BF81" s="375"/>
      <c r="BG81" s="375"/>
      <c r="BH81" s="375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88"/>
    </row>
    <row r="82" spans="1:87" s="92" customFormat="1" ht="18">
      <c r="A82" s="111"/>
      <c r="B82" s="436"/>
      <c r="C82" s="434" t="s">
        <v>148</v>
      </c>
      <c r="D82" s="434"/>
      <c r="E82" s="435"/>
      <c r="F82" s="435"/>
      <c r="G82" s="435"/>
      <c r="H82" s="435"/>
      <c r="I82" s="435"/>
      <c r="J82" s="542"/>
      <c r="K82" s="548"/>
      <c r="L82" s="374"/>
      <c r="M82" s="374"/>
      <c r="N82" s="374"/>
      <c r="O82" s="374"/>
      <c r="P82" s="374"/>
      <c r="Q82" s="374"/>
      <c r="R82" s="374"/>
      <c r="S82" s="374"/>
      <c r="T82" s="374"/>
      <c r="U82" s="375"/>
      <c r="V82" s="375"/>
      <c r="W82" s="375"/>
      <c r="X82" s="375"/>
      <c r="Y82" s="375"/>
      <c r="Z82" s="375"/>
      <c r="AA82" s="375"/>
      <c r="AB82" s="375"/>
      <c r="AC82" s="375"/>
      <c r="AD82" s="375"/>
      <c r="AE82" s="375"/>
      <c r="AF82" s="375"/>
      <c r="AG82" s="375"/>
      <c r="AH82" s="375"/>
      <c r="AI82" s="375"/>
      <c r="AJ82" s="375"/>
      <c r="AK82" s="375"/>
      <c r="AL82" s="375"/>
      <c r="AM82" s="375"/>
      <c r="AN82" s="375"/>
      <c r="AO82" s="375"/>
      <c r="AP82" s="375"/>
      <c r="AQ82" s="375"/>
      <c r="AR82" s="375"/>
      <c r="AS82" s="375"/>
      <c r="AT82" s="375"/>
      <c r="AU82" s="375"/>
      <c r="AV82" s="375"/>
      <c r="AW82" s="375"/>
      <c r="AX82" s="375"/>
      <c r="AY82" s="375"/>
      <c r="AZ82" s="375"/>
      <c r="BA82" s="375"/>
      <c r="BB82" s="375"/>
      <c r="BC82" s="375"/>
      <c r="BD82" s="375"/>
      <c r="BE82" s="375"/>
      <c r="BF82" s="375"/>
      <c r="BG82" s="375"/>
      <c r="BH82" s="375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88"/>
    </row>
    <row r="83" spans="1:87" s="92" customFormat="1" ht="18">
      <c r="A83" s="111"/>
      <c r="B83" s="433"/>
      <c r="C83" s="434" t="s">
        <v>149</v>
      </c>
      <c r="D83" s="434"/>
      <c r="E83" s="435"/>
      <c r="F83" s="435"/>
      <c r="G83" s="435"/>
      <c r="H83" s="435"/>
      <c r="I83" s="435"/>
      <c r="J83" s="542"/>
      <c r="K83" s="548"/>
      <c r="L83" s="374"/>
      <c r="M83" s="374"/>
      <c r="N83" s="374"/>
      <c r="O83" s="374"/>
      <c r="P83" s="374"/>
      <c r="Q83" s="374"/>
      <c r="R83" s="374"/>
      <c r="S83" s="374"/>
      <c r="T83" s="374"/>
      <c r="U83" s="375"/>
      <c r="V83" s="375"/>
      <c r="W83" s="375"/>
      <c r="X83" s="375"/>
      <c r="Y83" s="375"/>
      <c r="Z83" s="375"/>
      <c r="AA83" s="375"/>
      <c r="AB83" s="375"/>
      <c r="AC83" s="375"/>
      <c r="AD83" s="375"/>
      <c r="AE83" s="375"/>
      <c r="AF83" s="375"/>
      <c r="AG83" s="375"/>
      <c r="AH83" s="375"/>
      <c r="AI83" s="375"/>
      <c r="AJ83" s="375"/>
      <c r="AK83" s="375"/>
      <c r="AL83" s="375"/>
      <c r="AM83" s="375"/>
      <c r="AN83" s="375"/>
      <c r="AO83" s="375"/>
      <c r="AP83" s="375"/>
      <c r="AQ83" s="375"/>
      <c r="AR83" s="375"/>
      <c r="AS83" s="375"/>
      <c r="AT83" s="375"/>
      <c r="AU83" s="375"/>
      <c r="AV83" s="375"/>
      <c r="AW83" s="375"/>
      <c r="AX83" s="375"/>
      <c r="AY83" s="375"/>
      <c r="AZ83" s="375"/>
      <c r="BA83" s="375"/>
      <c r="BB83" s="375"/>
      <c r="BC83" s="375"/>
      <c r="BD83" s="375"/>
      <c r="BE83" s="375"/>
      <c r="BF83" s="375"/>
      <c r="BG83" s="375"/>
      <c r="BH83" s="375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88"/>
    </row>
    <row r="84" spans="1:87" s="92" customFormat="1" ht="18">
      <c r="B84" s="113"/>
      <c r="C84" s="437" t="s">
        <v>150</v>
      </c>
      <c r="D84" s="437"/>
      <c r="E84" s="366"/>
      <c r="F84" s="366"/>
      <c r="G84" s="435"/>
      <c r="H84" s="435"/>
      <c r="I84" s="435"/>
      <c r="J84" s="543"/>
      <c r="K84" s="543"/>
      <c r="L84" s="366"/>
      <c r="M84" s="366"/>
      <c r="N84" s="366"/>
      <c r="O84" s="366"/>
      <c r="P84" s="366"/>
      <c r="Q84" s="366"/>
      <c r="R84" s="366"/>
      <c r="S84" s="366"/>
      <c r="T84" s="366"/>
      <c r="U84" s="367"/>
      <c r="V84" s="367"/>
      <c r="W84" s="367"/>
      <c r="X84" s="367"/>
      <c r="Y84" s="367"/>
      <c r="Z84" s="367"/>
      <c r="AA84" s="367"/>
      <c r="AB84" s="367"/>
      <c r="AC84" s="367"/>
      <c r="AD84" s="367"/>
      <c r="AE84" s="367"/>
      <c r="AF84" s="367"/>
      <c r="AG84" s="367"/>
      <c r="AH84" s="367"/>
      <c r="AI84" s="367"/>
      <c r="AJ84" s="367"/>
      <c r="AK84" s="367"/>
      <c r="AL84" s="367"/>
      <c r="AM84" s="367"/>
      <c r="AN84" s="367"/>
      <c r="AO84" s="367"/>
      <c r="AP84" s="367"/>
      <c r="AQ84" s="367"/>
      <c r="AR84" s="367"/>
      <c r="AS84" s="367"/>
      <c r="AT84" s="367"/>
      <c r="AU84" s="367"/>
      <c r="AV84" s="367"/>
      <c r="AW84" s="367"/>
      <c r="AX84" s="367"/>
      <c r="AY84" s="367"/>
      <c r="AZ84" s="367"/>
      <c r="BA84" s="367"/>
      <c r="BB84" s="367"/>
      <c r="BC84" s="367"/>
      <c r="BD84" s="367"/>
      <c r="BE84" s="367"/>
      <c r="BF84" s="367"/>
      <c r="BG84" s="367"/>
      <c r="BH84" s="367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88"/>
      <c r="CA84" s="88"/>
      <c r="CB84" s="88"/>
      <c r="CC84" s="88"/>
      <c r="CD84" s="88"/>
      <c r="CE84" s="88"/>
      <c r="CF84" s="88"/>
      <c r="CG84" s="88"/>
      <c r="CH84" s="88"/>
      <c r="CI84" s="88"/>
    </row>
    <row r="85" spans="1:87" s="92" customFormat="1" ht="18">
      <c r="B85" s="113"/>
      <c r="C85" s="437" t="s">
        <v>151</v>
      </c>
      <c r="D85" s="438"/>
      <c r="E85" s="366">
        <v>0</v>
      </c>
      <c r="F85" s="366"/>
      <c r="G85" s="435"/>
      <c r="H85" s="435"/>
      <c r="I85" s="435"/>
      <c r="J85" s="543"/>
      <c r="K85" s="543"/>
      <c r="L85" s="366"/>
      <c r="M85" s="366"/>
      <c r="N85" s="366"/>
      <c r="O85" s="366"/>
      <c r="P85" s="366"/>
      <c r="Q85" s="366"/>
      <c r="R85" s="366"/>
      <c r="S85" s="366"/>
      <c r="T85" s="366"/>
      <c r="U85" s="367"/>
      <c r="V85" s="367"/>
      <c r="W85" s="367"/>
      <c r="X85" s="367"/>
      <c r="Y85" s="367"/>
      <c r="Z85" s="367"/>
      <c r="AA85" s="367"/>
      <c r="AB85" s="367"/>
      <c r="AC85" s="367"/>
      <c r="AD85" s="367"/>
      <c r="AE85" s="367"/>
      <c r="AF85" s="367"/>
      <c r="AG85" s="367"/>
      <c r="AH85" s="367"/>
      <c r="AI85" s="367"/>
      <c r="AJ85" s="367"/>
      <c r="AK85" s="367"/>
      <c r="AL85" s="367"/>
      <c r="AM85" s="367"/>
      <c r="AN85" s="367"/>
      <c r="AO85" s="367"/>
      <c r="AP85" s="367"/>
      <c r="AQ85" s="367"/>
      <c r="AR85" s="367"/>
      <c r="AS85" s="367"/>
      <c r="AT85" s="367"/>
      <c r="AU85" s="367"/>
      <c r="AV85" s="367"/>
      <c r="AW85" s="367"/>
      <c r="AX85" s="367"/>
      <c r="AY85" s="367"/>
      <c r="AZ85" s="367"/>
      <c r="BA85" s="367"/>
      <c r="BB85" s="367"/>
      <c r="BC85" s="367"/>
      <c r="BD85" s="367"/>
      <c r="BE85" s="367"/>
      <c r="BF85" s="367"/>
      <c r="BG85" s="367"/>
      <c r="BH85" s="367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88"/>
      <c r="CC85" s="88"/>
      <c r="CD85" s="88"/>
      <c r="CE85" s="88"/>
      <c r="CF85" s="88"/>
      <c r="CG85" s="88"/>
      <c r="CH85" s="88"/>
      <c r="CI85" s="88"/>
    </row>
    <row r="86" spans="1:87" s="92" customFormat="1" ht="18">
      <c r="B86" s="113"/>
      <c r="C86" s="437" t="s">
        <v>152</v>
      </c>
      <c r="D86" s="437"/>
      <c r="E86" s="366"/>
      <c r="F86" s="366"/>
      <c r="G86" s="435"/>
      <c r="H86" s="435"/>
      <c r="I86" s="435"/>
      <c r="J86" s="543"/>
      <c r="K86" s="543"/>
      <c r="L86" s="366"/>
      <c r="M86" s="366"/>
      <c r="N86" s="366"/>
      <c r="O86" s="366"/>
      <c r="P86" s="366"/>
      <c r="Q86" s="366"/>
      <c r="R86" s="366"/>
      <c r="S86" s="366"/>
      <c r="T86" s="366"/>
      <c r="U86" s="367"/>
      <c r="V86" s="367"/>
      <c r="W86" s="367"/>
      <c r="X86" s="367"/>
      <c r="Y86" s="367"/>
      <c r="Z86" s="367"/>
      <c r="AA86" s="367"/>
      <c r="AB86" s="367"/>
      <c r="AC86" s="367"/>
      <c r="AD86" s="367"/>
      <c r="AE86" s="367"/>
      <c r="AF86" s="367"/>
      <c r="AG86" s="367"/>
      <c r="AH86" s="367"/>
      <c r="AI86" s="367"/>
      <c r="AJ86" s="367"/>
      <c r="AK86" s="367"/>
      <c r="AL86" s="367"/>
      <c r="AM86" s="367"/>
      <c r="AN86" s="367"/>
      <c r="AO86" s="367"/>
      <c r="AP86" s="367"/>
      <c r="AQ86" s="367"/>
      <c r="AR86" s="367"/>
      <c r="AS86" s="367"/>
      <c r="AT86" s="367"/>
      <c r="AU86" s="367"/>
      <c r="AV86" s="367"/>
      <c r="AW86" s="367"/>
      <c r="AX86" s="367"/>
      <c r="AY86" s="367"/>
      <c r="AZ86" s="367"/>
      <c r="BA86" s="367"/>
      <c r="BB86" s="367"/>
      <c r="BC86" s="367"/>
      <c r="BD86" s="367"/>
      <c r="BE86" s="367"/>
      <c r="BF86" s="367"/>
      <c r="BG86" s="367"/>
      <c r="BH86" s="367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88"/>
      <c r="CG86" s="88"/>
      <c r="CH86" s="88"/>
      <c r="CI86" s="88"/>
    </row>
    <row r="87" spans="1:87" s="92" customFormat="1" ht="23.25">
      <c r="B87" s="113"/>
      <c r="C87" s="529" t="s">
        <v>203</v>
      </c>
      <c r="D87" s="415"/>
      <c r="E87" s="415"/>
      <c r="F87" s="415"/>
      <c r="G87" s="527"/>
      <c r="H87" s="527"/>
      <c r="I87" s="527"/>
      <c r="J87" s="544"/>
      <c r="K87" s="544"/>
      <c r="L87" s="417"/>
      <c r="M87" s="415"/>
      <c r="N87" s="415"/>
      <c r="O87" s="415"/>
      <c r="P87" s="415"/>
      <c r="Q87" s="415"/>
      <c r="R87" s="415"/>
      <c r="S87" s="415"/>
      <c r="T87" s="417"/>
      <c r="U87" s="415"/>
      <c r="V87" s="415"/>
      <c r="W87" s="417"/>
      <c r="X87" s="417"/>
      <c r="Y87" s="415"/>
      <c r="Z87" s="415"/>
      <c r="AA87" s="415"/>
      <c r="AB87" s="415"/>
      <c r="AC87" s="415"/>
      <c r="AD87" s="415"/>
      <c r="AE87" s="415"/>
      <c r="AF87" s="415"/>
      <c r="AG87" s="415"/>
      <c r="AH87" s="416"/>
      <c r="AI87" s="415"/>
      <c r="AJ87" s="415"/>
      <c r="AK87" s="415"/>
      <c r="AL87" s="415"/>
      <c r="AM87" s="415"/>
      <c r="AN87" s="418"/>
      <c r="AO87" s="418"/>
      <c r="AP87" s="418"/>
      <c r="AQ87" s="418"/>
      <c r="AR87" s="418"/>
      <c r="AS87" s="418"/>
      <c r="AT87" s="418"/>
      <c r="AU87" s="418"/>
      <c r="AV87" s="419"/>
      <c r="AW87" s="418"/>
      <c r="AX87" s="418"/>
      <c r="AY87" s="418"/>
      <c r="AZ87" s="367"/>
      <c r="BA87" s="367"/>
      <c r="BB87" s="367"/>
      <c r="BC87" s="367"/>
      <c r="BD87" s="367"/>
      <c r="BE87" s="367"/>
      <c r="BF87" s="367"/>
      <c r="BG87" s="367"/>
      <c r="BH87" s="367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88"/>
      <c r="CG87" s="88"/>
      <c r="CH87" s="88"/>
      <c r="CI87" s="88"/>
    </row>
    <row r="88" spans="1:87" s="92" customFormat="1" ht="18">
      <c r="B88" s="437"/>
      <c r="C88" s="437"/>
      <c r="D88" s="437"/>
      <c r="E88" s="366"/>
      <c r="F88" s="366"/>
      <c r="G88" s="435"/>
      <c r="H88" s="435"/>
      <c r="I88" s="435"/>
      <c r="J88" s="543"/>
      <c r="K88" s="543"/>
      <c r="L88" s="366"/>
      <c r="M88" s="366"/>
      <c r="N88" s="366"/>
      <c r="O88" s="366"/>
      <c r="P88" s="366"/>
      <c r="Q88" s="366"/>
      <c r="R88" s="366"/>
      <c r="S88" s="366"/>
      <c r="T88" s="366"/>
      <c r="U88" s="367"/>
      <c r="V88" s="367"/>
      <c r="W88" s="367"/>
      <c r="X88" s="367"/>
      <c r="Y88" s="367"/>
      <c r="Z88" s="367"/>
      <c r="AA88" s="367"/>
      <c r="AB88" s="367"/>
      <c r="AC88" s="367"/>
      <c r="AD88" s="367"/>
      <c r="AE88" s="367"/>
      <c r="AF88" s="367"/>
      <c r="AG88" s="367"/>
      <c r="AH88" s="367"/>
      <c r="AI88" s="367"/>
      <c r="AJ88" s="367"/>
      <c r="AK88" s="367"/>
      <c r="AL88" s="367"/>
      <c r="AM88" s="367"/>
      <c r="AN88" s="367"/>
      <c r="AO88" s="367"/>
      <c r="AP88" s="367"/>
      <c r="AQ88" s="367"/>
      <c r="AR88" s="367"/>
      <c r="AS88" s="367"/>
      <c r="AT88" s="367"/>
      <c r="AU88" s="367"/>
      <c r="AV88" s="367"/>
      <c r="AW88" s="367"/>
      <c r="AX88" s="367"/>
      <c r="AY88" s="367"/>
      <c r="AZ88" s="367"/>
      <c r="BA88" s="367"/>
      <c r="BB88" s="367"/>
      <c r="BC88" s="367"/>
      <c r="BD88" s="367"/>
      <c r="BE88" s="367"/>
      <c r="BF88" s="367"/>
      <c r="BG88" s="367"/>
      <c r="BH88" s="367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88"/>
      <c r="CG88" s="88"/>
      <c r="CH88" s="88"/>
      <c r="CI88" s="88"/>
    </row>
    <row r="89" spans="1:87" s="92" customFormat="1" ht="18">
      <c r="B89" s="437"/>
      <c r="C89" s="439"/>
      <c r="D89" s="437"/>
      <c r="E89" s="366"/>
      <c r="F89" s="366"/>
      <c r="G89" s="435"/>
      <c r="H89" s="435"/>
      <c r="I89" s="435"/>
      <c r="J89" s="543"/>
      <c r="K89" s="543"/>
      <c r="L89" s="366"/>
      <c r="M89" s="366"/>
      <c r="N89" s="366"/>
      <c r="O89" s="366"/>
      <c r="P89" s="366"/>
      <c r="Q89" s="366"/>
      <c r="R89" s="366"/>
      <c r="S89" s="366"/>
      <c r="T89" s="366"/>
      <c r="U89" s="367"/>
      <c r="V89" s="367"/>
      <c r="W89" s="367"/>
      <c r="X89" s="367"/>
      <c r="Y89" s="367"/>
      <c r="Z89" s="367"/>
      <c r="AA89" s="367"/>
      <c r="AB89" s="367"/>
      <c r="AC89" s="367"/>
      <c r="AD89" s="367"/>
      <c r="AE89" s="367"/>
      <c r="AF89" s="367"/>
      <c r="AG89" s="367"/>
      <c r="AH89" s="367"/>
      <c r="AI89" s="367"/>
      <c r="AJ89" s="367"/>
      <c r="AK89" s="367"/>
      <c r="AL89" s="367"/>
      <c r="AM89" s="367"/>
      <c r="AN89" s="367"/>
      <c r="AO89" s="367"/>
      <c r="AP89" s="367"/>
      <c r="AQ89" s="367"/>
      <c r="AR89" s="367"/>
      <c r="AS89" s="367"/>
      <c r="AT89" s="367"/>
      <c r="AU89" s="367"/>
      <c r="AV89" s="367"/>
      <c r="AW89" s="367"/>
      <c r="AX89" s="367"/>
      <c r="AY89" s="367"/>
      <c r="AZ89" s="367"/>
      <c r="BA89" s="367"/>
      <c r="BB89" s="367"/>
      <c r="BC89" s="367"/>
      <c r="BD89" s="367"/>
      <c r="BE89" s="367"/>
      <c r="BF89" s="367"/>
      <c r="BG89" s="367"/>
      <c r="BH89" s="367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8"/>
    </row>
    <row r="90" spans="1:87" s="92" customFormat="1" ht="18">
      <c r="B90" s="368"/>
      <c r="C90" s="368"/>
      <c r="D90" s="370"/>
      <c r="E90" s="368"/>
      <c r="F90" s="368"/>
      <c r="G90" s="528"/>
      <c r="H90" s="528"/>
      <c r="I90" s="528"/>
      <c r="J90" s="545"/>
      <c r="K90" s="549"/>
      <c r="L90" s="369"/>
      <c r="M90" s="369"/>
      <c r="N90" s="369"/>
      <c r="O90" s="369"/>
      <c r="P90" s="369"/>
      <c r="Q90" s="368"/>
      <c r="R90" s="368"/>
      <c r="S90" s="368"/>
      <c r="T90" s="368"/>
      <c r="U90" s="368"/>
      <c r="V90" s="369"/>
      <c r="W90" s="369"/>
      <c r="X90" s="368"/>
      <c r="Y90" s="368"/>
      <c r="Z90" s="368"/>
      <c r="AA90" s="368"/>
      <c r="AB90" s="368"/>
      <c r="AC90" s="368"/>
      <c r="AD90" s="369"/>
      <c r="AE90" s="36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8"/>
    </row>
    <row r="91" spans="1:87" s="92" customFormat="1" ht="18">
      <c r="B91" s="368"/>
      <c r="C91" s="370"/>
      <c r="D91" s="440" t="s">
        <v>153</v>
      </c>
      <c r="E91" s="370"/>
      <c r="F91" s="370"/>
      <c r="G91" s="529"/>
      <c r="H91" s="529"/>
      <c r="I91" s="529"/>
      <c r="J91" s="546"/>
      <c r="K91" s="546"/>
      <c r="L91" s="372"/>
      <c r="M91" s="372"/>
      <c r="N91" s="372"/>
      <c r="O91" s="372"/>
      <c r="P91" s="372"/>
      <c r="Q91" s="370"/>
      <c r="R91" s="370"/>
      <c r="S91" s="370"/>
      <c r="T91" s="371" t="s">
        <v>154</v>
      </c>
      <c r="U91" s="371"/>
      <c r="V91" s="372"/>
      <c r="W91" s="372"/>
      <c r="X91" s="370"/>
      <c r="Y91" s="370"/>
      <c r="Z91" s="370"/>
      <c r="AA91" s="370"/>
      <c r="AB91" s="370"/>
      <c r="AC91" s="370"/>
      <c r="AD91" s="372"/>
      <c r="AE91" s="36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</row>
    <row r="92" spans="1:87" s="92" customFormat="1" ht="18">
      <c r="B92" s="368"/>
      <c r="C92" s="370"/>
      <c r="D92" s="370"/>
      <c r="E92" s="370"/>
      <c r="F92" s="370"/>
      <c r="G92" s="529"/>
      <c r="H92" s="529"/>
      <c r="I92" s="529"/>
      <c r="J92" s="546"/>
      <c r="K92" s="550"/>
      <c r="L92" s="372"/>
      <c r="M92" s="372"/>
      <c r="N92" s="372"/>
      <c r="O92" s="372"/>
      <c r="P92" s="372"/>
      <c r="Q92" s="370"/>
      <c r="R92" s="370"/>
      <c r="S92" s="370"/>
      <c r="T92" s="371" t="s">
        <v>155</v>
      </c>
      <c r="U92" s="371"/>
      <c r="V92" s="372"/>
      <c r="W92" s="372"/>
      <c r="X92" s="370"/>
      <c r="Y92" s="370"/>
      <c r="Z92" s="370"/>
      <c r="AA92" s="370"/>
      <c r="AB92" s="370"/>
      <c r="AC92" s="370"/>
      <c r="AD92" s="372"/>
      <c r="AE92" s="36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  <c r="BZ92" s="88"/>
      <c r="CA92" s="88"/>
      <c r="CB92" s="88"/>
      <c r="CC92" s="88"/>
      <c r="CD92" s="88"/>
      <c r="CE92" s="88"/>
      <c r="CF92" s="88"/>
      <c r="CG92" s="88"/>
      <c r="CH92" s="88"/>
      <c r="CI92" s="88"/>
    </row>
    <row r="93" spans="1:87" s="92" customFormat="1" ht="18">
      <c r="B93" s="368"/>
      <c r="C93" s="370"/>
      <c r="D93" s="370"/>
      <c r="E93" s="370"/>
      <c r="F93" s="370"/>
      <c r="G93" s="529"/>
      <c r="H93" s="529"/>
      <c r="I93" s="529"/>
      <c r="J93" s="546"/>
      <c r="K93" s="550"/>
      <c r="L93" s="372"/>
      <c r="M93" s="372"/>
      <c r="N93" s="372"/>
      <c r="O93" s="372"/>
      <c r="P93" s="372"/>
      <c r="Q93" s="370"/>
      <c r="R93" s="370"/>
      <c r="S93" s="370"/>
      <c r="T93" s="373" t="s">
        <v>156</v>
      </c>
      <c r="U93" s="373"/>
      <c r="V93" s="372"/>
      <c r="W93" s="372"/>
      <c r="X93" s="370"/>
      <c r="Y93" s="370"/>
      <c r="Z93" s="370"/>
      <c r="AA93" s="370"/>
      <c r="AB93" s="370"/>
      <c r="AC93" s="370"/>
      <c r="AD93" s="372"/>
      <c r="AE93" s="36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  <c r="BZ93" s="88"/>
      <c r="CA93" s="88"/>
      <c r="CB93" s="88"/>
      <c r="CC93" s="88"/>
      <c r="CD93" s="88"/>
      <c r="CE93" s="88"/>
      <c r="CF93" s="88"/>
      <c r="CG93" s="88"/>
      <c r="CH93" s="88"/>
      <c r="CI93" s="88"/>
    </row>
    <row r="94" spans="1:87" s="92" customFormat="1" ht="18">
      <c r="B94" s="368"/>
      <c r="C94" s="441" t="s">
        <v>157</v>
      </c>
      <c r="D94" s="370"/>
      <c r="E94" s="370"/>
      <c r="F94" s="370"/>
      <c r="G94" s="529"/>
      <c r="H94" s="529"/>
      <c r="I94" s="529"/>
      <c r="J94" s="546"/>
      <c r="K94" s="550"/>
      <c r="L94" s="372"/>
      <c r="M94" s="372"/>
      <c r="N94" s="372"/>
      <c r="O94" s="372"/>
      <c r="P94" s="372"/>
      <c r="Q94" s="370"/>
      <c r="R94" s="370"/>
      <c r="S94" s="370"/>
      <c r="T94" s="370"/>
      <c r="U94" s="370"/>
      <c r="V94" s="372"/>
      <c r="W94" s="372"/>
      <c r="X94" s="370"/>
      <c r="Y94" s="370"/>
      <c r="Z94" s="370"/>
      <c r="AA94" s="370"/>
      <c r="AB94" s="370"/>
      <c r="AC94" s="370"/>
      <c r="AD94" s="372"/>
      <c r="AE94" s="36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  <c r="BY94" s="88"/>
      <c r="BZ94" s="88"/>
      <c r="CA94" s="88"/>
      <c r="CB94" s="88"/>
      <c r="CC94" s="88"/>
      <c r="CD94" s="88"/>
      <c r="CE94" s="88"/>
      <c r="CF94" s="88"/>
      <c r="CG94" s="88"/>
      <c r="CH94" s="88"/>
      <c r="CI94" s="88"/>
    </row>
    <row r="95" spans="1:87" s="92" customFormat="1" ht="18">
      <c r="B95" s="368"/>
      <c r="C95" s="370"/>
      <c r="D95" s="370"/>
      <c r="E95" s="370"/>
      <c r="F95" s="370"/>
      <c r="G95" s="529"/>
      <c r="H95" s="529"/>
      <c r="I95" s="529"/>
      <c r="J95" s="546"/>
      <c r="K95" s="550"/>
      <c r="L95" s="372"/>
      <c r="M95" s="372"/>
      <c r="N95" s="372"/>
      <c r="O95" s="372"/>
      <c r="P95" s="372"/>
      <c r="Q95" s="370"/>
      <c r="R95" s="370"/>
      <c r="S95" s="370"/>
      <c r="T95" s="370"/>
      <c r="U95" s="370"/>
      <c r="V95" s="372"/>
      <c r="W95" s="372"/>
      <c r="X95" s="370"/>
      <c r="Y95" s="370"/>
      <c r="Z95" s="370"/>
      <c r="AA95" s="370"/>
      <c r="AB95" s="370"/>
      <c r="AC95" s="370"/>
      <c r="AD95" s="372"/>
      <c r="AE95" s="36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8"/>
    </row>
    <row r="96" spans="1:87" s="92" customFormat="1" ht="18">
      <c r="B96" s="368"/>
      <c r="C96" s="371" t="s">
        <v>154</v>
      </c>
      <c r="D96" s="370"/>
      <c r="E96" s="370"/>
      <c r="F96" s="370"/>
      <c r="G96" s="529"/>
      <c r="H96" s="529"/>
      <c r="I96" s="529"/>
      <c r="J96" s="546"/>
      <c r="K96" s="550"/>
      <c r="L96" s="372"/>
      <c r="M96" s="372"/>
      <c r="N96" s="372"/>
      <c r="O96" s="372"/>
      <c r="P96" s="372"/>
      <c r="Q96" s="370"/>
      <c r="R96" s="370"/>
      <c r="S96" s="370"/>
      <c r="T96" s="370"/>
      <c r="U96" s="370"/>
      <c r="V96" s="372"/>
      <c r="W96" s="372"/>
      <c r="X96" s="370"/>
      <c r="Y96" s="370"/>
      <c r="Z96" s="370"/>
      <c r="AA96" s="370"/>
      <c r="AB96" s="370"/>
      <c r="AC96" s="370"/>
      <c r="AD96" s="372"/>
      <c r="AE96" s="36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  <c r="BZ96" s="88"/>
      <c r="CA96" s="88"/>
      <c r="CB96" s="88"/>
      <c r="CC96" s="88"/>
      <c r="CD96" s="88"/>
      <c r="CE96" s="88"/>
      <c r="CF96" s="88"/>
      <c r="CG96" s="88"/>
      <c r="CH96" s="88"/>
      <c r="CI96" s="88"/>
    </row>
    <row r="97" spans="1:87" s="92" customFormat="1" ht="18">
      <c r="B97" s="368"/>
      <c r="C97" s="368"/>
      <c r="D97" s="370"/>
      <c r="E97" s="368"/>
      <c r="F97" s="368"/>
      <c r="G97" s="528"/>
      <c r="H97" s="528"/>
      <c r="I97" s="528"/>
      <c r="J97" s="545"/>
      <c r="K97" s="549"/>
      <c r="L97" s="369"/>
      <c r="M97" s="369"/>
      <c r="N97" s="369"/>
      <c r="O97" s="369"/>
      <c r="P97" s="369"/>
      <c r="Q97" s="368"/>
      <c r="R97" s="368"/>
      <c r="S97" s="368"/>
      <c r="T97" s="368"/>
      <c r="U97" s="368"/>
      <c r="V97" s="369"/>
      <c r="W97" s="369"/>
      <c r="X97" s="368"/>
      <c r="Y97" s="368"/>
      <c r="Z97" s="368"/>
      <c r="AA97" s="368"/>
      <c r="AB97" s="368"/>
      <c r="AC97" s="368"/>
      <c r="AD97" s="369"/>
      <c r="AE97" s="36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</row>
    <row r="98" spans="1:87" s="92" customFormat="1" ht="18.399999999999999" thickBot="1">
      <c r="B98" s="437"/>
      <c r="C98" s="437"/>
      <c r="D98" s="437"/>
      <c r="E98" s="366"/>
      <c r="F98" s="366"/>
      <c r="G98" s="435"/>
      <c r="H98" s="435"/>
      <c r="I98" s="435"/>
      <c r="J98" s="543"/>
      <c r="K98" s="543"/>
      <c r="L98" s="366"/>
      <c r="M98" s="366"/>
      <c r="N98" s="366"/>
      <c r="O98" s="366"/>
      <c r="P98" s="366"/>
      <c r="Q98" s="366"/>
      <c r="R98" s="366"/>
      <c r="S98" s="366"/>
      <c r="T98" s="366"/>
      <c r="U98" s="367"/>
      <c r="V98" s="367"/>
      <c r="W98" s="367"/>
      <c r="X98" s="367"/>
      <c r="Y98" s="367"/>
      <c r="Z98" s="367"/>
      <c r="AA98" s="367"/>
      <c r="AB98" s="367"/>
      <c r="AC98" s="367"/>
      <c r="AD98" s="367"/>
      <c r="AE98" s="367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88"/>
      <c r="CG98" s="88"/>
      <c r="CH98" s="88"/>
      <c r="CI98" s="88"/>
    </row>
    <row r="99" spans="1:87" s="92" customFormat="1" ht="23.25" customHeight="1">
      <c r="B99" s="494" t="s">
        <v>183</v>
      </c>
      <c r="C99" s="495" t="s">
        <v>184</v>
      </c>
      <c r="D99" s="496" t="s">
        <v>185</v>
      </c>
      <c r="E99" s="590" t="s">
        <v>186</v>
      </c>
      <c r="F99" s="591"/>
      <c r="G99" s="435"/>
      <c r="H99" s="435"/>
      <c r="I99" s="435"/>
      <c r="J99" s="543"/>
      <c r="K99" s="543"/>
      <c r="L99" s="366"/>
      <c r="M99" s="366"/>
      <c r="N99" s="366"/>
      <c r="O99" s="366"/>
      <c r="P99" s="366"/>
      <c r="Q99" s="366"/>
      <c r="R99" s="366"/>
      <c r="S99" s="366"/>
      <c r="T99" s="366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</row>
    <row r="100" spans="1:87" s="92" customFormat="1" ht="23.25">
      <c r="A100" s="88"/>
      <c r="B100" s="592" t="s">
        <v>197</v>
      </c>
      <c r="C100" s="593"/>
      <c r="D100" s="593"/>
      <c r="E100" s="593"/>
      <c r="F100" s="594"/>
      <c r="G100" s="89"/>
      <c r="H100" s="89"/>
      <c r="I100" s="89"/>
      <c r="J100" s="541"/>
      <c r="K100" s="541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88"/>
      <c r="CG100" s="88"/>
      <c r="CH100" s="88"/>
      <c r="CI100" s="88"/>
    </row>
    <row r="101" spans="1:87" s="92" customFormat="1" ht="23.25">
      <c r="A101" s="88"/>
      <c r="B101" s="497" t="s">
        <v>187</v>
      </c>
      <c r="C101" s="211" t="s">
        <v>38</v>
      </c>
      <c r="D101" s="442">
        <v>15</v>
      </c>
      <c r="E101" s="595">
        <v>10</v>
      </c>
      <c r="F101" s="596"/>
      <c r="G101" s="89"/>
      <c r="H101" s="89"/>
      <c r="I101" s="89"/>
      <c r="J101" s="541"/>
      <c r="K101" s="541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  <c r="BY101" s="88"/>
      <c r="BZ101" s="88"/>
      <c r="CA101" s="88"/>
      <c r="CB101" s="88"/>
      <c r="CC101" s="88"/>
      <c r="CD101" s="88"/>
      <c r="CE101" s="88"/>
      <c r="CF101" s="88"/>
      <c r="CG101" s="88"/>
      <c r="CH101" s="88"/>
      <c r="CI101" s="88"/>
    </row>
    <row r="102" spans="1:87" s="92" customFormat="1" ht="23.25">
      <c r="A102" s="88"/>
      <c r="B102" s="514" t="s">
        <v>198</v>
      </c>
      <c r="C102" s="515"/>
      <c r="D102" s="516"/>
      <c r="E102" s="516"/>
      <c r="F102" s="517"/>
      <c r="G102" s="89"/>
      <c r="H102" s="89"/>
      <c r="I102" s="89"/>
      <c r="J102" s="541"/>
      <c r="K102" s="541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</row>
    <row r="103" spans="1:87" s="92" customFormat="1" ht="46.5">
      <c r="A103" s="88"/>
      <c r="B103" s="497" t="s">
        <v>188</v>
      </c>
      <c r="C103" s="443" t="s">
        <v>61</v>
      </c>
      <c r="D103" s="442">
        <v>60</v>
      </c>
      <c r="E103" s="597">
        <v>60</v>
      </c>
      <c r="F103" s="598"/>
      <c r="G103" s="89"/>
      <c r="H103" s="89"/>
      <c r="I103" s="89"/>
      <c r="J103" s="541"/>
      <c r="K103" s="541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  <c r="BZ103" s="88"/>
      <c r="CA103" s="88"/>
      <c r="CB103" s="88"/>
      <c r="CC103" s="88"/>
      <c r="CD103" s="88"/>
      <c r="CE103" s="88"/>
      <c r="CF103" s="88"/>
      <c r="CG103" s="88"/>
      <c r="CH103" s="88"/>
      <c r="CI103" s="88"/>
    </row>
    <row r="104" spans="1:87" s="92" customFormat="1" ht="31.5" customHeight="1">
      <c r="A104" s="88"/>
      <c r="B104" s="497" t="s">
        <v>189</v>
      </c>
      <c r="C104" s="444" t="s">
        <v>72</v>
      </c>
      <c r="D104" s="442">
        <v>30</v>
      </c>
      <c r="E104" s="595">
        <v>30</v>
      </c>
      <c r="F104" s="596"/>
      <c r="G104" s="89"/>
      <c r="H104" s="89"/>
      <c r="I104" s="89"/>
      <c r="J104" s="541"/>
      <c r="K104" s="541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</row>
    <row r="105" spans="1:87" s="92" customFormat="1" ht="23.25">
      <c r="A105" s="88"/>
      <c r="B105" s="497" t="s">
        <v>190</v>
      </c>
      <c r="C105" s="500" t="s">
        <v>199</v>
      </c>
      <c r="D105" s="498">
        <v>20</v>
      </c>
      <c r="E105" s="600">
        <v>20</v>
      </c>
      <c r="F105" s="601"/>
      <c r="G105" s="89"/>
      <c r="H105" s="89"/>
      <c r="I105" s="89"/>
      <c r="J105" s="541"/>
      <c r="K105" s="541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</row>
    <row r="106" spans="1:87" s="92" customFormat="1" ht="23.65" thickBot="1">
      <c r="A106" s="88"/>
      <c r="B106" s="599" t="s">
        <v>200</v>
      </c>
      <c r="C106" s="599"/>
      <c r="D106" s="599"/>
      <c r="E106" s="599"/>
      <c r="F106" s="599"/>
      <c r="G106" s="89"/>
      <c r="H106" s="89"/>
      <c r="I106" s="89"/>
      <c r="J106" s="541"/>
      <c r="K106" s="541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  <c r="BZ106" s="88"/>
      <c r="CA106" s="88"/>
      <c r="CB106" s="88"/>
      <c r="CC106" s="88"/>
      <c r="CD106" s="88"/>
      <c r="CE106" s="88"/>
      <c r="CF106" s="88"/>
      <c r="CG106" s="88"/>
      <c r="CH106" s="88"/>
      <c r="CI106" s="88"/>
    </row>
    <row r="107" spans="1:87" s="92" customFormat="1" ht="23.25">
      <c r="A107" s="88"/>
      <c r="B107" s="502" t="s">
        <v>191</v>
      </c>
      <c r="C107" s="503" t="s">
        <v>124</v>
      </c>
      <c r="D107" s="495">
        <v>20</v>
      </c>
      <c r="E107" s="614" t="s">
        <v>202</v>
      </c>
      <c r="F107" s="615"/>
      <c r="G107" s="89"/>
      <c r="H107" s="89"/>
      <c r="I107" s="89"/>
      <c r="J107" s="541"/>
      <c r="K107" s="541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</row>
    <row r="108" spans="1:87" s="92" customFormat="1" ht="23.65" thickBot="1">
      <c r="A108" s="88"/>
      <c r="B108" s="497" t="s">
        <v>192</v>
      </c>
      <c r="C108" s="499" t="s">
        <v>201</v>
      </c>
      <c r="D108" s="498"/>
      <c r="E108" s="612"/>
      <c r="F108" s="613"/>
      <c r="G108" s="89"/>
      <c r="H108" s="89"/>
      <c r="I108" s="89"/>
      <c r="J108" s="541"/>
      <c r="K108" s="541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</row>
    <row r="109" spans="1:87" s="92" customFormat="1" ht="23.25">
      <c r="A109" s="88"/>
      <c r="B109" s="508" t="s">
        <v>193</v>
      </c>
      <c r="C109" s="531"/>
      <c r="D109" s="506"/>
      <c r="E109" s="602"/>
      <c r="F109" s="603"/>
      <c r="G109" s="89"/>
      <c r="H109" s="89"/>
      <c r="I109" s="89"/>
      <c r="J109" s="541"/>
      <c r="K109" s="541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</row>
    <row r="110" spans="1:87" s="92" customFormat="1" ht="63" customHeight="1" thickBot="1">
      <c r="A110" s="88"/>
      <c r="B110" s="509" t="s">
        <v>193</v>
      </c>
      <c r="C110" s="532"/>
      <c r="D110" s="507"/>
      <c r="E110" s="604"/>
      <c r="F110" s="605"/>
      <c r="G110" s="89"/>
      <c r="H110" s="89"/>
      <c r="I110" s="89"/>
      <c r="J110" s="541"/>
      <c r="K110" s="541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</row>
    <row r="111" spans="1:87" s="92" customFormat="1" ht="23.25">
      <c r="A111" s="88"/>
      <c r="B111" s="510" t="s">
        <v>194</v>
      </c>
      <c r="C111" s="533"/>
      <c r="D111" s="511"/>
      <c r="E111" s="606"/>
      <c r="F111" s="607"/>
      <c r="G111" s="89"/>
      <c r="H111" s="89"/>
      <c r="I111" s="89"/>
      <c r="J111" s="541"/>
      <c r="K111" s="541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</row>
    <row r="112" spans="1:87" s="92" customFormat="1" ht="23.65" thickBot="1">
      <c r="A112" s="88"/>
      <c r="B112" s="512" t="s">
        <v>194</v>
      </c>
      <c r="C112" s="534"/>
      <c r="D112" s="513"/>
      <c r="E112" s="608"/>
      <c r="F112" s="609"/>
      <c r="G112" s="89"/>
      <c r="H112" s="89"/>
      <c r="I112" s="89"/>
      <c r="J112" s="541"/>
      <c r="K112" s="541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</row>
    <row r="113" spans="1:87" s="92" customFormat="1" ht="23.65" thickBot="1">
      <c r="A113" s="88"/>
      <c r="B113" s="504"/>
      <c r="C113" s="501" t="s">
        <v>195</v>
      </c>
      <c r="D113" s="505" t="s">
        <v>196</v>
      </c>
      <c r="E113" s="610">
        <v>140</v>
      </c>
      <c r="F113" s="611"/>
      <c r="G113" s="89"/>
      <c r="H113" s="89"/>
      <c r="I113" s="89"/>
      <c r="J113" s="541"/>
      <c r="K113" s="541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</row>
    <row r="114" spans="1:87" s="92" customFormat="1" ht="23.25">
      <c r="A114" s="88"/>
      <c r="B114" s="445"/>
      <c r="C114" s="445"/>
      <c r="D114" s="446"/>
      <c r="E114" s="447"/>
      <c r="F114" s="447"/>
      <c r="G114" s="89"/>
      <c r="H114" s="89"/>
      <c r="I114" s="89"/>
      <c r="J114" s="541"/>
      <c r="K114" s="541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</row>
    <row r="115" spans="1:87" s="92" customFormat="1">
      <c r="A115" s="88"/>
      <c r="B115" s="119"/>
      <c r="C115" s="119"/>
      <c r="D115" s="119"/>
      <c r="E115" s="88"/>
      <c r="F115" s="88"/>
      <c r="G115" s="89"/>
      <c r="H115" s="89"/>
      <c r="I115" s="89"/>
      <c r="J115" s="541"/>
      <c r="K115" s="541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</row>
    <row r="116" spans="1:87" s="92" customFormat="1">
      <c r="A116" s="88"/>
      <c r="B116" s="119"/>
      <c r="C116" s="119"/>
      <c r="D116" s="119"/>
      <c r="E116" s="88"/>
      <c r="F116" s="88"/>
      <c r="G116" s="89"/>
      <c r="H116" s="89"/>
      <c r="I116" s="89"/>
      <c r="J116" s="541"/>
      <c r="K116" s="541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  <c r="BY116" s="88"/>
      <c r="BZ116" s="88"/>
      <c r="CA116" s="88"/>
      <c r="CB116" s="88"/>
      <c r="CC116" s="88"/>
      <c r="CD116" s="88"/>
      <c r="CE116" s="88"/>
      <c r="CF116" s="88"/>
      <c r="CG116" s="88"/>
      <c r="CH116" s="88"/>
      <c r="CI116" s="88"/>
    </row>
    <row r="117" spans="1:87" s="92" customFormat="1">
      <c r="A117" s="88"/>
      <c r="B117" s="119"/>
      <c r="C117" s="119"/>
      <c r="D117" s="119"/>
      <c r="E117" s="88"/>
      <c r="F117" s="88"/>
      <c r="G117" s="89"/>
      <c r="H117" s="89"/>
      <c r="I117" s="89"/>
      <c r="J117" s="541"/>
      <c r="K117" s="541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</row>
    <row r="118" spans="1:87" s="92" customFormat="1" ht="93.75" customHeight="1">
      <c r="A118" s="88"/>
      <c r="B118" s="119"/>
      <c r="C118" s="119"/>
      <c r="D118" s="119"/>
      <c r="E118" s="88"/>
      <c r="F118" s="88"/>
      <c r="G118" s="89"/>
      <c r="H118" s="89"/>
      <c r="I118" s="89"/>
      <c r="J118" s="541"/>
      <c r="K118" s="541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  <c r="BY118" s="88"/>
      <c r="BZ118" s="88"/>
      <c r="CA118" s="88"/>
      <c r="CB118" s="88"/>
      <c r="CC118" s="88"/>
      <c r="CD118" s="88"/>
      <c r="CE118" s="88"/>
      <c r="CF118" s="88"/>
      <c r="CG118" s="88"/>
      <c r="CH118" s="88"/>
      <c r="CI118" s="88"/>
    </row>
    <row r="119" spans="1:87" s="92" customFormat="1" ht="23.25" customHeight="1">
      <c r="A119" s="88"/>
      <c r="B119" s="589"/>
      <c r="C119" s="589"/>
      <c r="D119" s="589"/>
      <c r="E119" s="589"/>
      <c r="F119" s="589"/>
      <c r="G119" s="589"/>
      <c r="H119" s="589"/>
      <c r="I119" s="589"/>
      <c r="J119" s="589"/>
      <c r="K119" s="541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  <c r="BY119" s="88"/>
      <c r="BZ119" s="88"/>
      <c r="CA119" s="88"/>
      <c r="CB119" s="88"/>
      <c r="CC119" s="88"/>
      <c r="CD119" s="88"/>
      <c r="CE119" s="88"/>
      <c r="CF119" s="88"/>
      <c r="CG119" s="88"/>
      <c r="CH119" s="88"/>
      <c r="CI119" s="88"/>
    </row>
    <row r="120" spans="1:87" s="92" customFormat="1">
      <c r="A120" s="88"/>
      <c r="B120" s="119"/>
      <c r="C120" s="119"/>
      <c r="D120" s="119"/>
      <c r="E120" s="88"/>
      <c r="F120" s="88"/>
      <c r="G120" s="89"/>
      <c r="H120" s="89"/>
      <c r="I120" s="89"/>
      <c r="J120" s="541"/>
      <c r="K120" s="541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</row>
    <row r="121" spans="1:87" s="92" customFormat="1">
      <c r="A121" s="88"/>
      <c r="B121" s="119"/>
      <c r="C121" s="119"/>
      <c r="D121" s="119"/>
      <c r="E121" s="88"/>
      <c r="F121" s="88"/>
      <c r="G121" s="89"/>
      <c r="H121" s="89"/>
      <c r="I121" s="89"/>
      <c r="J121" s="541"/>
      <c r="K121" s="541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  <c r="BY121" s="88"/>
      <c r="BZ121" s="88"/>
      <c r="CA121" s="88"/>
      <c r="CB121" s="88"/>
      <c r="CC121" s="88"/>
      <c r="CD121" s="88"/>
      <c r="CE121" s="88"/>
      <c r="CF121" s="88"/>
      <c r="CG121" s="88"/>
      <c r="CH121" s="88"/>
      <c r="CI121" s="88"/>
    </row>
    <row r="122" spans="1:87" s="92" customFormat="1">
      <c r="A122" s="88"/>
      <c r="B122" s="119"/>
      <c r="C122" s="119"/>
      <c r="D122" s="119"/>
      <c r="E122" s="88"/>
      <c r="F122" s="88"/>
      <c r="G122" s="89"/>
      <c r="H122" s="89"/>
      <c r="I122" s="89"/>
      <c r="J122" s="541"/>
      <c r="K122" s="541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  <c r="BY122" s="88"/>
      <c r="BZ122" s="88"/>
      <c r="CA122" s="88"/>
      <c r="CB122" s="88"/>
      <c r="CC122" s="88"/>
      <c r="CD122" s="88"/>
      <c r="CE122" s="88"/>
      <c r="CF122" s="88"/>
      <c r="CG122" s="88"/>
      <c r="CH122" s="88"/>
      <c r="CI122" s="88"/>
    </row>
    <row r="123" spans="1:87" s="92" customFormat="1">
      <c r="A123" s="88"/>
      <c r="B123" s="119"/>
      <c r="C123" s="119"/>
      <c r="D123" s="119"/>
      <c r="E123" s="88"/>
      <c r="F123" s="88"/>
      <c r="G123" s="89"/>
      <c r="H123" s="89"/>
      <c r="I123" s="89"/>
      <c r="J123" s="541"/>
      <c r="K123" s="541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</row>
    <row r="124" spans="1:87" s="92" customFormat="1">
      <c r="A124" s="88"/>
      <c r="B124" s="119"/>
      <c r="C124" s="119"/>
      <c r="D124" s="119"/>
      <c r="E124" s="88"/>
      <c r="F124" s="88"/>
      <c r="G124" s="89"/>
      <c r="H124" s="89"/>
      <c r="I124" s="89"/>
      <c r="J124" s="541"/>
      <c r="K124" s="541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  <c r="BZ124" s="88"/>
      <c r="CA124" s="88"/>
      <c r="CB124" s="88"/>
      <c r="CC124" s="88"/>
      <c r="CD124" s="88"/>
      <c r="CE124" s="88"/>
      <c r="CF124" s="88"/>
      <c r="CG124" s="88"/>
      <c r="CH124" s="88"/>
      <c r="CI124" s="88"/>
    </row>
    <row r="125" spans="1:87" s="92" customFormat="1">
      <c r="A125" s="88"/>
      <c r="B125" s="119"/>
      <c r="C125" s="119"/>
      <c r="D125" s="119"/>
      <c r="E125" s="88"/>
      <c r="F125" s="88"/>
      <c r="G125" s="89"/>
      <c r="H125" s="89"/>
      <c r="I125" s="89"/>
      <c r="J125" s="541"/>
      <c r="K125" s="541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88"/>
      <c r="BZ125" s="88"/>
      <c r="CA125" s="88"/>
      <c r="CB125" s="88"/>
      <c r="CC125" s="88"/>
      <c r="CD125" s="88"/>
      <c r="CE125" s="88"/>
      <c r="CF125" s="88"/>
      <c r="CG125" s="88"/>
      <c r="CH125" s="88"/>
      <c r="CI125" s="88"/>
    </row>
    <row r="126" spans="1:87" s="92" customFormat="1">
      <c r="A126" s="88"/>
      <c r="B126" s="119"/>
      <c r="C126" s="119"/>
      <c r="D126" s="119"/>
      <c r="E126" s="88"/>
      <c r="F126" s="88"/>
      <c r="G126" s="89"/>
      <c r="H126" s="89"/>
      <c r="I126" s="89"/>
      <c r="J126" s="541"/>
      <c r="K126" s="541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  <c r="CF126" s="88"/>
      <c r="CG126" s="88"/>
      <c r="CH126" s="88"/>
      <c r="CI126" s="88"/>
    </row>
    <row r="127" spans="1:87" s="92" customFormat="1">
      <c r="A127" s="88"/>
      <c r="B127" s="119"/>
      <c r="C127" s="119"/>
      <c r="D127" s="119"/>
      <c r="E127" s="88"/>
      <c r="F127" s="88"/>
      <c r="G127" s="89"/>
      <c r="H127" s="89"/>
      <c r="I127" s="89"/>
      <c r="J127" s="541"/>
      <c r="K127" s="541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  <c r="BY127" s="88"/>
      <c r="BZ127" s="88"/>
      <c r="CA127" s="88"/>
      <c r="CB127" s="88"/>
      <c r="CC127" s="88"/>
      <c r="CD127" s="88"/>
      <c r="CE127" s="88"/>
      <c r="CF127" s="88"/>
      <c r="CG127" s="88"/>
      <c r="CH127" s="88"/>
      <c r="CI127" s="88"/>
    </row>
    <row r="128" spans="1:87" s="92" customFormat="1">
      <c r="A128" s="88"/>
      <c r="B128" s="119"/>
      <c r="C128" s="119"/>
      <c r="D128" s="119"/>
      <c r="E128" s="88"/>
      <c r="F128" s="88"/>
      <c r="G128" s="89"/>
      <c r="H128" s="89"/>
      <c r="I128" s="89"/>
      <c r="J128" s="541"/>
      <c r="K128" s="541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  <c r="BZ128" s="88"/>
      <c r="CA128" s="88"/>
      <c r="CB128" s="88"/>
      <c r="CC128" s="88"/>
      <c r="CD128" s="88"/>
      <c r="CE128" s="88"/>
      <c r="CF128" s="88"/>
      <c r="CG128" s="88"/>
      <c r="CH128" s="88"/>
      <c r="CI128" s="88"/>
    </row>
    <row r="129" spans="1:87" s="92" customFormat="1">
      <c r="A129" s="88"/>
      <c r="B129" s="119"/>
      <c r="C129" s="119"/>
      <c r="D129" s="119"/>
      <c r="E129" s="88"/>
      <c r="F129" s="88"/>
      <c r="G129" s="89"/>
      <c r="H129" s="89"/>
      <c r="I129" s="89"/>
      <c r="J129" s="541"/>
      <c r="K129" s="541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  <c r="BY129" s="88"/>
      <c r="BZ129" s="88"/>
      <c r="CA129" s="88"/>
      <c r="CB129" s="88"/>
      <c r="CC129" s="88"/>
      <c r="CD129" s="88"/>
      <c r="CE129" s="88"/>
      <c r="CF129" s="88"/>
      <c r="CG129" s="88"/>
      <c r="CH129" s="88"/>
      <c r="CI129" s="88"/>
    </row>
    <row r="130" spans="1:87" s="92" customFormat="1">
      <c r="A130" s="88"/>
      <c r="B130" s="119"/>
      <c r="C130" s="119"/>
      <c r="D130" s="119"/>
      <c r="E130" s="88"/>
      <c r="F130" s="88"/>
      <c r="G130" s="89"/>
      <c r="H130" s="89"/>
      <c r="I130" s="89"/>
      <c r="J130" s="541"/>
      <c r="K130" s="541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  <c r="BY130" s="88"/>
      <c r="BZ130" s="88"/>
      <c r="CA130" s="88"/>
      <c r="CB130" s="88"/>
      <c r="CC130" s="88"/>
      <c r="CD130" s="88"/>
      <c r="CE130" s="88"/>
      <c r="CF130" s="88"/>
      <c r="CG130" s="88"/>
      <c r="CH130" s="88"/>
      <c r="CI130" s="88"/>
    </row>
    <row r="131" spans="1:87" s="92" customFormat="1">
      <c r="A131" s="88"/>
      <c r="B131" s="119"/>
      <c r="C131" s="119"/>
      <c r="D131" s="119"/>
      <c r="E131" s="88"/>
      <c r="F131" s="88"/>
      <c r="G131" s="89"/>
      <c r="H131" s="89"/>
      <c r="I131" s="89"/>
      <c r="J131" s="541"/>
      <c r="K131" s="541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</row>
    <row r="132" spans="1:87" s="92" customFormat="1">
      <c r="A132" s="88"/>
      <c r="B132" s="119"/>
      <c r="C132" s="119"/>
      <c r="D132" s="119"/>
      <c r="E132" s="88"/>
      <c r="F132" s="88"/>
      <c r="G132" s="89"/>
      <c r="H132" s="89"/>
      <c r="I132" s="89"/>
      <c r="J132" s="541"/>
      <c r="K132" s="541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88"/>
      <c r="CB132" s="88"/>
      <c r="CC132" s="88"/>
      <c r="CD132" s="88"/>
      <c r="CE132" s="88"/>
      <c r="CF132" s="88"/>
      <c r="CG132" s="88"/>
      <c r="CH132" s="88"/>
      <c r="CI132" s="88"/>
    </row>
    <row r="133" spans="1:87" s="92" customFormat="1">
      <c r="A133" s="88"/>
      <c r="B133" s="119"/>
      <c r="C133" s="119"/>
      <c r="D133" s="119"/>
      <c r="E133" s="88"/>
      <c r="F133" s="88"/>
      <c r="G133" s="89"/>
      <c r="H133" s="89"/>
      <c r="I133" s="89"/>
      <c r="J133" s="541"/>
      <c r="K133" s="541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  <c r="BZ133" s="88"/>
      <c r="CA133" s="88"/>
      <c r="CB133" s="88"/>
      <c r="CC133" s="88"/>
      <c r="CD133" s="88"/>
      <c r="CE133" s="88"/>
      <c r="CF133" s="88"/>
      <c r="CG133" s="88"/>
      <c r="CH133" s="88"/>
      <c r="CI133" s="88"/>
    </row>
    <row r="134" spans="1:87" s="92" customFormat="1">
      <c r="A134" s="88"/>
      <c r="B134" s="119"/>
      <c r="C134" s="119"/>
      <c r="D134" s="119"/>
      <c r="E134" s="88"/>
      <c r="F134" s="88"/>
      <c r="G134" s="89"/>
      <c r="H134" s="89"/>
      <c r="I134" s="89"/>
      <c r="J134" s="541"/>
      <c r="K134" s="541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  <c r="BZ134" s="88"/>
      <c r="CA134" s="88"/>
      <c r="CB134" s="88"/>
      <c r="CC134" s="88"/>
      <c r="CD134" s="88"/>
      <c r="CE134" s="88"/>
      <c r="CF134" s="88"/>
      <c r="CG134" s="88"/>
      <c r="CH134" s="88"/>
      <c r="CI134" s="88"/>
    </row>
    <row r="135" spans="1:87" s="92" customFormat="1">
      <c r="A135" s="88"/>
      <c r="B135" s="119"/>
      <c r="C135" s="119"/>
      <c r="D135" s="119"/>
      <c r="E135" s="88"/>
      <c r="F135" s="88"/>
      <c r="G135" s="89"/>
      <c r="H135" s="89"/>
      <c r="I135" s="89"/>
      <c r="J135" s="541"/>
      <c r="K135" s="541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88"/>
      <c r="CB135" s="88"/>
      <c r="CC135" s="88"/>
      <c r="CD135" s="88"/>
      <c r="CE135" s="88"/>
      <c r="CF135" s="88"/>
      <c r="CG135" s="88"/>
      <c r="CH135" s="88"/>
      <c r="CI135" s="88"/>
    </row>
    <row r="136" spans="1:87" s="92" customFormat="1">
      <c r="A136" s="88"/>
      <c r="B136" s="119"/>
      <c r="C136" s="119"/>
      <c r="D136" s="119"/>
      <c r="E136" s="88"/>
      <c r="F136" s="88"/>
      <c r="G136" s="89"/>
      <c r="H136" s="89"/>
      <c r="I136" s="89"/>
      <c r="J136" s="541"/>
      <c r="K136" s="541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  <c r="BY136" s="88"/>
      <c r="BZ136" s="88"/>
      <c r="CA136" s="88"/>
      <c r="CB136" s="88"/>
      <c r="CC136" s="88"/>
      <c r="CD136" s="88"/>
      <c r="CE136" s="88"/>
      <c r="CF136" s="88"/>
      <c r="CG136" s="88"/>
      <c r="CH136" s="88"/>
      <c r="CI136" s="88"/>
    </row>
    <row r="137" spans="1:87" s="92" customFormat="1">
      <c r="A137" s="88"/>
      <c r="B137" s="119"/>
      <c r="C137" s="119"/>
      <c r="D137" s="119"/>
      <c r="E137" s="88"/>
      <c r="F137" s="88"/>
      <c r="G137" s="89"/>
      <c r="H137" s="89"/>
      <c r="I137" s="89"/>
      <c r="J137" s="541"/>
      <c r="K137" s="541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  <c r="BZ137" s="88"/>
      <c r="CA137" s="88"/>
      <c r="CB137" s="88"/>
      <c r="CC137" s="88"/>
      <c r="CD137" s="88"/>
      <c r="CE137" s="88"/>
      <c r="CF137" s="88"/>
      <c r="CG137" s="88"/>
      <c r="CH137" s="88"/>
      <c r="CI137" s="88"/>
    </row>
    <row r="138" spans="1:87" s="92" customFormat="1">
      <c r="A138" s="88"/>
      <c r="B138" s="119"/>
      <c r="C138" s="119"/>
      <c r="D138" s="119"/>
      <c r="E138" s="88"/>
      <c r="F138" s="88"/>
      <c r="G138" s="89"/>
      <c r="H138" s="89"/>
      <c r="I138" s="89"/>
      <c r="J138" s="541"/>
      <c r="K138" s="541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  <c r="BY138" s="88"/>
      <c r="BZ138" s="88"/>
      <c r="CA138" s="88"/>
      <c r="CB138" s="88"/>
      <c r="CC138" s="88"/>
      <c r="CD138" s="88"/>
      <c r="CE138" s="88"/>
      <c r="CF138" s="88"/>
      <c r="CG138" s="88"/>
      <c r="CH138" s="88"/>
      <c r="CI138" s="88"/>
    </row>
    <row r="139" spans="1:87" s="92" customFormat="1">
      <c r="A139" s="88"/>
      <c r="B139" s="119"/>
      <c r="C139" s="119"/>
      <c r="D139" s="119"/>
      <c r="E139" s="88"/>
      <c r="F139" s="88"/>
      <c r="G139" s="89"/>
      <c r="H139" s="89"/>
      <c r="I139" s="89"/>
      <c r="J139" s="541"/>
      <c r="K139" s="541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  <c r="BY139" s="88"/>
      <c r="BZ139" s="88"/>
      <c r="CA139" s="88"/>
      <c r="CB139" s="88"/>
      <c r="CC139" s="88"/>
      <c r="CD139" s="88"/>
      <c r="CE139" s="88"/>
      <c r="CF139" s="88"/>
      <c r="CG139" s="88"/>
      <c r="CH139" s="88"/>
      <c r="CI139" s="88"/>
    </row>
    <row r="140" spans="1:87" s="92" customFormat="1">
      <c r="A140" s="88"/>
      <c r="B140" s="119"/>
      <c r="C140" s="119"/>
      <c r="D140" s="119"/>
      <c r="E140" s="88"/>
      <c r="F140" s="88"/>
      <c r="G140" s="89"/>
      <c r="H140" s="89"/>
      <c r="I140" s="89"/>
      <c r="J140" s="541"/>
      <c r="K140" s="541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  <c r="BY140" s="88"/>
      <c r="BZ140" s="88"/>
      <c r="CA140" s="88"/>
      <c r="CB140" s="88"/>
      <c r="CC140" s="88"/>
      <c r="CD140" s="88"/>
      <c r="CE140" s="88"/>
      <c r="CF140" s="88"/>
      <c r="CG140" s="88"/>
      <c r="CH140" s="88"/>
      <c r="CI140" s="88"/>
    </row>
    <row r="141" spans="1:87" s="92" customFormat="1">
      <c r="A141" s="88"/>
      <c r="B141" s="119"/>
      <c r="C141" s="119"/>
      <c r="D141" s="119"/>
      <c r="E141" s="88"/>
      <c r="F141" s="88"/>
      <c r="G141" s="89"/>
      <c r="H141" s="89"/>
      <c r="I141" s="89"/>
      <c r="J141" s="541"/>
      <c r="K141" s="541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  <c r="BY141" s="88"/>
      <c r="BZ141" s="88"/>
      <c r="CA141" s="88"/>
      <c r="CB141" s="88"/>
      <c r="CC141" s="88"/>
      <c r="CD141" s="88"/>
      <c r="CE141" s="88"/>
      <c r="CF141" s="88"/>
      <c r="CG141" s="88"/>
      <c r="CH141" s="88"/>
      <c r="CI141" s="88"/>
    </row>
    <row r="142" spans="1:87" s="92" customFormat="1">
      <c r="A142" s="88"/>
      <c r="B142" s="119"/>
      <c r="C142" s="119"/>
      <c r="D142" s="119"/>
      <c r="E142" s="88"/>
      <c r="F142" s="88"/>
      <c r="G142" s="89"/>
      <c r="H142" s="89"/>
      <c r="I142" s="89"/>
      <c r="J142" s="541"/>
      <c r="K142" s="541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  <c r="BY142" s="88"/>
      <c r="BZ142" s="88"/>
      <c r="CA142" s="88"/>
      <c r="CB142" s="88"/>
      <c r="CC142" s="88"/>
      <c r="CD142" s="88"/>
      <c r="CE142" s="88"/>
      <c r="CF142" s="88"/>
      <c r="CG142" s="88"/>
      <c r="CH142" s="88"/>
      <c r="CI142" s="88"/>
    </row>
    <row r="143" spans="1:87" s="92" customFormat="1">
      <c r="A143" s="88"/>
      <c r="B143" s="119"/>
      <c r="C143" s="119"/>
      <c r="D143" s="119"/>
      <c r="E143" s="88"/>
      <c r="F143" s="88"/>
      <c r="G143" s="89"/>
      <c r="H143" s="89"/>
      <c r="I143" s="89"/>
      <c r="J143" s="541"/>
      <c r="K143" s="541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  <c r="BY143" s="88"/>
      <c r="BZ143" s="88"/>
      <c r="CA143" s="88"/>
      <c r="CB143" s="88"/>
      <c r="CC143" s="88"/>
      <c r="CD143" s="88"/>
      <c r="CE143" s="88"/>
      <c r="CF143" s="88"/>
      <c r="CG143" s="88"/>
      <c r="CH143" s="88"/>
      <c r="CI143" s="88"/>
    </row>
    <row r="144" spans="1:87" s="92" customFormat="1">
      <c r="A144" s="88"/>
      <c r="B144" s="119"/>
      <c r="C144" s="119"/>
      <c r="D144" s="119"/>
      <c r="E144" s="88"/>
      <c r="F144" s="88"/>
      <c r="G144" s="89"/>
      <c r="H144" s="89"/>
      <c r="I144" s="89"/>
      <c r="J144" s="541"/>
      <c r="K144" s="541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  <c r="BY144" s="88"/>
      <c r="BZ144" s="88"/>
      <c r="CA144" s="88"/>
      <c r="CB144" s="88"/>
      <c r="CC144" s="88"/>
      <c r="CD144" s="88"/>
      <c r="CE144" s="88"/>
      <c r="CF144" s="88"/>
      <c r="CG144" s="88"/>
      <c r="CH144" s="88"/>
      <c r="CI144" s="88"/>
    </row>
    <row r="145" spans="1:87" s="92" customFormat="1">
      <c r="A145" s="88"/>
      <c r="B145" s="119"/>
      <c r="C145" s="119"/>
      <c r="D145" s="119"/>
      <c r="E145" s="88"/>
      <c r="F145" s="88"/>
      <c r="G145" s="89"/>
      <c r="H145" s="89"/>
      <c r="I145" s="89"/>
      <c r="J145" s="541"/>
      <c r="K145" s="541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  <c r="BY145" s="88"/>
      <c r="BZ145" s="88"/>
      <c r="CA145" s="88"/>
      <c r="CB145" s="88"/>
      <c r="CC145" s="88"/>
      <c r="CD145" s="88"/>
      <c r="CE145" s="88"/>
      <c r="CF145" s="88"/>
      <c r="CG145" s="88"/>
      <c r="CH145" s="88"/>
      <c r="CI145" s="88"/>
    </row>
    <row r="146" spans="1:87" s="92" customFormat="1">
      <c r="A146" s="88"/>
      <c r="B146" s="119"/>
      <c r="C146" s="119"/>
      <c r="D146" s="119"/>
      <c r="E146" s="88"/>
      <c r="F146" s="88"/>
      <c r="G146" s="89"/>
      <c r="H146" s="89"/>
      <c r="I146" s="89"/>
      <c r="J146" s="541"/>
      <c r="K146" s="541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88"/>
      <c r="BY146" s="88"/>
      <c r="BZ146" s="88"/>
      <c r="CA146" s="88"/>
      <c r="CB146" s="88"/>
      <c r="CC146" s="88"/>
      <c r="CD146" s="88"/>
      <c r="CE146" s="88"/>
      <c r="CF146" s="88"/>
      <c r="CG146" s="88"/>
      <c r="CH146" s="88"/>
      <c r="CI146" s="88"/>
    </row>
    <row r="147" spans="1:87" s="92" customFormat="1">
      <c r="A147" s="88"/>
      <c r="B147" s="119"/>
      <c r="C147" s="119"/>
      <c r="D147" s="119"/>
      <c r="E147" s="88"/>
      <c r="F147" s="88"/>
      <c r="G147" s="89"/>
      <c r="H147" s="89"/>
      <c r="I147" s="89"/>
      <c r="J147" s="541"/>
      <c r="K147" s="541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  <c r="BY147" s="88"/>
      <c r="BZ147" s="88"/>
      <c r="CA147" s="88"/>
      <c r="CB147" s="88"/>
      <c r="CC147" s="88"/>
      <c r="CD147" s="88"/>
      <c r="CE147" s="88"/>
      <c r="CF147" s="88"/>
      <c r="CG147" s="88"/>
      <c r="CH147" s="88"/>
      <c r="CI147" s="88"/>
    </row>
    <row r="148" spans="1:87" s="92" customFormat="1">
      <c r="A148" s="88"/>
      <c r="B148" s="119"/>
      <c r="C148" s="119"/>
      <c r="D148" s="119"/>
      <c r="E148" s="88"/>
      <c r="F148" s="88"/>
      <c r="G148" s="89"/>
      <c r="H148" s="89"/>
      <c r="I148" s="89"/>
      <c r="J148" s="541"/>
      <c r="K148" s="541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  <c r="BY148" s="88"/>
      <c r="BZ148" s="88"/>
      <c r="CA148" s="88"/>
      <c r="CB148" s="88"/>
      <c r="CC148" s="88"/>
      <c r="CD148" s="88"/>
      <c r="CE148" s="88"/>
      <c r="CF148" s="88"/>
      <c r="CG148" s="88"/>
      <c r="CH148" s="88"/>
      <c r="CI148" s="88"/>
    </row>
    <row r="149" spans="1:87" s="92" customFormat="1">
      <c r="A149" s="88"/>
      <c r="B149" s="119"/>
      <c r="C149" s="119"/>
      <c r="D149" s="119"/>
      <c r="E149" s="88"/>
      <c r="F149" s="88"/>
      <c r="G149" s="89"/>
      <c r="H149" s="89"/>
      <c r="I149" s="89"/>
      <c r="J149" s="541"/>
      <c r="K149" s="541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  <c r="BY149" s="88"/>
      <c r="BZ149" s="88"/>
      <c r="CA149" s="88"/>
      <c r="CB149" s="88"/>
      <c r="CC149" s="88"/>
      <c r="CD149" s="88"/>
      <c r="CE149" s="88"/>
      <c r="CF149" s="88"/>
      <c r="CG149" s="88"/>
      <c r="CH149" s="88"/>
      <c r="CI149" s="88"/>
    </row>
    <row r="150" spans="1:87" s="92" customFormat="1">
      <c r="A150" s="88"/>
      <c r="B150" s="119"/>
      <c r="C150" s="119"/>
      <c r="D150" s="119"/>
      <c r="E150" s="88"/>
      <c r="F150" s="88"/>
      <c r="G150" s="89"/>
      <c r="H150" s="89"/>
      <c r="I150" s="89"/>
      <c r="J150" s="541"/>
      <c r="K150" s="541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  <c r="BY150" s="88"/>
      <c r="BZ150" s="88"/>
      <c r="CA150" s="88"/>
      <c r="CB150" s="88"/>
      <c r="CC150" s="88"/>
      <c r="CD150" s="88"/>
      <c r="CE150" s="88"/>
      <c r="CF150" s="88"/>
      <c r="CG150" s="88"/>
      <c r="CH150" s="88"/>
      <c r="CI150" s="88"/>
    </row>
    <row r="151" spans="1:87" s="92" customFormat="1">
      <c r="A151" s="88"/>
      <c r="B151" s="119"/>
      <c r="C151" s="119"/>
      <c r="D151" s="119"/>
      <c r="E151" s="88"/>
      <c r="F151" s="88"/>
      <c r="G151" s="89"/>
      <c r="H151" s="89"/>
      <c r="I151" s="89"/>
      <c r="J151" s="541"/>
      <c r="K151" s="541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  <c r="BY151" s="88"/>
      <c r="BZ151" s="88"/>
      <c r="CA151" s="88"/>
      <c r="CB151" s="88"/>
      <c r="CC151" s="88"/>
      <c r="CD151" s="88"/>
      <c r="CE151" s="88"/>
      <c r="CF151" s="88"/>
      <c r="CG151" s="88"/>
      <c r="CH151" s="88"/>
      <c r="CI151" s="88"/>
    </row>
    <row r="152" spans="1:87" s="92" customFormat="1">
      <c r="A152" s="88"/>
      <c r="B152" s="119"/>
      <c r="C152" s="119"/>
      <c r="D152" s="119"/>
      <c r="E152" s="88"/>
      <c r="F152" s="88"/>
      <c r="G152" s="89"/>
      <c r="H152" s="89"/>
      <c r="I152" s="89"/>
      <c r="J152" s="541"/>
      <c r="K152" s="541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  <c r="BY152" s="88"/>
      <c r="BZ152" s="88"/>
      <c r="CA152" s="88"/>
      <c r="CB152" s="88"/>
      <c r="CC152" s="88"/>
      <c r="CD152" s="88"/>
      <c r="CE152" s="88"/>
      <c r="CF152" s="88"/>
      <c r="CG152" s="88"/>
      <c r="CH152" s="88"/>
      <c r="CI152" s="88"/>
    </row>
    <row r="153" spans="1:87" s="92" customFormat="1">
      <c r="A153" s="88"/>
      <c r="B153" s="119"/>
      <c r="C153" s="119"/>
      <c r="D153" s="119"/>
      <c r="E153" s="88"/>
      <c r="F153" s="88"/>
      <c r="G153" s="89"/>
      <c r="H153" s="89"/>
      <c r="I153" s="89"/>
      <c r="J153" s="541"/>
      <c r="K153" s="541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  <c r="BY153" s="88"/>
      <c r="BZ153" s="88"/>
      <c r="CA153" s="88"/>
      <c r="CB153" s="88"/>
      <c r="CC153" s="88"/>
      <c r="CD153" s="88"/>
      <c r="CE153" s="88"/>
      <c r="CF153" s="88"/>
      <c r="CG153" s="88"/>
      <c r="CH153" s="88"/>
      <c r="CI153" s="88"/>
    </row>
    <row r="154" spans="1:87" s="92" customFormat="1">
      <c r="A154" s="88"/>
      <c r="B154" s="119"/>
      <c r="C154" s="119"/>
      <c r="D154" s="119"/>
      <c r="E154" s="88"/>
      <c r="F154" s="88"/>
      <c r="G154" s="89"/>
      <c r="H154" s="89"/>
      <c r="I154" s="89"/>
      <c r="J154" s="541"/>
      <c r="K154" s="541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88"/>
      <c r="CB154" s="88"/>
      <c r="CC154" s="88"/>
      <c r="CD154" s="88"/>
      <c r="CE154" s="88"/>
      <c r="CF154" s="88"/>
      <c r="CG154" s="88"/>
      <c r="CH154" s="88"/>
      <c r="CI154" s="88"/>
    </row>
    <row r="155" spans="1:87" s="92" customFormat="1">
      <c r="A155" s="88"/>
      <c r="B155" s="119"/>
      <c r="C155" s="119"/>
      <c r="D155" s="119"/>
      <c r="E155" s="88"/>
      <c r="F155" s="88"/>
      <c r="G155" s="89"/>
      <c r="H155" s="89"/>
      <c r="I155" s="89"/>
      <c r="J155" s="541"/>
      <c r="K155" s="541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  <c r="BZ155" s="88"/>
      <c r="CA155" s="88"/>
      <c r="CB155" s="88"/>
      <c r="CC155" s="88"/>
      <c r="CD155" s="88"/>
      <c r="CE155" s="88"/>
      <c r="CF155" s="88"/>
      <c r="CG155" s="88"/>
      <c r="CH155" s="88"/>
      <c r="CI155" s="88"/>
    </row>
    <row r="156" spans="1:87" s="92" customFormat="1">
      <c r="A156" s="88"/>
      <c r="B156" s="119"/>
      <c r="C156" s="119"/>
      <c r="D156" s="119"/>
      <c r="E156" s="88"/>
      <c r="F156" s="88"/>
      <c r="G156" s="89"/>
      <c r="H156" s="89"/>
      <c r="I156" s="89"/>
      <c r="J156" s="541"/>
      <c r="K156" s="541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  <c r="BY156" s="88"/>
      <c r="BZ156" s="88"/>
      <c r="CA156" s="88"/>
      <c r="CB156" s="88"/>
      <c r="CC156" s="88"/>
      <c r="CD156" s="88"/>
      <c r="CE156" s="88"/>
      <c r="CF156" s="88"/>
      <c r="CG156" s="88"/>
      <c r="CH156" s="88"/>
      <c r="CI156" s="88"/>
    </row>
    <row r="157" spans="1:87" s="92" customFormat="1">
      <c r="A157" s="88"/>
      <c r="B157" s="119"/>
      <c r="C157" s="119"/>
      <c r="D157" s="119"/>
      <c r="E157" s="88"/>
      <c r="F157" s="88"/>
      <c r="G157" s="89"/>
      <c r="H157" s="89"/>
      <c r="I157" s="89"/>
      <c r="J157" s="541"/>
      <c r="K157" s="541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/>
      <c r="BX157" s="88"/>
      <c r="BY157" s="88"/>
      <c r="BZ157" s="88"/>
      <c r="CA157" s="88"/>
      <c r="CB157" s="88"/>
      <c r="CC157" s="88"/>
      <c r="CD157" s="88"/>
      <c r="CE157" s="88"/>
      <c r="CF157" s="88"/>
      <c r="CG157" s="88"/>
      <c r="CH157" s="88"/>
      <c r="CI157" s="88"/>
    </row>
    <row r="158" spans="1:87" s="92" customFormat="1">
      <c r="A158" s="88"/>
      <c r="B158" s="119"/>
      <c r="C158" s="119"/>
      <c r="D158" s="119"/>
      <c r="E158" s="88"/>
      <c r="F158" s="88"/>
      <c r="G158" s="89"/>
      <c r="H158" s="89"/>
      <c r="I158" s="89"/>
      <c r="J158" s="541"/>
      <c r="K158" s="541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  <c r="BY158" s="88"/>
      <c r="BZ158" s="88"/>
      <c r="CA158" s="88"/>
      <c r="CB158" s="88"/>
      <c r="CC158" s="88"/>
      <c r="CD158" s="88"/>
      <c r="CE158" s="88"/>
      <c r="CF158" s="88"/>
      <c r="CG158" s="88"/>
      <c r="CH158" s="88"/>
      <c r="CI158" s="88"/>
    </row>
    <row r="159" spans="1:87" s="92" customFormat="1">
      <c r="A159" s="88"/>
      <c r="B159" s="119"/>
      <c r="C159" s="119"/>
      <c r="D159" s="119"/>
      <c r="E159" s="88"/>
      <c r="F159" s="88"/>
      <c r="G159" s="89"/>
      <c r="H159" s="89"/>
      <c r="I159" s="89"/>
      <c r="J159" s="541"/>
      <c r="K159" s="541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  <c r="BZ159" s="88"/>
      <c r="CA159" s="88"/>
      <c r="CB159" s="88"/>
      <c r="CC159" s="88"/>
      <c r="CD159" s="88"/>
      <c r="CE159" s="88"/>
      <c r="CF159" s="88"/>
      <c r="CG159" s="88"/>
      <c r="CH159" s="88"/>
      <c r="CI159" s="88"/>
    </row>
    <row r="160" spans="1:87" s="92" customFormat="1">
      <c r="A160" s="88"/>
      <c r="B160" s="119"/>
      <c r="C160" s="119"/>
      <c r="D160" s="119"/>
      <c r="E160" s="88"/>
      <c r="F160" s="88"/>
      <c r="G160" s="89"/>
      <c r="H160" s="89"/>
      <c r="I160" s="89"/>
      <c r="J160" s="541"/>
      <c r="K160" s="541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  <c r="BY160" s="88"/>
      <c r="BZ160" s="88"/>
      <c r="CA160" s="88"/>
      <c r="CB160" s="88"/>
      <c r="CC160" s="88"/>
      <c r="CD160" s="88"/>
      <c r="CE160" s="88"/>
      <c r="CF160" s="88"/>
      <c r="CG160" s="88"/>
      <c r="CH160" s="88"/>
      <c r="CI160" s="88"/>
    </row>
    <row r="161" spans="1:87" s="92" customFormat="1">
      <c r="A161" s="88"/>
      <c r="B161" s="119"/>
      <c r="C161" s="119"/>
      <c r="D161" s="119"/>
      <c r="E161" s="88"/>
      <c r="F161" s="88"/>
      <c r="G161" s="89"/>
      <c r="H161" s="89"/>
      <c r="I161" s="89"/>
      <c r="J161" s="541"/>
      <c r="K161" s="541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  <c r="BY161" s="88"/>
      <c r="BZ161" s="88"/>
      <c r="CA161" s="88"/>
      <c r="CB161" s="88"/>
      <c r="CC161" s="88"/>
      <c r="CD161" s="88"/>
      <c r="CE161" s="88"/>
      <c r="CF161" s="88"/>
      <c r="CG161" s="88"/>
      <c r="CH161" s="88"/>
      <c r="CI161" s="88"/>
    </row>
    <row r="162" spans="1:87" s="92" customFormat="1">
      <c r="A162" s="88"/>
      <c r="B162" s="119"/>
      <c r="C162" s="119"/>
      <c r="D162" s="119"/>
      <c r="E162" s="88"/>
      <c r="F162" s="88"/>
      <c r="G162" s="89"/>
      <c r="H162" s="89"/>
      <c r="I162" s="89"/>
      <c r="J162" s="541"/>
      <c r="K162" s="541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  <c r="BY162" s="88"/>
      <c r="BZ162" s="88"/>
      <c r="CA162" s="88"/>
      <c r="CB162" s="88"/>
      <c r="CC162" s="88"/>
      <c r="CD162" s="88"/>
      <c r="CE162" s="88"/>
      <c r="CF162" s="88"/>
      <c r="CG162" s="88"/>
      <c r="CH162" s="88"/>
      <c r="CI162" s="88"/>
    </row>
    <row r="163" spans="1:87" s="92" customFormat="1">
      <c r="A163" s="88"/>
      <c r="B163" s="119"/>
      <c r="C163" s="119"/>
      <c r="D163" s="119"/>
      <c r="E163" s="88"/>
      <c r="F163" s="88"/>
      <c r="G163" s="89"/>
      <c r="H163" s="89"/>
      <c r="I163" s="89"/>
      <c r="J163" s="541"/>
      <c r="K163" s="541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  <c r="BZ163" s="88"/>
      <c r="CA163" s="88"/>
      <c r="CB163" s="88"/>
      <c r="CC163" s="88"/>
      <c r="CD163" s="88"/>
      <c r="CE163" s="88"/>
      <c r="CF163" s="88"/>
      <c r="CG163" s="88"/>
      <c r="CH163" s="88"/>
      <c r="CI163" s="88"/>
    </row>
    <row r="164" spans="1:87" s="92" customFormat="1">
      <c r="A164" s="88"/>
      <c r="B164" s="119"/>
      <c r="C164" s="119"/>
      <c r="D164" s="119"/>
      <c r="E164" s="88"/>
      <c r="F164" s="88"/>
      <c r="G164" s="89"/>
      <c r="H164" s="89"/>
      <c r="I164" s="89"/>
      <c r="J164" s="541"/>
      <c r="K164" s="541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/>
      <c r="BX164" s="88"/>
      <c r="BY164" s="88"/>
      <c r="BZ164" s="88"/>
      <c r="CA164" s="88"/>
      <c r="CB164" s="88"/>
      <c r="CC164" s="88"/>
      <c r="CD164" s="88"/>
      <c r="CE164" s="88"/>
      <c r="CF164" s="88"/>
      <c r="CG164" s="88"/>
      <c r="CH164" s="88"/>
      <c r="CI164" s="88"/>
    </row>
    <row r="165" spans="1:87" s="92" customFormat="1">
      <c r="A165" s="88"/>
      <c r="B165" s="119"/>
      <c r="C165" s="119"/>
      <c r="D165" s="119"/>
      <c r="E165" s="88"/>
      <c r="F165" s="88"/>
      <c r="G165" s="89"/>
      <c r="H165" s="89"/>
      <c r="I165" s="89"/>
      <c r="J165" s="541"/>
      <c r="K165" s="541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  <c r="BY165" s="88"/>
      <c r="BZ165" s="88"/>
      <c r="CA165" s="88"/>
      <c r="CB165" s="88"/>
      <c r="CC165" s="88"/>
      <c r="CD165" s="88"/>
      <c r="CE165" s="88"/>
      <c r="CF165" s="88"/>
      <c r="CG165" s="88"/>
      <c r="CH165" s="88"/>
      <c r="CI165" s="88"/>
    </row>
    <row r="166" spans="1:87" s="92" customFormat="1">
      <c r="A166" s="88"/>
      <c r="B166" s="119"/>
      <c r="C166" s="119"/>
      <c r="D166" s="119"/>
      <c r="E166" s="88"/>
      <c r="F166" s="88"/>
      <c r="G166" s="89"/>
      <c r="H166" s="89"/>
      <c r="I166" s="89"/>
      <c r="J166" s="541"/>
      <c r="K166" s="541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  <c r="BY166" s="88"/>
      <c r="BZ166" s="88"/>
      <c r="CA166" s="88"/>
      <c r="CB166" s="88"/>
      <c r="CC166" s="88"/>
      <c r="CD166" s="88"/>
      <c r="CE166" s="88"/>
      <c r="CF166" s="88"/>
      <c r="CG166" s="88"/>
      <c r="CH166" s="88"/>
      <c r="CI166" s="88"/>
    </row>
    <row r="167" spans="1:87" s="92" customFormat="1">
      <c r="A167" s="88"/>
      <c r="B167" s="119"/>
      <c r="C167" s="119"/>
      <c r="D167" s="119"/>
      <c r="E167" s="88"/>
      <c r="F167" s="88"/>
      <c r="G167" s="89"/>
      <c r="H167" s="89"/>
      <c r="I167" s="89"/>
      <c r="J167" s="541"/>
      <c r="K167" s="541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  <c r="BY167" s="88"/>
      <c r="BZ167" s="88"/>
      <c r="CA167" s="88"/>
      <c r="CB167" s="88"/>
      <c r="CC167" s="88"/>
      <c r="CD167" s="88"/>
      <c r="CE167" s="88"/>
      <c r="CF167" s="88"/>
      <c r="CG167" s="88"/>
      <c r="CH167" s="88"/>
      <c r="CI167" s="88"/>
    </row>
    <row r="168" spans="1:87" s="92" customFormat="1">
      <c r="A168" s="88"/>
      <c r="B168" s="119"/>
      <c r="C168" s="119"/>
      <c r="D168" s="119"/>
      <c r="E168" s="88"/>
      <c r="F168" s="88"/>
      <c r="G168" s="89"/>
      <c r="H168" s="89"/>
      <c r="I168" s="89"/>
      <c r="J168" s="541"/>
      <c r="K168" s="541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  <c r="AX168" s="88"/>
      <c r="AY168" s="88"/>
      <c r="AZ168" s="88"/>
      <c r="BA168" s="88"/>
      <c r="BB168" s="88"/>
      <c r="BC168" s="88"/>
      <c r="BD168" s="88"/>
      <c r="BE168" s="88"/>
      <c r="BF168" s="88"/>
      <c r="BG168" s="88"/>
      <c r="BH168" s="88"/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/>
      <c r="BV168" s="88"/>
      <c r="BW168" s="88"/>
      <c r="BX168" s="88"/>
      <c r="BY168" s="88"/>
      <c r="BZ168" s="88"/>
      <c r="CA168" s="88"/>
      <c r="CB168" s="88"/>
      <c r="CC168" s="88"/>
      <c r="CD168" s="88"/>
      <c r="CE168" s="88"/>
      <c r="CF168" s="88"/>
      <c r="CG168" s="88"/>
      <c r="CH168" s="88"/>
      <c r="CI168" s="88"/>
    </row>
    <row r="169" spans="1:87" s="92" customFormat="1">
      <c r="A169" s="88"/>
      <c r="B169" s="119"/>
      <c r="C169" s="119"/>
      <c r="D169" s="119"/>
      <c r="E169" s="88"/>
      <c r="F169" s="88"/>
      <c r="G169" s="89"/>
      <c r="H169" s="89"/>
      <c r="I169" s="89"/>
      <c r="J169" s="541"/>
      <c r="K169" s="541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  <c r="AV169" s="88"/>
      <c r="AW169" s="88"/>
      <c r="AX169" s="88"/>
      <c r="AY169" s="88"/>
      <c r="AZ169" s="88"/>
      <c r="BA169" s="88"/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88"/>
      <c r="BP169" s="88"/>
      <c r="BQ169" s="88"/>
      <c r="BR169" s="88"/>
      <c r="BS169" s="88"/>
      <c r="BT169" s="88"/>
      <c r="BU169" s="88"/>
      <c r="BV169" s="88"/>
      <c r="BW169" s="88"/>
      <c r="BX169" s="88"/>
      <c r="BY169" s="88"/>
      <c r="BZ169" s="88"/>
      <c r="CA169" s="88"/>
      <c r="CB169" s="88"/>
      <c r="CC169" s="88"/>
      <c r="CD169" s="88"/>
      <c r="CE169" s="88"/>
      <c r="CF169" s="88"/>
      <c r="CG169" s="88"/>
      <c r="CH169" s="88"/>
      <c r="CI169" s="88"/>
    </row>
    <row r="170" spans="1:87" s="92" customFormat="1">
      <c r="A170" s="88"/>
      <c r="B170" s="119"/>
      <c r="C170" s="119"/>
      <c r="D170" s="119"/>
      <c r="E170" s="88"/>
      <c r="F170" s="88"/>
      <c r="G170" s="89"/>
      <c r="H170" s="89"/>
      <c r="I170" s="89"/>
      <c r="J170" s="541"/>
      <c r="K170" s="541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88"/>
      <c r="BW170" s="88"/>
      <c r="BX170" s="88"/>
      <c r="BY170" s="88"/>
      <c r="BZ170" s="88"/>
      <c r="CA170" s="88"/>
      <c r="CB170" s="88"/>
      <c r="CC170" s="88"/>
      <c r="CD170" s="88"/>
      <c r="CE170" s="88"/>
      <c r="CF170" s="88"/>
      <c r="CG170" s="88"/>
      <c r="CH170" s="88"/>
      <c r="CI170" s="88"/>
    </row>
    <row r="171" spans="1:87" s="92" customFormat="1">
      <c r="A171" s="88"/>
      <c r="B171" s="119"/>
      <c r="C171" s="119"/>
      <c r="D171" s="119"/>
      <c r="E171" s="88"/>
      <c r="F171" s="88"/>
      <c r="G171" s="89"/>
      <c r="H171" s="89"/>
      <c r="I171" s="89"/>
      <c r="J171" s="541"/>
      <c r="K171" s="541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/>
      <c r="BV171" s="88"/>
      <c r="BW171" s="88"/>
      <c r="BX171" s="88"/>
      <c r="BY171" s="88"/>
      <c r="BZ171" s="88"/>
      <c r="CA171" s="88"/>
      <c r="CB171" s="88"/>
      <c r="CC171" s="88"/>
      <c r="CD171" s="88"/>
      <c r="CE171" s="88"/>
      <c r="CF171" s="88"/>
      <c r="CG171" s="88"/>
      <c r="CH171" s="88"/>
      <c r="CI171" s="88"/>
    </row>
    <row r="172" spans="1:87" s="92" customFormat="1">
      <c r="A172" s="88"/>
      <c r="B172" s="119"/>
      <c r="C172" s="119"/>
      <c r="D172" s="119"/>
      <c r="E172" s="88"/>
      <c r="F172" s="88"/>
      <c r="G172" s="89"/>
      <c r="H172" s="89"/>
      <c r="I172" s="89"/>
      <c r="J172" s="541"/>
      <c r="K172" s="541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88"/>
      <c r="AU172" s="88"/>
      <c r="AV172" s="88"/>
      <c r="AW172" s="88"/>
      <c r="AX172" s="88"/>
      <c r="AY172" s="88"/>
      <c r="AZ172" s="88"/>
      <c r="BA172" s="88"/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/>
      <c r="BV172" s="88"/>
      <c r="BW172" s="88"/>
      <c r="BX172" s="88"/>
      <c r="BY172" s="88"/>
      <c r="BZ172" s="88"/>
      <c r="CA172" s="88"/>
      <c r="CB172" s="88"/>
      <c r="CC172" s="88"/>
      <c r="CD172" s="88"/>
      <c r="CE172" s="88"/>
      <c r="CF172" s="88"/>
      <c r="CG172" s="88"/>
      <c r="CH172" s="88"/>
      <c r="CI172" s="88"/>
    </row>
    <row r="173" spans="1:87" s="92" customFormat="1">
      <c r="A173" s="88"/>
      <c r="B173" s="119"/>
      <c r="C173" s="119"/>
      <c r="D173" s="119"/>
      <c r="E173" s="88"/>
      <c r="F173" s="88"/>
      <c r="G173" s="89"/>
      <c r="H173" s="89"/>
      <c r="I173" s="89"/>
      <c r="J173" s="541"/>
      <c r="K173" s="541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/>
      <c r="BX173" s="88"/>
      <c r="BY173" s="88"/>
      <c r="BZ173" s="88"/>
      <c r="CA173" s="88"/>
      <c r="CB173" s="88"/>
      <c r="CC173" s="88"/>
      <c r="CD173" s="88"/>
      <c r="CE173" s="88"/>
      <c r="CF173" s="88"/>
      <c r="CG173" s="88"/>
      <c r="CH173" s="88"/>
      <c r="CI173" s="88"/>
    </row>
    <row r="174" spans="1:87" s="92" customFormat="1">
      <c r="A174" s="88"/>
      <c r="B174" s="119"/>
      <c r="C174" s="119"/>
      <c r="D174" s="119"/>
      <c r="E174" s="88"/>
      <c r="F174" s="88"/>
      <c r="G174" s="89"/>
      <c r="H174" s="89"/>
      <c r="I174" s="89"/>
      <c r="J174" s="541"/>
      <c r="K174" s="541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  <c r="BZ174" s="88"/>
      <c r="CA174" s="88"/>
      <c r="CB174" s="88"/>
      <c r="CC174" s="88"/>
      <c r="CD174" s="88"/>
      <c r="CE174" s="88"/>
      <c r="CF174" s="88"/>
      <c r="CG174" s="88"/>
      <c r="CH174" s="88"/>
      <c r="CI174" s="88"/>
    </row>
    <row r="175" spans="1:87" s="92" customFormat="1">
      <c r="A175" s="88"/>
      <c r="B175" s="119"/>
      <c r="C175" s="119"/>
      <c r="D175" s="119"/>
      <c r="E175" s="88"/>
      <c r="F175" s="88"/>
      <c r="G175" s="89"/>
      <c r="H175" s="89"/>
      <c r="I175" s="89"/>
      <c r="J175" s="541"/>
      <c r="K175" s="541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/>
      <c r="BX175" s="88"/>
      <c r="BY175" s="88"/>
      <c r="BZ175" s="88"/>
      <c r="CA175" s="88"/>
      <c r="CB175" s="88"/>
      <c r="CC175" s="88"/>
      <c r="CD175" s="88"/>
      <c r="CE175" s="88"/>
      <c r="CF175" s="88"/>
      <c r="CG175" s="88"/>
      <c r="CH175" s="88"/>
      <c r="CI175" s="88"/>
    </row>
    <row r="176" spans="1:87" s="92" customFormat="1">
      <c r="A176" s="88"/>
      <c r="B176" s="119"/>
      <c r="C176" s="119"/>
      <c r="D176" s="119"/>
      <c r="E176" s="88"/>
      <c r="F176" s="88"/>
      <c r="G176" s="89"/>
      <c r="H176" s="89"/>
      <c r="I176" s="89"/>
      <c r="J176" s="541"/>
      <c r="K176" s="541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/>
      <c r="AY176" s="88"/>
      <c r="AZ176" s="88"/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88"/>
      <c r="BX176" s="88"/>
      <c r="BY176" s="88"/>
      <c r="BZ176" s="88"/>
      <c r="CA176" s="88"/>
      <c r="CB176" s="88"/>
      <c r="CC176" s="88"/>
      <c r="CD176" s="88"/>
      <c r="CE176" s="88"/>
      <c r="CF176" s="88"/>
      <c r="CG176" s="88"/>
      <c r="CH176" s="88"/>
      <c r="CI176" s="88"/>
    </row>
    <row r="177" spans="1:87" s="92" customFormat="1">
      <c r="A177" s="88"/>
      <c r="B177" s="119"/>
      <c r="C177" s="119"/>
      <c r="D177" s="119"/>
      <c r="E177" s="88"/>
      <c r="F177" s="88"/>
      <c r="G177" s="89"/>
      <c r="H177" s="89"/>
      <c r="I177" s="89"/>
      <c r="J177" s="541"/>
      <c r="K177" s="541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  <c r="BY177" s="88"/>
      <c r="BZ177" s="88"/>
      <c r="CA177" s="88"/>
      <c r="CB177" s="88"/>
      <c r="CC177" s="88"/>
      <c r="CD177" s="88"/>
      <c r="CE177" s="88"/>
      <c r="CF177" s="88"/>
      <c r="CG177" s="88"/>
      <c r="CH177" s="88"/>
      <c r="CI177" s="88"/>
    </row>
    <row r="178" spans="1:87" s="92" customFormat="1">
      <c r="A178" s="88"/>
      <c r="B178" s="119"/>
      <c r="C178" s="119"/>
      <c r="D178" s="119"/>
      <c r="E178" s="88"/>
      <c r="F178" s="88"/>
      <c r="G178" s="89"/>
      <c r="H178" s="89"/>
      <c r="I178" s="89"/>
      <c r="J178" s="541"/>
      <c r="K178" s="541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/>
      <c r="BX178" s="88"/>
      <c r="BY178" s="88"/>
      <c r="BZ178" s="88"/>
      <c r="CA178" s="88"/>
      <c r="CB178" s="88"/>
      <c r="CC178" s="88"/>
      <c r="CD178" s="88"/>
      <c r="CE178" s="88"/>
      <c r="CF178" s="88"/>
      <c r="CG178" s="88"/>
      <c r="CH178" s="88"/>
      <c r="CI178" s="88"/>
    </row>
    <row r="179" spans="1:87" s="92" customFormat="1">
      <c r="A179" s="88"/>
      <c r="B179" s="119"/>
      <c r="C179" s="119"/>
      <c r="D179" s="119"/>
      <c r="E179" s="88"/>
      <c r="F179" s="88"/>
      <c r="G179" s="89"/>
      <c r="H179" s="89"/>
      <c r="I179" s="89"/>
      <c r="J179" s="541"/>
      <c r="K179" s="541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  <c r="BY179" s="88"/>
      <c r="BZ179" s="88"/>
      <c r="CA179" s="88"/>
      <c r="CB179" s="88"/>
      <c r="CC179" s="88"/>
      <c r="CD179" s="88"/>
      <c r="CE179" s="88"/>
      <c r="CF179" s="88"/>
      <c r="CG179" s="88"/>
      <c r="CH179" s="88"/>
      <c r="CI179" s="88"/>
    </row>
    <row r="180" spans="1:87" s="92" customFormat="1">
      <c r="A180" s="88"/>
      <c r="B180" s="119"/>
      <c r="C180" s="119"/>
      <c r="D180" s="119"/>
      <c r="E180" s="88"/>
      <c r="F180" s="88"/>
      <c r="G180" s="89"/>
      <c r="H180" s="89"/>
      <c r="I180" s="89"/>
      <c r="J180" s="541"/>
      <c r="K180" s="541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/>
      <c r="BX180" s="88"/>
      <c r="BY180" s="88"/>
      <c r="BZ180" s="88"/>
      <c r="CA180" s="88"/>
      <c r="CB180" s="88"/>
      <c r="CC180" s="88"/>
      <c r="CD180" s="88"/>
      <c r="CE180" s="88"/>
      <c r="CF180" s="88"/>
      <c r="CG180" s="88"/>
      <c r="CH180" s="88"/>
      <c r="CI180" s="88"/>
    </row>
    <row r="181" spans="1:87" s="92" customFormat="1">
      <c r="A181" s="88"/>
      <c r="B181" s="119"/>
      <c r="C181" s="119"/>
      <c r="D181" s="119"/>
      <c r="E181" s="88"/>
      <c r="F181" s="88"/>
      <c r="G181" s="89"/>
      <c r="H181" s="89"/>
      <c r="I181" s="89"/>
      <c r="J181" s="541"/>
      <c r="K181" s="541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/>
      <c r="BX181" s="88"/>
      <c r="BY181" s="88"/>
      <c r="BZ181" s="88"/>
      <c r="CA181" s="88"/>
      <c r="CB181" s="88"/>
      <c r="CC181" s="88"/>
      <c r="CD181" s="88"/>
      <c r="CE181" s="88"/>
      <c r="CF181" s="88"/>
      <c r="CG181" s="88"/>
      <c r="CH181" s="88"/>
      <c r="CI181" s="88"/>
    </row>
    <row r="182" spans="1:87" s="92" customFormat="1">
      <c r="A182" s="88"/>
      <c r="B182" s="119"/>
      <c r="C182" s="119"/>
      <c r="D182" s="119"/>
      <c r="E182" s="88"/>
      <c r="F182" s="88"/>
      <c r="G182" s="89"/>
      <c r="H182" s="89"/>
      <c r="I182" s="89"/>
      <c r="J182" s="541"/>
      <c r="K182" s="541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  <c r="BY182" s="88"/>
      <c r="BZ182" s="88"/>
      <c r="CA182" s="88"/>
      <c r="CB182" s="88"/>
      <c r="CC182" s="88"/>
      <c r="CD182" s="88"/>
      <c r="CE182" s="88"/>
      <c r="CF182" s="88"/>
      <c r="CG182" s="88"/>
      <c r="CH182" s="88"/>
      <c r="CI182" s="88"/>
    </row>
    <row r="183" spans="1:87" s="92" customFormat="1">
      <c r="A183" s="88"/>
      <c r="B183" s="119"/>
      <c r="C183" s="119"/>
      <c r="D183" s="119"/>
      <c r="E183" s="88"/>
      <c r="F183" s="88"/>
      <c r="G183" s="89"/>
      <c r="H183" s="89"/>
      <c r="I183" s="89"/>
      <c r="J183" s="541"/>
      <c r="K183" s="541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88"/>
      <c r="BW183" s="88"/>
      <c r="BX183" s="88"/>
      <c r="BY183" s="88"/>
      <c r="BZ183" s="88"/>
      <c r="CA183" s="88"/>
      <c r="CB183" s="88"/>
      <c r="CC183" s="88"/>
      <c r="CD183" s="88"/>
      <c r="CE183" s="88"/>
      <c r="CF183" s="88"/>
      <c r="CG183" s="88"/>
      <c r="CH183" s="88"/>
      <c r="CI183" s="88"/>
    </row>
    <row r="184" spans="1:87" s="92" customFormat="1">
      <c r="A184" s="88"/>
      <c r="B184" s="119"/>
      <c r="C184" s="119"/>
      <c r="D184" s="119"/>
      <c r="E184" s="88"/>
      <c r="F184" s="88"/>
      <c r="G184" s="89"/>
      <c r="H184" s="89"/>
      <c r="I184" s="89"/>
      <c r="J184" s="541"/>
      <c r="K184" s="541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/>
      <c r="BX184" s="88"/>
      <c r="BY184" s="88"/>
      <c r="BZ184" s="88"/>
      <c r="CA184" s="88"/>
      <c r="CB184" s="88"/>
      <c r="CC184" s="88"/>
      <c r="CD184" s="88"/>
      <c r="CE184" s="88"/>
      <c r="CF184" s="88"/>
      <c r="CG184" s="88"/>
      <c r="CH184" s="88"/>
      <c r="CI184" s="88"/>
    </row>
    <row r="185" spans="1:87" s="92" customFormat="1">
      <c r="A185" s="88"/>
      <c r="B185" s="119"/>
      <c r="C185" s="119"/>
      <c r="D185" s="119"/>
      <c r="E185" s="88"/>
      <c r="F185" s="88"/>
      <c r="G185" s="89"/>
      <c r="H185" s="89"/>
      <c r="I185" s="89"/>
      <c r="J185" s="541"/>
      <c r="K185" s="541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/>
      <c r="BX185" s="88"/>
      <c r="BY185" s="88"/>
      <c r="BZ185" s="88"/>
      <c r="CA185" s="88"/>
      <c r="CB185" s="88"/>
      <c r="CC185" s="88"/>
      <c r="CD185" s="88"/>
      <c r="CE185" s="88"/>
      <c r="CF185" s="88"/>
      <c r="CG185" s="88"/>
      <c r="CH185" s="88"/>
      <c r="CI185" s="88"/>
    </row>
    <row r="186" spans="1:87" s="92" customFormat="1">
      <c r="A186" s="88"/>
      <c r="B186" s="119"/>
      <c r="C186" s="119"/>
      <c r="D186" s="119"/>
      <c r="E186" s="88"/>
      <c r="F186" s="88"/>
      <c r="G186" s="89"/>
      <c r="H186" s="89"/>
      <c r="I186" s="89"/>
      <c r="J186" s="541"/>
      <c r="K186" s="541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/>
      <c r="BX186" s="88"/>
      <c r="BY186" s="88"/>
      <c r="BZ186" s="88"/>
      <c r="CA186" s="88"/>
      <c r="CB186" s="88"/>
      <c r="CC186" s="88"/>
      <c r="CD186" s="88"/>
      <c r="CE186" s="88"/>
      <c r="CF186" s="88"/>
      <c r="CG186" s="88"/>
      <c r="CH186" s="88"/>
      <c r="CI186" s="88"/>
    </row>
    <row r="187" spans="1:87" s="92" customFormat="1">
      <c r="A187" s="88"/>
      <c r="B187" s="119"/>
      <c r="C187" s="119"/>
      <c r="D187" s="119"/>
      <c r="E187" s="88"/>
      <c r="F187" s="88"/>
      <c r="G187" s="89"/>
      <c r="H187" s="89"/>
      <c r="I187" s="89"/>
      <c r="J187" s="541"/>
      <c r="K187" s="541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88"/>
      <c r="BW187" s="88"/>
      <c r="BX187" s="88"/>
      <c r="BY187" s="88"/>
      <c r="BZ187" s="88"/>
      <c r="CA187" s="88"/>
      <c r="CB187" s="88"/>
      <c r="CC187" s="88"/>
      <c r="CD187" s="88"/>
      <c r="CE187" s="88"/>
      <c r="CF187" s="88"/>
      <c r="CG187" s="88"/>
      <c r="CH187" s="88"/>
      <c r="CI187" s="88"/>
    </row>
    <row r="188" spans="1:87" s="92" customFormat="1">
      <c r="A188" s="88"/>
      <c r="B188" s="119"/>
      <c r="C188" s="119"/>
      <c r="D188" s="119"/>
      <c r="E188" s="88"/>
      <c r="F188" s="88"/>
      <c r="G188" s="89"/>
      <c r="H188" s="89"/>
      <c r="I188" s="89"/>
      <c r="J188" s="541"/>
      <c r="K188" s="541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88"/>
      <c r="BW188" s="88"/>
      <c r="BX188" s="88"/>
      <c r="BY188" s="88"/>
      <c r="BZ188" s="88"/>
      <c r="CA188" s="88"/>
      <c r="CB188" s="88"/>
      <c r="CC188" s="88"/>
      <c r="CD188" s="88"/>
      <c r="CE188" s="88"/>
      <c r="CF188" s="88"/>
      <c r="CG188" s="88"/>
      <c r="CH188" s="88"/>
      <c r="CI188" s="88"/>
    </row>
    <row r="189" spans="1:87" s="92" customFormat="1">
      <c r="A189" s="88"/>
      <c r="B189" s="119"/>
      <c r="C189" s="119"/>
      <c r="D189" s="119"/>
      <c r="E189" s="88"/>
      <c r="F189" s="88"/>
      <c r="G189" s="89"/>
      <c r="H189" s="89"/>
      <c r="I189" s="89"/>
      <c r="J189" s="541"/>
      <c r="K189" s="541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/>
      <c r="AY189" s="88"/>
      <c r="AZ189" s="88"/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88"/>
      <c r="BW189" s="88"/>
      <c r="BX189" s="88"/>
      <c r="BY189" s="88"/>
      <c r="BZ189" s="88"/>
      <c r="CA189" s="88"/>
      <c r="CB189" s="88"/>
      <c r="CC189" s="88"/>
      <c r="CD189" s="88"/>
      <c r="CE189" s="88"/>
      <c r="CF189" s="88"/>
      <c r="CG189" s="88"/>
      <c r="CH189" s="88"/>
      <c r="CI189" s="88"/>
    </row>
    <row r="190" spans="1:87" s="92" customFormat="1">
      <c r="A190" s="88"/>
      <c r="B190" s="119"/>
      <c r="C190" s="119"/>
      <c r="D190" s="119"/>
      <c r="E190" s="88"/>
      <c r="F190" s="88"/>
      <c r="G190" s="89"/>
      <c r="H190" s="89"/>
      <c r="I190" s="89"/>
      <c r="J190" s="541"/>
      <c r="K190" s="541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/>
      <c r="BX190" s="88"/>
      <c r="BY190" s="88"/>
      <c r="BZ190" s="88"/>
      <c r="CA190" s="88"/>
      <c r="CB190" s="88"/>
      <c r="CC190" s="88"/>
      <c r="CD190" s="88"/>
      <c r="CE190" s="88"/>
      <c r="CF190" s="88"/>
      <c r="CG190" s="88"/>
      <c r="CH190" s="88"/>
      <c r="CI190" s="88"/>
    </row>
    <row r="191" spans="1:87" s="92" customFormat="1">
      <c r="A191" s="88"/>
      <c r="B191" s="119"/>
      <c r="C191" s="119"/>
      <c r="D191" s="119"/>
      <c r="E191" s="88"/>
      <c r="F191" s="88"/>
      <c r="G191" s="89"/>
      <c r="H191" s="89"/>
      <c r="I191" s="89"/>
      <c r="J191" s="541"/>
      <c r="K191" s="541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/>
      <c r="BX191" s="88"/>
      <c r="BY191" s="88"/>
      <c r="BZ191" s="88"/>
      <c r="CA191" s="88"/>
      <c r="CB191" s="88"/>
      <c r="CC191" s="88"/>
      <c r="CD191" s="88"/>
      <c r="CE191" s="88"/>
      <c r="CF191" s="88"/>
      <c r="CG191" s="88"/>
      <c r="CH191" s="88"/>
      <c r="CI191" s="88"/>
    </row>
    <row r="192" spans="1:87" s="92" customFormat="1">
      <c r="A192" s="88"/>
      <c r="B192" s="119"/>
      <c r="C192" s="119"/>
      <c r="D192" s="119"/>
      <c r="E192" s="88"/>
      <c r="F192" s="88"/>
      <c r="G192" s="89"/>
      <c r="H192" s="89"/>
      <c r="I192" s="89"/>
      <c r="J192" s="541"/>
      <c r="K192" s="541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/>
      <c r="BX192" s="88"/>
      <c r="BY192" s="88"/>
      <c r="BZ192" s="88"/>
      <c r="CA192" s="88"/>
      <c r="CB192" s="88"/>
      <c r="CC192" s="88"/>
      <c r="CD192" s="88"/>
      <c r="CE192" s="88"/>
      <c r="CF192" s="88"/>
      <c r="CG192" s="88"/>
      <c r="CH192" s="88"/>
      <c r="CI192" s="88"/>
    </row>
    <row r="193" spans="1:87" s="92" customFormat="1">
      <c r="A193" s="88"/>
      <c r="B193" s="119"/>
      <c r="C193" s="119"/>
      <c r="D193" s="119"/>
      <c r="E193" s="88"/>
      <c r="F193" s="88"/>
      <c r="G193" s="89"/>
      <c r="H193" s="89"/>
      <c r="I193" s="89"/>
      <c r="J193" s="541"/>
      <c r="K193" s="541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</row>
    <row r="194" spans="1:87" s="92" customFormat="1">
      <c r="A194" s="88"/>
      <c r="B194" s="119"/>
      <c r="C194" s="119"/>
      <c r="D194" s="119"/>
      <c r="E194" s="88"/>
      <c r="F194" s="88"/>
      <c r="G194" s="89"/>
      <c r="H194" s="89"/>
      <c r="I194" s="89"/>
      <c r="J194" s="541"/>
      <c r="K194" s="541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  <c r="BY194" s="88"/>
      <c r="BZ194" s="88"/>
      <c r="CA194" s="88"/>
      <c r="CB194" s="88"/>
      <c r="CC194" s="88"/>
      <c r="CD194" s="88"/>
      <c r="CE194" s="88"/>
      <c r="CF194" s="88"/>
      <c r="CG194" s="88"/>
      <c r="CH194" s="88"/>
      <c r="CI194" s="88"/>
    </row>
    <row r="195" spans="1:87" s="92" customFormat="1">
      <c r="A195" s="88"/>
      <c r="B195" s="119"/>
      <c r="C195" s="119"/>
      <c r="D195" s="119"/>
      <c r="E195" s="88"/>
      <c r="F195" s="88"/>
      <c r="G195" s="89"/>
      <c r="H195" s="89"/>
      <c r="I195" s="89"/>
      <c r="J195" s="541"/>
      <c r="K195" s="541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/>
      <c r="BX195" s="88"/>
      <c r="BY195" s="88"/>
      <c r="BZ195" s="88"/>
      <c r="CA195" s="88"/>
      <c r="CB195" s="88"/>
      <c r="CC195" s="88"/>
      <c r="CD195" s="88"/>
      <c r="CE195" s="88"/>
      <c r="CF195" s="88"/>
      <c r="CG195" s="88"/>
      <c r="CH195" s="88"/>
      <c r="CI195" s="88"/>
    </row>
    <row r="196" spans="1:87" s="92" customFormat="1">
      <c r="A196" s="88"/>
      <c r="B196" s="119"/>
      <c r="C196" s="119"/>
      <c r="D196" s="119"/>
      <c r="E196" s="88"/>
      <c r="F196" s="88"/>
      <c r="G196" s="89"/>
      <c r="H196" s="89"/>
      <c r="I196" s="89"/>
      <c r="J196" s="541"/>
      <c r="K196" s="541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/>
      <c r="BX196" s="88"/>
      <c r="BY196" s="88"/>
      <c r="BZ196" s="88"/>
      <c r="CA196" s="88"/>
      <c r="CB196" s="88"/>
      <c r="CC196" s="88"/>
      <c r="CD196" s="88"/>
      <c r="CE196" s="88"/>
      <c r="CF196" s="88"/>
      <c r="CG196" s="88"/>
      <c r="CH196" s="88"/>
      <c r="CI196" s="88"/>
    </row>
    <row r="197" spans="1:87" s="92" customFormat="1">
      <c r="A197" s="88"/>
      <c r="B197" s="119"/>
      <c r="C197" s="119"/>
      <c r="D197" s="119"/>
      <c r="E197" s="88"/>
      <c r="F197" s="88"/>
      <c r="G197" s="89"/>
      <c r="H197" s="89"/>
      <c r="I197" s="89"/>
      <c r="J197" s="541"/>
      <c r="K197" s="541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/>
      <c r="BX197" s="88"/>
      <c r="BY197" s="88"/>
      <c r="BZ197" s="88"/>
      <c r="CA197" s="88"/>
      <c r="CB197" s="88"/>
      <c r="CC197" s="88"/>
      <c r="CD197" s="88"/>
      <c r="CE197" s="88"/>
      <c r="CF197" s="88"/>
      <c r="CG197" s="88"/>
      <c r="CH197" s="88"/>
      <c r="CI197" s="88"/>
    </row>
    <row r="198" spans="1:87" s="92" customFormat="1">
      <c r="A198" s="88"/>
      <c r="B198" s="119"/>
      <c r="C198" s="119"/>
      <c r="D198" s="119"/>
      <c r="E198" s="88"/>
      <c r="F198" s="88"/>
      <c r="G198" s="89"/>
      <c r="H198" s="89"/>
      <c r="I198" s="89"/>
      <c r="J198" s="541"/>
      <c r="K198" s="541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  <c r="AV198" s="88"/>
      <c r="AW198" s="88"/>
      <c r="AX198" s="88"/>
      <c r="AY198" s="88"/>
      <c r="AZ198" s="88"/>
      <c r="BA198" s="88"/>
      <c r="BB198" s="88"/>
      <c r="BC198" s="88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/>
      <c r="BV198" s="88"/>
      <c r="BW198" s="88"/>
      <c r="BX198" s="88"/>
      <c r="BY198" s="88"/>
      <c r="BZ198" s="88"/>
      <c r="CA198" s="88"/>
      <c r="CB198" s="88"/>
      <c r="CC198" s="88"/>
      <c r="CD198" s="88"/>
      <c r="CE198" s="88"/>
      <c r="CF198" s="88"/>
      <c r="CG198" s="88"/>
      <c r="CH198" s="88"/>
      <c r="CI198" s="88"/>
    </row>
    <row r="199" spans="1:87" s="92" customFormat="1">
      <c r="A199" s="88"/>
      <c r="B199" s="119"/>
      <c r="C199" s="119"/>
      <c r="D199" s="119"/>
      <c r="E199" s="88"/>
      <c r="F199" s="88"/>
      <c r="G199" s="89"/>
      <c r="H199" s="89"/>
      <c r="I199" s="89"/>
      <c r="J199" s="541"/>
      <c r="K199" s="541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/>
      <c r="AX199" s="88"/>
      <c r="AY199" s="88"/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8"/>
      <c r="BX199" s="88"/>
      <c r="BY199" s="88"/>
      <c r="BZ199" s="88"/>
      <c r="CA199" s="88"/>
      <c r="CB199" s="88"/>
      <c r="CC199" s="88"/>
      <c r="CD199" s="88"/>
      <c r="CE199" s="88"/>
      <c r="CF199" s="88"/>
      <c r="CG199" s="88"/>
      <c r="CH199" s="88"/>
      <c r="CI199" s="88"/>
    </row>
    <row r="200" spans="1:87" s="92" customFormat="1">
      <c r="A200" s="88"/>
      <c r="B200" s="119"/>
      <c r="C200" s="119"/>
      <c r="D200" s="119"/>
      <c r="E200" s="88"/>
      <c r="F200" s="88"/>
      <c r="G200" s="89"/>
      <c r="H200" s="89"/>
      <c r="I200" s="89"/>
      <c r="J200" s="541"/>
      <c r="K200" s="541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8"/>
      <c r="BX200" s="88"/>
      <c r="BY200" s="88"/>
      <c r="BZ200" s="88"/>
      <c r="CA200" s="88"/>
      <c r="CB200" s="88"/>
      <c r="CC200" s="88"/>
      <c r="CD200" s="88"/>
      <c r="CE200" s="88"/>
      <c r="CF200" s="88"/>
      <c r="CG200" s="88"/>
      <c r="CH200" s="88"/>
      <c r="CI200" s="88"/>
    </row>
    <row r="201" spans="1:87" s="92" customFormat="1">
      <c r="A201" s="88"/>
      <c r="B201" s="119"/>
      <c r="C201" s="119"/>
      <c r="D201" s="119"/>
      <c r="E201" s="88"/>
      <c r="F201" s="88"/>
      <c r="G201" s="89"/>
      <c r="H201" s="89"/>
      <c r="I201" s="89"/>
      <c r="J201" s="541"/>
      <c r="K201" s="541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8"/>
      <c r="BX201" s="88"/>
      <c r="BY201" s="88"/>
      <c r="BZ201" s="88"/>
      <c r="CA201" s="88"/>
      <c r="CB201" s="88"/>
      <c r="CC201" s="88"/>
      <c r="CD201" s="88"/>
      <c r="CE201" s="88"/>
      <c r="CF201" s="88"/>
      <c r="CG201" s="88"/>
      <c r="CH201" s="88"/>
      <c r="CI201" s="88"/>
    </row>
    <row r="202" spans="1:87" s="92" customFormat="1">
      <c r="A202" s="88"/>
      <c r="B202" s="119"/>
      <c r="C202" s="119"/>
      <c r="D202" s="119"/>
      <c r="E202" s="88"/>
      <c r="F202" s="88"/>
      <c r="G202" s="89"/>
      <c r="H202" s="89"/>
      <c r="I202" s="89"/>
      <c r="J202" s="541"/>
      <c r="K202" s="541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/>
      <c r="BX202" s="88"/>
      <c r="BY202" s="88"/>
      <c r="BZ202" s="88"/>
      <c r="CA202" s="88"/>
      <c r="CB202" s="88"/>
      <c r="CC202" s="88"/>
      <c r="CD202" s="88"/>
      <c r="CE202" s="88"/>
      <c r="CF202" s="88"/>
      <c r="CG202" s="88"/>
      <c r="CH202" s="88"/>
      <c r="CI202" s="88"/>
    </row>
    <row r="203" spans="1:87" s="92" customFormat="1">
      <c r="A203" s="88"/>
      <c r="B203" s="119"/>
      <c r="C203" s="119"/>
      <c r="D203" s="119"/>
      <c r="E203" s="88"/>
      <c r="F203" s="88"/>
      <c r="G203" s="89"/>
      <c r="H203" s="89"/>
      <c r="I203" s="89"/>
      <c r="J203" s="541"/>
      <c r="K203" s="541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88"/>
      <c r="BX203" s="88"/>
      <c r="BY203" s="88"/>
      <c r="BZ203" s="88"/>
      <c r="CA203" s="88"/>
      <c r="CB203" s="88"/>
      <c r="CC203" s="88"/>
      <c r="CD203" s="88"/>
      <c r="CE203" s="88"/>
      <c r="CF203" s="88"/>
      <c r="CG203" s="88"/>
      <c r="CH203" s="88"/>
      <c r="CI203" s="88"/>
    </row>
    <row r="204" spans="1:87" s="92" customFormat="1">
      <c r="A204" s="88"/>
      <c r="B204" s="119"/>
      <c r="C204" s="119"/>
      <c r="D204" s="119"/>
      <c r="E204" s="88"/>
      <c r="F204" s="88"/>
      <c r="G204" s="89"/>
      <c r="H204" s="89"/>
      <c r="I204" s="89"/>
      <c r="J204" s="541"/>
      <c r="K204" s="541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8"/>
      <c r="BX204" s="88"/>
      <c r="BY204" s="88"/>
      <c r="BZ204" s="88"/>
      <c r="CA204" s="88"/>
      <c r="CB204" s="88"/>
      <c r="CC204" s="88"/>
      <c r="CD204" s="88"/>
      <c r="CE204" s="88"/>
      <c r="CF204" s="88"/>
      <c r="CG204" s="88"/>
      <c r="CH204" s="88"/>
      <c r="CI204" s="88"/>
    </row>
    <row r="205" spans="1:87" s="92" customFormat="1">
      <c r="A205" s="88"/>
      <c r="B205" s="119"/>
      <c r="C205" s="119"/>
      <c r="D205" s="119"/>
      <c r="E205" s="88"/>
      <c r="F205" s="88"/>
      <c r="G205" s="89"/>
      <c r="H205" s="89"/>
      <c r="I205" s="89"/>
      <c r="J205" s="541"/>
      <c r="K205" s="541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/>
      <c r="BX205" s="88"/>
      <c r="BY205" s="88"/>
      <c r="BZ205" s="88"/>
      <c r="CA205" s="88"/>
      <c r="CB205" s="88"/>
      <c r="CC205" s="88"/>
      <c r="CD205" s="88"/>
      <c r="CE205" s="88"/>
      <c r="CF205" s="88"/>
      <c r="CG205" s="88"/>
      <c r="CH205" s="88"/>
      <c r="CI205" s="88"/>
    </row>
    <row r="206" spans="1:87" s="92" customFormat="1">
      <c r="A206" s="88"/>
      <c r="B206" s="119"/>
      <c r="C206" s="119"/>
      <c r="D206" s="119"/>
      <c r="E206" s="88"/>
      <c r="F206" s="88"/>
      <c r="G206" s="89"/>
      <c r="H206" s="89"/>
      <c r="I206" s="89"/>
      <c r="J206" s="541"/>
      <c r="K206" s="541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/>
      <c r="AX206" s="88"/>
      <c r="AY206" s="88"/>
      <c r="AZ206" s="88"/>
      <c r="BA206" s="88"/>
      <c r="BB206" s="88"/>
      <c r="BC206" s="88"/>
      <c r="BD206" s="88"/>
      <c r="BE206" s="88"/>
      <c r="BF206" s="88"/>
      <c r="BG206" s="88"/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/>
      <c r="BV206" s="88"/>
      <c r="BW206" s="88"/>
      <c r="BX206" s="88"/>
      <c r="BY206" s="88"/>
      <c r="BZ206" s="88"/>
      <c r="CA206" s="88"/>
      <c r="CB206" s="88"/>
      <c r="CC206" s="88"/>
      <c r="CD206" s="88"/>
      <c r="CE206" s="88"/>
      <c r="CF206" s="88"/>
      <c r="CG206" s="88"/>
      <c r="CH206" s="88"/>
      <c r="CI206" s="88"/>
    </row>
    <row r="207" spans="1:87" s="92" customFormat="1">
      <c r="A207" s="88"/>
      <c r="B207" s="119"/>
      <c r="C207" s="119"/>
      <c r="D207" s="119"/>
      <c r="E207" s="88"/>
      <c r="F207" s="88"/>
      <c r="G207" s="89"/>
      <c r="H207" s="89"/>
      <c r="I207" s="89"/>
      <c r="J207" s="541"/>
      <c r="K207" s="541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88"/>
      <c r="BW207" s="88"/>
      <c r="BX207" s="88"/>
      <c r="BY207" s="88"/>
      <c r="BZ207" s="88"/>
      <c r="CA207" s="88"/>
      <c r="CB207" s="88"/>
      <c r="CC207" s="88"/>
      <c r="CD207" s="88"/>
      <c r="CE207" s="88"/>
      <c r="CF207" s="88"/>
      <c r="CG207" s="88"/>
      <c r="CH207" s="88"/>
      <c r="CI207" s="88"/>
    </row>
    <row r="208" spans="1:87" s="92" customFormat="1">
      <c r="A208" s="88"/>
      <c r="B208" s="119"/>
      <c r="C208" s="119"/>
      <c r="D208" s="119"/>
      <c r="E208" s="88"/>
      <c r="F208" s="88"/>
      <c r="G208" s="89"/>
      <c r="H208" s="89"/>
      <c r="I208" s="89"/>
      <c r="J208" s="541"/>
      <c r="K208" s="541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/>
      <c r="AX208" s="88"/>
      <c r="AY208" s="88"/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/>
      <c r="BX208" s="88"/>
      <c r="BY208" s="88"/>
      <c r="BZ208" s="88"/>
      <c r="CA208" s="88"/>
      <c r="CB208" s="88"/>
      <c r="CC208" s="88"/>
      <c r="CD208" s="88"/>
      <c r="CE208" s="88"/>
      <c r="CF208" s="88"/>
      <c r="CG208" s="88"/>
      <c r="CH208" s="88"/>
      <c r="CI208" s="88"/>
    </row>
    <row r="209" spans="1:87" s="92" customFormat="1">
      <c r="A209" s="88"/>
      <c r="B209" s="119"/>
      <c r="C209" s="119"/>
      <c r="D209" s="119"/>
      <c r="E209" s="88"/>
      <c r="F209" s="88"/>
      <c r="G209" s="89"/>
      <c r="H209" s="89"/>
      <c r="I209" s="89"/>
      <c r="J209" s="541"/>
      <c r="K209" s="541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  <c r="BY209" s="88"/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</row>
    <row r="210" spans="1:87" s="92" customFormat="1">
      <c r="A210" s="88"/>
      <c r="B210" s="119"/>
      <c r="C210" s="119"/>
      <c r="D210" s="119"/>
      <c r="E210" s="88"/>
      <c r="F210" s="88"/>
      <c r="G210" s="89"/>
      <c r="H210" s="89"/>
      <c r="I210" s="89"/>
      <c r="J210" s="541"/>
      <c r="K210" s="541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  <c r="BY210" s="88"/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</row>
    <row r="211" spans="1:87" s="92" customFormat="1">
      <c r="A211" s="88"/>
      <c r="B211" s="119"/>
      <c r="C211" s="119"/>
      <c r="D211" s="119"/>
      <c r="E211" s="88"/>
      <c r="F211" s="88"/>
      <c r="G211" s="89"/>
      <c r="H211" s="89"/>
      <c r="I211" s="89"/>
      <c r="J211" s="541"/>
      <c r="K211" s="541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  <c r="BY211" s="88"/>
      <c r="BZ211" s="88"/>
      <c r="CA211" s="88"/>
      <c r="CB211" s="88"/>
      <c r="CC211" s="88"/>
      <c r="CD211" s="88"/>
      <c r="CE211" s="88"/>
      <c r="CF211" s="88"/>
      <c r="CG211" s="88"/>
      <c r="CH211" s="88"/>
      <c r="CI211" s="88"/>
    </row>
    <row r="212" spans="1:87" s="92" customFormat="1">
      <c r="A212" s="88"/>
      <c r="B212" s="119"/>
      <c r="C212" s="119"/>
      <c r="D212" s="119"/>
      <c r="E212" s="88"/>
      <c r="F212" s="88"/>
      <c r="G212" s="89"/>
      <c r="H212" s="89"/>
      <c r="I212" s="89"/>
      <c r="J212" s="541"/>
      <c r="K212" s="541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  <c r="BY212" s="88"/>
      <c r="BZ212" s="88"/>
      <c r="CA212" s="88"/>
      <c r="CB212" s="88"/>
      <c r="CC212" s="88"/>
      <c r="CD212" s="88"/>
      <c r="CE212" s="88"/>
      <c r="CF212" s="88"/>
      <c r="CG212" s="88"/>
      <c r="CH212" s="88"/>
      <c r="CI212" s="88"/>
    </row>
    <row r="213" spans="1:87">
      <c r="I213" s="89"/>
    </row>
    <row r="214" spans="1:87">
      <c r="I214" s="89"/>
    </row>
    <row r="215" spans="1:87">
      <c r="I215" s="89"/>
    </row>
    <row r="216" spans="1:87">
      <c r="I216" s="89"/>
    </row>
    <row r="217" spans="1:87">
      <c r="I217" s="89"/>
    </row>
    <row r="218" spans="1:87">
      <c r="I218" s="89"/>
    </row>
    <row r="219" spans="1:87">
      <c r="I219" s="89"/>
    </row>
    <row r="220" spans="1:87">
      <c r="I220" s="89"/>
    </row>
    <row r="221" spans="1:87">
      <c r="I221" s="89"/>
    </row>
    <row r="222" spans="1:87">
      <c r="I222" s="89"/>
    </row>
    <row r="223" spans="1:87">
      <c r="I223" s="89"/>
    </row>
    <row r="224" spans="1:87">
      <c r="I224" s="89"/>
    </row>
    <row r="225" spans="9:9">
      <c r="I225" s="89"/>
    </row>
    <row r="226" spans="9:9">
      <c r="I226" s="89"/>
    </row>
    <row r="227" spans="9:9">
      <c r="I227" s="89"/>
    </row>
    <row r="228" spans="9:9">
      <c r="I228" s="89"/>
    </row>
    <row r="229" spans="9:9">
      <c r="I229" s="89"/>
    </row>
    <row r="230" spans="9:9">
      <c r="I230" s="89"/>
    </row>
    <row r="231" spans="9:9">
      <c r="I231" s="89"/>
    </row>
    <row r="232" spans="9:9">
      <c r="I232" s="89"/>
    </row>
    <row r="233" spans="9:9">
      <c r="I233" s="89"/>
    </row>
    <row r="234" spans="9:9">
      <c r="I234" s="89"/>
    </row>
    <row r="235" spans="9:9">
      <c r="I235" s="89"/>
    </row>
    <row r="236" spans="9:9">
      <c r="I236" s="89"/>
    </row>
    <row r="237" spans="9:9">
      <c r="I237" s="89"/>
    </row>
    <row r="238" spans="9:9">
      <c r="I238" s="89"/>
    </row>
    <row r="239" spans="9:9">
      <c r="I239" s="89"/>
    </row>
    <row r="240" spans="9:9">
      <c r="I240" s="89"/>
    </row>
    <row r="241" spans="9:9">
      <c r="I241" s="89"/>
    </row>
    <row r="242" spans="9:9">
      <c r="I242" s="89"/>
    </row>
    <row r="243" spans="9:9">
      <c r="I243" s="89"/>
    </row>
    <row r="244" spans="9:9">
      <c r="I244" s="89"/>
    </row>
    <row r="245" spans="9:9">
      <c r="I245" s="89"/>
    </row>
    <row r="246" spans="9:9">
      <c r="I246" s="89"/>
    </row>
    <row r="247" spans="9:9">
      <c r="I247" s="89"/>
    </row>
    <row r="248" spans="9:9">
      <c r="I248" s="89"/>
    </row>
    <row r="249" spans="9:9">
      <c r="I249" s="89"/>
    </row>
    <row r="250" spans="9:9">
      <c r="I250" s="89"/>
    </row>
    <row r="251" spans="9:9">
      <c r="I251" s="89"/>
    </row>
    <row r="252" spans="9:9">
      <c r="I252" s="89"/>
    </row>
    <row r="253" spans="9:9">
      <c r="I253" s="89"/>
    </row>
    <row r="254" spans="9:9">
      <c r="I254" s="89"/>
    </row>
    <row r="255" spans="9:9">
      <c r="I255" s="89"/>
    </row>
    <row r="256" spans="9:9">
      <c r="I256" s="89"/>
    </row>
    <row r="257" spans="9:9">
      <c r="I257" s="89"/>
    </row>
    <row r="258" spans="9:9">
      <c r="I258" s="89"/>
    </row>
    <row r="259" spans="9:9">
      <c r="I259" s="89"/>
    </row>
    <row r="260" spans="9:9">
      <c r="I260" s="89"/>
    </row>
    <row r="261" spans="9:9">
      <c r="I261" s="89"/>
    </row>
    <row r="262" spans="9:9">
      <c r="I262" s="89"/>
    </row>
    <row r="263" spans="9:9">
      <c r="I263" s="89"/>
    </row>
    <row r="264" spans="9:9">
      <c r="I264" s="89"/>
    </row>
    <row r="265" spans="9:9">
      <c r="I265" s="89"/>
    </row>
    <row r="266" spans="9:9">
      <c r="I266" s="89"/>
    </row>
    <row r="267" spans="9:9">
      <c r="I267" s="89"/>
    </row>
    <row r="268" spans="9:9">
      <c r="I268" s="89"/>
    </row>
    <row r="269" spans="9:9">
      <c r="I269" s="89"/>
    </row>
    <row r="270" spans="9:9">
      <c r="I270" s="89"/>
    </row>
    <row r="271" spans="9:9">
      <c r="I271" s="89"/>
    </row>
    <row r="272" spans="9:9">
      <c r="I272" s="89"/>
    </row>
    <row r="273" spans="9:9">
      <c r="I273" s="89"/>
    </row>
    <row r="274" spans="9:9">
      <c r="I274" s="89"/>
    </row>
    <row r="275" spans="9:9">
      <c r="I275" s="89"/>
    </row>
    <row r="276" spans="9:9">
      <c r="I276" s="89"/>
    </row>
    <row r="277" spans="9:9">
      <c r="I277" s="89"/>
    </row>
    <row r="278" spans="9:9">
      <c r="I278" s="89"/>
    </row>
    <row r="279" spans="9:9">
      <c r="I279" s="89"/>
    </row>
    <row r="280" spans="9:9">
      <c r="I280" s="89"/>
    </row>
    <row r="281" spans="9:9">
      <c r="I281" s="89"/>
    </row>
    <row r="282" spans="9:9">
      <c r="I282" s="89"/>
    </row>
    <row r="283" spans="9:9">
      <c r="I283" s="89"/>
    </row>
    <row r="284" spans="9:9">
      <c r="I284" s="89"/>
    </row>
    <row r="285" spans="9:9">
      <c r="I285" s="89"/>
    </row>
    <row r="286" spans="9:9">
      <c r="I286" s="89"/>
    </row>
    <row r="287" spans="9:9">
      <c r="I287" s="89"/>
    </row>
    <row r="288" spans="9:9">
      <c r="I288" s="89"/>
    </row>
    <row r="289" spans="9:9">
      <c r="I289" s="89"/>
    </row>
    <row r="290" spans="9:9">
      <c r="I290" s="89"/>
    </row>
    <row r="291" spans="9:9">
      <c r="I291" s="89"/>
    </row>
    <row r="292" spans="9:9">
      <c r="I292" s="89"/>
    </row>
    <row r="293" spans="9:9">
      <c r="I293" s="89"/>
    </row>
    <row r="294" spans="9:9">
      <c r="I294" s="89"/>
    </row>
    <row r="295" spans="9:9">
      <c r="I295" s="89"/>
    </row>
    <row r="296" spans="9:9">
      <c r="I296" s="89"/>
    </row>
    <row r="297" spans="9:9">
      <c r="I297" s="89"/>
    </row>
    <row r="298" spans="9:9">
      <c r="I298" s="89"/>
    </row>
    <row r="299" spans="9:9">
      <c r="I299" s="89"/>
    </row>
    <row r="300" spans="9:9">
      <c r="I300" s="89"/>
    </row>
    <row r="301" spans="9:9">
      <c r="I301" s="89"/>
    </row>
    <row r="302" spans="9:9">
      <c r="I302" s="89"/>
    </row>
    <row r="303" spans="9:9">
      <c r="I303" s="89"/>
    </row>
    <row r="304" spans="9:9">
      <c r="I304" s="89"/>
    </row>
    <row r="305" spans="9:9">
      <c r="I305" s="89"/>
    </row>
    <row r="306" spans="9:9">
      <c r="I306" s="89"/>
    </row>
    <row r="307" spans="9:9">
      <c r="I307" s="89"/>
    </row>
    <row r="308" spans="9:9">
      <c r="I308" s="89"/>
    </row>
    <row r="309" spans="9:9">
      <c r="I309" s="89"/>
    </row>
    <row r="310" spans="9:9">
      <c r="I310" s="89"/>
    </row>
    <row r="311" spans="9:9">
      <c r="I311" s="89"/>
    </row>
    <row r="312" spans="9:9">
      <c r="I312" s="89"/>
    </row>
    <row r="313" spans="9:9">
      <c r="I313" s="89"/>
    </row>
    <row r="314" spans="9:9">
      <c r="I314" s="89"/>
    </row>
    <row r="315" spans="9:9">
      <c r="I315" s="89"/>
    </row>
    <row r="316" spans="9:9">
      <c r="I316" s="89"/>
    </row>
    <row r="317" spans="9:9">
      <c r="I317" s="89"/>
    </row>
    <row r="318" spans="9:9">
      <c r="I318" s="89"/>
    </row>
    <row r="319" spans="9:9">
      <c r="I319" s="89"/>
    </row>
    <row r="320" spans="9:9">
      <c r="I320" s="89"/>
    </row>
    <row r="321" spans="9:9">
      <c r="I321" s="89"/>
    </row>
    <row r="322" spans="9:9">
      <c r="I322" s="89"/>
    </row>
    <row r="323" spans="9:9">
      <c r="I323" s="89"/>
    </row>
    <row r="324" spans="9:9">
      <c r="I324" s="89"/>
    </row>
    <row r="325" spans="9:9">
      <c r="I325" s="89"/>
    </row>
    <row r="326" spans="9:9">
      <c r="I326" s="89"/>
    </row>
    <row r="327" spans="9:9">
      <c r="I327" s="89"/>
    </row>
    <row r="328" spans="9:9">
      <c r="I328" s="89"/>
    </row>
    <row r="329" spans="9:9">
      <c r="I329" s="89"/>
    </row>
    <row r="330" spans="9:9">
      <c r="I330" s="89"/>
    </row>
    <row r="331" spans="9:9">
      <c r="I331" s="89"/>
    </row>
    <row r="332" spans="9:9">
      <c r="I332" s="89"/>
    </row>
    <row r="333" spans="9:9">
      <c r="I333" s="89"/>
    </row>
    <row r="334" spans="9:9">
      <c r="I334" s="89"/>
    </row>
    <row r="335" spans="9:9">
      <c r="I335" s="89"/>
    </row>
    <row r="336" spans="9:9">
      <c r="I336" s="89"/>
    </row>
    <row r="337" spans="9:9">
      <c r="I337" s="89"/>
    </row>
    <row r="338" spans="9:9">
      <c r="I338" s="89"/>
    </row>
    <row r="339" spans="9:9">
      <c r="I339" s="89"/>
    </row>
    <row r="340" spans="9:9">
      <c r="I340" s="89"/>
    </row>
    <row r="341" spans="9:9">
      <c r="I341" s="89"/>
    </row>
    <row r="342" spans="9:9">
      <c r="I342" s="89"/>
    </row>
    <row r="343" spans="9:9">
      <c r="I343" s="89"/>
    </row>
    <row r="344" spans="9:9">
      <c r="I344" s="89"/>
    </row>
    <row r="345" spans="9:9">
      <c r="I345" s="89"/>
    </row>
    <row r="346" spans="9:9">
      <c r="I346" s="89"/>
    </row>
    <row r="347" spans="9:9">
      <c r="I347" s="89"/>
    </row>
    <row r="348" spans="9:9">
      <c r="I348" s="89"/>
    </row>
    <row r="349" spans="9:9">
      <c r="I349" s="89"/>
    </row>
    <row r="350" spans="9:9">
      <c r="I350" s="89"/>
    </row>
    <row r="351" spans="9:9">
      <c r="I351" s="89"/>
    </row>
    <row r="352" spans="9:9">
      <c r="I352" s="89"/>
    </row>
    <row r="353" spans="9:9">
      <c r="I353" s="89"/>
    </row>
    <row r="354" spans="9:9">
      <c r="I354" s="89"/>
    </row>
    <row r="355" spans="9:9">
      <c r="I355" s="89"/>
    </row>
    <row r="356" spans="9:9">
      <c r="I356" s="89"/>
    </row>
    <row r="357" spans="9:9">
      <c r="I357" s="89"/>
    </row>
    <row r="358" spans="9:9">
      <c r="I358" s="89"/>
    </row>
    <row r="359" spans="9:9">
      <c r="I359" s="89"/>
    </row>
    <row r="360" spans="9:9">
      <c r="I360" s="89"/>
    </row>
    <row r="361" spans="9:9">
      <c r="I361" s="89"/>
    </row>
    <row r="362" spans="9:9">
      <c r="I362" s="89"/>
    </row>
    <row r="363" spans="9:9">
      <c r="I363" s="89"/>
    </row>
    <row r="364" spans="9:9">
      <c r="I364" s="89"/>
    </row>
    <row r="365" spans="9:9">
      <c r="I365" s="89"/>
    </row>
    <row r="366" spans="9:9">
      <c r="I366" s="89"/>
    </row>
    <row r="367" spans="9:9">
      <c r="I367" s="89"/>
    </row>
    <row r="368" spans="9:9">
      <c r="I368" s="89"/>
    </row>
    <row r="369" spans="9:9">
      <c r="I369" s="89"/>
    </row>
    <row r="370" spans="9:9">
      <c r="I370" s="89"/>
    </row>
    <row r="371" spans="9:9">
      <c r="I371" s="89"/>
    </row>
    <row r="372" spans="9:9">
      <c r="I372" s="89"/>
    </row>
    <row r="373" spans="9:9">
      <c r="I373" s="89"/>
    </row>
    <row r="374" spans="9:9">
      <c r="I374" s="89"/>
    </row>
    <row r="375" spans="9:9">
      <c r="I375" s="89"/>
    </row>
    <row r="376" spans="9:9">
      <c r="I376" s="89"/>
    </row>
    <row r="377" spans="9:9">
      <c r="I377" s="89"/>
    </row>
    <row r="378" spans="9:9">
      <c r="I378" s="89"/>
    </row>
    <row r="379" spans="9:9">
      <c r="I379" s="89"/>
    </row>
    <row r="380" spans="9:9">
      <c r="I380" s="89"/>
    </row>
    <row r="381" spans="9:9">
      <c r="I381" s="89"/>
    </row>
    <row r="382" spans="9:9">
      <c r="I382" s="89"/>
    </row>
    <row r="383" spans="9:9">
      <c r="I383" s="89"/>
    </row>
    <row r="384" spans="9:9">
      <c r="I384" s="89"/>
    </row>
    <row r="385" spans="9:9">
      <c r="I385" s="89"/>
    </row>
    <row r="386" spans="9:9">
      <c r="I386" s="89"/>
    </row>
    <row r="387" spans="9:9">
      <c r="I387" s="89"/>
    </row>
    <row r="388" spans="9:9">
      <c r="I388" s="89"/>
    </row>
    <row r="389" spans="9:9">
      <c r="I389" s="89"/>
    </row>
    <row r="390" spans="9:9">
      <c r="I390" s="89"/>
    </row>
    <row r="391" spans="9:9">
      <c r="I391" s="89"/>
    </row>
    <row r="392" spans="9:9">
      <c r="I392" s="89"/>
    </row>
    <row r="393" spans="9:9">
      <c r="I393" s="89"/>
    </row>
    <row r="394" spans="9:9">
      <c r="I394" s="89"/>
    </row>
    <row r="395" spans="9:9">
      <c r="I395" s="89"/>
    </row>
    <row r="396" spans="9:9">
      <c r="I396" s="89"/>
    </row>
    <row r="397" spans="9:9">
      <c r="I397" s="89"/>
    </row>
    <row r="398" spans="9:9">
      <c r="I398" s="89"/>
    </row>
    <row r="399" spans="9:9">
      <c r="I399" s="89"/>
    </row>
    <row r="400" spans="9:9">
      <c r="I400" s="89"/>
    </row>
    <row r="401" spans="9:9">
      <c r="I401" s="89"/>
    </row>
    <row r="402" spans="9:9">
      <c r="I402" s="89"/>
    </row>
    <row r="403" spans="9:9">
      <c r="I403" s="89"/>
    </row>
    <row r="404" spans="9:9">
      <c r="I404" s="89"/>
    </row>
    <row r="405" spans="9:9">
      <c r="I405" s="89"/>
    </row>
    <row r="406" spans="9:9">
      <c r="I406" s="89"/>
    </row>
    <row r="407" spans="9:9">
      <c r="I407" s="89"/>
    </row>
    <row r="408" spans="9:9">
      <c r="I408" s="89"/>
    </row>
    <row r="409" spans="9:9">
      <c r="I409" s="89"/>
    </row>
    <row r="410" spans="9:9">
      <c r="I410" s="89"/>
    </row>
    <row r="411" spans="9:9">
      <c r="I411" s="89"/>
    </row>
    <row r="412" spans="9:9">
      <c r="I412" s="89"/>
    </row>
    <row r="413" spans="9:9">
      <c r="I413" s="89"/>
    </row>
    <row r="414" spans="9:9">
      <c r="I414" s="89"/>
    </row>
    <row r="415" spans="9:9">
      <c r="I415" s="89"/>
    </row>
    <row r="416" spans="9:9">
      <c r="I416" s="89"/>
    </row>
    <row r="417" spans="9:9">
      <c r="I417" s="89"/>
    </row>
    <row r="418" spans="9:9">
      <c r="I418" s="89"/>
    </row>
    <row r="419" spans="9:9">
      <c r="I419" s="89"/>
    </row>
    <row r="420" spans="9:9">
      <c r="I420" s="89"/>
    </row>
    <row r="421" spans="9:9">
      <c r="I421" s="89"/>
    </row>
    <row r="422" spans="9:9">
      <c r="I422" s="89"/>
    </row>
    <row r="423" spans="9:9">
      <c r="I423" s="89"/>
    </row>
    <row r="424" spans="9:9">
      <c r="I424" s="89"/>
    </row>
    <row r="425" spans="9:9">
      <c r="I425" s="89"/>
    </row>
  </sheetData>
  <mergeCells count="58">
    <mergeCell ref="A1:CI1"/>
    <mergeCell ref="A6:CD6"/>
    <mergeCell ref="A8:A12"/>
    <mergeCell ref="D8:D12"/>
    <mergeCell ref="C8:C12"/>
    <mergeCell ref="V10:AH10"/>
    <mergeCell ref="V11:AH11"/>
    <mergeCell ref="CI8:CI12"/>
    <mergeCell ref="A2:CD2"/>
    <mergeCell ref="A3:CD3"/>
    <mergeCell ref="A4:CD4"/>
    <mergeCell ref="A7:CD7"/>
    <mergeCell ref="A5:CD5"/>
    <mergeCell ref="CH8:CH11"/>
    <mergeCell ref="BB8:CG9"/>
    <mergeCell ref="BR10:CG10"/>
    <mergeCell ref="E11:F11"/>
    <mergeCell ref="J11:T11"/>
    <mergeCell ref="V8:BA9"/>
    <mergeCell ref="AL10:BA10"/>
    <mergeCell ref="AL11:BA11"/>
    <mergeCell ref="BR11:CD11"/>
    <mergeCell ref="E8:U10"/>
    <mergeCell ref="BB10:BN10"/>
    <mergeCell ref="BB11:BN11"/>
    <mergeCell ref="B70:C70"/>
    <mergeCell ref="B67:C67"/>
    <mergeCell ref="B55:D55"/>
    <mergeCell ref="B18:B19"/>
    <mergeCell ref="B30:B31"/>
    <mergeCell ref="B69:C69"/>
    <mergeCell ref="B65:C65"/>
    <mergeCell ref="B46:C46"/>
    <mergeCell ref="B22:C22"/>
    <mergeCell ref="B66:C66"/>
    <mergeCell ref="B8:B12"/>
    <mergeCell ref="G11:I11"/>
    <mergeCell ref="A30:A31"/>
    <mergeCell ref="A16:A17"/>
    <mergeCell ref="A18:A19"/>
    <mergeCell ref="B27:B28"/>
    <mergeCell ref="A27:A28"/>
    <mergeCell ref="B16:B17"/>
    <mergeCell ref="B119:J119"/>
    <mergeCell ref="E99:F99"/>
    <mergeCell ref="B100:F100"/>
    <mergeCell ref="E101:F101"/>
    <mergeCell ref="E103:F103"/>
    <mergeCell ref="B106:F106"/>
    <mergeCell ref="E104:F104"/>
    <mergeCell ref="E105:F105"/>
    <mergeCell ref="E109:F109"/>
    <mergeCell ref="E110:F110"/>
    <mergeCell ref="E111:F111"/>
    <mergeCell ref="E112:F112"/>
    <mergeCell ref="E113:F113"/>
    <mergeCell ref="E108:F108"/>
    <mergeCell ref="E107:F107"/>
  </mergeCells>
  <printOptions horizontalCentered="1" verticalCentered="1" gridLines="1"/>
  <pageMargins left="0.25" right="0.25" top="0.75" bottom="0.75" header="0.3" footer="0.3"/>
  <pageSetup paperSize="8" scale="32" fitToHeight="0" orientation="landscape" r:id="rId1"/>
  <ignoredErrors>
    <ignoredError sqref="CH22 AE46 BT65 CH5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6"/>
  <sheetViews>
    <sheetView zoomScale="62" zoomScaleNormal="62" workbookViewId="0">
      <selection activeCell="C15" sqref="C15"/>
    </sheetView>
  </sheetViews>
  <sheetFormatPr defaultRowHeight="14.25"/>
  <cols>
    <col min="3" max="3" width="43.33203125" customWidth="1"/>
    <col min="12" max="12" width="7.46484375" customWidth="1"/>
    <col min="13" max="13" width="8.33203125" customWidth="1"/>
    <col min="14" max="14" width="7.1328125" customWidth="1"/>
    <col min="17" max="17" width="7.53125" customWidth="1"/>
    <col min="18" max="19" width="7.33203125" customWidth="1"/>
    <col min="20" max="20" width="7.1328125" customWidth="1"/>
    <col min="21" max="21" width="8" customWidth="1"/>
    <col min="22" max="22" width="7.6640625" customWidth="1"/>
    <col min="23" max="23" width="6.33203125" customWidth="1"/>
    <col min="24" max="24" width="6.86328125" customWidth="1"/>
    <col min="25" max="25" width="7.46484375" customWidth="1"/>
    <col min="26" max="26" width="7" customWidth="1"/>
    <col min="27" max="27" width="5.53125" customWidth="1"/>
    <col min="28" max="28" width="7.46484375" customWidth="1"/>
    <col min="29" max="29" width="6.6640625" customWidth="1"/>
  </cols>
  <sheetData>
    <row r="1" spans="1:30" ht="14.65" thickTop="1">
      <c r="A1" s="700" t="s">
        <v>158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701"/>
      <c r="T1" s="701"/>
      <c r="U1" s="701"/>
      <c r="V1" s="701"/>
      <c r="W1" s="701"/>
      <c r="X1" s="701"/>
      <c r="Y1" s="701"/>
      <c r="Z1" s="701"/>
      <c r="AA1" s="701"/>
      <c r="AB1" s="701"/>
      <c r="AC1" s="702"/>
    </row>
    <row r="2" spans="1:30">
      <c r="A2" s="695" t="s">
        <v>159</v>
      </c>
      <c r="B2" s="696"/>
      <c r="C2" s="696"/>
      <c r="D2" s="696"/>
      <c r="E2" s="696"/>
      <c r="F2" s="696"/>
      <c r="G2" s="696"/>
      <c r="H2" s="696"/>
      <c r="I2" s="696"/>
      <c r="J2" s="696"/>
      <c r="K2" s="696"/>
      <c r="L2" s="696"/>
      <c r="M2" s="696"/>
      <c r="N2" s="696"/>
      <c r="O2" s="696"/>
      <c r="P2" s="696"/>
      <c r="Q2" s="696"/>
      <c r="R2" s="696"/>
      <c r="S2" s="696"/>
      <c r="T2" s="696"/>
      <c r="U2" s="696"/>
      <c r="V2" s="696"/>
      <c r="W2" s="696"/>
      <c r="X2" s="696"/>
      <c r="Y2" s="696"/>
      <c r="Z2" s="696"/>
      <c r="AA2" s="696"/>
      <c r="AB2" s="696"/>
      <c r="AC2" s="696"/>
      <c r="AD2" s="3"/>
    </row>
    <row r="3" spans="1:30">
      <c r="A3" s="695" t="s">
        <v>160</v>
      </c>
      <c r="B3" s="696"/>
      <c r="C3" s="696"/>
      <c r="D3" s="696"/>
      <c r="E3" s="696"/>
      <c r="F3" s="696"/>
      <c r="G3" s="696"/>
      <c r="H3" s="696"/>
      <c r="I3" s="696"/>
      <c r="J3" s="696"/>
      <c r="K3" s="696"/>
      <c r="L3" s="696"/>
      <c r="M3" s="696"/>
      <c r="N3" s="696"/>
      <c r="O3" s="696"/>
      <c r="P3" s="696"/>
      <c r="Q3" s="696"/>
      <c r="R3" s="696"/>
      <c r="S3" s="696"/>
      <c r="T3" s="696"/>
      <c r="U3" s="696"/>
      <c r="V3" s="696"/>
      <c r="W3" s="696"/>
      <c r="X3" s="696"/>
      <c r="Y3" s="696"/>
      <c r="Z3" s="696"/>
      <c r="AA3" s="696"/>
      <c r="AB3" s="696"/>
      <c r="AC3" s="703"/>
    </row>
    <row r="4" spans="1:30">
      <c r="A4" s="695" t="s">
        <v>161</v>
      </c>
      <c r="B4" s="696"/>
      <c r="C4" s="696"/>
      <c r="D4" s="696"/>
      <c r="E4" s="696"/>
      <c r="F4" s="696"/>
      <c r="G4" s="696"/>
      <c r="H4" s="696"/>
      <c r="I4" s="696"/>
      <c r="J4" s="696"/>
      <c r="K4" s="696"/>
      <c r="L4" s="696"/>
      <c r="M4" s="696"/>
      <c r="N4" s="696"/>
      <c r="O4" s="696"/>
      <c r="P4" s="696"/>
      <c r="Q4" s="696"/>
      <c r="R4" s="696"/>
      <c r="S4" s="696"/>
      <c r="T4" s="696"/>
      <c r="U4" s="696"/>
      <c r="V4" s="696"/>
      <c r="W4" s="696"/>
      <c r="X4" s="696"/>
      <c r="Y4" s="696"/>
      <c r="Z4" s="696"/>
      <c r="AA4" s="696"/>
      <c r="AB4" s="696"/>
      <c r="AC4" s="696"/>
    </row>
    <row r="5" spans="1:30">
      <c r="A5" s="715"/>
      <c r="B5" s="716"/>
      <c r="C5" s="716"/>
      <c r="D5" s="716"/>
      <c r="E5" s="716"/>
      <c r="F5" s="716"/>
      <c r="G5" s="716"/>
      <c r="H5" s="716"/>
      <c r="I5" s="716"/>
      <c r="J5" s="716"/>
      <c r="K5" s="716"/>
      <c r="L5" s="716"/>
      <c r="M5" s="716"/>
      <c r="N5" s="716"/>
      <c r="O5" s="716"/>
      <c r="P5" s="716"/>
      <c r="Q5" s="716"/>
      <c r="R5" s="716"/>
      <c r="S5" s="716"/>
      <c r="T5" s="716"/>
      <c r="U5" s="716"/>
      <c r="V5" s="716"/>
      <c r="W5" s="716"/>
      <c r="X5" s="716"/>
      <c r="Y5" s="716"/>
      <c r="Z5" s="716"/>
      <c r="AA5" s="716"/>
      <c r="AB5" s="716"/>
      <c r="AC5" s="716"/>
      <c r="AD5" s="3"/>
    </row>
    <row r="6" spans="1:30">
      <c r="A6" s="715" t="s">
        <v>162</v>
      </c>
      <c r="B6" s="716"/>
      <c r="C6" s="716"/>
      <c r="D6" s="716"/>
      <c r="E6" s="716"/>
      <c r="F6" s="716"/>
      <c r="G6" s="716"/>
      <c r="H6" s="716"/>
      <c r="I6" s="716"/>
      <c r="J6" s="716"/>
      <c r="K6" s="716"/>
      <c r="L6" s="716"/>
      <c r="M6" s="716"/>
      <c r="N6" s="716"/>
      <c r="O6" s="716"/>
      <c r="P6" s="716"/>
      <c r="Q6" s="716"/>
      <c r="R6" s="716"/>
      <c r="S6" s="716"/>
      <c r="T6" s="716"/>
      <c r="U6" s="716"/>
      <c r="V6" s="716"/>
      <c r="W6" s="716"/>
      <c r="X6" s="716"/>
      <c r="Y6" s="716"/>
      <c r="Z6" s="716"/>
      <c r="AA6" s="716"/>
      <c r="AB6" s="716"/>
      <c r="AC6" s="716"/>
      <c r="AD6" s="3"/>
    </row>
    <row r="7" spans="1:30" ht="14.65" thickBot="1">
      <c r="A7" s="693"/>
      <c r="B7" s="694"/>
      <c r="C7" s="694"/>
      <c r="D7" s="694"/>
      <c r="E7" s="694"/>
      <c r="F7" s="694"/>
      <c r="G7" s="694"/>
      <c r="H7" s="694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3"/>
    </row>
    <row r="8" spans="1:30" ht="14.65" thickTop="1">
      <c r="A8" s="709" t="s">
        <v>3</v>
      </c>
      <c r="B8" s="712" t="s">
        <v>4</v>
      </c>
      <c r="C8" s="709" t="s">
        <v>5</v>
      </c>
      <c r="D8" s="712" t="s">
        <v>6</v>
      </c>
      <c r="E8" s="700" t="s">
        <v>7</v>
      </c>
      <c r="F8" s="701"/>
      <c r="G8" s="701"/>
      <c r="H8" s="701"/>
      <c r="I8" s="701"/>
      <c r="J8" s="701"/>
      <c r="K8" s="702"/>
      <c r="L8" s="700" t="s">
        <v>8</v>
      </c>
      <c r="M8" s="701"/>
      <c r="N8" s="701"/>
      <c r="O8" s="701"/>
      <c r="P8" s="701"/>
      <c r="Q8" s="702"/>
      <c r="R8" s="700" t="s">
        <v>9</v>
      </c>
      <c r="S8" s="701"/>
      <c r="T8" s="701"/>
      <c r="U8" s="701"/>
      <c r="V8" s="701"/>
      <c r="W8" s="702"/>
      <c r="X8" s="700" t="s">
        <v>163</v>
      </c>
      <c r="Y8" s="701"/>
      <c r="Z8" s="701"/>
      <c r="AA8" s="701"/>
      <c r="AB8" s="701"/>
      <c r="AC8" s="702"/>
    </row>
    <row r="9" spans="1:30">
      <c r="A9" s="710"/>
      <c r="B9" s="713"/>
      <c r="C9" s="710"/>
      <c r="D9" s="713"/>
      <c r="E9" s="695"/>
      <c r="F9" s="696"/>
      <c r="G9" s="696"/>
      <c r="H9" s="696"/>
      <c r="I9" s="696"/>
      <c r="J9" s="696"/>
      <c r="K9" s="703"/>
      <c r="L9" s="695"/>
      <c r="M9" s="696"/>
      <c r="N9" s="696"/>
      <c r="O9" s="696"/>
      <c r="P9" s="696"/>
      <c r="Q9" s="703"/>
      <c r="R9" s="695"/>
      <c r="S9" s="696"/>
      <c r="T9" s="696"/>
      <c r="U9" s="696"/>
      <c r="V9" s="696"/>
      <c r="W9" s="703"/>
      <c r="X9" s="695"/>
      <c r="Y9" s="696"/>
      <c r="Z9" s="696"/>
      <c r="AA9" s="696"/>
      <c r="AB9" s="696"/>
      <c r="AC9" s="703"/>
    </row>
    <row r="10" spans="1:30" ht="14.65" thickBot="1">
      <c r="A10" s="710"/>
      <c r="B10" s="713"/>
      <c r="C10" s="710"/>
      <c r="D10" s="713"/>
      <c r="E10" s="695"/>
      <c r="F10" s="696"/>
      <c r="G10" s="696"/>
      <c r="H10" s="696"/>
      <c r="I10" s="696"/>
      <c r="J10" s="696"/>
      <c r="K10" s="703"/>
      <c r="L10" s="704"/>
      <c r="M10" s="705"/>
      <c r="N10" s="705"/>
      <c r="O10" s="705"/>
      <c r="P10" s="705"/>
      <c r="Q10" s="706"/>
      <c r="R10" s="704"/>
      <c r="S10" s="705"/>
      <c r="T10" s="705"/>
      <c r="U10" s="705"/>
      <c r="V10" s="705"/>
      <c r="W10" s="706"/>
      <c r="X10" s="704"/>
      <c r="Y10" s="705"/>
      <c r="Z10" s="705"/>
      <c r="AA10" s="705"/>
      <c r="AB10" s="705"/>
      <c r="AC10" s="706"/>
    </row>
    <row r="11" spans="1:30" ht="15" thickTop="1" thickBot="1">
      <c r="A11" s="710"/>
      <c r="B11" s="713"/>
      <c r="C11" s="710"/>
      <c r="D11" s="713"/>
      <c r="E11" s="704"/>
      <c r="F11" s="705"/>
      <c r="G11" s="705"/>
      <c r="H11" s="705"/>
      <c r="I11" s="705"/>
      <c r="J11" s="705"/>
      <c r="K11" s="706"/>
      <c r="L11" s="707" t="s">
        <v>11</v>
      </c>
      <c r="M11" s="698"/>
      <c r="N11" s="708"/>
      <c r="O11" s="697" t="s">
        <v>12</v>
      </c>
      <c r="P11" s="698"/>
      <c r="Q11" s="699"/>
      <c r="R11" s="707" t="s">
        <v>13</v>
      </c>
      <c r="S11" s="698"/>
      <c r="T11" s="708"/>
      <c r="U11" s="697" t="s">
        <v>14</v>
      </c>
      <c r="V11" s="698"/>
      <c r="W11" s="699"/>
      <c r="X11" s="707" t="s">
        <v>164</v>
      </c>
      <c r="Y11" s="698"/>
      <c r="Z11" s="708"/>
      <c r="AA11" s="697" t="s">
        <v>165</v>
      </c>
      <c r="AB11" s="698"/>
      <c r="AC11" s="699"/>
    </row>
    <row r="12" spans="1:30" ht="82.5" thickTop="1" thickBot="1">
      <c r="A12" s="710"/>
      <c r="B12" s="714"/>
      <c r="C12" s="711"/>
      <c r="D12" s="714"/>
      <c r="E12" s="7" t="s">
        <v>16</v>
      </c>
      <c r="F12" s="8" t="s">
        <v>20</v>
      </c>
      <c r="G12" s="8" t="s">
        <v>166</v>
      </c>
      <c r="H12" s="8" t="s">
        <v>167</v>
      </c>
      <c r="I12" s="7" t="s">
        <v>168</v>
      </c>
      <c r="J12" s="8" t="s">
        <v>169</v>
      </c>
      <c r="K12" s="1" t="s">
        <v>170</v>
      </c>
      <c r="L12" s="5" t="s">
        <v>20</v>
      </c>
      <c r="M12" s="1" t="s">
        <v>171</v>
      </c>
      <c r="N12" s="60" t="s">
        <v>17</v>
      </c>
      <c r="O12" s="1" t="s">
        <v>20</v>
      </c>
      <c r="P12" s="1" t="s">
        <v>171</v>
      </c>
      <c r="Q12" s="7" t="s">
        <v>17</v>
      </c>
      <c r="R12" s="7" t="s">
        <v>20</v>
      </c>
      <c r="S12" s="8" t="s">
        <v>171</v>
      </c>
      <c r="T12" s="62" t="s">
        <v>17</v>
      </c>
      <c r="U12" s="8" t="s">
        <v>20</v>
      </c>
      <c r="V12" s="8" t="s">
        <v>171</v>
      </c>
      <c r="W12" s="9" t="s">
        <v>17</v>
      </c>
      <c r="X12" s="7" t="s">
        <v>20</v>
      </c>
      <c r="Y12" s="7" t="s">
        <v>171</v>
      </c>
      <c r="Z12" s="62" t="s">
        <v>17</v>
      </c>
      <c r="AA12" s="8" t="s">
        <v>20</v>
      </c>
      <c r="AB12" s="7" t="s">
        <v>171</v>
      </c>
      <c r="AC12" s="8" t="s">
        <v>17</v>
      </c>
    </row>
    <row r="13" spans="1:30" ht="15" thickTop="1" thickBot="1">
      <c r="A13" s="11"/>
      <c r="B13" s="11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1">
        <v>8</v>
      </c>
      <c r="J13" s="10">
        <v>9</v>
      </c>
      <c r="K13" s="10">
        <v>10</v>
      </c>
      <c r="L13" s="11">
        <v>11</v>
      </c>
      <c r="M13" s="10">
        <v>12</v>
      </c>
      <c r="N13" s="61">
        <v>13</v>
      </c>
      <c r="O13" s="10">
        <v>14</v>
      </c>
      <c r="P13" s="10">
        <v>15</v>
      </c>
      <c r="Q13" s="6">
        <v>16</v>
      </c>
      <c r="R13" s="6">
        <v>17</v>
      </c>
      <c r="S13" s="4">
        <v>18</v>
      </c>
      <c r="T13" s="63">
        <v>19</v>
      </c>
      <c r="U13" s="4">
        <v>20</v>
      </c>
      <c r="V13" s="4">
        <v>21</v>
      </c>
      <c r="W13" s="4">
        <v>22</v>
      </c>
      <c r="X13" s="6">
        <v>23</v>
      </c>
      <c r="Y13" s="6">
        <v>24</v>
      </c>
      <c r="Z13" s="63">
        <v>25</v>
      </c>
      <c r="AA13" s="4">
        <v>26</v>
      </c>
      <c r="AB13" s="6">
        <v>27</v>
      </c>
      <c r="AC13" s="4">
        <v>28</v>
      </c>
    </row>
    <row r="14" spans="1:30" ht="15" thickTop="1" thickBot="1">
      <c r="A14" s="11">
        <v>1</v>
      </c>
      <c r="B14" s="23" t="s">
        <v>172</v>
      </c>
      <c r="D14" s="12"/>
      <c r="H14" s="12"/>
      <c r="O14" s="21"/>
      <c r="P14" s="21"/>
      <c r="AC14" s="14"/>
    </row>
    <row r="15" spans="1:30" ht="15" thickTop="1" thickBot="1">
      <c r="A15" s="11">
        <v>2</v>
      </c>
      <c r="B15" s="25"/>
      <c r="C15" s="58"/>
      <c r="D15" s="78" t="s">
        <v>39</v>
      </c>
      <c r="E15" s="74">
        <v>90</v>
      </c>
      <c r="F15" s="74" t="s">
        <v>173</v>
      </c>
      <c r="G15" s="74">
        <v>90</v>
      </c>
      <c r="H15" s="74" t="s">
        <v>173</v>
      </c>
      <c r="I15" s="74" t="s">
        <v>173</v>
      </c>
      <c r="J15" s="74" t="s">
        <v>173</v>
      </c>
      <c r="K15" s="73" t="s">
        <v>173</v>
      </c>
      <c r="L15" s="75" t="s">
        <v>173</v>
      </c>
      <c r="M15" s="72"/>
      <c r="N15" s="85"/>
      <c r="O15" s="86"/>
      <c r="P15" s="79"/>
      <c r="Q15" s="77"/>
      <c r="R15" s="75"/>
      <c r="S15" s="74"/>
      <c r="T15" s="76"/>
      <c r="U15" s="75"/>
      <c r="V15" s="74"/>
      <c r="W15" s="77"/>
      <c r="X15" s="46"/>
      <c r="Y15" s="29"/>
      <c r="Z15" s="51"/>
      <c r="AA15" s="46"/>
      <c r="AB15" s="29"/>
      <c r="AC15" s="14"/>
    </row>
    <row r="16" spans="1:30" ht="15" thickTop="1" thickBot="1">
      <c r="A16" s="6">
        <v>3</v>
      </c>
      <c r="B16" s="35"/>
      <c r="C16" s="43"/>
      <c r="D16" s="80"/>
      <c r="E16" s="81"/>
      <c r="F16" s="81"/>
      <c r="G16" s="81"/>
      <c r="H16" s="81"/>
      <c r="I16" s="81"/>
      <c r="J16" s="81"/>
      <c r="K16" s="82"/>
      <c r="L16" s="80"/>
      <c r="M16" s="81"/>
      <c r="N16" s="83"/>
      <c r="O16" s="87"/>
      <c r="P16" s="80"/>
      <c r="Q16" s="84"/>
      <c r="R16" s="80"/>
      <c r="S16" s="81"/>
      <c r="T16" s="83"/>
      <c r="U16" s="80"/>
      <c r="V16" s="81"/>
      <c r="W16" s="84"/>
      <c r="X16" s="28"/>
      <c r="Y16" s="30"/>
      <c r="Z16" s="47"/>
      <c r="AA16" s="28"/>
      <c r="AB16" s="30"/>
      <c r="AC16" s="36"/>
    </row>
    <row r="17" spans="1:29" ht="15" thickTop="1" thickBot="1">
      <c r="A17" s="6">
        <v>4</v>
      </c>
      <c r="B17" s="24"/>
      <c r="C17" s="56"/>
      <c r="D17" s="26"/>
      <c r="E17" s="31"/>
      <c r="F17" s="31"/>
      <c r="G17" s="31"/>
      <c r="H17" s="31"/>
      <c r="I17" s="31"/>
      <c r="J17" s="31"/>
      <c r="K17" s="2"/>
      <c r="L17" s="26"/>
      <c r="M17" s="31"/>
      <c r="N17" s="48"/>
      <c r="O17" s="69"/>
      <c r="P17" s="26"/>
      <c r="Q17" s="56"/>
      <c r="R17" s="26"/>
      <c r="S17" s="31"/>
      <c r="T17" s="48"/>
      <c r="U17" s="26"/>
      <c r="V17" s="31"/>
      <c r="W17" s="56"/>
      <c r="X17" s="26"/>
      <c r="Y17" s="31"/>
      <c r="Z17" s="48"/>
      <c r="AA17" s="26"/>
      <c r="AB17" s="31"/>
      <c r="AC17" s="2"/>
    </row>
    <row r="18" spans="1:29" ht="15" thickTop="1" thickBot="1">
      <c r="A18" s="71">
        <v>5</v>
      </c>
      <c r="B18" s="35"/>
      <c r="C18" s="43"/>
      <c r="D18" s="28"/>
      <c r="E18" s="30"/>
      <c r="F18" s="30"/>
      <c r="G18" s="30"/>
      <c r="H18" s="30"/>
      <c r="I18" s="30"/>
      <c r="J18" s="30"/>
      <c r="K18" s="36"/>
      <c r="L18" s="28"/>
      <c r="M18" s="30"/>
      <c r="N18" s="47"/>
      <c r="O18" s="68"/>
      <c r="P18" s="28"/>
      <c r="Q18" s="43"/>
      <c r="R18" s="28"/>
      <c r="S18" s="30"/>
      <c r="T18" s="47"/>
      <c r="U18" s="28"/>
      <c r="V18" s="30"/>
      <c r="W18" s="43"/>
      <c r="X18" s="28"/>
      <c r="Y18" s="30"/>
      <c r="Z18" s="47"/>
      <c r="AA18" s="28"/>
      <c r="AB18" s="30"/>
      <c r="AC18" s="36"/>
    </row>
    <row r="19" spans="1:29" ht="15" thickTop="1" thickBot="1">
      <c r="A19" s="11">
        <v>6</v>
      </c>
      <c r="B19" s="39"/>
      <c r="C19" s="42"/>
      <c r="D19" s="33"/>
      <c r="E19" s="40"/>
      <c r="F19" s="40"/>
      <c r="G19" s="40"/>
      <c r="H19" s="40"/>
      <c r="I19" s="40"/>
      <c r="J19" s="34"/>
      <c r="K19" s="45"/>
      <c r="L19" s="33"/>
      <c r="M19" s="40"/>
      <c r="N19" s="49"/>
      <c r="O19" s="70"/>
      <c r="P19" s="33"/>
      <c r="Q19" s="42"/>
      <c r="R19" s="33"/>
      <c r="S19" s="40"/>
      <c r="T19" s="49"/>
      <c r="U19" s="33"/>
      <c r="V19" s="40"/>
      <c r="W19" s="42"/>
      <c r="X19" s="33"/>
      <c r="Y19" s="40"/>
      <c r="Z19" s="49"/>
      <c r="AA19" s="33"/>
      <c r="AB19" s="40"/>
      <c r="AC19" s="41"/>
    </row>
    <row r="20" spans="1:29" ht="15" thickTop="1" thickBot="1">
      <c r="A20" s="71">
        <v>7</v>
      </c>
      <c r="B20" s="20"/>
      <c r="C20" s="21" t="s">
        <v>174</v>
      </c>
      <c r="D20" s="20"/>
      <c r="E20" s="21"/>
      <c r="F20" s="23"/>
      <c r="G20" s="20"/>
      <c r="H20" s="21"/>
      <c r="I20" s="23"/>
      <c r="J20" s="23"/>
      <c r="K20" s="23"/>
      <c r="L20" s="20"/>
      <c r="M20" s="21"/>
      <c r="N20" s="23"/>
      <c r="O20" s="67"/>
      <c r="P20" s="23"/>
      <c r="Q20" s="23"/>
      <c r="R20" s="23"/>
      <c r="S20" s="23"/>
      <c r="T20" s="65"/>
      <c r="U20" s="21"/>
      <c r="V20" s="23"/>
      <c r="W20" s="23"/>
      <c r="X20" s="20"/>
      <c r="Y20" s="21"/>
      <c r="Z20" s="65"/>
      <c r="AA20" s="22"/>
      <c r="AB20" s="20"/>
      <c r="AC20" s="22"/>
    </row>
    <row r="21" spans="1:29" ht="15" thickTop="1" thickBot="1">
      <c r="A21" s="11">
        <v>8</v>
      </c>
      <c r="B21" t="s">
        <v>175</v>
      </c>
      <c r="AC21" s="16"/>
    </row>
    <row r="22" spans="1:29" ht="15" thickTop="1" thickBot="1">
      <c r="A22" s="71">
        <v>9</v>
      </c>
      <c r="B22" s="13"/>
      <c r="C22" s="58"/>
      <c r="D22" s="46"/>
      <c r="E22" s="29"/>
      <c r="F22" s="29"/>
      <c r="G22" s="29"/>
      <c r="H22" s="29"/>
      <c r="I22" s="29"/>
      <c r="J22" s="29"/>
      <c r="K22" s="14"/>
      <c r="L22" s="12"/>
      <c r="M22" s="38"/>
      <c r="N22" s="51"/>
      <c r="O22" s="46"/>
      <c r="P22" s="29"/>
      <c r="Q22" s="55"/>
      <c r="R22" s="46"/>
      <c r="S22" s="29"/>
      <c r="T22" s="51"/>
      <c r="U22" s="12"/>
      <c r="V22" s="38"/>
      <c r="W22" s="55"/>
      <c r="X22" s="46"/>
      <c r="Y22" s="29"/>
      <c r="Z22" s="51"/>
      <c r="AA22" s="46"/>
      <c r="AB22" s="29"/>
      <c r="AC22" s="14"/>
    </row>
    <row r="23" spans="1:29" ht="15" thickTop="1" thickBot="1">
      <c r="A23" s="11">
        <v>10</v>
      </c>
      <c r="B23" s="35"/>
      <c r="C23" s="43"/>
      <c r="D23" s="28"/>
      <c r="E23" s="30"/>
      <c r="F23" s="30"/>
      <c r="G23" s="30"/>
      <c r="H23" s="30"/>
      <c r="I23" s="30"/>
      <c r="J23" s="30"/>
      <c r="K23" s="36"/>
      <c r="L23" s="28"/>
      <c r="M23" s="30"/>
      <c r="N23" s="47"/>
      <c r="O23" s="28"/>
      <c r="P23" s="30"/>
      <c r="Q23" s="43"/>
      <c r="R23" s="28"/>
      <c r="S23" s="30"/>
      <c r="T23" s="47"/>
      <c r="U23" s="27"/>
      <c r="V23" s="30"/>
      <c r="W23" s="43"/>
      <c r="X23" s="28"/>
      <c r="Y23" s="30"/>
      <c r="Z23" s="47"/>
      <c r="AA23" s="28"/>
      <c r="AB23" s="30"/>
      <c r="AC23" s="41"/>
    </row>
    <row r="24" spans="1:29" ht="15" thickTop="1" thickBot="1">
      <c r="A24" s="11">
        <v>11</v>
      </c>
      <c r="B24" s="35"/>
      <c r="C24" s="43"/>
      <c r="D24" s="28"/>
      <c r="E24" s="30"/>
      <c r="F24" s="30"/>
      <c r="G24" s="30"/>
      <c r="H24" s="30"/>
      <c r="I24" s="30"/>
      <c r="J24" s="30"/>
      <c r="K24" s="36"/>
      <c r="L24" s="28"/>
      <c r="M24" s="30"/>
      <c r="N24" s="47"/>
      <c r="O24" s="28"/>
      <c r="P24" s="30"/>
      <c r="Q24" s="43"/>
      <c r="R24" s="28"/>
      <c r="S24" s="30"/>
      <c r="T24" s="47"/>
      <c r="U24" s="27"/>
      <c r="V24" s="30"/>
      <c r="W24" s="43"/>
      <c r="X24" s="28"/>
      <c r="Y24" s="30"/>
      <c r="Z24" s="47"/>
      <c r="AA24" s="28"/>
      <c r="AB24" s="30"/>
      <c r="AC24" s="41"/>
    </row>
    <row r="25" spans="1:29" ht="15" thickTop="1" thickBot="1">
      <c r="A25" s="11">
        <v>12</v>
      </c>
      <c r="B25" s="37"/>
      <c r="C25" s="57"/>
      <c r="D25" s="50"/>
      <c r="E25" s="32"/>
      <c r="F25" s="32"/>
      <c r="G25" s="32"/>
      <c r="H25" s="32"/>
      <c r="I25" s="32"/>
      <c r="J25" s="32"/>
      <c r="K25" s="16"/>
      <c r="L25" s="50"/>
      <c r="M25" s="32"/>
      <c r="N25" s="52"/>
      <c r="O25" s="50"/>
      <c r="P25" s="32"/>
      <c r="Q25" s="57"/>
      <c r="R25" s="50"/>
      <c r="S25" s="32"/>
      <c r="T25" s="52"/>
      <c r="U25" s="15"/>
      <c r="V25" s="34"/>
      <c r="W25" s="57"/>
      <c r="X25" s="50"/>
      <c r="Y25" s="15"/>
      <c r="Z25" s="49"/>
      <c r="AA25" s="50"/>
      <c r="AB25" s="32"/>
      <c r="AC25" s="45"/>
    </row>
    <row r="26" spans="1:29" ht="15" thickTop="1" thickBot="1">
      <c r="A26" s="71">
        <v>13</v>
      </c>
      <c r="B26" s="17"/>
      <c r="C26" s="20" t="s">
        <v>176</v>
      </c>
      <c r="D26" s="22"/>
      <c r="E26" s="17"/>
      <c r="F26" s="17"/>
      <c r="G26" s="17"/>
      <c r="I26" s="17"/>
      <c r="J26" s="17"/>
      <c r="K26" s="17"/>
      <c r="L26" s="17"/>
      <c r="N26" s="64"/>
      <c r="O26" s="22"/>
      <c r="P26" s="20"/>
      <c r="R26" s="20"/>
      <c r="T26" s="65"/>
      <c r="U26" s="22"/>
      <c r="V26" s="18"/>
      <c r="W26" s="17"/>
      <c r="X26" s="17"/>
      <c r="Y26" s="17"/>
      <c r="Z26" s="53"/>
      <c r="AA26" s="14"/>
      <c r="AB26" s="17"/>
      <c r="AC26" s="2"/>
    </row>
    <row r="27" spans="1:29" ht="29.25" customHeight="1" thickTop="1" thickBot="1">
      <c r="A27" s="11">
        <v>14</v>
      </c>
      <c r="B27" s="20"/>
      <c r="C27" s="44" t="s">
        <v>177</v>
      </c>
      <c r="D27" s="20"/>
      <c r="E27" s="20"/>
      <c r="F27" s="20"/>
      <c r="G27" s="20"/>
      <c r="H27" s="21"/>
      <c r="I27" s="20"/>
      <c r="J27" s="20"/>
      <c r="K27" s="20"/>
      <c r="L27" s="20"/>
      <c r="M27" s="21"/>
      <c r="N27" s="65"/>
      <c r="O27" s="22"/>
      <c r="P27" s="22"/>
      <c r="Q27" s="21"/>
      <c r="R27" s="23"/>
      <c r="S27" s="20"/>
      <c r="T27" s="65"/>
      <c r="U27" s="22"/>
      <c r="V27" s="20"/>
      <c r="W27" s="20"/>
      <c r="X27" s="20"/>
      <c r="Y27" s="20"/>
      <c r="Z27" s="59"/>
      <c r="AA27" s="22"/>
      <c r="AB27" s="20"/>
      <c r="AC27" s="22"/>
    </row>
    <row r="28" spans="1:29" ht="15" thickTop="1" thickBot="1">
      <c r="A28" s="71">
        <v>15</v>
      </c>
      <c r="B28" s="19"/>
      <c r="C28" s="20" t="s">
        <v>178</v>
      </c>
      <c r="D28" s="22"/>
      <c r="E28" s="19"/>
      <c r="F28" s="19"/>
      <c r="G28" s="19"/>
      <c r="H28" s="15"/>
      <c r="I28" s="19"/>
      <c r="J28" s="19"/>
      <c r="K28" s="20"/>
      <c r="L28" s="15"/>
      <c r="M28" s="23"/>
      <c r="N28" s="66"/>
      <c r="O28" s="22"/>
      <c r="P28" s="20"/>
      <c r="Q28" s="15"/>
      <c r="R28" s="20"/>
      <c r="S28" s="15"/>
      <c r="T28" s="65"/>
      <c r="U28" s="22"/>
      <c r="V28" s="19"/>
      <c r="W28" s="19"/>
      <c r="X28" s="19"/>
      <c r="Y28" s="19"/>
      <c r="Z28" s="54"/>
      <c r="AA28" s="16"/>
      <c r="AB28" s="19"/>
      <c r="AC28" s="16"/>
    </row>
    <row r="29" spans="1:29" ht="14.65" thickTop="1">
      <c r="A29" s="12"/>
      <c r="Z29" s="12"/>
      <c r="AA29" s="12"/>
    </row>
    <row r="31" spans="1:29">
      <c r="B31" t="s">
        <v>179</v>
      </c>
    </row>
    <row r="32" spans="1:29">
      <c r="B32" t="s">
        <v>180</v>
      </c>
    </row>
    <row r="35" spans="2:2">
      <c r="B35" t="s">
        <v>181</v>
      </c>
    </row>
    <row r="36" spans="2:2">
      <c r="B36" t="s">
        <v>182</v>
      </c>
    </row>
  </sheetData>
  <mergeCells count="21">
    <mergeCell ref="A1:AC1"/>
    <mergeCell ref="A2:AC2"/>
    <mergeCell ref="A3:AC3"/>
    <mergeCell ref="A5:AC5"/>
    <mergeCell ref="A6:AC6"/>
    <mergeCell ref="A7:AC7"/>
    <mergeCell ref="A4:AC4"/>
    <mergeCell ref="AA11:AC11"/>
    <mergeCell ref="O11:Q11"/>
    <mergeCell ref="L8:Q10"/>
    <mergeCell ref="L11:N11"/>
    <mergeCell ref="E8:K11"/>
    <mergeCell ref="X8:AC10"/>
    <mergeCell ref="C8:C12"/>
    <mergeCell ref="R8:W10"/>
    <mergeCell ref="D8:D12"/>
    <mergeCell ref="U11:W11"/>
    <mergeCell ref="X11:Z11"/>
    <mergeCell ref="A8:A12"/>
    <mergeCell ref="B8:B12"/>
    <mergeCell ref="R11:T11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Plan studiów - wzór</vt:lpstr>
      <vt:lpstr>Specjalność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2026-09-29T05:30:46Z</dcterms:modified>
  <cp:category/>
  <cp:contentStatus/>
</cp:coreProperties>
</file>