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5E660BC3-8D88-41DA-93CB-709DEA7F413E}" xr6:coauthVersionLast="47" xr6:coauthVersionMax="47" xr10:uidLastSave="{00000000-0000-0000-0000-000000000000}"/>
  <bookViews>
    <workbookView xWindow="-108" yWindow="-108" windowWidth="16608" windowHeight="8832" firstSheet="2" activeTab="3" xr2:uid="{00000000-000D-0000-FFFF-FFFF00000000}"/>
  </bookViews>
  <sheets>
    <sheet name="THiK Kanon" sheetId="1" r:id="rId1"/>
    <sheet name="specjalność środziemnomorska" sheetId="3" r:id="rId2"/>
    <sheet name="specjalność karpacka" sheetId="6" r:id="rId3"/>
    <sheet name="specjalność bałkańska" sheetId="7" r:id="rId4"/>
  </sheets>
  <externalReferences>
    <externalReference r:id="rId5"/>
  </externalReferences>
  <definedNames>
    <definedName name="_xlnm.Print_Area" localSheetId="0">'THiK Kanon'!$N$54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28" i="3"/>
  <c r="AK17" i="7"/>
  <c r="AK18" i="7"/>
  <c r="AK19" i="7"/>
  <c r="AK20" i="7"/>
  <c r="AK21" i="7"/>
  <c r="AK22" i="7"/>
  <c r="AK23" i="7"/>
  <c r="AK24" i="7"/>
  <c r="AK25" i="7"/>
  <c r="AK26" i="7"/>
  <c r="AK27" i="7"/>
  <c r="AK28" i="7"/>
  <c r="AK16" i="7"/>
  <c r="AK17" i="6"/>
  <c r="AK18" i="6"/>
  <c r="AK19" i="6"/>
  <c r="AK20" i="6"/>
  <c r="AK21" i="6"/>
  <c r="AK22" i="6"/>
  <c r="AK23" i="6"/>
  <c r="AK24" i="6"/>
  <c r="AK25" i="6"/>
  <c r="AK26" i="6"/>
  <c r="AK27" i="6"/>
  <c r="AK28" i="6"/>
  <c r="AK16" i="6"/>
  <c r="AK17" i="3"/>
  <c r="AK18" i="3"/>
  <c r="AK19" i="3"/>
  <c r="AK20" i="3"/>
  <c r="AK21" i="3"/>
  <c r="AK22" i="3"/>
  <c r="AK23" i="3"/>
  <c r="AK24" i="3"/>
  <c r="AK25" i="3"/>
  <c r="AK26" i="3"/>
  <c r="AK27" i="3"/>
  <c r="AK16" i="3"/>
  <c r="D57" i="1" l="1"/>
  <c r="D29" i="3" s="1"/>
  <c r="E29" i="7"/>
  <c r="F29" i="7"/>
  <c r="G29" i="7"/>
  <c r="H29" i="7"/>
  <c r="I29" i="7"/>
  <c r="J29" i="7"/>
  <c r="K29" i="7"/>
  <c r="L29" i="7"/>
  <c r="M29" i="7"/>
  <c r="N29" i="7"/>
  <c r="O29" i="7"/>
  <c r="Q29" i="7"/>
  <c r="R29" i="7"/>
  <c r="S29" i="7"/>
  <c r="U29" i="7"/>
  <c r="V29" i="7"/>
  <c r="W29" i="7"/>
  <c r="Y29" i="7"/>
  <c r="Z29" i="7"/>
  <c r="AA29" i="7"/>
  <c r="AC29" i="7"/>
  <c r="AD29" i="7"/>
  <c r="AE29" i="7"/>
  <c r="AG29" i="7"/>
  <c r="AH29" i="7"/>
  <c r="AI29" i="7"/>
  <c r="AK29" i="7"/>
  <c r="AL29" i="7"/>
  <c r="D29" i="7"/>
  <c r="D30" i="7" l="1"/>
  <c r="E28" i="3"/>
  <c r="F28" i="3"/>
  <c r="G28" i="3"/>
  <c r="H28" i="3"/>
  <c r="I28" i="3"/>
  <c r="J28" i="3"/>
  <c r="K28" i="3"/>
  <c r="L28" i="3"/>
  <c r="M28" i="3"/>
  <c r="N28" i="3"/>
  <c r="O28" i="3"/>
  <c r="Q28" i="3"/>
  <c r="R28" i="3"/>
  <c r="S28" i="3"/>
  <c r="U28" i="3"/>
  <c r="V28" i="3"/>
  <c r="W28" i="3"/>
  <c r="Y28" i="3"/>
  <c r="Z28" i="3"/>
  <c r="AA28" i="3"/>
  <c r="AC28" i="3"/>
  <c r="AD28" i="3"/>
  <c r="AE28" i="3"/>
  <c r="AG28" i="3"/>
  <c r="AH28" i="3"/>
  <c r="AI28" i="3"/>
  <c r="AK28" i="3"/>
  <c r="AL28" i="3"/>
  <c r="E29" i="6"/>
  <c r="F29" i="6"/>
  <c r="G29" i="6"/>
  <c r="H29" i="6"/>
  <c r="I29" i="6"/>
  <c r="J29" i="6"/>
  <c r="K29" i="6"/>
  <c r="L29" i="6"/>
  <c r="M29" i="6"/>
  <c r="N29" i="6"/>
  <c r="O29" i="6"/>
  <c r="Q29" i="6"/>
  <c r="R29" i="6"/>
  <c r="S29" i="6"/>
  <c r="U29" i="6"/>
  <c r="V29" i="6"/>
  <c r="W29" i="6"/>
  <c r="Y29" i="6"/>
  <c r="Z29" i="6"/>
  <c r="AA29" i="6"/>
  <c r="AC29" i="6"/>
  <c r="AD29" i="6"/>
  <c r="AE29" i="6"/>
  <c r="AG29" i="6"/>
  <c r="AH29" i="6"/>
  <c r="AI29" i="6"/>
  <c r="AK29" i="6"/>
  <c r="AL29" i="6"/>
  <c r="E55" i="1"/>
  <c r="F55" i="1"/>
  <c r="F57" i="1" s="1"/>
  <c r="F30" i="7" s="1"/>
  <c r="G55" i="1"/>
  <c r="H55" i="1"/>
  <c r="H57" i="1" s="1"/>
  <c r="H30" i="7" s="1"/>
  <c r="I55" i="1"/>
  <c r="I57" i="1" s="1"/>
  <c r="I30" i="7" s="1"/>
  <c r="J55" i="1"/>
  <c r="J57" i="1" s="1"/>
  <c r="J30" i="7" s="1"/>
  <c r="K55" i="1"/>
  <c r="K57" i="1" s="1"/>
  <c r="K30" i="7" s="1"/>
  <c r="L55" i="1"/>
  <c r="M55" i="1"/>
  <c r="M57" i="1" s="1"/>
  <c r="N55" i="1"/>
  <c r="N57" i="1" s="1"/>
  <c r="O55" i="1"/>
  <c r="O57" i="1" s="1"/>
  <c r="Q55" i="1"/>
  <c r="R55" i="1"/>
  <c r="R57" i="1" s="1"/>
  <c r="S55" i="1"/>
  <c r="S57" i="1" s="1"/>
  <c r="S30" i="7" s="1"/>
  <c r="U55" i="1"/>
  <c r="U57" i="1" s="1"/>
  <c r="V55" i="1"/>
  <c r="V57" i="1" s="1"/>
  <c r="W55" i="1"/>
  <c r="W57" i="1" s="1"/>
  <c r="Y55" i="1"/>
  <c r="Y57" i="1" s="1"/>
  <c r="Z55" i="1"/>
  <c r="Z57" i="1" s="1"/>
  <c r="Z29" i="3" s="1"/>
  <c r="AA55" i="1"/>
  <c r="AA57" i="1" s="1"/>
  <c r="AA30" i="7" s="1"/>
  <c r="AC55" i="1"/>
  <c r="AD55" i="1"/>
  <c r="AD57" i="1" s="1"/>
  <c r="AE55" i="1"/>
  <c r="AE57" i="1" s="1"/>
  <c r="AG55" i="1"/>
  <c r="AG57" i="1" s="1"/>
  <c r="AH55" i="1"/>
  <c r="AH57" i="1" s="1"/>
  <c r="AI55" i="1"/>
  <c r="AI57" i="1" s="1"/>
  <c r="AL55" i="1"/>
  <c r="AL57" i="1" s="1"/>
  <c r="U30" i="7" l="1"/>
  <c r="U30" i="6"/>
  <c r="U29" i="3"/>
  <c r="Z30" i="6"/>
  <c r="S30" i="6"/>
  <c r="AH30" i="7"/>
  <c r="AH30" i="6"/>
  <c r="AH29" i="3"/>
  <c r="M30" i="6"/>
  <c r="M29" i="3"/>
  <c r="M30" i="7"/>
  <c r="O30" i="7"/>
  <c r="O30" i="6"/>
  <c r="O29" i="3"/>
  <c r="Z30" i="7"/>
  <c r="Y30" i="6"/>
  <c r="Y30" i="7"/>
  <c r="N30" i="6"/>
  <c r="N29" i="3"/>
  <c r="N30" i="7"/>
  <c r="Y29" i="3"/>
  <c r="S29" i="3"/>
  <c r="AG30" i="7"/>
  <c r="AG30" i="6"/>
  <c r="AG29" i="3"/>
  <c r="V30" i="6"/>
  <c r="V29" i="3"/>
  <c r="V30" i="7"/>
  <c r="AA30" i="6"/>
  <c r="AA29" i="3"/>
  <c r="W29" i="3"/>
  <c r="W30" i="6"/>
  <c r="W30" i="7"/>
  <c r="AI29" i="3"/>
  <c r="AI30" i="6"/>
  <c r="AI30" i="7"/>
  <c r="R30" i="6"/>
  <c r="R30" i="7"/>
  <c r="R29" i="3"/>
  <c r="AL30" i="6"/>
  <c r="AL29" i="3"/>
  <c r="AL30" i="7"/>
  <c r="AE30" i="7"/>
  <c r="AE30" i="6"/>
  <c r="AE29" i="3"/>
  <c r="AD30" i="7"/>
  <c r="AD29" i="3"/>
  <c r="AD30" i="6"/>
  <c r="F30" i="6"/>
  <c r="K29" i="3"/>
  <c r="I29" i="3"/>
  <c r="J29" i="3"/>
  <c r="H29" i="3"/>
  <c r="H30" i="6"/>
  <c r="F29" i="3"/>
  <c r="L57" i="1"/>
  <c r="L30" i="7" s="1"/>
  <c r="K30" i="6"/>
  <c r="J30" i="6"/>
  <c r="I30" i="6"/>
  <c r="Q57" i="1"/>
  <c r="Q30" i="7" s="1"/>
  <c r="G57" i="1"/>
  <c r="G30" i="7" s="1"/>
  <c r="AC57" i="1"/>
  <c r="E57" i="1"/>
  <c r="E30" i="7" s="1"/>
  <c r="C22" i="7"/>
  <c r="E29" i="3" l="1"/>
  <c r="Q30" i="6"/>
  <c r="Q29" i="3"/>
  <c r="AC30" i="7"/>
  <c r="AC30" i="6"/>
  <c r="AC29" i="3"/>
  <c r="E30" i="6"/>
  <c r="L29" i="3"/>
  <c r="L30" i="6"/>
  <c r="G29" i="3"/>
  <c r="G30" i="6"/>
  <c r="AK51" i="1"/>
  <c r="AK55" i="1" s="1"/>
  <c r="AK57" i="1" s="1"/>
  <c r="AK29" i="3" l="1"/>
  <c r="AK30" i="7"/>
  <c r="AK30" i="6"/>
  <c r="D29" i="6"/>
  <c r="D30" i="6" l="1"/>
</calcChain>
</file>

<file path=xl/sharedStrings.xml><?xml version="1.0" encoding="utf-8"?>
<sst xmlns="http://schemas.openxmlformats.org/spreadsheetml/2006/main" count="407" uniqueCount="153">
  <si>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</si>
  <si>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</si>
  <si>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</si>
  <si>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</si>
  <si>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</si>
  <si>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</si>
  <si>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</si>
  <si>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</si>
  <si>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</si>
  <si>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</si>
  <si>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</si>
  <si>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</si>
  <si>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</si>
  <si>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Forma zajęć</t>
  </si>
  <si>
    <t>L.p.</t>
  </si>
  <si>
    <t>Przedmioty kierunkowe</t>
  </si>
  <si>
    <t>Harmonogram studiów</t>
  </si>
  <si>
    <t>Przedmioty ogólne</t>
  </si>
  <si>
    <t>Przedmioty specjalnościowe</t>
  </si>
  <si>
    <t>Razem:</t>
  </si>
  <si>
    <t>Łączna liczba punktów ECTS uzyskanych:</t>
  </si>
  <si>
    <t>Szkolenie BHP i biblioteczne:</t>
  </si>
  <si>
    <t>Wychowanie fizyczne</t>
  </si>
  <si>
    <t>ZO</t>
  </si>
  <si>
    <t>Z</t>
  </si>
  <si>
    <t>Łączna liczba punktów ECTS</t>
  </si>
  <si>
    <t>Przedmioty podstawowe</t>
  </si>
  <si>
    <t xml:space="preserve">Z </t>
  </si>
  <si>
    <t>Ochrona własności intelektualnej</t>
  </si>
  <si>
    <t>Socjologia</t>
  </si>
  <si>
    <t>Cywilizacja i kultura antyku</t>
  </si>
  <si>
    <t>Cywilizacja i kultura  średniowiecza</t>
  </si>
  <si>
    <t>Cywilizacja i kultura epoki nowożytnej</t>
  </si>
  <si>
    <t>Cywilizacja i kultura XIX wieku</t>
  </si>
  <si>
    <t>Podstawy historii sztuki</t>
  </si>
  <si>
    <t>Historia turystyki</t>
  </si>
  <si>
    <t>Podstawy turystyki</t>
  </si>
  <si>
    <t>Geografia turystyczna Polski</t>
  </si>
  <si>
    <t>Gegorafia turystyczna Europy</t>
  </si>
  <si>
    <t>Krajoznawstwo</t>
  </si>
  <si>
    <t>Marketing i zarządzanie w turystyce</t>
  </si>
  <si>
    <t>Kartografia użytkowa</t>
  </si>
  <si>
    <t>Warsztaty terenowe</t>
  </si>
  <si>
    <t>Objazd krajowy (3 dniowy)</t>
  </si>
  <si>
    <t>Objazd zagraniczny (7 dniowy)</t>
  </si>
  <si>
    <t>Proseminarium</t>
  </si>
  <si>
    <t>Szlaki tematyczne w Europie Śródziemnomorskiej</t>
  </si>
  <si>
    <t>Kultura krajów Europy Śródziemnomorskiej</t>
  </si>
  <si>
    <t>Turystyka Europy Śródziemnomorskiej</t>
  </si>
  <si>
    <t>Miejsca pamięci w Europie Śródziemnomorskiej</t>
  </si>
  <si>
    <t>Miasta Europy Śródziemnomorskiej</t>
  </si>
  <si>
    <t>Obsługa turystów w krajach śródziemnomorskich</t>
  </si>
  <si>
    <t>Turystyka religijna w Europie Śródziemnomorskiej</t>
  </si>
  <si>
    <t>Sztuka regionu karpackiego</t>
  </si>
  <si>
    <t>Historia ziem regionu karpackiego</t>
  </si>
  <si>
    <t>Turystyka religijna regionu karpackiego</t>
  </si>
  <si>
    <t>Etnografia i kultura ludowa regionu karpackiego</t>
  </si>
  <si>
    <t>Punkty ECTS powiązane z działalnością naukową</t>
  </si>
  <si>
    <t>Punkty ECTS powiązane z  działalnością naukową</t>
  </si>
  <si>
    <t>Z/ZO</t>
  </si>
  <si>
    <t>Z/ZO/E</t>
  </si>
  <si>
    <t>ZO/E</t>
  </si>
  <si>
    <t>2. W ramach zajęć kształtujących umiejętności praktyczne - nie dotyczy</t>
  </si>
  <si>
    <t>Student zobowiązany jest do zaliczenia w pierwszym semestrze studiów wirtualnego szkolenia bibliotecznego - kurs na stronie internetowej UR: http://szkoleniebur.ur.edu.pl</t>
  </si>
  <si>
    <t xml:space="preserve"> Geografia Karpat i turystyka górska</t>
  </si>
  <si>
    <t xml:space="preserve">ZO </t>
  </si>
  <si>
    <t>1. Za zajęcia z dziedziny nauk społecznych: nie dotyczy</t>
  </si>
  <si>
    <t>Praktyka zawodowa</t>
  </si>
  <si>
    <t>a) Praktyka zewnętrzna śródsemestralna realizowana w wymiarze 30 godz.w semestrze trzecim za którą naliczane jest 2 ECTS</t>
  </si>
  <si>
    <t>b) Praktyka zewnętrzna realizowana w wymiarze 60 godz. w trakcie wakacji po semestrze czwartym za które jest naliczane 4 pkt ECTS w semestrze piątym</t>
  </si>
  <si>
    <t>Student ma obowiązek odbycia następujących praktyk</t>
  </si>
  <si>
    <t>Ogółem ( dla specjalności)</t>
  </si>
  <si>
    <t>Ogółem (dla specjalności)</t>
  </si>
  <si>
    <t>Sztuka krajów Europy w basenie Morza Śródziemnego</t>
  </si>
  <si>
    <r>
      <t xml:space="preserve">Poziom studiów: </t>
    </r>
    <r>
      <rPr>
        <b/>
        <sz val="11"/>
        <color theme="1"/>
        <rFont val="Calibri"/>
        <family val="2"/>
        <charset val="238"/>
        <scheme val="minor"/>
      </rPr>
      <t>I stopień</t>
    </r>
  </si>
  <si>
    <r>
      <t xml:space="preserve">Forma studiów: </t>
    </r>
    <r>
      <rPr>
        <b/>
        <sz val="11"/>
        <color theme="1"/>
        <rFont val="Calibri"/>
        <family val="2"/>
        <charset val="238"/>
        <scheme val="minor"/>
      </rPr>
      <t>stacjonarne</t>
    </r>
  </si>
  <si>
    <r>
      <t>Profil:</t>
    </r>
    <r>
      <rPr>
        <b/>
        <sz val="11"/>
        <color theme="1"/>
        <rFont val="Calibri"/>
        <family val="2"/>
        <charset val="238"/>
        <scheme val="minor"/>
      </rPr>
      <t xml:space="preserve"> ogólnoakademicki</t>
    </r>
  </si>
  <si>
    <r>
      <rPr>
        <sz val="11"/>
        <color theme="1"/>
        <rFont val="Calibri"/>
        <family val="2"/>
        <charset val="238"/>
        <scheme val="minor"/>
      </rPr>
      <t>Kierunek:</t>
    </r>
    <r>
      <rPr>
        <b/>
        <sz val="11"/>
        <color theme="1"/>
        <rFont val="Calibri"/>
        <family val="2"/>
        <charset val="238"/>
        <scheme val="minor"/>
      </rPr>
      <t xml:space="preserve"> turystyka historyczna i kulturowa</t>
    </r>
  </si>
  <si>
    <r>
      <rPr>
        <sz val="11"/>
        <color theme="1"/>
        <rFont val="Calibri"/>
        <family val="2"/>
        <charset val="238"/>
        <scheme val="minor"/>
      </rPr>
      <t>Poziom studiów:</t>
    </r>
    <r>
      <rPr>
        <b/>
        <sz val="11"/>
        <color theme="1"/>
        <rFont val="Calibri"/>
        <family val="2"/>
        <charset val="238"/>
        <scheme val="minor"/>
      </rPr>
      <t xml:space="preserve"> I stopień</t>
    </r>
  </si>
  <si>
    <r>
      <rPr>
        <sz val="11"/>
        <color theme="1"/>
        <rFont val="Calibri"/>
        <family val="2"/>
        <charset val="238"/>
        <scheme val="minor"/>
      </rPr>
      <t>Profil:</t>
    </r>
    <r>
      <rPr>
        <b/>
        <sz val="11"/>
        <color theme="1"/>
        <rFont val="Calibri"/>
        <family val="2"/>
        <charset val="238"/>
        <scheme val="minor"/>
      </rPr>
      <t xml:space="preserve"> ogólnoakademicki</t>
    </r>
  </si>
  <si>
    <r>
      <rPr>
        <sz val="11"/>
        <color theme="1"/>
        <rFont val="Calibri"/>
        <family val="2"/>
        <charset val="238"/>
        <scheme val="minor"/>
      </rPr>
      <t>Forma studiów:</t>
    </r>
    <r>
      <rPr>
        <b/>
        <sz val="11"/>
        <color theme="1"/>
        <rFont val="Calibri"/>
        <family val="2"/>
        <charset val="238"/>
        <scheme val="minor"/>
      </rPr>
      <t xml:space="preserve"> stacjonarne</t>
    </r>
  </si>
  <si>
    <t>Miejsca pamięci w regionie karpackim</t>
  </si>
  <si>
    <t>Wiedza o Polsce i świecie współczesnym</t>
  </si>
  <si>
    <t>Cywilizacja i kultura XX wieku</t>
  </si>
  <si>
    <t>Grafika i edytorstwo komputerowe</t>
  </si>
  <si>
    <t>Bezpieczeństwo i ochrona zdrowia w turystyce</t>
  </si>
  <si>
    <t>Technologie informacyjne w turystyce</t>
  </si>
  <si>
    <t>Interpretacja dziedzictwa</t>
  </si>
  <si>
    <t>Zajęcia fakultatywne w języku angielskim (Tour Guiding Practice lub Touristic Information)</t>
  </si>
  <si>
    <t>Przedmioty kierunkowe do wyboru</t>
  </si>
  <si>
    <t>Wykład do wyboru (Komercjalizacja wiedzy kulturowej i historycznej lub Antropologia turystyki)</t>
  </si>
  <si>
    <t>Techniki pracy z grupą</t>
  </si>
  <si>
    <t>Przepisy prawne i ubezpieczenia w turystyce</t>
  </si>
  <si>
    <t>Język obcy w turystyce (do wyboru)*</t>
  </si>
  <si>
    <t>** Student zobowiązany jest wybrać wykład ogólnouczelniany z oferty przedmiotów z obszaru nauk społecznych</t>
  </si>
  <si>
    <t>Seminarium licencjackie</t>
  </si>
  <si>
    <t>Historia krajów basenu Morza Środziemnego</t>
  </si>
  <si>
    <t>Metodyka imprez turystycznych</t>
  </si>
  <si>
    <t>Turystyka regionu karpackiego</t>
  </si>
  <si>
    <t>Turystyka muzealna regionu karpackiego</t>
  </si>
  <si>
    <t>Aktywne formy turystyki poznawczej</t>
  </si>
  <si>
    <t>Turystyka muzealna regionu bałkańskiego</t>
  </si>
  <si>
    <t>Turystyka religijna regionu bałkańskiego</t>
  </si>
  <si>
    <t>Mapy i przewodniki Bałkanów</t>
  </si>
  <si>
    <t>Turystyka regionu bałkańskiego</t>
  </si>
  <si>
    <t>Etnografia i kultura ludowa regionu bałkańskiego</t>
  </si>
  <si>
    <t>Historia ziem regionu bałkańskiego</t>
  </si>
  <si>
    <t>Sztuka regionu bałkańskiego</t>
  </si>
  <si>
    <t>Warsztaty specjalnościowe</t>
  </si>
  <si>
    <t>* Student zobowiązany jest wybrać jeden język obcy z oferty: j.angielski, j.niemiecki, j. hiszpański, j.francuski, j. ukraiński lub j. rosyjski</t>
  </si>
  <si>
    <t>Lektorat języka obcego nowożytnego</t>
  </si>
  <si>
    <t>Szlaki tematyczne w regionie karpackim</t>
  </si>
  <si>
    <t>Szlaki tematyczne w regionie bałkańskim</t>
  </si>
  <si>
    <t>Obsługa turystów w krajach regionu karpackiego</t>
  </si>
  <si>
    <t>Obsługa turystów w krajach regionu bałkańskiego</t>
  </si>
  <si>
    <t>Mapy i przewodniki regionu karpackiego</t>
  </si>
  <si>
    <t>Turystyka muzealna w Europie Śródziemnomorskiej</t>
  </si>
  <si>
    <t>Student zobowiązany jest do zaliczenia w pierwszym semestrze studiów szkolenia BHP w wymiarze 4 godzin</t>
  </si>
  <si>
    <r>
      <t>Poziom studiów:</t>
    </r>
    <r>
      <rPr>
        <b/>
        <sz val="11"/>
        <rFont val="Calibri"/>
        <family val="2"/>
        <scheme val="minor"/>
      </rPr>
      <t xml:space="preserve"> I stopień</t>
    </r>
  </si>
  <si>
    <r>
      <t xml:space="preserve">Profil: </t>
    </r>
    <r>
      <rPr>
        <b/>
        <sz val="11"/>
        <rFont val="Calibri"/>
        <family val="2"/>
        <scheme val="minor"/>
      </rPr>
      <t>ogólnoakademicki</t>
    </r>
  </si>
  <si>
    <r>
      <t xml:space="preserve">Forma studiów: </t>
    </r>
    <r>
      <rPr>
        <b/>
        <sz val="11"/>
        <rFont val="Calibri"/>
        <family val="2"/>
        <scheme val="minor"/>
      </rPr>
      <t>stacjonarne</t>
    </r>
  </si>
  <si>
    <r>
      <rPr>
        <sz val="11"/>
        <rFont val="Calibri"/>
        <family val="2"/>
        <charset val="238"/>
        <scheme val="minor"/>
      </rPr>
      <t>Specjalność:</t>
    </r>
    <r>
      <rPr>
        <b/>
        <sz val="11"/>
        <rFont val="Calibri"/>
        <family val="2"/>
        <scheme val="minor"/>
      </rPr>
      <t xml:space="preserve"> turystyka kulturowa regionu karpackiego</t>
    </r>
  </si>
  <si>
    <r>
      <t>Kierunek:</t>
    </r>
    <r>
      <rPr>
        <b/>
        <sz val="11"/>
        <rFont val="Calibri"/>
        <family val="2"/>
        <charset val="238"/>
        <scheme val="minor"/>
      </rPr>
      <t xml:space="preserve"> t</t>
    </r>
    <r>
      <rPr>
        <b/>
        <sz val="11"/>
        <rFont val="Calibri"/>
        <family val="2"/>
        <scheme val="minor"/>
      </rPr>
      <t>urystyka historyczna i kulturowa</t>
    </r>
  </si>
  <si>
    <r>
      <t xml:space="preserve">Kierunek: </t>
    </r>
    <r>
      <rPr>
        <b/>
        <sz val="11"/>
        <rFont val="Calibri"/>
        <family val="2"/>
        <scheme val="minor"/>
      </rPr>
      <t>turystyka historyczna i kulturowa</t>
    </r>
  </si>
  <si>
    <r>
      <rPr>
        <sz val="11"/>
        <rFont val="Calibri"/>
        <family val="2"/>
        <scheme val="minor"/>
      </rPr>
      <t>Specjalność</t>
    </r>
    <r>
      <rPr>
        <b/>
        <sz val="11"/>
        <rFont val="Calibri"/>
        <family val="2"/>
        <scheme val="minor"/>
      </rPr>
      <t>: turystyka kulturowa regionu bałkańskiego</t>
    </r>
  </si>
  <si>
    <t>Przedmiot ogólnouczelniany**</t>
  </si>
  <si>
    <t>wykłady</t>
  </si>
  <si>
    <t>praktyki zawodowe</t>
  </si>
  <si>
    <t>zajęcia warsztatowe</t>
  </si>
  <si>
    <t>laboratoria</t>
  </si>
  <si>
    <t>konwersatoria</t>
  </si>
  <si>
    <t>lektoraty j. obcych</t>
  </si>
  <si>
    <t>seminaria</t>
  </si>
  <si>
    <t>zajęcia z wych. fiz.</t>
  </si>
  <si>
    <t>zajęcia z wych. fizy.</t>
  </si>
  <si>
    <t>konserwatoria</t>
  </si>
  <si>
    <t>Razem przedmioty:</t>
  </si>
  <si>
    <t>Ogółem:</t>
  </si>
  <si>
    <t>forma zaliczenia</t>
  </si>
  <si>
    <t>ćw./konw./ lab.</t>
  </si>
  <si>
    <r>
      <t xml:space="preserve">Kierunek: </t>
    </r>
    <r>
      <rPr>
        <b/>
        <sz val="11"/>
        <color theme="1"/>
        <rFont val="Calibri"/>
        <family val="2"/>
        <charset val="238"/>
        <scheme val="minor"/>
      </rPr>
      <t>turystyka historyczna i kulturowa</t>
    </r>
  </si>
  <si>
    <t>3. W ramach zajęć związanych z prowadzonymi badaniami naukowymi  w zależności od specjalności 112- 114 pkt ECTS</t>
  </si>
  <si>
    <t>Ludność krajów basenu Morza Śródziemnego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</si>
  <si>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turystyka kulturowa Europy Śródziemnomorskiej</t>
    </r>
  </si>
  <si>
    <t>Szlaki kulturowe</t>
  </si>
  <si>
    <t>Ludność Półwyspu Bałkańskiego</t>
  </si>
  <si>
    <t>Aktywne formy turystyki poznawczej na Bałkanach</t>
  </si>
  <si>
    <t>Realizacja od roku akademickiego 2025/2026</t>
  </si>
  <si>
    <t>Emisja głosu</t>
  </si>
  <si>
    <r>
      <t>Harmonogram został ustalony na posiedzeniu</t>
    </r>
    <r>
      <rPr>
        <b/>
        <sz val="11"/>
        <color theme="1"/>
        <rFont val="Calibri"/>
        <family val="2"/>
        <charset val="238"/>
        <scheme val="minor"/>
      </rPr>
      <t xml:space="preserve"> Rady Wydziału Humanistycznego w dniu: 24.04.2025 r. </t>
    </r>
  </si>
  <si>
    <r>
      <t xml:space="preserve">Harmonogram został ustalony na posiedzeniu </t>
    </r>
    <r>
      <rPr>
        <b/>
        <sz val="11"/>
        <color theme="1"/>
        <rFont val="Calibri"/>
        <family val="2"/>
        <charset val="238"/>
        <scheme val="minor"/>
      </rPr>
      <t>Rady Wydziału Humanistycznego w dniu</t>
    </r>
    <r>
      <rPr>
        <sz val="11"/>
        <color theme="1"/>
        <rFont val="Calibri"/>
        <family val="2"/>
        <charset val="238"/>
        <scheme val="minor"/>
      </rPr>
      <t>: 24.04.2025 r.</t>
    </r>
  </si>
  <si>
    <r>
      <t xml:space="preserve">Harmonogram został ustalony na posiedzeniu </t>
    </r>
    <r>
      <rPr>
        <b/>
        <sz val="11"/>
        <rFont val="Calibri"/>
        <family val="2"/>
        <scheme val="minor"/>
      </rPr>
      <t xml:space="preserve">Rady Wydziału Humanistycznego w dniu: 24.04.2025 r. </t>
    </r>
  </si>
  <si>
    <r>
      <t xml:space="preserve">Harmonogram został ustalony na posiedzeniu </t>
    </r>
    <r>
      <rPr>
        <b/>
        <sz val="11"/>
        <rFont val="Calibri"/>
        <family val="2"/>
        <scheme val="minor"/>
      </rPr>
      <t>Rady Wydziału Humanistycznego w dniu: 24.04.2025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</si>
</sst>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0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4">
    <xf numFmtId="0" fontId="0" fillId="0" borderId="0" xfId="0"/>
    <xf numFmtId="0" fontId="0" fillId="0" borderId="3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8" fillId="0" borderId="0" xfId="0" applyFont="1"/>
    <xf numFmtId="0" fontId="5" fillId="0" borderId="4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45" xfId="0" applyFont="1" applyBorder="1" applyAlignment="1">
      <alignment wrapText="1"/>
    </xf>
    <xf numFmtId="0" fontId="5" fillId="0" borderId="80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9" xfId="0" applyFont="1" applyBorder="1" applyAlignment="1">
      <alignment wrapText="1"/>
    </xf>
    <xf numFmtId="0" fontId="5" fillId="0" borderId="2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 wrapText="1"/>
    </xf>
    <xf numFmtId="0" fontId="5" fillId="0" borderId="49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0" fontId="5" fillId="2" borderId="96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left" vertical="center" wrapText="1"/>
    </xf>
    <xf numFmtId="0" fontId="5" fillId="2" borderId="9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69" xfId="0" applyFont="1" applyFill="1" applyBorder="1" applyAlignment="1">
      <alignment horizontal="left" vertical="center" wrapText="1"/>
    </xf>
    <xf numFmtId="0" fontId="5" fillId="2" borderId="9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/>
    <xf numFmtId="0" fontId="5" fillId="2" borderId="102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5" fillId="2" borderId="8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2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textRotation="90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85" xfId="0" applyFont="1" applyFill="1" applyBorder="1" applyAlignment="1">
      <alignment horizontal="center" vertical="center" wrapText="1"/>
    </xf>
    <xf numFmtId="0" fontId="5" fillId="2" borderId="9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9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textRotation="90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wrapText="1"/>
    </xf>
    <xf numFmtId="0" fontId="5" fillId="2" borderId="42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0" fontId="5" fillId="2" borderId="68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06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textRotation="90" wrapText="1"/>
    </xf>
    <xf numFmtId="0" fontId="5" fillId="2" borderId="2" xfId="0" applyFont="1" applyFill="1" applyBorder="1" applyAlignment="1">
      <alignment horizont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/>
    <xf numFmtId="0" fontId="9" fillId="2" borderId="12" xfId="0" applyFont="1" applyFill="1" applyBorder="1"/>
    <xf numFmtId="0" fontId="9" fillId="2" borderId="13" xfId="0" applyFont="1" applyFill="1" applyBorder="1"/>
    <xf numFmtId="0" fontId="5" fillId="2" borderId="4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88" xfId="0" applyFont="1" applyFill="1" applyBorder="1" applyAlignment="1">
      <alignment horizontal="left" vertical="center" wrapText="1"/>
    </xf>
    <xf numFmtId="0" fontId="5" fillId="2" borderId="88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/>
    <xf numFmtId="0" fontId="9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5" fillId="0" borderId="15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9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UR/Instytut/programy%20ramowe%20i%20efekty/siatki%202021-2022/Harmonogram%20THiK_II_st_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iK kanon"/>
      <sheetName val="specjalność TEB"/>
      <sheetName val="specjalność TMP"/>
      <sheetName val="specjalność TR"/>
    </sheetNames>
    <sheetDataSet>
      <sheetData sheetId="0"/>
      <sheetData sheetId="1">
        <row r="22">
          <cell r="C22" t="str">
            <v>Turystyka biograficzna,  literacka i filmowa Bałkanów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7"/>
  <sheetViews>
    <sheetView topLeftCell="C54" zoomScale="80" zoomScaleNormal="80" zoomScaleSheetLayoutView="55" workbookViewId="0">
      <selection activeCell="C75" sqref="C75"/>
    </sheetView>
  </sheetViews>
  <sheetFormatPr defaultRowHeight="14.4" x14ac:dyDescent="0.3"/>
  <cols>
    <col min="1" max="1" width="3.88671875" customWidth="1"/>
    <col min="2" max="2" width="3.6640625" customWidth="1"/>
    <col min="3" max="3" width="37.44140625" customWidth="1"/>
    <col min="4" max="4" width="7.109375" customWidth="1"/>
    <col min="5" max="5" width="4.88671875" style="178" customWidth="1"/>
    <col min="6" max="6" width="4.6640625" style="175" customWidth="1"/>
    <col min="7" max="7" width="3.6640625" style="174" customWidth="1"/>
    <col min="8" max="8" width="4.6640625" style="173" customWidth="1"/>
    <col min="9" max="9" width="3.6640625" style="177" customWidth="1"/>
    <col min="10" max="10" width="4.77734375" customWidth="1"/>
    <col min="11" max="11" width="3.6640625" customWidth="1"/>
    <col min="12" max="12" width="3.6640625" style="176" customWidth="1"/>
    <col min="13" max="13" width="4.88671875" style="178" customWidth="1"/>
    <col min="14" max="14" width="4.88671875" style="175" customWidth="1"/>
    <col min="15" max="15" width="3.6640625" customWidth="1"/>
    <col min="16" max="16" width="6.88671875" customWidth="1"/>
    <col min="17" max="17" width="3.6640625" style="178" customWidth="1"/>
    <col min="18" max="18" width="4.5546875" style="175" customWidth="1"/>
    <col min="19" max="19" width="3.6640625" customWidth="1"/>
    <col min="20" max="20" width="6.88671875" customWidth="1"/>
    <col min="21" max="21" width="3.6640625" style="178" customWidth="1"/>
    <col min="22" max="22" width="4.88671875" style="173" customWidth="1"/>
    <col min="23" max="23" width="3.6640625" customWidth="1"/>
    <col min="24" max="24" width="6.88671875" customWidth="1"/>
    <col min="25" max="25" width="3.6640625" style="178" customWidth="1"/>
    <col min="26" max="26" width="5.109375" style="175" customWidth="1"/>
    <col min="27" max="27" width="3.6640625" customWidth="1"/>
    <col min="28" max="28" width="6.88671875" customWidth="1"/>
    <col min="29" max="29" width="4" style="178" customWidth="1"/>
    <col min="30" max="30" width="5" style="173" customWidth="1"/>
    <col min="31" max="31" width="3.6640625" customWidth="1"/>
    <col min="32" max="32" width="6.88671875" customWidth="1"/>
    <col min="33" max="33" width="4" style="178" customWidth="1"/>
    <col min="34" max="34" width="4" style="173" customWidth="1"/>
    <col min="35" max="35" width="3.88671875" customWidth="1"/>
    <col min="36" max="36" width="6.88671875" customWidth="1"/>
    <col min="37" max="37" width="5.33203125" customWidth="1"/>
    <col min="38" max="38" width="6.109375" style="2" customWidth="1"/>
    <col min="39" max="39" width="3.6640625" customWidth="1"/>
  </cols>
  <sheetData>
    <row r="1" spans="1:39" ht="18.600000000000001" thickTop="1" x14ac:dyDescent="0.3">
      <c r="A1" s="304" t="s">
        <v>16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6"/>
      <c r="AM1" s="1"/>
    </row>
    <row r="2" spans="1:39" x14ac:dyDescent="0.3">
      <c r="A2" s="301" t="s">
        <v>77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3"/>
      <c r="AM2" s="1"/>
    </row>
    <row r="3" spans="1:39" x14ac:dyDescent="0.3">
      <c r="A3" s="301" t="s">
        <v>78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3"/>
      <c r="AM3" s="1"/>
    </row>
    <row r="4" spans="1:39" x14ac:dyDescent="0.3">
      <c r="A4" s="301" t="s">
        <v>79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3"/>
      <c r="AM4" s="1"/>
    </row>
    <row r="5" spans="1:39" x14ac:dyDescent="0.3">
      <c r="A5" s="301" t="s">
        <v>80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3"/>
    </row>
    <row r="6" spans="1:39" x14ac:dyDescent="0.3">
      <c r="A6" s="310" t="s">
        <v>147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2"/>
      <c r="AM6" s="1"/>
    </row>
    <row r="7" spans="1:39" ht="15" thickBot="1" x14ac:dyDescent="0.35">
      <c r="A7" s="307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9"/>
      <c r="AM7" s="1"/>
    </row>
    <row r="8" spans="1:39" ht="15.75" customHeight="1" thickTop="1" x14ac:dyDescent="0.3">
      <c r="A8" s="264" t="s">
        <v>14</v>
      </c>
      <c r="B8" s="279" t="s">
        <v>0</v>
      </c>
      <c r="C8" s="298" t="s">
        <v>1</v>
      </c>
      <c r="D8" s="264" t="s">
        <v>13</v>
      </c>
      <c r="E8" s="265"/>
      <c r="F8" s="265"/>
      <c r="G8" s="265"/>
      <c r="H8" s="265"/>
      <c r="I8" s="265"/>
      <c r="J8" s="265"/>
      <c r="K8" s="265"/>
      <c r="L8" s="266"/>
      <c r="M8" s="264" t="s">
        <v>2</v>
      </c>
      <c r="N8" s="265"/>
      <c r="O8" s="265"/>
      <c r="P8" s="265"/>
      <c r="Q8" s="265"/>
      <c r="R8" s="265"/>
      <c r="S8" s="265"/>
      <c r="T8" s="266"/>
      <c r="U8" s="264" t="s">
        <v>7</v>
      </c>
      <c r="V8" s="265"/>
      <c r="W8" s="265"/>
      <c r="X8" s="265"/>
      <c r="Y8" s="265"/>
      <c r="Z8" s="265"/>
      <c r="AA8" s="265"/>
      <c r="AB8" s="266"/>
      <c r="AC8" s="264" t="s">
        <v>10</v>
      </c>
      <c r="AD8" s="265"/>
      <c r="AE8" s="265"/>
      <c r="AF8" s="265"/>
      <c r="AG8" s="265"/>
      <c r="AH8" s="265"/>
      <c r="AI8" s="265"/>
      <c r="AJ8" s="266"/>
      <c r="AK8" s="277" t="s">
        <v>25</v>
      </c>
      <c r="AL8" s="277" t="s">
        <v>57</v>
      </c>
    </row>
    <row r="9" spans="1:39" ht="15" thickBot="1" x14ac:dyDescent="0.35">
      <c r="A9" s="267"/>
      <c r="B9" s="280"/>
      <c r="C9" s="299"/>
      <c r="D9" s="267"/>
      <c r="E9" s="268"/>
      <c r="F9" s="268"/>
      <c r="G9" s="268"/>
      <c r="H9" s="268"/>
      <c r="I9" s="268"/>
      <c r="J9" s="268"/>
      <c r="K9" s="268"/>
      <c r="L9" s="269"/>
      <c r="M9" s="273"/>
      <c r="N9" s="274"/>
      <c r="O9" s="274"/>
      <c r="P9" s="274"/>
      <c r="Q9" s="274"/>
      <c r="R9" s="274"/>
      <c r="S9" s="274"/>
      <c r="T9" s="275"/>
      <c r="U9" s="273"/>
      <c r="V9" s="274"/>
      <c r="W9" s="274"/>
      <c r="X9" s="274"/>
      <c r="Y9" s="274"/>
      <c r="Z9" s="274"/>
      <c r="AA9" s="274"/>
      <c r="AB9" s="275"/>
      <c r="AC9" s="273"/>
      <c r="AD9" s="274"/>
      <c r="AE9" s="274"/>
      <c r="AF9" s="274"/>
      <c r="AG9" s="274"/>
      <c r="AH9" s="274"/>
      <c r="AI9" s="274"/>
      <c r="AJ9" s="275"/>
      <c r="AK9" s="278"/>
      <c r="AL9" s="278"/>
    </row>
    <row r="10" spans="1:39" ht="14.25" customHeight="1" thickTop="1" x14ac:dyDescent="0.3">
      <c r="A10" s="267"/>
      <c r="B10" s="280"/>
      <c r="C10" s="299"/>
      <c r="D10" s="267"/>
      <c r="E10" s="268"/>
      <c r="F10" s="268"/>
      <c r="G10" s="268"/>
      <c r="H10" s="268"/>
      <c r="I10" s="268"/>
      <c r="J10" s="268"/>
      <c r="K10" s="268"/>
      <c r="L10" s="269"/>
      <c r="M10" s="264" t="s">
        <v>4</v>
      </c>
      <c r="N10" s="265"/>
      <c r="O10" s="265"/>
      <c r="P10" s="285"/>
      <c r="Q10" s="287" t="s">
        <v>6</v>
      </c>
      <c r="R10" s="265"/>
      <c r="S10" s="265"/>
      <c r="T10" s="266"/>
      <c r="U10" s="264" t="s">
        <v>8</v>
      </c>
      <c r="V10" s="265"/>
      <c r="W10" s="265"/>
      <c r="X10" s="285"/>
      <c r="Y10" s="287" t="s">
        <v>9</v>
      </c>
      <c r="Z10" s="265"/>
      <c r="AA10" s="265"/>
      <c r="AB10" s="266"/>
      <c r="AC10" s="264" t="s">
        <v>11</v>
      </c>
      <c r="AD10" s="265"/>
      <c r="AE10" s="265"/>
      <c r="AF10" s="285"/>
      <c r="AG10" s="287" t="s">
        <v>12</v>
      </c>
      <c r="AH10" s="265"/>
      <c r="AI10" s="265"/>
      <c r="AJ10" s="266"/>
      <c r="AK10" s="278"/>
      <c r="AL10" s="278"/>
    </row>
    <row r="11" spans="1:39" ht="15" thickBot="1" x14ac:dyDescent="0.35">
      <c r="A11" s="267"/>
      <c r="B11" s="280"/>
      <c r="C11" s="299"/>
      <c r="D11" s="270"/>
      <c r="E11" s="271"/>
      <c r="F11" s="271"/>
      <c r="G11" s="271"/>
      <c r="H11" s="271"/>
      <c r="I11" s="271"/>
      <c r="J11" s="271"/>
      <c r="K11" s="271"/>
      <c r="L11" s="272"/>
      <c r="M11" s="273"/>
      <c r="N11" s="274"/>
      <c r="O11" s="274"/>
      <c r="P11" s="286"/>
      <c r="Q11" s="288"/>
      <c r="R11" s="274"/>
      <c r="S11" s="274"/>
      <c r="T11" s="275"/>
      <c r="U11" s="273"/>
      <c r="V11" s="274"/>
      <c r="W11" s="274"/>
      <c r="X11" s="286"/>
      <c r="Y11" s="288"/>
      <c r="Z11" s="274"/>
      <c r="AA11" s="274"/>
      <c r="AB11" s="275"/>
      <c r="AC11" s="273"/>
      <c r="AD11" s="274"/>
      <c r="AE11" s="274"/>
      <c r="AF11" s="286"/>
      <c r="AG11" s="288"/>
      <c r="AH11" s="274"/>
      <c r="AI11" s="274"/>
      <c r="AJ11" s="275"/>
      <c r="AK11" s="278"/>
      <c r="AL11" s="278"/>
    </row>
    <row r="12" spans="1:39" ht="111" customHeight="1" thickTop="1" thickBot="1" x14ac:dyDescent="0.35">
      <c r="A12" s="273"/>
      <c r="B12" s="281"/>
      <c r="C12" s="300"/>
      <c r="D12" s="80" t="s">
        <v>3</v>
      </c>
      <c r="E12" s="81" t="s">
        <v>126</v>
      </c>
      <c r="F12" s="81" t="s">
        <v>128</v>
      </c>
      <c r="G12" s="81" t="s">
        <v>129</v>
      </c>
      <c r="H12" s="80" t="s">
        <v>130</v>
      </c>
      <c r="I12" s="81" t="s">
        <v>132</v>
      </c>
      <c r="J12" s="81" t="s">
        <v>131</v>
      </c>
      <c r="K12" s="81" t="s">
        <v>133</v>
      </c>
      <c r="L12" s="80" t="s">
        <v>127</v>
      </c>
      <c r="M12" s="78" t="s">
        <v>126</v>
      </c>
      <c r="N12" s="78" t="s">
        <v>139</v>
      </c>
      <c r="O12" s="82" t="s">
        <v>5</v>
      </c>
      <c r="P12" s="82" t="s">
        <v>138</v>
      </c>
      <c r="Q12" s="205" t="s">
        <v>126</v>
      </c>
      <c r="R12" s="83" t="s">
        <v>139</v>
      </c>
      <c r="S12" s="83" t="s">
        <v>5</v>
      </c>
      <c r="T12" s="78" t="s">
        <v>138</v>
      </c>
      <c r="U12" s="78" t="s">
        <v>126</v>
      </c>
      <c r="V12" s="78" t="s">
        <v>139</v>
      </c>
      <c r="W12" s="82" t="s">
        <v>5</v>
      </c>
      <c r="X12" s="82" t="s">
        <v>138</v>
      </c>
      <c r="Y12" s="205" t="s">
        <v>126</v>
      </c>
      <c r="Z12" s="83" t="s">
        <v>139</v>
      </c>
      <c r="AA12" s="83" t="s">
        <v>5</v>
      </c>
      <c r="AB12" s="74" t="s">
        <v>138</v>
      </c>
      <c r="AC12" s="78" t="s">
        <v>126</v>
      </c>
      <c r="AD12" s="78" t="s">
        <v>139</v>
      </c>
      <c r="AE12" s="78" t="s">
        <v>5</v>
      </c>
      <c r="AF12" s="82" t="s">
        <v>138</v>
      </c>
      <c r="AG12" s="205" t="s">
        <v>126</v>
      </c>
      <c r="AH12" s="83" t="s">
        <v>139</v>
      </c>
      <c r="AI12" s="78" t="s">
        <v>5</v>
      </c>
      <c r="AJ12" s="78" t="s">
        <v>138</v>
      </c>
      <c r="AK12" s="278"/>
      <c r="AL12" s="278"/>
    </row>
    <row r="13" spans="1:39" ht="15.6" thickTop="1" thickBot="1" x14ac:dyDescent="0.35">
      <c r="A13" s="84"/>
      <c r="B13" s="73">
        <v>1</v>
      </c>
      <c r="C13" s="85">
        <v>2</v>
      </c>
      <c r="D13" s="85">
        <v>3</v>
      </c>
      <c r="E13" s="73">
        <v>4</v>
      </c>
      <c r="F13" s="85">
        <v>5</v>
      </c>
      <c r="G13" s="85">
        <v>6</v>
      </c>
      <c r="H13" s="73">
        <v>7</v>
      </c>
      <c r="I13" s="85">
        <v>8</v>
      </c>
      <c r="J13" s="85">
        <v>9</v>
      </c>
      <c r="K13" s="73">
        <v>10</v>
      </c>
      <c r="L13" s="85">
        <v>11</v>
      </c>
      <c r="M13" s="85">
        <v>12</v>
      </c>
      <c r="N13" s="73">
        <v>13</v>
      </c>
      <c r="O13" s="85">
        <v>18</v>
      </c>
      <c r="P13" s="245">
        <v>19</v>
      </c>
      <c r="Q13" s="85">
        <v>20</v>
      </c>
      <c r="R13" s="85">
        <v>21</v>
      </c>
      <c r="S13" s="85">
        <v>26</v>
      </c>
      <c r="T13" s="85">
        <v>27</v>
      </c>
      <c r="U13" s="73">
        <v>28</v>
      </c>
      <c r="V13" s="85">
        <v>29</v>
      </c>
      <c r="W13" s="85">
        <v>32</v>
      </c>
      <c r="X13" s="244">
        <v>33</v>
      </c>
      <c r="Y13" s="73">
        <v>34</v>
      </c>
      <c r="Z13" s="85">
        <v>35</v>
      </c>
      <c r="AA13" s="85">
        <v>39</v>
      </c>
      <c r="AB13" s="73">
        <v>40</v>
      </c>
      <c r="AC13" s="85">
        <v>41</v>
      </c>
      <c r="AD13" s="85">
        <v>42</v>
      </c>
      <c r="AE13" s="85">
        <v>45</v>
      </c>
      <c r="AF13" s="245">
        <v>46</v>
      </c>
      <c r="AG13" s="85">
        <v>47</v>
      </c>
      <c r="AH13" s="85">
        <v>48</v>
      </c>
      <c r="AI13" s="85">
        <v>50</v>
      </c>
      <c r="AJ13" s="85">
        <v>51</v>
      </c>
      <c r="AK13" s="278"/>
      <c r="AL13" s="278"/>
    </row>
    <row r="14" spans="1:39" ht="16.5" customHeight="1" thickTop="1" thickBot="1" x14ac:dyDescent="0.35">
      <c r="A14" s="282" t="s">
        <v>17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4"/>
    </row>
    <row r="15" spans="1:39" s="32" customFormat="1" ht="21.75" customHeight="1" thickTop="1" x14ac:dyDescent="0.3">
      <c r="A15" s="86">
        <v>1</v>
      </c>
      <c r="B15" s="87"/>
      <c r="C15" s="88" t="s">
        <v>110</v>
      </c>
      <c r="D15" s="89">
        <v>120</v>
      </c>
      <c r="E15" s="89"/>
      <c r="F15" s="89"/>
      <c r="G15" s="89"/>
      <c r="H15" s="89"/>
      <c r="I15" s="89"/>
      <c r="J15" s="168">
        <v>120</v>
      </c>
      <c r="K15" s="153"/>
      <c r="L15" s="75"/>
      <c r="M15" s="90"/>
      <c r="N15" s="144">
        <v>30</v>
      </c>
      <c r="O15" s="91">
        <v>2</v>
      </c>
      <c r="P15" s="92" t="s">
        <v>23</v>
      </c>
      <c r="Q15" s="206"/>
      <c r="R15" s="144">
        <v>30</v>
      </c>
      <c r="S15" s="91">
        <v>2</v>
      </c>
      <c r="T15" s="92" t="s">
        <v>23</v>
      </c>
      <c r="U15" s="90"/>
      <c r="V15" s="144">
        <v>30</v>
      </c>
      <c r="W15" s="91">
        <v>2</v>
      </c>
      <c r="X15" s="92" t="s">
        <v>23</v>
      </c>
      <c r="Y15" s="206"/>
      <c r="Z15" s="144">
        <v>30</v>
      </c>
      <c r="AA15" s="91">
        <v>2</v>
      </c>
      <c r="AB15" s="92" t="s">
        <v>61</v>
      </c>
      <c r="AC15" s="207"/>
      <c r="AD15" s="153"/>
      <c r="AE15" s="153"/>
      <c r="AF15" s="122"/>
      <c r="AG15" s="208"/>
      <c r="AH15" s="153"/>
      <c r="AI15" s="153"/>
      <c r="AJ15" s="141"/>
      <c r="AK15" s="87">
        <v>8</v>
      </c>
      <c r="AL15" s="93"/>
      <c r="AM15" s="31"/>
    </row>
    <row r="16" spans="1:39" s="32" customFormat="1" ht="21.75" customHeight="1" x14ac:dyDescent="0.3">
      <c r="A16" s="94">
        <v>2</v>
      </c>
      <c r="B16" s="71"/>
      <c r="C16" s="95" t="s">
        <v>93</v>
      </c>
      <c r="D16" s="96">
        <v>60</v>
      </c>
      <c r="E16" s="97"/>
      <c r="F16" s="98"/>
      <c r="G16" s="98"/>
      <c r="H16" s="98"/>
      <c r="I16" s="97"/>
      <c r="J16" s="97">
        <v>60</v>
      </c>
      <c r="K16" s="97"/>
      <c r="L16" s="143"/>
      <c r="M16" s="100"/>
      <c r="N16" s="97"/>
      <c r="O16" s="97"/>
      <c r="P16" s="101"/>
      <c r="Q16" s="209"/>
      <c r="R16" s="97"/>
      <c r="S16" s="98"/>
      <c r="T16" s="102"/>
      <c r="U16" s="96"/>
      <c r="V16" s="155"/>
      <c r="W16" s="97"/>
      <c r="X16" s="101"/>
      <c r="Y16" s="209"/>
      <c r="Z16" s="128"/>
      <c r="AA16" s="97"/>
      <c r="AB16" s="99"/>
      <c r="AC16" s="96"/>
      <c r="AD16" s="97">
        <v>30</v>
      </c>
      <c r="AE16" s="97">
        <v>2</v>
      </c>
      <c r="AF16" s="101" t="s">
        <v>23</v>
      </c>
      <c r="AG16" s="209"/>
      <c r="AH16" s="97">
        <v>30</v>
      </c>
      <c r="AI16" s="97">
        <v>3</v>
      </c>
      <c r="AJ16" s="99" t="s">
        <v>65</v>
      </c>
      <c r="AK16" s="71">
        <v>5</v>
      </c>
      <c r="AL16" s="105"/>
      <c r="AM16" s="31"/>
    </row>
    <row r="17" spans="1:39" s="32" customFormat="1" ht="21.75" customHeight="1" x14ac:dyDescent="0.3">
      <c r="A17" s="94">
        <v>3</v>
      </c>
      <c r="B17" s="103"/>
      <c r="C17" s="106" t="s">
        <v>125</v>
      </c>
      <c r="D17" s="100">
        <v>30</v>
      </c>
      <c r="E17" s="104">
        <v>30</v>
      </c>
      <c r="F17" s="104"/>
      <c r="G17" s="104"/>
      <c r="H17" s="104"/>
      <c r="I17" s="97"/>
      <c r="J17" s="97"/>
      <c r="K17" s="97"/>
      <c r="L17" s="107"/>
      <c r="M17" s="96"/>
      <c r="N17" s="97"/>
      <c r="O17" s="97"/>
      <c r="P17" s="107"/>
      <c r="Q17" s="209"/>
      <c r="R17" s="97"/>
      <c r="S17" s="104"/>
      <c r="T17" s="104"/>
      <c r="U17" s="96"/>
      <c r="V17" s="128"/>
      <c r="W17" s="97"/>
      <c r="X17" s="104"/>
      <c r="Y17" s="209"/>
      <c r="Z17" s="128"/>
      <c r="AA17" s="97"/>
      <c r="AB17" s="104"/>
      <c r="AC17" s="96"/>
      <c r="AD17" s="97"/>
      <c r="AE17" s="97"/>
      <c r="AF17" s="101"/>
      <c r="AG17" s="209">
        <v>30</v>
      </c>
      <c r="AH17" s="97"/>
      <c r="AI17" s="97">
        <v>2</v>
      </c>
      <c r="AJ17" s="99" t="s">
        <v>24</v>
      </c>
      <c r="AK17" s="72">
        <v>2</v>
      </c>
      <c r="AL17" s="108"/>
      <c r="AM17" s="31"/>
    </row>
    <row r="18" spans="1:39" s="32" customFormat="1" ht="21.75" customHeight="1" x14ac:dyDescent="0.3">
      <c r="A18" s="109">
        <v>4</v>
      </c>
      <c r="B18" s="103"/>
      <c r="C18" s="106" t="s">
        <v>22</v>
      </c>
      <c r="D18" s="100">
        <v>60</v>
      </c>
      <c r="E18" s="102"/>
      <c r="F18" s="102"/>
      <c r="G18" s="102"/>
      <c r="H18" s="102"/>
      <c r="I18" s="98"/>
      <c r="J18" s="98"/>
      <c r="K18" s="97">
        <v>60</v>
      </c>
      <c r="L18" s="210"/>
      <c r="M18" s="100"/>
      <c r="N18" s="97">
        <v>30</v>
      </c>
      <c r="O18" s="98">
        <v>0</v>
      </c>
      <c r="P18" s="101" t="s">
        <v>23</v>
      </c>
      <c r="Q18" s="209"/>
      <c r="R18" s="97">
        <v>30</v>
      </c>
      <c r="S18" s="102">
        <v>0</v>
      </c>
      <c r="T18" s="102" t="s">
        <v>23</v>
      </c>
      <c r="U18" s="100"/>
      <c r="V18" s="155"/>
      <c r="W18" s="98"/>
      <c r="X18" s="102"/>
      <c r="Y18" s="209"/>
      <c r="Z18" s="155"/>
      <c r="AA18" s="98"/>
      <c r="AB18" s="102"/>
      <c r="AC18" s="96"/>
      <c r="AD18" s="97"/>
      <c r="AE18" s="97"/>
      <c r="AF18" s="101"/>
      <c r="AG18" s="209"/>
      <c r="AH18" s="97"/>
      <c r="AI18" s="97"/>
      <c r="AJ18" s="99"/>
      <c r="AK18" s="71">
        <v>0</v>
      </c>
      <c r="AL18" s="105"/>
      <c r="AM18" s="31"/>
    </row>
    <row r="19" spans="1:39" s="32" customFormat="1" ht="21.75" customHeight="1" x14ac:dyDescent="0.3">
      <c r="A19" s="94">
        <v>5</v>
      </c>
      <c r="B19" s="103"/>
      <c r="C19" s="106" t="s">
        <v>28</v>
      </c>
      <c r="D19" s="100">
        <v>10</v>
      </c>
      <c r="E19" s="102">
        <v>10</v>
      </c>
      <c r="F19" s="102"/>
      <c r="G19" s="102"/>
      <c r="H19" s="102"/>
      <c r="I19" s="98"/>
      <c r="J19" s="98"/>
      <c r="K19" s="97"/>
      <c r="L19" s="210"/>
      <c r="M19" s="100"/>
      <c r="N19" s="97"/>
      <c r="O19" s="98"/>
      <c r="P19" s="92"/>
      <c r="Q19" s="206">
        <v>10</v>
      </c>
      <c r="R19" s="97"/>
      <c r="S19" s="102">
        <v>1</v>
      </c>
      <c r="T19" s="102" t="s">
        <v>27</v>
      </c>
      <c r="U19" s="100"/>
      <c r="V19" s="155"/>
      <c r="W19" s="98"/>
      <c r="X19" s="102"/>
      <c r="Y19" s="209"/>
      <c r="Z19" s="155"/>
      <c r="AA19" s="98"/>
      <c r="AB19" s="102"/>
      <c r="AC19" s="96"/>
      <c r="AD19" s="97"/>
      <c r="AE19" s="97"/>
      <c r="AF19" s="101"/>
      <c r="AG19" s="209"/>
      <c r="AH19" s="97"/>
      <c r="AI19" s="97"/>
      <c r="AJ19" s="99"/>
      <c r="AK19" s="71">
        <v>1</v>
      </c>
      <c r="AL19" s="105"/>
      <c r="AM19" s="31"/>
    </row>
    <row r="20" spans="1:39" s="32" customFormat="1" ht="21.75" customHeight="1" x14ac:dyDescent="0.3">
      <c r="A20" s="94">
        <v>6</v>
      </c>
      <c r="B20" s="103"/>
      <c r="C20" s="106" t="s">
        <v>84</v>
      </c>
      <c r="D20" s="100">
        <v>15</v>
      </c>
      <c r="E20" s="102"/>
      <c r="F20" s="102"/>
      <c r="G20" s="102">
        <v>15</v>
      </c>
      <c r="H20" s="102"/>
      <c r="I20" s="98"/>
      <c r="J20" s="98"/>
      <c r="K20" s="97"/>
      <c r="L20" s="210"/>
      <c r="M20" s="100"/>
      <c r="N20" s="97">
        <v>15</v>
      </c>
      <c r="O20" s="98">
        <v>2</v>
      </c>
      <c r="P20" s="104" t="s">
        <v>23</v>
      </c>
      <c r="Q20" s="209"/>
      <c r="R20" s="97"/>
      <c r="S20" s="102"/>
      <c r="T20" s="102"/>
      <c r="U20" s="100"/>
      <c r="V20" s="155"/>
      <c r="W20" s="98"/>
      <c r="X20" s="102"/>
      <c r="Y20" s="209"/>
      <c r="Z20" s="155"/>
      <c r="AA20" s="98"/>
      <c r="AB20" s="102"/>
      <c r="AC20" s="96"/>
      <c r="AD20" s="97"/>
      <c r="AE20" s="97"/>
      <c r="AF20" s="101"/>
      <c r="AG20" s="209"/>
      <c r="AH20" s="97"/>
      <c r="AI20" s="97"/>
      <c r="AJ20" s="99"/>
      <c r="AK20" s="71">
        <v>2</v>
      </c>
      <c r="AL20" s="105"/>
      <c r="AM20" s="31"/>
    </row>
    <row r="21" spans="1:39" s="32" customFormat="1" ht="23.25" customHeight="1" x14ac:dyDescent="0.3">
      <c r="A21" s="94">
        <v>7</v>
      </c>
      <c r="B21" s="103"/>
      <c r="C21" s="106" t="s">
        <v>86</v>
      </c>
      <c r="D21" s="100">
        <v>15</v>
      </c>
      <c r="E21" s="102"/>
      <c r="F21" s="102"/>
      <c r="G21" s="102">
        <v>15</v>
      </c>
      <c r="H21" s="102"/>
      <c r="I21" s="98"/>
      <c r="J21" s="98"/>
      <c r="K21" s="97"/>
      <c r="L21" s="210"/>
      <c r="M21" s="100"/>
      <c r="N21" s="97"/>
      <c r="O21" s="98"/>
      <c r="P21" s="104"/>
      <c r="Q21" s="209"/>
      <c r="R21" s="97">
        <v>15</v>
      </c>
      <c r="S21" s="102">
        <v>2</v>
      </c>
      <c r="T21" s="102" t="s">
        <v>23</v>
      </c>
      <c r="U21" s="100"/>
      <c r="V21" s="155"/>
      <c r="W21" s="98"/>
      <c r="X21" s="102"/>
      <c r="Y21" s="211"/>
      <c r="Z21" s="97"/>
      <c r="AA21" s="98"/>
      <c r="AB21" s="102"/>
      <c r="AC21" s="96"/>
      <c r="AD21" s="97"/>
      <c r="AE21" s="97"/>
      <c r="AF21" s="101"/>
      <c r="AG21" s="209"/>
      <c r="AH21" s="97"/>
      <c r="AI21" s="97"/>
      <c r="AJ21" s="99"/>
      <c r="AK21" s="71">
        <v>2</v>
      </c>
      <c r="AL21" s="105"/>
      <c r="AM21" s="31"/>
    </row>
    <row r="22" spans="1:39" s="32" customFormat="1" ht="21.6" customHeight="1" thickBot="1" x14ac:dyDescent="0.35">
      <c r="A22" s="110">
        <v>8</v>
      </c>
      <c r="B22" s="111"/>
      <c r="C22" s="112" t="s">
        <v>29</v>
      </c>
      <c r="D22" s="113">
        <v>30</v>
      </c>
      <c r="E22" s="114">
        <v>30</v>
      </c>
      <c r="F22" s="114"/>
      <c r="G22" s="114"/>
      <c r="H22" s="114"/>
      <c r="I22" s="114"/>
      <c r="J22" s="114"/>
      <c r="K22" s="114"/>
      <c r="L22" s="212"/>
      <c r="M22" s="113">
        <v>30</v>
      </c>
      <c r="N22" s="166"/>
      <c r="O22" s="114">
        <v>2</v>
      </c>
      <c r="P22" s="75" t="s">
        <v>24</v>
      </c>
      <c r="Q22" s="204"/>
      <c r="R22" s="114"/>
      <c r="S22" s="114"/>
      <c r="T22" s="115"/>
      <c r="U22" s="113"/>
      <c r="V22" s="166"/>
      <c r="W22" s="114"/>
      <c r="X22" s="116"/>
      <c r="Y22" s="204"/>
      <c r="Z22" s="114"/>
      <c r="AA22" s="114"/>
      <c r="AB22" s="115"/>
      <c r="AC22" s="113"/>
      <c r="AD22" s="114"/>
      <c r="AE22" s="114"/>
      <c r="AF22" s="116"/>
      <c r="AG22" s="213"/>
      <c r="AH22" s="114"/>
      <c r="AI22" s="114"/>
      <c r="AJ22" s="151"/>
      <c r="AK22" s="111">
        <v>2</v>
      </c>
      <c r="AL22" s="117"/>
      <c r="AM22" s="31"/>
    </row>
    <row r="23" spans="1:39" s="34" customFormat="1" ht="15.6" thickTop="1" thickBot="1" x14ac:dyDescent="0.35">
      <c r="A23" s="260" t="s">
        <v>26</v>
      </c>
      <c r="B23" s="261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3"/>
      <c r="AM23" s="33"/>
    </row>
    <row r="24" spans="1:39" s="19" customFormat="1" ht="21.75" customHeight="1" thickTop="1" x14ac:dyDescent="0.3">
      <c r="A24" s="118">
        <v>9</v>
      </c>
      <c r="B24" s="119"/>
      <c r="C24" s="120" t="s">
        <v>30</v>
      </c>
      <c r="D24" s="207">
        <v>45</v>
      </c>
      <c r="E24" s="153">
        <v>15</v>
      </c>
      <c r="F24" s="153"/>
      <c r="G24" s="153"/>
      <c r="H24" s="153">
        <v>30</v>
      </c>
      <c r="I24" s="153"/>
      <c r="J24" s="153"/>
      <c r="K24" s="153"/>
      <c r="L24" s="141"/>
      <c r="M24" s="90">
        <v>15</v>
      </c>
      <c r="N24" s="144">
        <v>30</v>
      </c>
      <c r="O24" s="91">
        <v>5</v>
      </c>
      <c r="P24" s="104" t="s">
        <v>60</v>
      </c>
      <c r="Q24" s="206"/>
      <c r="R24" s="144"/>
      <c r="S24" s="91"/>
      <c r="T24" s="92"/>
      <c r="U24" s="90"/>
      <c r="V24" s="144"/>
      <c r="W24" s="91"/>
      <c r="X24" s="92"/>
      <c r="Y24" s="208"/>
      <c r="Z24" s="144"/>
      <c r="AA24" s="91"/>
      <c r="AB24" s="92"/>
      <c r="AC24" s="207"/>
      <c r="AD24" s="153"/>
      <c r="AE24" s="153"/>
      <c r="AF24" s="122"/>
      <c r="AG24" s="208"/>
      <c r="AH24" s="153"/>
      <c r="AI24" s="153"/>
      <c r="AJ24" s="141"/>
      <c r="AK24" s="123">
        <v>5</v>
      </c>
      <c r="AL24" s="124">
        <v>5</v>
      </c>
      <c r="AM24" s="18"/>
    </row>
    <row r="25" spans="1:39" s="19" customFormat="1" ht="21.75" customHeight="1" x14ac:dyDescent="0.3">
      <c r="A25" s="125">
        <v>10</v>
      </c>
      <c r="B25" s="126"/>
      <c r="C25" s="127" t="s">
        <v>31</v>
      </c>
      <c r="D25" s="96">
        <v>45</v>
      </c>
      <c r="E25" s="97">
        <v>15</v>
      </c>
      <c r="F25" s="97"/>
      <c r="G25" s="97"/>
      <c r="H25" s="97">
        <v>30</v>
      </c>
      <c r="I25" s="97"/>
      <c r="J25" s="97"/>
      <c r="K25" s="97"/>
      <c r="L25" s="99"/>
      <c r="M25" s="96"/>
      <c r="N25" s="128"/>
      <c r="O25" s="97"/>
      <c r="P25" s="104"/>
      <c r="Q25" s="209">
        <v>15</v>
      </c>
      <c r="R25" s="128">
        <v>30</v>
      </c>
      <c r="S25" s="97">
        <v>5</v>
      </c>
      <c r="T25" s="104" t="s">
        <v>60</v>
      </c>
      <c r="U25" s="96"/>
      <c r="V25" s="128"/>
      <c r="W25" s="97"/>
      <c r="X25" s="104"/>
      <c r="Y25" s="209"/>
      <c r="Z25" s="128"/>
      <c r="AA25" s="97"/>
      <c r="AB25" s="104"/>
      <c r="AC25" s="96"/>
      <c r="AD25" s="97"/>
      <c r="AE25" s="97"/>
      <c r="AF25" s="101"/>
      <c r="AG25" s="209"/>
      <c r="AH25" s="97"/>
      <c r="AI25" s="97"/>
      <c r="AJ25" s="99"/>
      <c r="AK25" s="72">
        <v>5</v>
      </c>
      <c r="AL25" s="108">
        <v>5</v>
      </c>
      <c r="AM25" s="18"/>
    </row>
    <row r="26" spans="1:39" s="19" customFormat="1" ht="21.75" customHeight="1" x14ac:dyDescent="0.3">
      <c r="A26" s="125">
        <v>11</v>
      </c>
      <c r="B26" s="126"/>
      <c r="C26" s="127" t="s">
        <v>32</v>
      </c>
      <c r="D26" s="96">
        <v>45</v>
      </c>
      <c r="E26" s="97">
        <v>15</v>
      </c>
      <c r="F26" s="97"/>
      <c r="G26" s="97"/>
      <c r="H26" s="97">
        <v>30</v>
      </c>
      <c r="I26" s="97"/>
      <c r="J26" s="97"/>
      <c r="K26" s="97"/>
      <c r="L26" s="99"/>
      <c r="M26" s="96"/>
      <c r="N26" s="128"/>
      <c r="O26" s="97"/>
      <c r="P26" s="101"/>
      <c r="Q26" s="128"/>
      <c r="R26" s="128"/>
      <c r="S26" s="97"/>
      <c r="T26" s="104"/>
      <c r="U26" s="96">
        <v>15</v>
      </c>
      <c r="V26" s="128">
        <v>30</v>
      </c>
      <c r="W26" s="97">
        <v>5</v>
      </c>
      <c r="X26" s="129" t="s">
        <v>60</v>
      </c>
      <c r="Y26" s="209"/>
      <c r="Z26" s="128"/>
      <c r="AA26" s="97"/>
      <c r="AB26" s="104"/>
      <c r="AC26" s="96"/>
      <c r="AD26" s="97"/>
      <c r="AE26" s="97"/>
      <c r="AF26" s="101"/>
      <c r="AG26" s="209"/>
      <c r="AH26" s="97"/>
      <c r="AI26" s="97"/>
      <c r="AJ26" s="99"/>
      <c r="AK26" s="72">
        <v>5</v>
      </c>
      <c r="AL26" s="108">
        <v>5</v>
      </c>
      <c r="AM26" s="18"/>
    </row>
    <row r="27" spans="1:39" s="19" customFormat="1" ht="21.75" customHeight="1" x14ac:dyDescent="0.3">
      <c r="A27" s="125">
        <v>12</v>
      </c>
      <c r="B27" s="126"/>
      <c r="C27" s="127" t="s">
        <v>33</v>
      </c>
      <c r="D27" s="96">
        <v>45</v>
      </c>
      <c r="E27" s="97">
        <v>15</v>
      </c>
      <c r="F27" s="97"/>
      <c r="G27" s="97"/>
      <c r="H27" s="97">
        <v>30</v>
      </c>
      <c r="I27" s="97"/>
      <c r="J27" s="97"/>
      <c r="K27" s="97"/>
      <c r="L27" s="99"/>
      <c r="M27" s="96"/>
      <c r="N27" s="128"/>
      <c r="O27" s="97"/>
      <c r="P27" s="104"/>
      <c r="Q27" s="209"/>
      <c r="R27" s="128"/>
      <c r="S27" s="97"/>
      <c r="T27" s="104"/>
      <c r="U27" s="96"/>
      <c r="V27" s="128"/>
      <c r="W27" s="97"/>
      <c r="X27" s="129"/>
      <c r="Y27" s="209">
        <v>15</v>
      </c>
      <c r="Z27" s="128">
        <v>30</v>
      </c>
      <c r="AA27" s="97">
        <v>5</v>
      </c>
      <c r="AB27" s="104" t="s">
        <v>60</v>
      </c>
      <c r="AC27" s="96"/>
      <c r="AD27" s="97"/>
      <c r="AE27" s="97"/>
      <c r="AF27" s="101"/>
      <c r="AG27" s="209"/>
      <c r="AH27" s="97"/>
      <c r="AI27" s="97"/>
      <c r="AJ27" s="99"/>
      <c r="AK27" s="72">
        <v>5</v>
      </c>
      <c r="AL27" s="108">
        <v>5</v>
      </c>
      <c r="AM27" s="18"/>
    </row>
    <row r="28" spans="1:39" s="19" customFormat="1" ht="19.8" customHeight="1" x14ac:dyDescent="0.3">
      <c r="A28" s="125">
        <v>13</v>
      </c>
      <c r="B28" s="126"/>
      <c r="C28" s="130" t="s">
        <v>83</v>
      </c>
      <c r="D28" s="96">
        <v>45</v>
      </c>
      <c r="E28" s="97">
        <v>15</v>
      </c>
      <c r="F28" s="97"/>
      <c r="G28" s="97"/>
      <c r="H28" s="97">
        <v>30</v>
      </c>
      <c r="I28" s="97"/>
      <c r="J28" s="97"/>
      <c r="K28" s="97"/>
      <c r="L28" s="99"/>
      <c r="M28" s="96"/>
      <c r="N28" s="128"/>
      <c r="O28" s="97"/>
      <c r="P28" s="104"/>
      <c r="Q28" s="209"/>
      <c r="R28" s="128"/>
      <c r="S28" s="97"/>
      <c r="T28" s="104"/>
      <c r="U28" s="96"/>
      <c r="V28" s="128"/>
      <c r="W28" s="97"/>
      <c r="X28" s="104"/>
      <c r="Y28" s="209"/>
      <c r="Z28" s="128"/>
      <c r="AA28" s="97"/>
      <c r="AB28" s="104"/>
      <c r="AC28" s="96">
        <v>15</v>
      </c>
      <c r="AD28" s="97">
        <v>30</v>
      </c>
      <c r="AE28" s="97">
        <v>5</v>
      </c>
      <c r="AF28" s="101" t="s">
        <v>60</v>
      </c>
      <c r="AG28" s="209"/>
      <c r="AH28" s="97"/>
      <c r="AI28" s="97"/>
      <c r="AJ28" s="99"/>
      <c r="AK28" s="72">
        <v>5</v>
      </c>
      <c r="AL28" s="108">
        <v>5</v>
      </c>
      <c r="AM28" s="18"/>
    </row>
    <row r="29" spans="1:39" s="19" customFormat="1" ht="19.8" customHeight="1" x14ac:dyDescent="0.3">
      <c r="A29" s="125">
        <v>14</v>
      </c>
      <c r="B29" s="126"/>
      <c r="C29" s="127" t="s">
        <v>82</v>
      </c>
      <c r="D29" s="96">
        <v>45</v>
      </c>
      <c r="E29" s="97">
        <v>15</v>
      </c>
      <c r="F29" s="97"/>
      <c r="G29" s="97"/>
      <c r="H29" s="97">
        <v>30</v>
      </c>
      <c r="I29" s="97"/>
      <c r="J29" s="97"/>
      <c r="K29" s="97"/>
      <c r="L29" s="99"/>
      <c r="M29" s="96"/>
      <c r="N29" s="128"/>
      <c r="O29" s="97"/>
      <c r="P29" s="104"/>
      <c r="Q29" s="209"/>
      <c r="R29" s="128"/>
      <c r="S29" s="97"/>
      <c r="T29" s="104"/>
      <c r="U29" s="96"/>
      <c r="V29" s="128"/>
      <c r="W29" s="97"/>
      <c r="X29" s="107"/>
      <c r="Y29" s="209"/>
      <c r="Z29" s="128"/>
      <c r="AA29" s="97"/>
      <c r="AB29" s="104"/>
      <c r="AC29" s="96">
        <v>15</v>
      </c>
      <c r="AD29" s="97">
        <v>30</v>
      </c>
      <c r="AE29" s="97">
        <v>4</v>
      </c>
      <c r="AF29" s="101" t="s">
        <v>59</v>
      </c>
      <c r="AG29" s="209"/>
      <c r="AH29" s="97"/>
      <c r="AI29" s="97"/>
      <c r="AJ29" s="99"/>
      <c r="AK29" s="72">
        <v>4</v>
      </c>
      <c r="AL29" s="108">
        <v>4</v>
      </c>
      <c r="AM29" s="18"/>
    </row>
    <row r="30" spans="1:39" s="19" customFormat="1" ht="17.399999999999999" customHeight="1" x14ac:dyDescent="0.3">
      <c r="A30" s="125">
        <v>15</v>
      </c>
      <c r="B30" s="126"/>
      <c r="C30" s="127" t="s">
        <v>34</v>
      </c>
      <c r="D30" s="96">
        <v>60</v>
      </c>
      <c r="E30" s="97">
        <v>30</v>
      </c>
      <c r="F30" s="97"/>
      <c r="G30" s="97"/>
      <c r="H30" s="97">
        <v>30</v>
      </c>
      <c r="I30" s="97"/>
      <c r="J30" s="97"/>
      <c r="K30" s="97"/>
      <c r="L30" s="99"/>
      <c r="M30" s="96">
        <v>30</v>
      </c>
      <c r="N30" s="128">
        <v>30</v>
      </c>
      <c r="O30" s="97">
        <v>6</v>
      </c>
      <c r="P30" s="104" t="s">
        <v>60</v>
      </c>
      <c r="Q30" s="209"/>
      <c r="R30" s="128"/>
      <c r="S30" s="97"/>
      <c r="T30" s="104"/>
      <c r="U30" s="96"/>
      <c r="V30" s="128"/>
      <c r="W30" s="97"/>
      <c r="X30" s="107"/>
      <c r="Y30" s="209"/>
      <c r="Z30" s="128"/>
      <c r="AA30" s="97"/>
      <c r="AB30" s="104"/>
      <c r="AC30" s="96"/>
      <c r="AD30" s="97"/>
      <c r="AE30" s="97"/>
      <c r="AF30" s="101"/>
      <c r="AG30" s="209"/>
      <c r="AH30" s="97"/>
      <c r="AI30" s="97"/>
      <c r="AJ30" s="99"/>
      <c r="AK30" s="72">
        <v>6</v>
      </c>
      <c r="AL30" s="108">
        <v>6</v>
      </c>
      <c r="AM30" s="18"/>
    </row>
    <row r="31" spans="1:39" s="19" customFormat="1" ht="20.399999999999999" customHeight="1" thickBot="1" x14ac:dyDescent="0.35">
      <c r="A31" s="131">
        <v>16</v>
      </c>
      <c r="B31" s="132"/>
      <c r="C31" s="133" t="s">
        <v>35</v>
      </c>
      <c r="D31" s="113">
        <v>30</v>
      </c>
      <c r="E31" s="114"/>
      <c r="F31" s="114"/>
      <c r="G31" s="114"/>
      <c r="H31" s="114">
        <v>30</v>
      </c>
      <c r="I31" s="114"/>
      <c r="J31" s="114"/>
      <c r="K31" s="114"/>
      <c r="L31" s="151"/>
      <c r="M31" s="134"/>
      <c r="N31" s="167">
        <v>30</v>
      </c>
      <c r="O31" s="135">
        <v>2</v>
      </c>
      <c r="P31" s="75" t="s">
        <v>23</v>
      </c>
      <c r="Q31" s="214"/>
      <c r="R31" s="167"/>
      <c r="S31" s="135"/>
      <c r="T31" s="77"/>
      <c r="U31" s="134"/>
      <c r="V31" s="167"/>
      <c r="W31" s="135"/>
      <c r="X31" s="75"/>
      <c r="Y31" s="214"/>
      <c r="Z31" s="167"/>
      <c r="AA31" s="135"/>
      <c r="AB31" s="77"/>
      <c r="AC31" s="113"/>
      <c r="AD31" s="114"/>
      <c r="AE31" s="114"/>
      <c r="AF31" s="116"/>
      <c r="AG31" s="213"/>
      <c r="AH31" s="114"/>
      <c r="AI31" s="114"/>
      <c r="AJ31" s="151"/>
      <c r="AK31" s="79">
        <v>2</v>
      </c>
      <c r="AL31" s="136">
        <v>2</v>
      </c>
    </row>
    <row r="32" spans="1:39" s="34" customFormat="1" ht="15.6" thickTop="1" thickBot="1" x14ac:dyDescent="0.35">
      <c r="A32" s="260" t="s">
        <v>15</v>
      </c>
      <c r="B32" s="276"/>
      <c r="C32" s="262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2"/>
      <c r="AD32" s="262"/>
      <c r="AE32" s="262"/>
      <c r="AF32" s="262"/>
      <c r="AG32" s="262"/>
      <c r="AH32" s="262"/>
      <c r="AI32" s="262"/>
      <c r="AJ32" s="262"/>
      <c r="AK32" s="262"/>
      <c r="AL32" s="263"/>
    </row>
    <row r="33" spans="1:39" s="34" customFormat="1" ht="21.75" customHeight="1" thickTop="1" x14ac:dyDescent="0.3">
      <c r="A33" s="86">
        <v>17</v>
      </c>
      <c r="B33" s="123"/>
      <c r="C33" s="247" t="s">
        <v>36</v>
      </c>
      <c r="D33" s="140">
        <v>30</v>
      </c>
      <c r="E33" s="137"/>
      <c r="F33" s="137"/>
      <c r="G33" s="137"/>
      <c r="H33" s="137">
        <v>30</v>
      </c>
      <c r="I33" s="137"/>
      <c r="J33" s="137"/>
      <c r="K33" s="137"/>
      <c r="L33" s="139"/>
      <c r="M33" s="215"/>
      <c r="N33" s="137">
        <v>30</v>
      </c>
      <c r="O33" s="137">
        <v>2</v>
      </c>
      <c r="P33" s="138" t="s">
        <v>23</v>
      </c>
      <c r="Q33" s="216"/>
      <c r="R33" s="137"/>
      <c r="S33" s="137"/>
      <c r="T33" s="139"/>
      <c r="U33" s="140"/>
      <c r="V33" s="140"/>
      <c r="W33" s="137"/>
      <c r="X33" s="138"/>
      <c r="Y33" s="216"/>
      <c r="Z33" s="140"/>
      <c r="AA33" s="137"/>
      <c r="AB33" s="139"/>
      <c r="AC33" s="207"/>
      <c r="AD33" s="153"/>
      <c r="AE33" s="153"/>
      <c r="AF33" s="122"/>
      <c r="AG33" s="208"/>
      <c r="AH33" s="153"/>
      <c r="AI33" s="153"/>
      <c r="AJ33" s="141"/>
      <c r="AK33" s="142">
        <v>2</v>
      </c>
      <c r="AL33" s="124"/>
    </row>
    <row r="34" spans="1:39" s="34" customFormat="1" ht="21.75" customHeight="1" x14ac:dyDescent="0.3">
      <c r="A34" s="94">
        <v>18</v>
      </c>
      <c r="B34" s="72"/>
      <c r="C34" s="248" t="s">
        <v>37</v>
      </c>
      <c r="D34" s="128">
        <v>60</v>
      </c>
      <c r="E34" s="97">
        <v>30</v>
      </c>
      <c r="F34" s="97"/>
      <c r="G34" s="97"/>
      <c r="H34" s="97">
        <v>30</v>
      </c>
      <c r="I34" s="97"/>
      <c r="J34" s="97"/>
      <c r="K34" s="97"/>
      <c r="L34" s="99"/>
      <c r="M34" s="96">
        <v>30</v>
      </c>
      <c r="N34" s="97">
        <v>30</v>
      </c>
      <c r="O34" s="97">
        <v>6</v>
      </c>
      <c r="P34" s="104" t="s">
        <v>60</v>
      </c>
      <c r="Q34" s="209"/>
      <c r="R34" s="97"/>
      <c r="S34" s="97"/>
      <c r="T34" s="99"/>
      <c r="U34" s="128"/>
      <c r="V34" s="128"/>
      <c r="W34" s="97"/>
      <c r="X34" s="104"/>
      <c r="Y34" s="209"/>
      <c r="Z34" s="128"/>
      <c r="AA34" s="97"/>
      <c r="AB34" s="99"/>
      <c r="AC34" s="96"/>
      <c r="AD34" s="97"/>
      <c r="AE34" s="97"/>
      <c r="AF34" s="101"/>
      <c r="AG34" s="209"/>
      <c r="AH34" s="97"/>
      <c r="AI34" s="97"/>
      <c r="AJ34" s="99"/>
      <c r="AK34" s="143">
        <v>6</v>
      </c>
      <c r="AL34" s="108">
        <v>6</v>
      </c>
    </row>
    <row r="35" spans="1:39" s="34" customFormat="1" ht="21.75" customHeight="1" x14ac:dyDescent="0.3">
      <c r="A35" s="94">
        <v>19</v>
      </c>
      <c r="B35" s="72"/>
      <c r="C35" s="248" t="s">
        <v>38</v>
      </c>
      <c r="D35" s="128">
        <v>60</v>
      </c>
      <c r="E35" s="97">
        <v>30</v>
      </c>
      <c r="F35" s="97"/>
      <c r="G35" s="97"/>
      <c r="H35" s="97">
        <v>30</v>
      </c>
      <c r="I35" s="97"/>
      <c r="J35" s="97"/>
      <c r="K35" s="97"/>
      <c r="L35" s="99"/>
      <c r="M35" s="96"/>
      <c r="N35" s="97"/>
      <c r="O35" s="97"/>
      <c r="P35" s="104"/>
      <c r="Q35" s="209"/>
      <c r="R35" s="97"/>
      <c r="S35" s="97"/>
      <c r="T35" s="99"/>
      <c r="U35" s="128">
        <v>30</v>
      </c>
      <c r="V35" s="128">
        <v>30</v>
      </c>
      <c r="W35" s="97">
        <v>6</v>
      </c>
      <c r="X35" s="104" t="s">
        <v>60</v>
      </c>
      <c r="Y35" s="209"/>
      <c r="Z35" s="128"/>
      <c r="AA35" s="97"/>
      <c r="AB35" s="99"/>
      <c r="AC35" s="96"/>
      <c r="AD35" s="97"/>
      <c r="AE35" s="97"/>
      <c r="AF35" s="101"/>
      <c r="AG35" s="209"/>
      <c r="AH35" s="97"/>
      <c r="AI35" s="97"/>
      <c r="AJ35" s="99"/>
      <c r="AK35" s="143">
        <v>6</v>
      </c>
      <c r="AL35" s="108">
        <v>6</v>
      </c>
    </row>
    <row r="36" spans="1:39" s="34" customFormat="1" ht="21.75" customHeight="1" x14ac:dyDescent="0.3">
      <c r="A36" s="252">
        <v>20</v>
      </c>
      <c r="B36" s="8"/>
      <c r="C36" s="64" t="s">
        <v>39</v>
      </c>
      <c r="D36" s="24">
        <v>15</v>
      </c>
      <c r="E36" s="21"/>
      <c r="F36" s="21">
        <v>15</v>
      </c>
      <c r="G36" s="21"/>
      <c r="H36" s="21"/>
      <c r="I36" s="21"/>
      <c r="J36" s="21"/>
      <c r="K36" s="21"/>
      <c r="L36" s="14"/>
      <c r="M36" s="13"/>
      <c r="N36" s="21"/>
      <c r="O36" s="21"/>
      <c r="P36" s="17"/>
      <c r="Q36" s="189"/>
      <c r="R36" s="21">
        <v>15</v>
      </c>
      <c r="S36" s="21">
        <v>1</v>
      </c>
      <c r="T36" s="14" t="s">
        <v>23</v>
      </c>
      <c r="U36" s="24"/>
      <c r="V36" s="24"/>
      <c r="W36" s="21"/>
      <c r="X36" s="17"/>
      <c r="Y36" s="189"/>
      <c r="Z36" s="24"/>
      <c r="AA36" s="21"/>
      <c r="AB36" s="14"/>
      <c r="AC36" s="13"/>
      <c r="AD36" s="21"/>
      <c r="AE36" s="21"/>
      <c r="AF36" s="22"/>
      <c r="AG36" s="189"/>
      <c r="AH36" s="21"/>
      <c r="AI36" s="21"/>
      <c r="AJ36" s="14"/>
      <c r="AK36" s="253">
        <v>1</v>
      </c>
      <c r="AL36" s="23">
        <v>1</v>
      </c>
    </row>
    <row r="37" spans="1:39" s="34" customFormat="1" ht="21.75" customHeight="1" x14ac:dyDescent="0.3">
      <c r="A37" s="94">
        <v>21</v>
      </c>
      <c r="B37" s="72"/>
      <c r="C37" s="248" t="s">
        <v>41</v>
      </c>
      <c r="D37" s="128">
        <v>30</v>
      </c>
      <c r="E37" s="97"/>
      <c r="F37" s="97"/>
      <c r="G37" s="97">
        <v>30</v>
      </c>
      <c r="H37" s="97"/>
      <c r="I37" s="97"/>
      <c r="J37" s="97"/>
      <c r="K37" s="97"/>
      <c r="L37" s="99"/>
      <c r="M37" s="96"/>
      <c r="N37" s="97"/>
      <c r="O37" s="97"/>
      <c r="P37" s="104"/>
      <c r="Q37" s="209"/>
      <c r="R37" s="97">
        <v>30</v>
      </c>
      <c r="S37" s="97">
        <v>3</v>
      </c>
      <c r="T37" s="99" t="s">
        <v>23</v>
      </c>
      <c r="U37" s="128"/>
      <c r="V37" s="128"/>
      <c r="W37" s="97"/>
      <c r="X37" s="104"/>
      <c r="Y37" s="209"/>
      <c r="Z37" s="128"/>
      <c r="AA37" s="97"/>
      <c r="AB37" s="99"/>
      <c r="AC37" s="96"/>
      <c r="AD37" s="97"/>
      <c r="AE37" s="97"/>
      <c r="AF37" s="101"/>
      <c r="AG37" s="209"/>
      <c r="AH37" s="97"/>
      <c r="AI37" s="97"/>
      <c r="AJ37" s="99"/>
      <c r="AK37" s="143">
        <v>3</v>
      </c>
      <c r="AL37" s="108">
        <v>3</v>
      </c>
    </row>
    <row r="38" spans="1:39" s="34" customFormat="1" ht="31.5" customHeight="1" x14ac:dyDescent="0.3">
      <c r="A38" s="94">
        <v>22</v>
      </c>
      <c r="B38" s="72"/>
      <c r="C38" s="248" t="s">
        <v>92</v>
      </c>
      <c r="D38" s="128">
        <v>30</v>
      </c>
      <c r="E38" s="97"/>
      <c r="F38" s="97"/>
      <c r="G38" s="97"/>
      <c r="H38" s="97">
        <v>30</v>
      </c>
      <c r="I38" s="97"/>
      <c r="J38" s="97"/>
      <c r="K38" s="97"/>
      <c r="L38" s="99"/>
      <c r="M38" s="96"/>
      <c r="N38" s="97"/>
      <c r="O38" s="97"/>
      <c r="P38" s="104"/>
      <c r="Q38" s="209"/>
      <c r="R38" s="97"/>
      <c r="S38" s="97"/>
      <c r="T38" s="99"/>
      <c r="U38" s="128"/>
      <c r="V38" s="128"/>
      <c r="W38" s="97"/>
      <c r="X38" s="104"/>
      <c r="Y38" s="209"/>
      <c r="Z38" s="128">
        <v>30</v>
      </c>
      <c r="AA38" s="97">
        <v>2</v>
      </c>
      <c r="AB38" s="99" t="s">
        <v>23</v>
      </c>
      <c r="AC38" s="96"/>
      <c r="AD38" s="97"/>
      <c r="AE38" s="97"/>
      <c r="AF38" s="101"/>
      <c r="AG38" s="209"/>
      <c r="AH38" s="97"/>
      <c r="AI38" s="97"/>
      <c r="AJ38" s="99"/>
      <c r="AK38" s="143">
        <v>2</v>
      </c>
      <c r="AL38" s="108"/>
    </row>
    <row r="39" spans="1:39" s="34" customFormat="1" ht="21.75" customHeight="1" x14ac:dyDescent="0.3">
      <c r="A39" s="94">
        <v>23</v>
      </c>
      <c r="B39" s="72"/>
      <c r="C39" s="248" t="s">
        <v>40</v>
      </c>
      <c r="D39" s="128">
        <v>30</v>
      </c>
      <c r="E39" s="97"/>
      <c r="F39" s="97"/>
      <c r="G39" s="97"/>
      <c r="H39" s="97">
        <v>30</v>
      </c>
      <c r="I39" s="97"/>
      <c r="J39" s="97"/>
      <c r="K39" s="97"/>
      <c r="L39" s="99"/>
      <c r="M39" s="96"/>
      <c r="N39" s="97"/>
      <c r="O39" s="97"/>
      <c r="P39" s="104"/>
      <c r="Q39" s="209"/>
      <c r="R39" s="97"/>
      <c r="S39" s="97"/>
      <c r="T39" s="99"/>
      <c r="U39" s="128"/>
      <c r="V39" s="128"/>
      <c r="W39" s="97"/>
      <c r="X39" s="104"/>
      <c r="Y39" s="209"/>
      <c r="Z39" s="128"/>
      <c r="AA39" s="97"/>
      <c r="AB39" s="99"/>
      <c r="AC39" s="96"/>
      <c r="AD39" s="97">
        <v>30</v>
      </c>
      <c r="AE39" s="97">
        <v>2</v>
      </c>
      <c r="AF39" s="101" t="s">
        <v>23</v>
      </c>
      <c r="AG39" s="209"/>
      <c r="AH39" s="97"/>
      <c r="AI39" s="97"/>
      <c r="AJ39" s="99"/>
      <c r="AK39" s="143">
        <v>2</v>
      </c>
      <c r="AL39" s="108"/>
    </row>
    <row r="40" spans="1:39" s="34" customFormat="1" ht="22.2" customHeight="1" x14ac:dyDescent="0.3">
      <c r="A40" s="94">
        <v>24</v>
      </c>
      <c r="B40" s="72"/>
      <c r="C40" s="248" t="s">
        <v>97</v>
      </c>
      <c r="D40" s="128">
        <v>45</v>
      </c>
      <c r="E40" s="97">
        <v>15</v>
      </c>
      <c r="F40" s="97"/>
      <c r="G40" s="97"/>
      <c r="H40" s="97">
        <v>30</v>
      </c>
      <c r="I40" s="97"/>
      <c r="J40" s="97"/>
      <c r="K40" s="97"/>
      <c r="L40" s="99"/>
      <c r="M40" s="96"/>
      <c r="N40" s="97"/>
      <c r="O40" s="97"/>
      <c r="P40" s="104"/>
      <c r="Q40" s="209"/>
      <c r="R40" s="97"/>
      <c r="S40" s="97"/>
      <c r="T40" s="99"/>
      <c r="U40" s="128">
        <v>15</v>
      </c>
      <c r="V40" s="128">
        <v>30</v>
      </c>
      <c r="W40" s="97">
        <v>5</v>
      </c>
      <c r="X40" s="104" t="s">
        <v>60</v>
      </c>
      <c r="Y40" s="209"/>
      <c r="Z40" s="128"/>
      <c r="AA40" s="97"/>
      <c r="AB40" s="99"/>
      <c r="AC40" s="96"/>
      <c r="AD40" s="97"/>
      <c r="AE40" s="97"/>
      <c r="AF40" s="101"/>
      <c r="AG40" s="209"/>
      <c r="AH40" s="97"/>
      <c r="AI40" s="97"/>
      <c r="AJ40" s="99"/>
      <c r="AK40" s="143">
        <v>5</v>
      </c>
      <c r="AL40" s="108"/>
    </row>
    <row r="41" spans="1:39" s="34" customFormat="1" ht="19.5" customHeight="1" x14ac:dyDescent="0.3">
      <c r="A41" s="94">
        <v>25</v>
      </c>
      <c r="B41" s="72"/>
      <c r="C41" s="248" t="s">
        <v>91</v>
      </c>
      <c r="D41" s="128">
        <v>30</v>
      </c>
      <c r="E41" s="97"/>
      <c r="F41" s="97">
        <v>30</v>
      </c>
      <c r="G41" s="97"/>
      <c r="H41" s="97"/>
      <c r="I41" s="97"/>
      <c r="J41" s="97"/>
      <c r="K41" s="97"/>
      <c r="L41" s="99"/>
      <c r="M41" s="96"/>
      <c r="N41" s="97"/>
      <c r="O41" s="97"/>
      <c r="P41" s="104"/>
      <c r="Q41" s="209"/>
      <c r="R41" s="97">
        <v>30</v>
      </c>
      <c r="S41" s="97">
        <v>2</v>
      </c>
      <c r="T41" s="99" t="s">
        <v>23</v>
      </c>
      <c r="U41" s="128"/>
      <c r="V41" s="128"/>
      <c r="W41" s="97"/>
      <c r="X41" s="104"/>
      <c r="Y41" s="209"/>
      <c r="Z41" s="128"/>
      <c r="AA41" s="97"/>
      <c r="AB41" s="99"/>
      <c r="AC41" s="96"/>
      <c r="AD41" s="97"/>
      <c r="AE41" s="97"/>
      <c r="AF41" s="101"/>
      <c r="AG41" s="209"/>
      <c r="AH41" s="97"/>
      <c r="AI41" s="97"/>
      <c r="AJ41" s="99"/>
      <c r="AK41" s="143">
        <v>2</v>
      </c>
      <c r="AL41" s="108"/>
    </row>
    <row r="42" spans="1:39" s="34" customFormat="1" ht="21.75" customHeight="1" x14ac:dyDescent="0.3">
      <c r="A42" s="94">
        <v>26</v>
      </c>
      <c r="B42" s="72"/>
      <c r="C42" s="248" t="s">
        <v>87</v>
      </c>
      <c r="D42" s="128">
        <v>30</v>
      </c>
      <c r="E42" s="97"/>
      <c r="F42" s="97">
        <v>30</v>
      </c>
      <c r="G42" s="97"/>
      <c r="H42" s="97"/>
      <c r="I42" s="97"/>
      <c r="J42" s="97"/>
      <c r="K42" s="97"/>
      <c r="L42" s="99"/>
      <c r="M42" s="96"/>
      <c r="N42" s="97"/>
      <c r="O42" s="97"/>
      <c r="P42" s="104"/>
      <c r="Q42" s="209"/>
      <c r="R42" s="97">
        <v>30</v>
      </c>
      <c r="S42" s="97">
        <v>2</v>
      </c>
      <c r="T42" s="99" t="s">
        <v>23</v>
      </c>
      <c r="U42" s="128"/>
      <c r="V42" s="128"/>
      <c r="W42" s="97"/>
      <c r="X42" s="104"/>
      <c r="Y42" s="209"/>
      <c r="Z42" s="128"/>
      <c r="AA42" s="97"/>
      <c r="AB42" s="99"/>
      <c r="AC42" s="96"/>
      <c r="AD42" s="97"/>
      <c r="AE42" s="97"/>
      <c r="AF42" s="101"/>
      <c r="AG42" s="209"/>
      <c r="AH42" s="97"/>
      <c r="AI42" s="97"/>
      <c r="AJ42" s="99"/>
      <c r="AK42" s="143">
        <v>2</v>
      </c>
      <c r="AL42" s="108">
        <v>2</v>
      </c>
    </row>
    <row r="43" spans="1:39" s="34" customFormat="1" ht="21.75" customHeight="1" x14ac:dyDescent="0.3">
      <c r="A43" s="94">
        <v>27</v>
      </c>
      <c r="B43" s="103"/>
      <c r="C43" s="248" t="s">
        <v>144</v>
      </c>
      <c r="D43" s="128">
        <v>30</v>
      </c>
      <c r="E43" s="97"/>
      <c r="F43" s="97"/>
      <c r="G43" s="97"/>
      <c r="H43" s="97">
        <v>30</v>
      </c>
      <c r="I43" s="97"/>
      <c r="J43" s="97"/>
      <c r="K43" s="97"/>
      <c r="L43" s="99"/>
      <c r="M43" s="96"/>
      <c r="N43" s="97"/>
      <c r="O43" s="97"/>
      <c r="P43" s="92"/>
      <c r="Q43" s="209"/>
      <c r="R43" s="97">
        <v>30</v>
      </c>
      <c r="S43" s="97">
        <v>2</v>
      </c>
      <c r="T43" s="99" t="s">
        <v>23</v>
      </c>
      <c r="U43" s="155"/>
      <c r="V43" s="155"/>
      <c r="W43" s="98"/>
      <c r="X43" s="102"/>
      <c r="Y43" s="209"/>
      <c r="Z43" s="155"/>
      <c r="AA43" s="98"/>
      <c r="AB43" s="102"/>
      <c r="AC43" s="96"/>
      <c r="AD43" s="97"/>
      <c r="AE43" s="97"/>
      <c r="AF43" s="101"/>
      <c r="AG43" s="209"/>
      <c r="AH43" s="97"/>
      <c r="AI43" s="97"/>
      <c r="AJ43" s="99"/>
      <c r="AK43" s="251">
        <v>2</v>
      </c>
      <c r="AL43" s="105">
        <v>2</v>
      </c>
    </row>
    <row r="44" spans="1:39" s="32" customFormat="1" ht="33" customHeight="1" x14ac:dyDescent="0.3">
      <c r="A44" s="94">
        <v>28</v>
      </c>
      <c r="B44" s="103"/>
      <c r="C44" s="95" t="s">
        <v>85</v>
      </c>
      <c r="D44" s="128">
        <v>15</v>
      </c>
      <c r="E44" s="97"/>
      <c r="F44" s="97">
        <v>15</v>
      </c>
      <c r="G44" s="97"/>
      <c r="H44" s="97"/>
      <c r="I44" s="97"/>
      <c r="J44" s="97"/>
      <c r="K44" s="97"/>
      <c r="L44" s="99"/>
      <c r="M44" s="96"/>
      <c r="N44" s="97"/>
      <c r="O44" s="97"/>
      <c r="P44" s="92"/>
      <c r="Q44" s="209"/>
      <c r="R44" s="97">
        <v>15</v>
      </c>
      <c r="S44" s="97">
        <v>1</v>
      </c>
      <c r="T44" s="99" t="s">
        <v>24</v>
      </c>
      <c r="U44" s="100"/>
      <c r="V44" s="155"/>
      <c r="W44" s="98"/>
      <c r="X44" s="102"/>
      <c r="Y44" s="209"/>
      <c r="Z44" s="155"/>
      <c r="AA44" s="98"/>
      <c r="AB44" s="102"/>
      <c r="AC44" s="96"/>
      <c r="AD44" s="97"/>
      <c r="AE44" s="97"/>
      <c r="AF44" s="101"/>
      <c r="AG44" s="209"/>
      <c r="AH44" s="97"/>
      <c r="AI44" s="97"/>
      <c r="AJ44" s="99"/>
      <c r="AK44" s="71">
        <v>1</v>
      </c>
      <c r="AL44" s="105"/>
      <c r="AM44" s="31"/>
    </row>
    <row r="45" spans="1:39" s="32" customFormat="1" ht="22.8" customHeight="1" x14ac:dyDescent="0.3">
      <c r="A45" s="252">
        <v>29</v>
      </c>
      <c r="B45" s="254"/>
      <c r="C45" s="39" t="s">
        <v>148</v>
      </c>
      <c r="D45" s="24">
        <v>15</v>
      </c>
      <c r="E45" s="21"/>
      <c r="F45" s="21">
        <v>15</v>
      </c>
      <c r="G45" s="21"/>
      <c r="H45" s="21"/>
      <c r="I45" s="21"/>
      <c r="J45" s="21"/>
      <c r="K45" s="21"/>
      <c r="L45" s="14"/>
      <c r="M45" s="13"/>
      <c r="N45" s="21"/>
      <c r="O45" s="21"/>
      <c r="P45" s="12"/>
      <c r="Q45" s="189"/>
      <c r="R45" s="21">
        <v>15</v>
      </c>
      <c r="S45" s="21">
        <v>1</v>
      </c>
      <c r="T45" s="14" t="s">
        <v>24</v>
      </c>
      <c r="U45" s="255"/>
      <c r="V45" s="255"/>
      <c r="W45" s="255"/>
      <c r="X45" s="256"/>
      <c r="Y45" s="189"/>
      <c r="Z45" s="255"/>
      <c r="AA45" s="255"/>
      <c r="AB45" s="257"/>
      <c r="AC45" s="13"/>
      <c r="AD45" s="21"/>
      <c r="AE45" s="21"/>
      <c r="AF45" s="22"/>
      <c r="AG45" s="189"/>
      <c r="AH45" s="21"/>
      <c r="AI45" s="21"/>
      <c r="AJ45" s="14"/>
      <c r="AK45" s="258">
        <v>1</v>
      </c>
      <c r="AL45" s="259"/>
      <c r="AM45" s="31"/>
    </row>
    <row r="46" spans="1:39" s="34" customFormat="1" ht="21.75" customHeight="1" x14ac:dyDescent="0.3">
      <c r="A46" s="94">
        <v>30</v>
      </c>
      <c r="B46" s="71"/>
      <c r="C46" s="248" t="s">
        <v>42</v>
      </c>
      <c r="D46" s="128">
        <v>30</v>
      </c>
      <c r="E46" s="97"/>
      <c r="F46" s="97">
        <v>30</v>
      </c>
      <c r="G46" s="97"/>
      <c r="H46" s="97"/>
      <c r="I46" s="97"/>
      <c r="J46" s="97"/>
      <c r="K46" s="97"/>
      <c r="L46" s="99"/>
      <c r="M46" s="96"/>
      <c r="N46" s="97">
        <v>30</v>
      </c>
      <c r="O46" s="97">
        <v>3</v>
      </c>
      <c r="P46" s="107" t="s">
        <v>23</v>
      </c>
      <c r="Q46" s="209"/>
      <c r="R46" s="97"/>
      <c r="S46" s="97"/>
      <c r="T46" s="99"/>
      <c r="U46" s="128"/>
      <c r="V46" s="128"/>
      <c r="W46" s="128"/>
      <c r="X46" s="107"/>
      <c r="Y46" s="209"/>
      <c r="Z46" s="128"/>
      <c r="AA46" s="128"/>
      <c r="AB46" s="99"/>
      <c r="AC46" s="96"/>
      <c r="AD46" s="97"/>
      <c r="AE46" s="97"/>
      <c r="AF46" s="101"/>
      <c r="AG46" s="209"/>
      <c r="AH46" s="97"/>
      <c r="AI46" s="97"/>
      <c r="AJ46" s="99"/>
      <c r="AK46" s="72">
        <v>3</v>
      </c>
      <c r="AL46" s="108"/>
      <c r="AM46" s="33"/>
    </row>
    <row r="47" spans="1:39" s="34" customFormat="1" ht="21.75" customHeight="1" x14ac:dyDescent="0.3">
      <c r="A47" s="94">
        <v>31</v>
      </c>
      <c r="B47" s="71"/>
      <c r="C47" s="249" t="s">
        <v>43</v>
      </c>
      <c r="D47" s="128">
        <v>30</v>
      </c>
      <c r="E47" s="97"/>
      <c r="F47" s="97">
        <v>30</v>
      </c>
      <c r="G47" s="97"/>
      <c r="H47" s="97"/>
      <c r="I47" s="97"/>
      <c r="J47" s="97"/>
      <c r="K47" s="97"/>
      <c r="L47" s="99"/>
      <c r="M47" s="96"/>
      <c r="N47" s="97"/>
      <c r="O47" s="97"/>
      <c r="P47" s="145"/>
      <c r="Q47" s="209"/>
      <c r="R47" s="97">
        <v>30</v>
      </c>
      <c r="S47" s="97">
        <v>3</v>
      </c>
      <c r="T47" s="99" t="s">
        <v>23</v>
      </c>
      <c r="U47" s="144"/>
      <c r="V47" s="144"/>
      <c r="W47" s="144"/>
      <c r="X47" s="145"/>
      <c r="Y47" s="206"/>
      <c r="Z47" s="144"/>
      <c r="AA47" s="144"/>
      <c r="AB47" s="146"/>
      <c r="AC47" s="96"/>
      <c r="AD47" s="97"/>
      <c r="AE47" s="97"/>
      <c r="AF47" s="101"/>
      <c r="AG47" s="209"/>
      <c r="AH47" s="97"/>
      <c r="AI47" s="97"/>
      <c r="AJ47" s="99"/>
      <c r="AK47" s="147">
        <v>3</v>
      </c>
      <c r="AL47" s="108"/>
      <c r="AM47" s="33"/>
    </row>
    <row r="48" spans="1:39" s="34" customFormat="1" ht="21.75" customHeight="1" thickBot="1" x14ac:dyDescent="0.35">
      <c r="A48" s="110">
        <v>32</v>
      </c>
      <c r="B48" s="71"/>
      <c r="C48" s="250" t="s">
        <v>44</v>
      </c>
      <c r="D48" s="166">
        <v>60</v>
      </c>
      <c r="E48" s="114"/>
      <c r="F48" s="114">
        <v>60</v>
      </c>
      <c r="G48" s="114"/>
      <c r="H48" s="114"/>
      <c r="I48" s="114"/>
      <c r="J48" s="114"/>
      <c r="K48" s="114"/>
      <c r="L48" s="151"/>
      <c r="M48" s="113"/>
      <c r="N48" s="114"/>
      <c r="O48" s="114"/>
      <c r="P48" s="75"/>
      <c r="Q48" s="213"/>
      <c r="R48" s="114"/>
      <c r="S48" s="114"/>
      <c r="T48" s="151"/>
      <c r="U48" s="148"/>
      <c r="V48" s="148"/>
      <c r="W48" s="148"/>
      <c r="X48" s="75"/>
      <c r="Y48" s="217"/>
      <c r="Z48" s="148">
        <v>60</v>
      </c>
      <c r="AA48" s="148">
        <v>5</v>
      </c>
      <c r="AB48" s="149" t="s">
        <v>23</v>
      </c>
      <c r="AC48" s="113"/>
      <c r="AD48" s="114"/>
      <c r="AE48" s="114"/>
      <c r="AF48" s="116"/>
      <c r="AG48" s="213"/>
      <c r="AH48" s="114"/>
      <c r="AI48" s="114"/>
      <c r="AJ48" s="151"/>
      <c r="AK48" s="76">
        <v>5</v>
      </c>
      <c r="AL48" s="150"/>
      <c r="AM48" s="33"/>
    </row>
    <row r="49" spans="1:39" s="34" customFormat="1" ht="15.6" thickTop="1" thickBot="1" x14ac:dyDescent="0.35">
      <c r="A49" s="260" t="s">
        <v>89</v>
      </c>
      <c r="B49" s="261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3"/>
      <c r="AM49" s="33"/>
    </row>
    <row r="50" spans="1:39" s="19" customFormat="1" ht="21.75" customHeight="1" thickTop="1" x14ac:dyDescent="0.3">
      <c r="A50" s="118">
        <v>33</v>
      </c>
      <c r="B50" s="246"/>
      <c r="C50" s="120" t="s">
        <v>45</v>
      </c>
      <c r="D50" s="90">
        <v>30</v>
      </c>
      <c r="E50" s="91"/>
      <c r="F50" s="91"/>
      <c r="G50" s="91"/>
      <c r="H50" s="91"/>
      <c r="I50" s="91">
        <v>30</v>
      </c>
      <c r="J50" s="92"/>
      <c r="K50" s="92"/>
      <c r="L50" s="92"/>
      <c r="M50" s="90"/>
      <c r="N50" s="144"/>
      <c r="O50" s="91"/>
      <c r="P50" s="92"/>
      <c r="Q50" s="206"/>
      <c r="R50" s="144"/>
      <c r="S50" s="91"/>
      <c r="T50" s="146"/>
      <c r="U50" s="207"/>
      <c r="V50" s="153"/>
      <c r="W50" s="153"/>
      <c r="X50" s="122"/>
      <c r="Y50" s="206"/>
      <c r="Z50" s="144">
        <v>30</v>
      </c>
      <c r="AA50" s="91">
        <v>2</v>
      </c>
      <c r="AB50" s="92" t="s">
        <v>24</v>
      </c>
      <c r="AC50" s="207"/>
      <c r="AD50" s="153"/>
      <c r="AE50" s="153"/>
      <c r="AF50" s="122"/>
      <c r="AG50" s="208"/>
      <c r="AH50" s="153"/>
      <c r="AI50" s="153"/>
      <c r="AJ50" s="141"/>
      <c r="AK50" s="87">
        <v>2</v>
      </c>
      <c r="AL50" s="87">
        <v>2</v>
      </c>
      <c r="AM50" s="18"/>
    </row>
    <row r="51" spans="1:39" s="19" customFormat="1" ht="22.95" customHeight="1" thickBot="1" x14ac:dyDescent="0.35">
      <c r="A51" s="125">
        <v>34</v>
      </c>
      <c r="B51" s="112"/>
      <c r="C51" s="127" t="s">
        <v>95</v>
      </c>
      <c r="D51" s="96">
        <v>60</v>
      </c>
      <c r="E51" s="97"/>
      <c r="F51" s="97"/>
      <c r="G51" s="97"/>
      <c r="H51" s="97"/>
      <c r="I51" s="97">
        <v>60</v>
      </c>
      <c r="J51" s="104"/>
      <c r="K51" s="104"/>
      <c r="L51" s="104"/>
      <c r="M51" s="96"/>
      <c r="N51" s="128"/>
      <c r="O51" s="97"/>
      <c r="P51" s="101"/>
      <c r="Q51" s="128"/>
      <c r="R51" s="128"/>
      <c r="S51" s="97"/>
      <c r="T51" s="99"/>
      <c r="U51" s="96"/>
      <c r="V51" s="97"/>
      <c r="W51" s="97"/>
      <c r="X51" s="101"/>
      <c r="Y51" s="209"/>
      <c r="Z51" s="128"/>
      <c r="AA51" s="97"/>
      <c r="AB51" s="104"/>
      <c r="AC51" s="96"/>
      <c r="AD51" s="97">
        <v>30</v>
      </c>
      <c r="AE51" s="97">
        <v>3</v>
      </c>
      <c r="AF51" s="101" t="s">
        <v>24</v>
      </c>
      <c r="AG51" s="209"/>
      <c r="AH51" s="97">
        <v>30</v>
      </c>
      <c r="AI51" s="97">
        <v>17</v>
      </c>
      <c r="AJ51" s="99" t="s">
        <v>24</v>
      </c>
      <c r="AK51" s="72">
        <f>SUM(AE51,AI51)</f>
        <v>20</v>
      </c>
      <c r="AL51" s="72">
        <v>20</v>
      </c>
      <c r="AM51" s="18"/>
    </row>
    <row r="52" spans="1:39" s="34" customFormat="1" ht="15.6" thickTop="1" thickBot="1" x14ac:dyDescent="0.35">
      <c r="A52" s="260" t="s">
        <v>89</v>
      </c>
      <c r="B52" s="276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3"/>
      <c r="AM52" s="33"/>
    </row>
    <row r="53" spans="1:39" s="34" customFormat="1" ht="52.95" customHeight="1" thickTop="1" x14ac:dyDescent="0.3">
      <c r="A53" s="86">
        <v>35</v>
      </c>
      <c r="B53" s="123"/>
      <c r="C53" s="152" t="s">
        <v>90</v>
      </c>
      <c r="D53" s="90">
        <v>30</v>
      </c>
      <c r="E53" s="91">
        <v>30</v>
      </c>
      <c r="F53" s="91"/>
      <c r="G53" s="91"/>
      <c r="H53" s="91"/>
      <c r="I53" s="91"/>
      <c r="J53" s="92"/>
      <c r="K53" s="92"/>
      <c r="L53" s="92"/>
      <c r="M53" s="90"/>
      <c r="N53" s="144"/>
      <c r="O53" s="91"/>
      <c r="P53" s="92"/>
      <c r="Q53" s="206"/>
      <c r="R53" s="144"/>
      <c r="S53" s="91"/>
      <c r="T53" s="92"/>
      <c r="U53" s="207"/>
      <c r="V53" s="172"/>
      <c r="W53" s="153"/>
      <c r="X53" s="121"/>
      <c r="Y53" s="208"/>
      <c r="Z53" s="172"/>
      <c r="AA53" s="153"/>
      <c r="AB53" s="121"/>
      <c r="AC53" s="207">
        <v>30</v>
      </c>
      <c r="AD53" s="153"/>
      <c r="AE53" s="153">
        <v>2</v>
      </c>
      <c r="AF53" s="122" t="s">
        <v>24</v>
      </c>
      <c r="AG53" s="208"/>
      <c r="AH53" s="153"/>
      <c r="AI53" s="153"/>
      <c r="AJ53" s="141"/>
      <c r="AK53" s="123">
        <v>2</v>
      </c>
      <c r="AL53" s="123">
        <v>2</v>
      </c>
      <c r="AM53" s="33"/>
    </row>
    <row r="54" spans="1:39" s="34" customFormat="1" ht="49.95" customHeight="1" thickBot="1" x14ac:dyDescent="0.35">
      <c r="A54" s="94">
        <v>36</v>
      </c>
      <c r="B54" s="87"/>
      <c r="C54" s="152" t="s">
        <v>88</v>
      </c>
      <c r="D54" s="90">
        <v>30</v>
      </c>
      <c r="E54" s="91"/>
      <c r="F54" s="91">
        <v>30</v>
      </c>
      <c r="G54" s="91"/>
      <c r="H54" s="91"/>
      <c r="I54" s="91"/>
      <c r="J54" s="92"/>
      <c r="K54" s="92"/>
      <c r="L54" s="92"/>
      <c r="M54" s="90"/>
      <c r="N54" s="144"/>
      <c r="O54" s="91"/>
      <c r="P54" s="92"/>
      <c r="Q54" s="209"/>
      <c r="R54" s="144"/>
      <c r="S54" s="91"/>
      <c r="T54" s="92"/>
      <c r="U54" s="90"/>
      <c r="V54" s="144"/>
      <c r="W54" s="91"/>
      <c r="X54" s="92"/>
      <c r="Y54" s="206"/>
      <c r="Z54" s="144"/>
      <c r="AA54" s="91"/>
      <c r="AB54" s="92"/>
      <c r="AC54" s="113"/>
      <c r="AD54" s="114"/>
      <c r="AE54" s="114"/>
      <c r="AF54" s="116"/>
      <c r="AG54" s="213"/>
      <c r="AH54" s="114">
        <v>30</v>
      </c>
      <c r="AI54" s="114">
        <v>2</v>
      </c>
      <c r="AJ54" s="151" t="s">
        <v>65</v>
      </c>
      <c r="AK54" s="87">
        <v>2</v>
      </c>
      <c r="AL54" s="87"/>
      <c r="AM54" s="33"/>
    </row>
    <row r="55" spans="1:39" s="34" customFormat="1" ht="15.6" thickTop="1" thickBot="1" x14ac:dyDescent="0.35">
      <c r="A55" s="290" t="s">
        <v>136</v>
      </c>
      <c r="B55" s="291"/>
      <c r="C55" s="292"/>
      <c r="D55" s="84">
        <f>SUM(D15:D22,D24:D31,D33:D48,D50:D51,D53:D54)</f>
        <v>1390</v>
      </c>
      <c r="E55" s="194">
        <f t="shared" ref="E55:Y55" si="0">SUM(E15:E22,E24:E31,E33:E48,E50:E51,E53:E54)</f>
        <v>295</v>
      </c>
      <c r="F55" s="194">
        <f t="shared" si="0"/>
        <v>255</v>
      </c>
      <c r="G55" s="194">
        <f t="shared" si="0"/>
        <v>60</v>
      </c>
      <c r="H55" s="194">
        <f t="shared" si="0"/>
        <v>450</v>
      </c>
      <c r="I55" s="194">
        <f t="shared" si="0"/>
        <v>90</v>
      </c>
      <c r="J55" s="194">
        <f t="shared" si="0"/>
        <v>180</v>
      </c>
      <c r="K55" s="194">
        <f t="shared" si="0"/>
        <v>60</v>
      </c>
      <c r="L55" s="197">
        <f t="shared" si="0"/>
        <v>0</v>
      </c>
      <c r="M55" s="84">
        <f t="shared" si="0"/>
        <v>105</v>
      </c>
      <c r="N55" s="194">
        <f t="shared" si="0"/>
        <v>255</v>
      </c>
      <c r="O55" s="194">
        <f t="shared" si="0"/>
        <v>30</v>
      </c>
      <c r="P55" s="199"/>
      <c r="Q55" s="218">
        <f t="shared" si="0"/>
        <v>25</v>
      </c>
      <c r="R55" s="194">
        <f t="shared" si="0"/>
        <v>300</v>
      </c>
      <c r="S55" s="194">
        <f t="shared" si="0"/>
        <v>25</v>
      </c>
      <c r="T55" s="197"/>
      <c r="U55" s="84">
        <f t="shared" si="0"/>
        <v>60</v>
      </c>
      <c r="V55" s="194">
        <f t="shared" si="0"/>
        <v>120</v>
      </c>
      <c r="W55" s="194">
        <f t="shared" si="0"/>
        <v>18</v>
      </c>
      <c r="X55" s="199"/>
      <c r="Y55" s="218">
        <f t="shared" si="0"/>
        <v>15</v>
      </c>
      <c r="Z55" s="194">
        <f t="shared" ref="Z55:AL55" si="1">SUM(Z15:Z22,Z24:Z31,Z33:Z48,Z50:Z51,Z53:Z54)</f>
        <v>180</v>
      </c>
      <c r="AA55" s="194">
        <f t="shared" si="1"/>
        <v>16</v>
      </c>
      <c r="AB55" s="197"/>
      <c r="AC55" s="84">
        <f t="shared" si="1"/>
        <v>60</v>
      </c>
      <c r="AD55" s="194">
        <f t="shared" si="1"/>
        <v>150</v>
      </c>
      <c r="AE55" s="194">
        <f t="shared" si="1"/>
        <v>18</v>
      </c>
      <c r="AF55" s="199"/>
      <c r="AG55" s="218">
        <f t="shared" si="1"/>
        <v>30</v>
      </c>
      <c r="AH55" s="194">
        <f t="shared" si="1"/>
        <v>90</v>
      </c>
      <c r="AI55" s="194">
        <f t="shared" si="1"/>
        <v>24</v>
      </c>
      <c r="AJ55" s="197"/>
      <c r="AK55" s="154">
        <f t="shared" si="1"/>
        <v>131</v>
      </c>
      <c r="AL55" s="242">
        <f t="shared" si="1"/>
        <v>81</v>
      </c>
    </row>
    <row r="56" spans="1:39" s="34" customFormat="1" ht="15.6" thickTop="1" thickBot="1" x14ac:dyDescent="0.35">
      <c r="A56" s="195">
        <v>36</v>
      </c>
      <c r="B56" s="196"/>
      <c r="C56" s="165" t="s">
        <v>67</v>
      </c>
      <c r="D56" s="197">
        <v>90</v>
      </c>
      <c r="E56" s="194"/>
      <c r="F56" s="194"/>
      <c r="G56" s="194"/>
      <c r="H56" s="194"/>
      <c r="I56" s="194"/>
      <c r="J56" s="194"/>
      <c r="K56" s="194"/>
      <c r="L56" s="198">
        <v>90</v>
      </c>
      <c r="M56" s="197"/>
      <c r="N56" s="194"/>
      <c r="O56" s="194"/>
      <c r="P56" s="199"/>
      <c r="Q56" s="197"/>
      <c r="R56" s="194"/>
      <c r="S56" s="194"/>
      <c r="T56" s="198"/>
      <c r="U56" s="197"/>
      <c r="V56" s="194">
        <v>30</v>
      </c>
      <c r="W56" s="194">
        <v>2</v>
      </c>
      <c r="X56" s="199" t="s">
        <v>23</v>
      </c>
      <c r="Y56" s="197"/>
      <c r="Z56" s="194"/>
      <c r="AA56" s="194"/>
      <c r="AB56" s="198"/>
      <c r="AC56" s="197"/>
      <c r="AD56" s="194">
        <v>60</v>
      </c>
      <c r="AE56" s="194">
        <v>4</v>
      </c>
      <c r="AF56" s="199" t="s">
        <v>23</v>
      </c>
      <c r="AG56" s="197"/>
      <c r="AH56" s="194"/>
      <c r="AI56" s="194"/>
      <c r="AJ56" s="198"/>
      <c r="AK56" s="198">
        <v>6</v>
      </c>
      <c r="AL56" s="242"/>
    </row>
    <row r="57" spans="1:39" s="34" customFormat="1" ht="15.6" thickTop="1" thickBot="1" x14ac:dyDescent="0.35">
      <c r="A57" s="295" t="s">
        <v>137</v>
      </c>
      <c r="B57" s="296"/>
      <c r="C57" s="297"/>
      <c r="D57" s="197">
        <f>SUM(D56,D55)</f>
        <v>1480</v>
      </c>
      <c r="E57" s="197">
        <f t="shared" ref="E57:AL57" si="2">SUM(E55:E56)</f>
        <v>295</v>
      </c>
      <c r="F57" s="197">
        <f t="shared" si="2"/>
        <v>255</v>
      </c>
      <c r="G57" s="197">
        <f t="shared" si="2"/>
        <v>60</v>
      </c>
      <c r="H57" s="197">
        <f t="shared" si="2"/>
        <v>450</v>
      </c>
      <c r="I57" s="197">
        <f t="shared" si="2"/>
        <v>90</v>
      </c>
      <c r="J57" s="197">
        <f t="shared" si="2"/>
        <v>180</v>
      </c>
      <c r="K57" s="197">
        <f t="shared" si="2"/>
        <v>60</v>
      </c>
      <c r="L57" s="198">
        <f t="shared" si="2"/>
        <v>90</v>
      </c>
      <c r="M57" s="197">
        <f t="shared" si="2"/>
        <v>105</v>
      </c>
      <c r="N57" s="197">
        <f t="shared" si="2"/>
        <v>255</v>
      </c>
      <c r="O57" s="197">
        <f t="shared" si="2"/>
        <v>30</v>
      </c>
      <c r="P57" s="199"/>
      <c r="Q57" s="197">
        <f t="shared" si="2"/>
        <v>25</v>
      </c>
      <c r="R57" s="197">
        <f t="shared" si="2"/>
        <v>300</v>
      </c>
      <c r="S57" s="197">
        <f t="shared" si="2"/>
        <v>25</v>
      </c>
      <c r="T57" s="198"/>
      <c r="U57" s="197">
        <f t="shared" si="2"/>
        <v>60</v>
      </c>
      <c r="V57" s="197">
        <f t="shared" si="2"/>
        <v>150</v>
      </c>
      <c r="W57" s="197">
        <f t="shared" si="2"/>
        <v>20</v>
      </c>
      <c r="X57" s="199"/>
      <c r="Y57" s="197">
        <f t="shared" si="2"/>
        <v>15</v>
      </c>
      <c r="Z57" s="197">
        <f t="shared" si="2"/>
        <v>180</v>
      </c>
      <c r="AA57" s="197">
        <f t="shared" si="2"/>
        <v>16</v>
      </c>
      <c r="AB57" s="198"/>
      <c r="AC57" s="197">
        <f t="shared" si="2"/>
        <v>60</v>
      </c>
      <c r="AD57" s="197">
        <f t="shared" si="2"/>
        <v>210</v>
      </c>
      <c r="AE57" s="197">
        <f t="shared" si="2"/>
        <v>22</v>
      </c>
      <c r="AF57" s="199"/>
      <c r="AG57" s="197">
        <f t="shared" si="2"/>
        <v>30</v>
      </c>
      <c r="AH57" s="197">
        <f t="shared" si="2"/>
        <v>90</v>
      </c>
      <c r="AI57" s="197">
        <f t="shared" si="2"/>
        <v>24</v>
      </c>
      <c r="AJ57" s="198"/>
      <c r="AK57" s="198">
        <f t="shared" si="2"/>
        <v>137</v>
      </c>
      <c r="AL57" s="242">
        <f t="shared" si="2"/>
        <v>81</v>
      </c>
    </row>
    <row r="58" spans="1:39" ht="9.75" customHeight="1" thickTop="1" x14ac:dyDescent="0.3">
      <c r="A58" s="170"/>
      <c r="B58" s="170"/>
      <c r="C58" s="170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70"/>
    </row>
    <row r="59" spans="1:39" x14ac:dyDescent="0.3">
      <c r="A59" s="294" t="s">
        <v>109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</row>
    <row r="60" spans="1:39" x14ac:dyDescent="0.3">
      <c r="A60" s="294" t="s">
        <v>94</v>
      </c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</row>
    <row r="61" spans="1:39" ht="9.75" customHeight="1" x14ac:dyDescent="0.3">
      <c r="A61" s="200"/>
      <c r="B61" s="200"/>
      <c r="C61" s="200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0"/>
    </row>
    <row r="62" spans="1:39" x14ac:dyDescent="0.3">
      <c r="A62" s="200"/>
      <c r="B62" s="200"/>
      <c r="C62" s="293" t="s">
        <v>21</v>
      </c>
      <c r="D62" s="293"/>
      <c r="E62" s="293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</row>
    <row r="63" spans="1:39" ht="15" customHeight="1" x14ac:dyDescent="0.3">
      <c r="A63" s="200"/>
      <c r="B63" s="200"/>
      <c r="C63" s="289" t="s">
        <v>117</v>
      </c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</row>
    <row r="64" spans="1:39" x14ac:dyDescent="0.3">
      <c r="C64" t="s">
        <v>63</v>
      </c>
      <c r="E64"/>
      <c r="F64"/>
      <c r="G64"/>
      <c r="H64"/>
      <c r="I64"/>
      <c r="L64"/>
      <c r="M64"/>
      <c r="N64"/>
      <c r="Q64"/>
      <c r="R64"/>
      <c r="U64"/>
      <c r="V64"/>
      <c r="Y64"/>
      <c r="Z64"/>
      <c r="AC64"/>
      <c r="AD64"/>
      <c r="AG64"/>
      <c r="AH64"/>
    </row>
    <row r="65" spans="3:39" ht="9" customHeight="1" x14ac:dyDescent="0.3">
      <c r="E65"/>
      <c r="F65"/>
      <c r="G65"/>
      <c r="H65"/>
      <c r="I65"/>
      <c r="L65"/>
      <c r="M65"/>
      <c r="N65"/>
      <c r="Q65"/>
      <c r="R65"/>
      <c r="U65"/>
      <c r="V65"/>
      <c r="Y65"/>
      <c r="Z65"/>
      <c r="AC65"/>
      <c r="AD65"/>
      <c r="AG65"/>
      <c r="AH65"/>
    </row>
    <row r="66" spans="3:39" x14ac:dyDescent="0.3">
      <c r="C66" s="202" t="s">
        <v>20</v>
      </c>
      <c r="E66"/>
      <c r="F66"/>
      <c r="G66"/>
      <c r="H66"/>
      <c r="I66"/>
      <c r="L66"/>
      <c r="M66"/>
      <c r="N66"/>
      <c r="Q66"/>
      <c r="R66"/>
      <c r="U66"/>
      <c r="V66"/>
      <c r="Y66"/>
      <c r="Z66"/>
      <c r="AC66"/>
      <c r="AD66"/>
      <c r="AG66"/>
      <c r="AH66"/>
    </row>
    <row r="67" spans="3:39" x14ac:dyDescent="0.3">
      <c r="C67" t="s">
        <v>66</v>
      </c>
      <c r="E67"/>
      <c r="F67"/>
      <c r="G67"/>
      <c r="H67"/>
      <c r="I67"/>
      <c r="L67"/>
      <c r="M67"/>
      <c r="N67"/>
      <c r="Q67"/>
      <c r="R67"/>
      <c r="U67"/>
      <c r="V67"/>
      <c r="Y67"/>
      <c r="Z67"/>
      <c r="AC67"/>
      <c r="AD67"/>
      <c r="AG67"/>
      <c r="AH67"/>
    </row>
    <row r="68" spans="3:39" x14ac:dyDescent="0.3">
      <c r="C68" t="s">
        <v>62</v>
      </c>
      <c r="E68"/>
      <c r="F68"/>
      <c r="G68"/>
      <c r="H68"/>
      <c r="I68"/>
      <c r="L68"/>
      <c r="M68"/>
      <c r="N68"/>
      <c r="Q68"/>
      <c r="R68"/>
      <c r="U68"/>
      <c r="V68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3:39" x14ac:dyDescent="0.3">
      <c r="C69" t="s">
        <v>141</v>
      </c>
      <c r="E69"/>
      <c r="F69"/>
      <c r="G69"/>
      <c r="H69"/>
      <c r="I69"/>
      <c r="L69"/>
      <c r="M69"/>
      <c r="N69"/>
      <c r="Q69"/>
      <c r="R69"/>
      <c r="U69"/>
      <c r="V69"/>
      <c r="Y69"/>
      <c r="Z69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3:39" ht="7.5" customHeight="1" x14ac:dyDescent="0.3">
      <c r="E70"/>
      <c r="F70"/>
      <c r="G70"/>
      <c r="H70"/>
      <c r="I70"/>
      <c r="L70"/>
      <c r="M70"/>
      <c r="N70"/>
      <c r="Q70"/>
      <c r="R70"/>
      <c r="U70"/>
      <c r="V70"/>
      <c r="Y70"/>
      <c r="Z70"/>
      <c r="AC70"/>
      <c r="AD70"/>
      <c r="AG70"/>
      <c r="AH70"/>
    </row>
    <row r="71" spans="3:39" x14ac:dyDescent="0.3">
      <c r="C71" t="s">
        <v>70</v>
      </c>
      <c r="E71"/>
      <c r="F71"/>
      <c r="G71"/>
      <c r="H71"/>
      <c r="I71"/>
      <c r="L71"/>
      <c r="M71"/>
      <c r="N71"/>
      <c r="Q71"/>
      <c r="R71"/>
      <c r="U71"/>
      <c r="V71"/>
      <c r="Y71"/>
      <c r="Z71"/>
      <c r="AC71"/>
      <c r="AD71"/>
      <c r="AG71"/>
      <c r="AH71"/>
    </row>
    <row r="72" spans="3:39" x14ac:dyDescent="0.3">
      <c r="C72" t="s">
        <v>68</v>
      </c>
      <c r="E72"/>
      <c r="F72"/>
      <c r="G72"/>
      <c r="H72"/>
      <c r="I72"/>
      <c r="L72"/>
      <c r="M72"/>
      <c r="N72"/>
      <c r="Q72"/>
      <c r="R72"/>
      <c r="U72"/>
      <c r="V72"/>
      <c r="Y72"/>
      <c r="Z72"/>
      <c r="AC72"/>
      <c r="AD72"/>
      <c r="AG72"/>
      <c r="AH72"/>
    </row>
    <row r="73" spans="3:39" x14ac:dyDescent="0.3">
      <c r="C73" t="s">
        <v>69</v>
      </c>
      <c r="E73"/>
      <c r="F73"/>
      <c r="G73"/>
      <c r="H73"/>
      <c r="I73"/>
      <c r="L73"/>
      <c r="M73"/>
      <c r="N73"/>
      <c r="Q73"/>
      <c r="R73"/>
      <c r="U73"/>
      <c r="V73"/>
      <c r="Y73"/>
      <c r="Z73"/>
      <c r="AC73"/>
      <c r="AD73"/>
      <c r="AG73"/>
      <c r="AH73"/>
    </row>
    <row r="74" spans="3:39" x14ac:dyDescent="0.3">
      <c r="E74"/>
      <c r="F74"/>
      <c r="G74"/>
      <c r="H74"/>
      <c r="I74"/>
      <c r="L74"/>
      <c r="M74"/>
      <c r="N74"/>
      <c r="Q74"/>
      <c r="R74"/>
      <c r="U74"/>
      <c r="V74"/>
      <c r="Y74"/>
      <c r="Z74"/>
      <c r="AC74"/>
      <c r="AD74"/>
      <c r="AG74"/>
      <c r="AH74"/>
    </row>
    <row r="75" spans="3:39" x14ac:dyDescent="0.3">
      <c r="C75" t="s">
        <v>149</v>
      </c>
      <c r="E75"/>
      <c r="F75"/>
      <c r="G75"/>
      <c r="H75"/>
      <c r="I75"/>
      <c r="L75"/>
      <c r="M75"/>
      <c r="N75"/>
      <c r="Q75"/>
      <c r="R75"/>
      <c r="U75"/>
      <c r="V75"/>
      <c r="Y75"/>
      <c r="Z75"/>
      <c r="AC75"/>
      <c r="AD75"/>
      <c r="AG75"/>
      <c r="AH75"/>
    </row>
    <row r="76" spans="3:39" x14ac:dyDescent="0.3">
      <c r="E76"/>
      <c r="F76"/>
      <c r="G76"/>
      <c r="H76"/>
      <c r="I76"/>
      <c r="L76"/>
      <c r="M76"/>
      <c r="N76"/>
      <c r="Q76"/>
      <c r="R76"/>
      <c r="U76"/>
      <c r="V76"/>
      <c r="Y76"/>
      <c r="Z76"/>
      <c r="AC76"/>
      <c r="AD76"/>
      <c r="AG76"/>
      <c r="AH76"/>
    </row>
    <row r="77" spans="3:39" x14ac:dyDescent="0.3">
      <c r="E77"/>
      <c r="F77"/>
      <c r="G77"/>
      <c r="H77"/>
      <c r="I77"/>
      <c r="L77"/>
      <c r="M77"/>
      <c r="N77"/>
      <c r="Q77"/>
      <c r="R77"/>
      <c r="U77"/>
      <c r="V77"/>
      <c r="Y77"/>
      <c r="Z77"/>
      <c r="AC77"/>
      <c r="AD77"/>
      <c r="AG77"/>
      <c r="AH77"/>
    </row>
    <row r="78" spans="3:39" x14ac:dyDescent="0.3">
      <c r="E78"/>
      <c r="F78"/>
      <c r="G78"/>
      <c r="H78"/>
      <c r="I78"/>
      <c r="L78"/>
      <c r="M78"/>
      <c r="N78"/>
      <c r="Q78"/>
      <c r="R78"/>
      <c r="U78"/>
      <c r="V78"/>
      <c r="Y78"/>
      <c r="Z78"/>
      <c r="AC78"/>
      <c r="AD78"/>
      <c r="AG78"/>
      <c r="AH78"/>
    </row>
    <row r="79" spans="3:39" x14ac:dyDescent="0.3">
      <c r="E79"/>
      <c r="F79"/>
      <c r="G79"/>
      <c r="H79"/>
      <c r="I79"/>
      <c r="L79"/>
      <c r="M79"/>
      <c r="N79"/>
      <c r="Q79"/>
      <c r="R79"/>
      <c r="U79"/>
      <c r="V79"/>
      <c r="Y79"/>
      <c r="Z79"/>
      <c r="AC79"/>
      <c r="AD79"/>
      <c r="AG79"/>
      <c r="AH79"/>
    </row>
    <row r="80" spans="3:39" x14ac:dyDescent="0.3">
      <c r="E80"/>
      <c r="F80"/>
      <c r="G80"/>
      <c r="H80"/>
      <c r="I80"/>
      <c r="L80"/>
      <c r="M80"/>
      <c r="N80"/>
      <c r="Q80"/>
      <c r="R80"/>
      <c r="U80"/>
      <c r="V80"/>
      <c r="Y80"/>
      <c r="Z80"/>
      <c r="AC80"/>
      <c r="AD80"/>
      <c r="AG80"/>
      <c r="AH80"/>
    </row>
    <row r="81" spans="5:34" x14ac:dyDescent="0.3">
      <c r="E81"/>
      <c r="F81"/>
      <c r="G81"/>
      <c r="H81"/>
      <c r="I81"/>
      <c r="L81"/>
      <c r="M81"/>
      <c r="N81"/>
      <c r="Q81"/>
      <c r="R81"/>
      <c r="U81"/>
      <c r="V81"/>
      <c r="Y81"/>
      <c r="Z81"/>
      <c r="AC81"/>
      <c r="AD81"/>
      <c r="AG81"/>
      <c r="AH81"/>
    </row>
    <row r="82" spans="5:34" x14ac:dyDescent="0.3">
      <c r="E82"/>
      <c r="F82"/>
      <c r="G82"/>
      <c r="H82"/>
      <c r="I82"/>
      <c r="L82"/>
      <c r="M82"/>
      <c r="N82"/>
      <c r="Q82"/>
      <c r="R82"/>
      <c r="U82"/>
      <c r="V82"/>
      <c r="Y82"/>
      <c r="Z82"/>
      <c r="AC82"/>
      <c r="AD82"/>
      <c r="AG82"/>
      <c r="AH82"/>
    </row>
    <row r="83" spans="5:34" x14ac:dyDescent="0.3">
      <c r="E83"/>
      <c r="F83"/>
      <c r="G83"/>
      <c r="H83"/>
      <c r="I83"/>
      <c r="L83"/>
      <c r="M83"/>
      <c r="N83"/>
      <c r="Q83"/>
      <c r="R83"/>
      <c r="U83"/>
      <c r="V83"/>
      <c r="Y83"/>
      <c r="Z83"/>
      <c r="AC83"/>
      <c r="AD83"/>
      <c r="AG83"/>
      <c r="AH83"/>
    </row>
    <row r="84" spans="5:34" x14ac:dyDescent="0.3">
      <c r="E84"/>
      <c r="F84"/>
      <c r="G84"/>
      <c r="H84"/>
      <c r="I84"/>
      <c r="L84"/>
      <c r="M84"/>
      <c r="N84"/>
      <c r="Q84"/>
      <c r="R84"/>
      <c r="U84"/>
      <c r="V84"/>
      <c r="Y84"/>
      <c r="Z84"/>
      <c r="AC84"/>
      <c r="AD84"/>
      <c r="AG84"/>
      <c r="AH84"/>
    </row>
    <row r="85" spans="5:34" x14ac:dyDescent="0.3">
      <c r="E85"/>
      <c r="F85"/>
      <c r="G85"/>
      <c r="H85"/>
      <c r="I85"/>
      <c r="L85"/>
      <c r="M85"/>
      <c r="N85"/>
      <c r="Q85"/>
      <c r="R85"/>
      <c r="U85"/>
      <c r="V85"/>
      <c r="Y85"/>
      <c r="Z85"/>
      <c r="AC85"/>
      <c r="AD85"/>
      <c r="AG85"/>
      <c r="AH85"/>
    </row>
    <row r="86" spans="5:34" x14ac:dyDescent="0.3">
      <c r="E86"/>
      <c r="F86"/>
      <c r="G86"/>
      <c r="H86"/>
      <c r="I86"/>
      <c r="L86"/>
      <c r="M86"/>
      <c r="N86"/>
      <c r="Q86"/>
      <c r="R86"/>
      <c r="U86"/>
      <c r="V86"/>
      <c r="Y86"/>
      <c r="Z86"/>
      <c r="AC86"/>
      <c r="AD86"/>
      <c r="AG86"/>
      <c r="AH86"/>
    </row>
    <row r="87" spans="5:34" x14ac:dyDescent="0.3">
      <c r="E87"/>
      <c r="F87"/>
      <c r="G87"/>
      <c r="H87"/>
      <c r="I87"/>
      <c r="L87"/>
      <c r="M87"/>
      <c r="N87"/>
      <c r="Q87"/>
      <c r="R87"/>
      <c r="U87"/>
      <c r="V87"/>
      <c r="Y87"/>
      <c r="Z87"/>
      <c r="AC87"/>
      <c r="AD87"/>
      <c r="AG87"/>
      <c r="AH87"/>
    </row>
    <row r="88" spans="5:34" x14ac:dyDescent="0.3">
      <c r="E88"/>
      <c r="F88"/>
      <c r="G88"/>
      <c r="H88"/>
      <c r="I88"/>
      <c r="L88"/>
      <c r="M88"/>
      <c r="N88"/>
      <c r="Q88"/>
      <c r="R88"/>
      <c r="U88"/>
      <c r="V88"/>
      <c r="Y88"/>
      <c r="Z88"/>
      <c r="AC88"/>
      <c r="AD88"/>
      <c r="AG88"/>
      <c r="AH88"/>
    </row>
    <row r="89" spans="5:34" x14ac:dyDescent="0.3">
      <c r="E89"/>
      <c r="F89"/>
      <c r="G89"/>
      <c r="H89"/>
      <c r="I89"/>
      <c r="L89"/>
      <c r="M89"/>
      <c r="N89"/>
      <c r="Q89"/>
      <c r="R89"/>
      <c r="U89"/>
      <c r="V89"/>
      <c r="Y89"/>
      <c r="Z89"/>
      <c r="AC89"/>
      <c r="AD89"/>
      <c r="AG89"/>
      <c r="AH89"/>
    </row>
    <row r="90" spans="5:34" x14ac:dyDescent="0.3">
      <c r="E90"/>
      <c r="F90"/>
      <c r="G90"/>
      <c r="H90"/>
      <c r="I90"/>
      <c r="L90"/>
      <c r="M90"/>
      <c r="N90"/>
      <c r="Q90"/>
      <c r="R90"/>
      <c r="U90"/>
      <c r="V90"/>
      <c r="Y90"/>
      <c r="Z90"/>
      <c r="AC90"/>
      <c r="AD90"/>
      <c r="AG90"/>
      <c r="AH90"/>
    </row>
    <row r="91" spans="5:34" x14ac:dyDescent="0.3">
      <c r="E91"/>
      <c r="F91"/>
      <c r="G91"/>
      <c r="H91"/>
      <c r="I91"/>
      <c r="L91"/>
      <c r="M91"/>
      <c r="N91"/>
      <c r="Q91"/>
      <c r="R91"/>
      <c r="U91"/>
      <c r="V91"/>
      <c r="Y91"/>
      <c r="Z91"/>
      <c r="AC91"/>
      <c r="AD91"/>
      <c r="AG91"/>
      <c r="AH91"/>
    </row>
    <row r="92" spans="5:34" x14ac:dyDescent="0.3">
      <c r="E92"/>
      <c r="F92"/>
      <c r="G92"/>
      <c r="H92"/>
      <c r="I92"/>
      <c r="L92"/>
      <c r="M92"/>
      <c r="N92"/>
      <c r="Q92"/>
      <c r="R92"/>
      <c r="U92"/>
      <c r="V92"/>
      <c r="Y92"/>
      <c r="Z92"/>
      <c r="AC92"/>
      <c r="AD92"/>
      <c r="AG92"/>
      <c r="AH92"/>
    </row>
    <row r="93" spans="5:34" x14ac:dyDescent="0.3">
      <c r="E93"/>
      <c r="F93"/>
      <c r="G93"/>
      <c r="H93"/>
      <c r="I93"/>
      <c r="L93"/>
      <c r="M93"/>
      <c r="N93"/>
      <c r="Q93"/>
      <c r="R93"/>
      <c r="U93"/>
      <c r="V93"/>
      <c r="Y93"/>
      <c r="Z93"/>
      <c r="AC93"/>
      <c r="AD93"/>
      <c r="AG93"/>
      <c r="AH93"/>
    </row>
    <row r="94" spans="5:34" x14ac:dyDescent="0.3">
      <c r="E94"/>
      <c r="F94"/>
      <c r="G94"/>
      <c r="H94"/>
      <c r="I94"/>
      <c r="L94"/>
      <c r="M94"/>
      <c r="N94"/>
      <c r="Q94"/>
      <c r="R94"/>
      <c r="U94"/>
      <c r="V94"/>
      <c r="Y94"/>
      <c r="Z94"/>
      <c r="AC94"/>
      <c r="AD94"/>
      <c r="AG94"/>
      <c r="AH94"/>
    </row>
    <row r="95" spans="5:34" x14ac:dyDescent="0.3">
      <c r="E95"/>
      <c r="F95"/>
      <c r="G95"/>
      <c r="H95"/>
      <c r="I95"/>
      <c r="L95"/>
      <c r="M95"/>
      <c r="N95"/>
      <c r="Q95"/>
      <c r="R95"/>
      <c r="U95"/>
      <c r="V95"/>
      <c r="Y95"/>
      <c r="Z95"/>
      <c r="AC95"/>
      <c r="AD95"/>
      <c r="AG95"/>
      <c r="AH95"/>
    </row>
    <row r="96" spans="5:34" x14ac:dyDescent="0.3">
      <c r="E96"/>
      <c r="F96"/>
      <c r="G96"/>
      <c r="H96"/>
      <c r="I96"/>
      <c r="L96"/>
      <c r="M96"/>
      <c r="N96"/>
      <c r="Q96"/>
      <c r="R96"/>
      <c r="U96"/>
      <c r="V96"/>
      <c r="Y96"/>
      <c r="Z96"/>
      <c r="AC96"/>
      <c r="AD96"/>
      <c r="AG96"/>
      <c r="AH96"/>
    </row>
    <row r="97" spans="5:34" x14ac:dyDescent="0.3">
      <c r="E97"/>
      <c r="F97"/>
      <c r="G97"/>
      <c r="H97"/>
      <c r="I97"/>
      <c r="L97"/>
      <c r="M97"/>
      <c r="N97"/>
      <c r="Q97"/>
      <c r="R97"/>
      <c r="U97"/>
      <c r="V97"/>
      <c r="Y97"/>
      <c r="Z97"/>
      <c r="AC97"/>
      <c r="AD97"/>
      <c r="AG97"/>
      <c r="AH97"/>
    </row>
    <row r="98" spans="5:34" x14ac:dyDescent="0.3">
      <c r="E98"/>
      <c r="F98"/>
      <c r="G98"/>
      <c r="H98"/>
      <c r="I98"/>
      <c r="L98"/>
      <c r="M98"/>
      <c r="N98"/>
      <c r="Q98"/>
      <c r="R98"/>
      <c r="U98"/>
      <c r="V98"/>
      <c r="Y98"/>
      <c r="Z98"/>
      <c r="AC98"/>
      <c r="AD98"/>
      <c r="AG98"/>
      <c r="AH98"/>
    </row>
    <row r="99" spans="5:34" x14ac:dyDescent="0.3">
      <c r="E99"/>
      <c r="F99"/>
      <c r="G99"/>
      <c r="H99"/>
      <c r="I99"/>
      <c r="L99"/>
      <c r="M99"/>
      <c r="N99"/>
      <c r="Q99"/>
      <c r="R99"/>
      <c r="U99"/>
      <c r="V99"/>
      <c r="Y99"/>
      <c r="Z99"/>
      <c r="AC99"/>
      <c r="AD99"/>
      <c r="AG99"/>
      <c r="AH99"/>
    </row>
    <row r="100" spans="5:34" x14ac:dyDescent="0.3">
      <c r="E100"/>
      <c r="F100"/>
      <c r="G100"/>
      <c r="H100"/>
      <c r="I100"/>
      <c r="L100"/>
      <c r="M100"/>
      <c r="N100"/>
      <c r="Q100"/>
      <c r="R100"/>
      <c r="U100"/>
      <c r="V100"/>
      <c r="Y100"/>
      <c r="Z100"/>
      <c r="AC100"/>
      <c r="AD100"/>
      <c r="AG100"/>
      <c r="AH100"/>
    </row>
    <row r="101" spans="5:34" x14ac:dyDescent="0.3">
      <c r="E101"/>
      <c r="F101"/>
      <c r="G101"/>
      <c r="H101"/>
      <c r="I101"/>
      <c r="L101"/>
      <c r="M101"/>
      <c r="N101"/>
      <c r="Q101"/>
      <c r="R101"/>
      <c r="U101"/>
      <c r="V101"/>
      <c r="Y101"/>
      <c r="Z101"/>
      <c r="AC101"/>
      <c r="AD101"/>
      <c r="AG101"/>
      <c r="AH101"/>
    </row>
    <row r="102" spans="5:34" x14ac:dyDescent="0.3">
      <c r="E102"/>
      <c r="F102"/>
      <c r="G102"/>
      <c r="H102"/>
      <c r="I102"/>
      <c r="L102"/>
      <c r="M102"/>
      <c r="N102"/>
      <c r="Q102"/>
      <c r="R102"/>
      <c r="U102"/>
      <c r="V102"/>
      <c r="Y102"/>
      <c r="Z102"/>
      <c r="AC102"/>
      <c r="AD102"/>
      <c r="AG102"/>
      <c r="AH102"/>
    </row>
    <row r="103" spans="5:34" x14ac:dyDescent="0.3">
      <c r="E103"/>
      <c r="F103"/>
      <c r="G103"/>
      <c r="H103"/>
      <c r="I103"/>
      <c r="L103"/>
      <c r="M103"/>
      <c r="N103"/>
      <c r="Q103"/>
      <c r="R103"/>
      <c r="U103"/>
      <c r="V103"/>
      <c r="Y103"/>
      <c r="Z103"/>
      <c r="AC103"/>
      <c r="AD103"/>
      <c r="AG103"/>
      <c r="AH103"/>
    </row>
    <row r="104" spans="5:34" x14ac:dyDescent="0.3">
      <c r="E104"/>
      <c r="F104"/>
      <c r="G104"/>
      <c r="H104"/>
      <c r="I104"/>
      <c r="L104"/>
      <c r="M104"/>
      <c r="N104"/>
      <c r="Q104"/>
      <c r="R104"/>
      <c r="U104"/>
      <c r="V104"/>
      <c r="Y104"/>
      <c r="Z104"/>
      <c r="AC104"/>
      <c r="AD104"/>
      <c r="AG104"/>
      <c r="AH104"/>
    </row>
    <row r="105" spans="5:34" x14ac:dyDescent="0.3">
      <c r="E105"/>
      <c r="F105"/>
      <c r="G105"/>
      <c r="H105"/>
      <c r="I105"/>
      <c r="L105"/>
      <c r="M105"/>
      <c r="N105"/>
      <c r="Q105"/>
      <c r="R105"/>
      <c r="U105"/>
      <c r="V105"/>
      <c r="Y105"/>
      <c r="Z105"/>
      <c r="AC105"/>
      <c r="AD105"/>
      <c r="AG105"/>
      <c r="AH105"/>
    </row>
    <row r="106" spans="5:34" x14ac:dyDescent="0.3">
      <c r="E106"/>
      <c r="F106"/>
      <c r="G106"/>
      <c r="H106"/>
      <c r="I106"/>
      <c r="L106"/>
      <c r="M106"/>
      <c r="N106"/>
      <c r="Q106"/>
      <c r="R106"/>
      <c r="U106"/>
      <c r="V106"/>
      <c r="Y106"/>
      <c r="Z106"/>
      <c r="AC106"/>
      <c r="AD106"/>
      <c r="AG106"/>
      <c r="AH106"/>
    </row>
    <row r="107" spans="5:34" x14ac:dyDescent="0.3">
      <c r="E107"/>
      <c r="F107"/>
      <c r="G107"/>
      <c r="H107"/>
      <c r="I107"/>
      <c r="L107"/>
      <c r="M107"/>
      <c r="N107"/>
      <c r="Q107"/>
      <c r="R107"/>
      <c r="U107"/>
      <c r="V107"/>
      <c r="Y107"/>
      <c r="Z107"/>
      <c r="AC107"/>
      <c r="AD107"/>
      <c r="AG107"/>
      <c r="AH107"/>
    </row>
  </sheetData>
  <mergeCells count="33">
    <mergeCell ref="AC8:AJ9"/>
    <mergeCell ref="C8:C12"/>
    <mergeCell ref="A8:A12"/>
    <mergeCell ref="A2:AL2"/>
    <mergeCell ref="A1:AL1"/>
    <mergeCell ref="A7:AL7"/>
    <mergeCell ref="A6:AL6"/>
    <mergeCell ref="A5:AL5"/>
    <mergeCell ref="A4:AL4"/>
    <mergeCell ref="A3:AL3"/>
    <mergeCell ref="C63:AB63"/>
    <mergeCell ref="A52:AL52"/>
    <mergeCell ref="A55:C55"/>
    <mergeCell ref="C62:E62"/>
    <mergeCell ref="A60:AL60"/>
    <mergeCell ref="A59:AL59"/>
    <mergeCell ref="A57:C57"/>
    <mergeCell ref="A23:AL23"/>
    <mergeCell ref="D8:L11"/>
    <mergeCell ref="U8:AB9"/>
    <mergeCell ref="A49:AL49"/>
    <mergeCell ref="A32:AL32"/>
    <mergeCell ref="AL8:AL13"/>
    <mergeCell ref="AK8:AK13"/>
    <mergeCell ref="M8:T9"/>
    <mergeCell ref="B8:B12"/>
    <mergeCell ref="A14:AL14"/>
    <mergeCell ref="AC10:AF11"/>
    <mergeCell ref="U10:X11"/>
    <mergeCell ref="M10:P11"/>
    <mergeCell ref="AG10:AJ11"/>
    <mergeCell ref="Y10:AB11"/>
    <mergeCell ref="Q10:T11"/>
  </mergeCells>
  <printOptions horizontalCentered="1"/>
  <pageMargins left="0.23622047244094491" right="0.23622047244094491" top="0.39370078740157483" bottom="0.35433070866141736" header="0.31496062992125984" footer="0.31496062992125984"/>
  <pageSetup paperSize="9" fitToHeight="0" orientation="landscape" r:id="rId1"/>
  <rowBreaks count="1" manualBreakCount="1">
    <brk id="36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5"/>
  <sheetViews>
    <sheetView topLeftCell="A21" zoomScaleNormal="100" workbookViewId="0">
      <selection activeCell="C31" sqref="C31:AL31"/>
    </sheetView>
  </sheetViews>
  <sheetFormatPr defaultRowHeight="14.4" x14ac:dyDescent="0.3"/>
  <cols>
    <col min="1" max="1" width="4.109375" customWidth="1"/>
    <col min="2" max="2" width="3.6640625" customWidth="1"/>
    <col min="3" max="3" width="43.6640625" customWidth="1"/>
    <col min="4" max="4" width="5.44140625" customWidth="1"/>
    <col min="5" max="5" width="4.44140625" style="171" customWidth="1"/>
    <col min="6" max="6" width="5.33203125" style="171" customWidth="1"/>
    <col min="7" max="11" width="4.44140625" style="171" customWidth="1"/>
    <col min="12" max="12" width="4.44140625" customWidth="1"/>
    <col min="13" max="14" width="4.44140625" style="171" customWidth="1"/>
    <col min="15" max="16" width="4.44140625" customWidth="1"/>
    <col min="17" max="18" width="4.44140625" style="171" customWidth="1"/>
    <col min="19" max="19" width="4.44140625" customWidth="1"/>
    <col min="20" max="20" width="7" customWidth="1"/>
    <col min="21" max="22" width="4.44140625" style="171" customWidth="1"/>
    <col min="23" max="23" width="4.44140625" customWidth="1"/>
    <col min="24" max="24" width="6.88671875" customWidth="1"/>
    <col min="25" max="26" width="4.44140625" style="171" customWidth="1"/>
    <col min="27" max="27" width="4.44140625" customWidth="1"/>
    <col min="28" max="28" width="8.44140625" customWidth="1"/>
    <col min="29" max="31" width="4.44140625" style="171" customWidth="1"/>
    <col min="32" max="32" width="6.88671875" style="171" customWidth="1"/>
    <col min="33" max="34" width="4.44140625" style="171" customWidth="1"/>
    <col min="35" max="35" width="4.44140625" customWidth="1"/>
    <col min="36" max="36" width="5.44140625" customWidth="1"/>
    <col min="37" max="37" width="4.5546875" customWidth="1"/>
    <col min="38" max="38" width="6.6640625" customWidth="1"/>
  </cols>
  <sheetData>
    <row r="1" spans="1:41" ht="18.600000000000001" thickTop="1" x14ac:dyDescent="0.3">
      <c r="A1" s="304" t="s">
        <v>16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6"/>
    </row>
    <row r="2" spans="1:41" x14ac:dyDescent="0.3">
      <c r="A2" s="317" t="s">
        <v>140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9"/>
    </row>
    <row r="3" spans="1:41" x14ac:dyDescent="0.3">
      <c r="A3" s="317" t="s">
        <v>74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9"/>
    </row>
    <row r="4" spans="1:41" x14ac:dyDescent="0.3">
      <c r="A4" s="317" t="s">
        <v>76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9"/>
    </row>
    <row r="5" spans="1:41" x14ac:dyDescent="0.3">
      <c r="A5" s="317" t="s">
        <v>75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9"/>
    </row>
    <row r="6" spans="1:41" x14ac:dyDescent="0.3">
      <c r="A6" s="310" t="s">
        <v>147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40"/>
    </row>
    <row r="7" spans="1:41" x14ac:dyDescent="0.3">
      <c r="A7" s="341" t="s">
        <v>143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40"/>
    </row>
    <row r="8" spans="1:41" ht="15" thickBot="1" x14ac:dyDescent="0.35">
      <c r="A8" s="307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9"/>
    </row>
    <row r="9" spans="1:41" ht="15" customHeight="1" thickTop="1" x14ac:dyDescent="0.3">
      <c r="A9" s="342" t="s">
        <v>14</v>
      </c>
      <c r="B9" s="345" t="s">
        <v>0</v>
      </c>
      <c r="C9" s="342" t="s">
        <v>1</v>
      </c>
      <c r="D9" s="326" t="s">
        <v>13</v>
      </c>
      <c r="E9" s="327"/>
      <c r="F9" s="327"/>
      <c r="G9" s="327"/>
      <c r="H9" s="327"/>
      <c r="I9" s="327"/>
      <c r="J9" s="327"/>
      <c r="K9" s="327"/>
      <c r="L9" s="328"/>
      <c r="M9" s="326" t="s">
        <v>2</v>
      </c>
      <c r="N9" s="327"/>
      <c r="O9" s="327"/>
      <c r="P9" s="327"/>
      <c r="Q9" s="327"/>
      <c r="R9" s="327"/>
      <c r="S9" s="327"/>
      <c r="T9" s="328"/>
      <c r="U9" s="326" t="s">
        <v>7</v>
      </c>
      <c r="V9" s="327"/>
      <c r="W9" s="327"/>
      <c r="X9" s="327"/>
      <c r="Y9" s="327"/>
      <c r="Z9" s="327"/>
      <c r="AA9" s="327"/>
      <c r="AB9" s="328"/>
      <c r="AC9" s="326" t="s">
        <v>10</v>
      </c>
      <c r="AD9" s="327"/>
      <c r="AE9" s="327"/>
      <c r="AF9" s="327"/>
      <c r="AG9" s="327"/>
      <c r="AH9" s="327"/>
      <c r="AI9" s="327"/>
      <c r="AJ9" s="328"/>
      <c r="AK9" s="320" t="s">
        <v>25</v>
      </c>
      <c r="AL9" s="320" t="s">
        <v>58</v>
      </c>
    </row>
    <row r="10" spans="1:41" ht="15" thickBot="1" x14ac:dyDescent="0.35">
      <c r="A10" s="343"/>
      <c r="B10" s="346"/>
      <c r="C10" s="343"/>
      <c r="D10" s="329"/>
      <c r="E10" s="330"/>
      <c r="F10" s="330"/>
      <c r="G10" s="330"/>
      <c r="H10" s="330"/>
      <c r="I10" s="330"/>
      <c r="J10" s="330"/>
      <c r="K10" s="330"/>
      <c r="L10" s="331"/>
      <c r="M10" s="332"/>
      <c r="N10" s="333"/>
      <c r="O10" s="333"/>
      <c r="P10" s="333"/>
      <c r="Q10" s="333"/>
      <c r="R10" s="333"/>
      <c r="S10" s="333"/>
      <c r="T10" s="334"/>
      <c r="U10" s="332"/>
      <c r="V10" s="333"/>
      <c r="W10" s="333"/>
      <c r="X10" s="333"/>
      <c r="Y10" s="333"/>
      <c r="Z10" s="333"/>
      <c r="AA10" s="333"/>
      <c r="AB10" s="334"/>
      <c r="AC10" s="329"/>
      <c r="AD10" s="330"/>
      <c r="AE10" s="330"/>
      <c r="AF10" s="330"/>
      <c r="AG10" s="330"/>
      <c r="AH10" s="330"/>
      <c r="AI10" s="330"/>
      <c r="AJ10" s="331"/>
      <c r="AK10" s="321"/>
      <c r="AL10" s="321"/>
    </row>
    <row r="11" spans="1:41" ht="15" customHeight="1" thickTop="1" x14ac:dyDescent="0.3">
      <c r="A11" s="343"/>
      <c r="B11" s="346"/>
      <c r="C11" s="343"/>
      <c r="D11" s="329"/>
      <c r="E11" s="330"/>
      <c r="F11" s="330"/>
      <c r="G11" s="330"/>
      <c r="H11" s="330"/>
      <c r="I11" s="330"/>
      <c r="J11" s="330"/>
      <c r="K11" s="330"/>
      <c r="L11" s="331"/>
      <c r="M11" s="326" t="s">
        <v>4</v>
      </c>
      <c r="N11" s="327"/>
      <c r="O11" s="327"/>
      <c r="P11" s="335"/>
      <c r="Q11" s="337" t="s">
        <v>6</v>
      </c>
      <c r="R11" s="327"/>
      <c r="S11" s="327"/>
      <c r="T11" s="328"/>
      <c r="U11" s="326" t="s">
        <v>8</v>
      </c>
      <c r="V11" s="327"/>
      <c r="W11" s="327"/>
      <c r="X11" s="335"/>
      <c r="Y11" s="337" t="s">
        <v>9</v>
      </c>
      <c r="Z11" s="327"/>
      <c r="AA11" s="327"/>
      <c r="AB11" s="328"/>
      <c r="AC11" s="264" t="s">
        <v>11</v>
      </c>
      <c r="AD11" s="265"/>
      <c r="AE11" s="265"/>
      <c r="AF11" s="285"/>
      <c r="AG11" s="337" t="s">
        <v>12</v>
      </c>
      <c r="AH11" s="327"/>
      <c r="AI11" s="327"/>
      <c r="AJ11" s="328"/>
      <c r="AK11" s="321"/>
      <c r="AL11" s="321"/>
    </row>
    <row r="12" spans="1:41" ht="15" thickBot="1" x14ac:dyDescent="0.35">
      <c r="A12" s="343"/>
      <c r="B12" s="346"/>
      <c r="C12" s="343"/>
      <c r="D12" s="332"/>
      <c r="E12" s="333"/>
      <c r="F12" s="333"/>
      <c r="G12" s="333"/>
      <c r="H12" s="333"/>
      <c r="I12" s="333"/>
      <c r="J12" s="333"/>
      <c r="K12" s="333"/>
      <c r="L12" s="334"/>
      <c r="M12" s="332"/>
      <c r="N12" s="333"/>
      <c r="O12" s="333"/>
      <c r="P12" s="336"/>
      <c r="Q12" s="338"/>
      <c r="R12" s="333"/>
      <c r="S12" s="333"/>
      <c r="T12" s="334"/>
      <c r="U12" s="332"/>
      <c r="V12" s="333"/>
      <c r="W12" s="333"/>
      <c r="X12" s="336"/>
      <c r="Y12" s="338"/>
      <c r="Z12" s="333"/>
      <c r="AA12" s="333"/>
      <c r="AB12" s="334"/>
      <c r="AC12" s="273"/>
      <c r="AD12" s="274"/>
      <c r="AE12" s="274"/>
      <c r="AF12" s="286"/>
      <c r="AG12" s="338"/>
      <c r="AH12" s="333"/>
      <c r="AI12" s="333"/>
      <c r="AJ12" s="334"/>
      <c r="AK12" s="321"/>
      <c r="AL12" s="321"/>
    </row>
    <row r="13" spans="1:41" ht="102.75" customHeight="1" thickTop="1" thickBot="1" x14ac:dyDescent="0.35">
      <c r="A13" s="344"/>
      <c r="B13" s="347"/>
      <c r="C13" s="344"/>
      <c r="D13" s="4" t="s">
        <v>3</v>
      </c>
      <c r="E13" s="81" t="s">
        <v>126</v>
      </c>
      <c r="F13" s="81" t="s">
        <v>128</v>
      </c>
      <c r="G13" s="80" t="s">
        <v>129</v>
      </c>
      <c r="H13" s="81" t="s">
        <v>130</v>
      </c>
      <c r="I13" s="81" t="s">
        <v>132</v>
      </c>
      <c r="J13" s="81" t="s">
        <v>131</v>
      </c>
      <c r="K13" s="81" t="s">
        <v>134</v>
      </c>
      <c r="L13" s="4" t="s">
        <v>127</v>
      </c>
      <c r="M13" s="80" t="s">
        <v>126</v>
      </c>
      <c r="N13" s="80" t="s">
        <v>139</v>
      </c>
      <c r="O13" s="48" t="s">
        <v>5</v>
      </c>
      <c r="P13" s="49" t="s">
        <v>138</v>
      </c>
      <c r="Q13" s="81" t="s">
        <v>126</v>
      </c>
      <c r="R13" s="81" t="s">
        <v>139</v>
      </c>
      <c r="S13" s="5" t="s">
        <v>5</v>
      </c>
      <c r="T13" s="5" t="s">
        <v>138</v>
      </c>
      <c r="U13" s="80" t="s">
        <v>126</v>
      </c>
      <c r="V13" s="80" t="s">
        <v>139</v>
      </c>
      <c r="W13" s="48" t="s">
        <v>5</v>
      </c>
      <c r="X13" s="49" t="s">
        <v>138</v>
      </c>
      <c r="Y13" s="81" t="s">
        <v>126</v>
      </c>
      <c r="Z13" s="81" t="s">
        <v>139</v>
      </c>
      <c r="AA13" s="5" t="s">
        <v>5</v>
      </c>
      <c r="AB13" s="5" t="s">
        <v>138</v>
      </c>
      <c r="AC13" s="80" t="s">
        <v>126</v>
      </c>
      <c r="AD13" s="80" t="s">
        <v>139</v>
      </c>
      <c r="AE13" s="181" t="s">
        <v>5</v>
      </c>
      <c r="AF13" s="223" t="s">
        <v>138</v>
      </c>
      <c r="AG13" s="83" t="s">
        <v>126</v>
      </c>
      <c r="AH13" s="83" t="s">
        <v>139</v>
      </c>
      <c r="AI13" s="10" t="s">
        <v>5</v>
      </c>
      <c r="AJ13" s="50" t="s">
        <v>138</v>
      </c>
      <c r="AK13" s="321"/>
      <c r="AL13" s="321"/>
      <c r="AO13" s="3"/>
    </row>
    <row r="14" spans="1:41" ht="15.6" thickTop="1" thickBot="1" x14ac:dyDescent="0.35">
      <c r="A14" s="37"/>
      <c r="B14" s="51">
        <v>1</v>
      </c>
      <c r="C14" s="52">
        <v>2</v>
      </c>
      <c r="D14" s="51">
        <v>3</v>
      </c>
      <c r="E14" s="219">
        <v>4</v>
      </c>
      <c r="F14" s="221">
        <v>5</v>
      </c>
      <c r="G14" s="219">
        <v>6</v>
      </c>
      <c r="H14" s="219">
        <v>7</v>
      </c>
      <c r="I14" s="221">
        <v>8</v>
      </c>
      <c r="J14" s="51">
        <v>9</v>
      </c>
      <c r="K14" s="51">
        <v>10</v>
      </c>
      <c r="L14" s="52">
        <v>11</v>
      </c>
      <c r="M14" s="219">
        <v>12</v>
      </c>
      <c r="N14" s="219">
        <v>13</v>
      </c>
      <c r="O14" s="51">
        <v>18</v>
      </c>
      <c r="P14" s="243">
        <v>19</v>
      </c>
      <c r="Q14" s="221">
        <v>20</v>
      </c>
      <c r="R14" s="219">
        <v>21</v>
      </c>
      <c r="S14" s="52">
        <v>26</v>
      </c>
      <c r="T14" s="51">
        <v>27</v>
      </c>
      <c r="U14" s="219">
        <v>28</v>
      </c>
      <c r="V14" s="221">
        <v>29</v>
      </c>
      <c r="W14" s="51">
        <v>33</v>
      </c>
      <c r="X14" s="243">
        <v>34</v>
      </c>
      <c r="Y14" s="221">
        <v>35</v>
      </c>
      <c r="Z14" s="219">
        <v>36</v>
      </c>
      <c r="AA14" s="51">
        <v>40</v>
      </c>
      <c r="AB14" s="52">
        <v>41</v>
      </c>
      <c r="AC14" s="219">
        <v>42</v>
      </c>
      <c r="AD14" s="219">
        <v>43</v>
      </c>
      <c r="AE14" s="219">
        <v>46</v>
      </c>
      <c r="AF14" s="244">
        <v>47</v>
      </c>
      <c r="AG14" s="221">
        <v>48</v>
      </c>
      <c r="AH14" s="219">
        <v>49</v>
      </c>
      <c r="AI14" s="51">
        <v>51</v>
      </c>
      <c r="AJ14" s="51">
        <v>52</v>
      </c>
      <c r="AK14" s="322"/>
      <c r="AL14" s="322"/>
    </row>
    <row r="15" spans="1:41" ht="15.6" customHeight="1" thickTop="1" thickBot="1" x14ac:dyDescent="0.35">
      <c r="A15" s="323" t="s">
        <v>18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5"/>
    </row>
    <row r="16" spans="1:41" ht="27" customHeight="1" thickTop="1" x14ac:dyDescent="0.3">
      <c r="A16" s="7">
        <v>1</v>
      </c>
      <c r="B16" s="53"/>
      <c r="C16" s="54" t="s">
        <v>48</v>
      </c>
      <c r="D16" s="192">
        <v>60</v>
      </c>
      <c r="E16" s="153">
        <v>15</v>
      </c>
      <c r="F16" s="153"/>
      <c r="G16" s="153"/>
      <c r="H16" s="153">
        <v>45</v>
      </c>
      <c r="I16" s="153"/>
      <c r="J16" s="153"/>
      <c r="K16" s="153"/>
      <c r="L16" s="15"/>
      <c r="M16" s="148"/>
      <c r="N16" s="148"/>
      <c r="O16" s="43"/>
      <c r="P16" s="55"/>
      <c r="Q16" s="148"/>
      <c r="R16" s="148"/>
      <c r="S16" s="11"/>
      <c r="T16" s="15"/>
      <c r="U16" s="148">
        <v>15</v>
      </c>
      <c r="V16" s="148">
        <v>45</v>
      </c>
      <c r="W16" s="43">
        <v>6</v>
      </c>
      <c r="X16" s="55" t="s">
        <v>60</v>
      </c>
      <c r="Y16" s="148"/>
      <c r="Z16" s="148"/>
      <c r="AA16" s="56"/>
      <c r="AB16" s="57"/>
      <c r="AC16" s="148"/>
      <c r="AD16" s="148"/>
      <c r="AE16" s="92"/>
      <c r="AF16" s="224"/>
      <c r="AG16" s="148"/>
      <c r="AH16" s="148"/>
      <c r="AI16" s="11"/>
      <c r="AJ16" s="57"/>
      <c r="AK16" s="46">
        <f>SUM(O16,S16,W16,AA16,AE16,AI16)</f>
        <v>6</v>
      </c>
      <c r="AL16" s="58">
        <v>6</v>
      </c>
    </row>
    <row r="17" spans="1:38" ht="30.75" customHeight="1" x14ac:dyDescent="0.3">
      <c r="A17" s="8">
        <v>2</v>
      </c>
      <c r="B17" s="59"/>
      <c r="C17" s="60" t="s">
        <v>142</v>
      </c>
      <c r="D17" s="13">
        <v>30</v>
      </c>
      <c r="E17" s="97"/>
      <c r="F17" s="97"/>
      <c r="G17" s="97"/>
      <c r="H17" s="97">
        <v>30</v>
      </c>
      <c r="I17" s="97"/>
      <c r="J17" s="97"/>
      <c r="K17" s="97"/>
      <c r="L17" s="14"/>
      <c r="M17" s="128"/>
      <c r="N17" s="128"/>
      <c r="O17" s="17"/>
      <c r="P17" s="22"/>
      <c r="Q17" s="128"/>
      <c r="R17" s="128">
        <v>30</v>
      </c>
      <c r="S17" s="17">
        <v>3</v>
      </c>
      <c r="T17" s="25" t="s">
        <v>59</v>
      </c>
      <c r="U17" s="128"/>
      <c r="V17" s="128"/>
      <c r="W17" s="17"/>
      <c r="X17" s="22"/>
      <c r="Y17" s="128"/>
      <c r="Z17" s="128"/>
      <c r="AA17" s="21"/>
      <c r="AB17" s="14"/>
      <c r="AC17" s="128"/>
      <c r="AD17" s="128"/>
      <c r="AE17" s="104"/>
      <c r="AF17" s="101"/>
      <c r="AG17" s="128"/>
      <c r="AH17" s="128"/>
      <c r="AI17" s="9"/>
      <c r="AJ17" s="14"/>
      <c r="AK17" s="8">
        <f t="shared" ref="AK17:AK27" si="0">SUM(O17,S17,W17,AA17,AE17,AI17)</f>
        <v>3</v>
      </c>
      <c r="AL17" s="23">
        <v>3</v>
      </c>
    </row>
    <row r="18" spans="1:38" ht="29.25" customHeight="1" x14ac:dyDescent="0.3">
      <c r="A18" s="8">
        <v>3</v>
      </c>
      <c r="B18" s="59"/>
      <c r="C18" s="61" t="s">
        <v>46</v>
      </c>
      <c r="D18" s="13">
        <v>30</v>
      </c>
      <c r="E18" s="97"/>
      <c r="F18" s="97"/>
      <c r="G18" s="97"/>
      <c r="H18" s="97">
        <v>30</v>
      </c>
      <c r="I18" s="97"/>
      <c r="J18" s="97"/>
      <c r="K18" s="97"/>
      <c r="L18" s="14"/>
      <c r="M18" s="148"/>
      <c r="N18" s="148"/>
      <c r="O18" s="43"/>
      <c r="P18" s="44"/>
      <c r="Q18" s="148"/>
      <c r="R18" s="148"/>
      <c r="S18" s="43"/>
      <c r="T18" s="36"/>
      <c r="U18" s="148"/>
      <c r="V18" s="148"/>
      <c r="W18" s="43"/>
      <c r="X18" s="44"/>
      <c r="Y18" s="148"/>
      <c r="Z18" s="148"/>
      <c r="AA18" s="29"/>
      <c r="AB18" s="36"/>
      <c r="AC18" s="148"/>
      <c r="AD18" s="148"/>
      <c r="AE18" s="182"/>
      <c r="AF18" s="225"/>
      <c r="AG18" s="148"/>
      <c r="AH18" s="148">
        <v>30</v>
      </c>
      <c r="AI18" s="11">
        <v>2</v>
      </c>
      <c r="AJ18" s="36" t="s">
        <v>23</v>
      </c>
      <c r="AK18" s="8">
        <f t="shared" si="0"/>
        <v>2</v>
      </c>
      <c r="AL18" s="62"/>
    </row>
    <row r="19" spans="1:38" ht="29.25" customHeight="1" x14ac:dyDescent="0.3">
      <c r="A19" s="8">
        <v>4</v>
      </c>
      <c r="B19" s="59"/>
      <c r="C19" s="60" t="s">
        <v>96</v>
      </c>
      <c r="D19" s="13">
        <v>45</v>
      </c>
      <c r="E19" s="97"/>
      <c r="F19" s="97"/>
      <c r="G19" s="97"/>
      <c r="H19" s="97">
        <v>45</v>
      </c>
      <c r="I19" s="97"/>
      <c r="J19" s="97"/>
      <c r="K19" s="97"/>
      <c r="L19" s="14"/>
      <c r="M19" s="128"/>
      <c r="N19" s="128"/>
      <c r="O19" s="17"/>
      <c r="P19" s="22"/>
      <c r="Q19" s="128"/>
      <c r="R19" s="128">
        <v>45</v>
      </c>
      <c r="S19" s="17">
        <v>4</v>
      </c>
      <c r="T19" s="14" t="s">
        <v>23</v>
      </c>
      <c r="U19" s="128"/>
      <c r="V19" s="128"/>
      <c r="W19" s="17"/>
      <c r="X19" s="22"/>
      <c r="Y19" s="128"/>
      <c r="Z19" s="128"/>
      <c r="AA19" s="21"/>
      <c r="AB19" s="63"/>
      <c r="AC19" s="128"/>
      <c r="AD19" s="128"/>
      <c r="AE19" s="104"/>
      <c r="AF19" s="101"/>
      <c r="AG19" s="128"/>
      <c r="AH19" s="128"/>
      <c r="AI19" s="9"/>
      <c r="AJ19" s="14"/>
      <c r="AK19" s="8">
        <f t="shared" si="0"/>
        <v>4</v>
      </c>
      <c r="AL19" s="23">
        <v>4</v>
      </c>
    </row>
    <row r="20" spans="1:38" ht="28.5" customHeight="1" x14ac:dyDescent="0.3">
      <c r="A20" s="8">
        <v>5</v>
      </c>
      <c r="B20" s="59"/>
      <c r="C20" s="64" t="s">
        <v>47</v>
      </c>
      <c r="D20" s="13">
        <v>45</v>
      </c>
      <c r="E20" s="97">
        <v>15</v>
      </c>
      <c r="F20" s="97"/>
      <c r="G20" s="97"/>
      <c r="H20" s="97">
        <v>30</v>
      </c>
      <c r="I20" s="97"/>
      <c r="J20" s="97"/>
      <c r="K20" s="97"/>
      <c r="L20" s="14"/>
      <c r="M20" s="96"/>
      <c r="N20" s="128"/>
      <c r="O20" s="17"/>
      <c r="P20" s="22"/>
      <c r="Q20" s="128"/>
      <c r="R20" s="128"/>
      <c r="S20" s="9"/>
      <c r="T20" s="14"/>
      <c r="U20" s="128"/>
      <c r="V20" s="128"/>
      <c r="W20" s="17"/>
      <c r="X20" s="22"/>
      <c r="Y20" s="128">
        <v>15</v>
      </c>
      <c r="Z20" s="128">
        <v>30</v>
      </c>
      <c r="AA20" s="21">
        <v>4</v>
      </c>
      <c r="AB20" s="14" t="s">
        <v>60</v>
      </c>
      <c r="AC20" s="128"/>
      <c r="AD20" s="128"/>
      <c r="AE20" s="104"/>
      <c r="AF20" s="226"/>
      <c r="AG20" s="128"/>
      <c r="AH20" s="128"/>
      <c r="AI20" s="9"/>
      <c r="AJ20" s="14"/>
      <c r="AK20" s="8">
        <f t="shared" si="0"/>
        <v>4</v>
      </c>
      <c r="AL20" s="23">
        <v>4</v>
      </c>
    </row>
    <row r="21" spans="1:38" ht="30.75" customHeight="1" x14ac:dyDescent="0.3">
      <c r="A21" s="8">
        <v>6</v>
      </c>
      <c r="B21" s="59"/>
      <c r="C21" s="64" t="s">
        <v>73</v>
      </c>
      <c r="D21" s="13">
        <v>45</v>
      </c>
      <c r="E21" s="97">
        <v>15</v>
      </c>
      <c r="F21" s="97"/>
      <c r="G21" s="97"/>
      <c r="H21" s="97">
        <v>30</v>
      </c>
      <c r="I21" s="97"/>
      <c r="J21" s="97"/>
      <c r="K21" s="97"/>
      <c r="L21" s="14"/>
      <c r="M21" s="144"/>
      <c r="N21" s="144"/>
      <c r="O21" s="16"/>
      <c r="P21" s="27"/>
      <c r="Q21" s="144"/>
      <c r="R21" s="144"/>
      <c r="S21" s="17"/>
      <c r="T21" s="25"/>
      <c r="U21" s="144"/>
      <c r="V21" s="144"/>
      <c r="W21" s="16"/>
      <c r="X21" s="27"/>
      <c r="Y21" s="144">
        <v>15</v>
      </c>
      <c r="Z21" s="144">
        <v>30</v>
      </c>
      <c r="AA21" s="20">
        <v>4</v>
      </c>
      <c r="AB21" s="25" t="s">
        <v>60</v>
      </c>
      <c r="AC21" s="144"/>
      <c r="AD21" s="144"/>
      <c r="AE21" s="92"/>
      <c r="AF21" s="101"/>
      <c r="AG21" s="144"/>
      <c r="AH21" s="144"/>
      <c r="AI21" s="12"/>
      <c r="AJ21" s="25"/>
      <c r="AK21" s="8">
        <f t="shared" si="0"/>
        <v>4</v>
      </c>
      <c r="AL21" s="30">
        <v>4</v>
      </c>
    </row>
    <row r="22" spans="1:38" ht="33" customHeight="1" x14ac:dyDescent="0.3">
      <c r="A22" s="8">
        <v>7</v>
      </c>
      <c r="B22" s="59"/>
      <c r="C22" s="60" t="s">
        <v>49</v>
      </c>
      <c r="D22" s="13">
        <v>30</v>
      </c>
      <c r="E22" s="97"/>
      <c r="F22" s="97"/>
      <c r="G22" s="97"/>
      <c r="H22" s="97">
        <v>30</v>
      </c>
      <c r="I22" s="97"/>
      <c r="J22" s="97"/>
      <c r="K22" s="97"/>
      <c r="L22" s="14"/>
      <c r="M22" s="144"/>
      <c r="N22" s="144"/>
      <c r="O22" s="16"/>
      <c r="P22" s="27"/>
      <c r="Q22" s="144"/>
      <c r="R22" s="144"/>
      <c r="S22" s="17"/>
      <c r="T22" s="25"/>
      <c r="U22" s="144"/>
      <c r="V22" s="144"/>
      <c r="W22" s="16"/>
      <c r="X22" s="27"/>
      <c r="Y22" s="144"/>
      <c r="Z22" s="144"/>
      <c r="AA22" s="20"/>
      <c r="AB22" s="25"/>
      <c r="AC22" s="144"/>
      <c r="AD22" s="144"/>
      <c r="AE22" s="92"/>
      <c r="AF22" s="227"/>
      <c r="AG22" s="144"/>
      <c r="AH22" s="144">
        <v>30</v>
      </c>
      <c r="AI22" s="12">
        <v>2</v>
      </c>
      <c r="AJ22" s="25" t="s">
        <v>23</v>
      </c>
      <c r="AK22" s="8">
        <f t="shared" si="0"/>
        <v>2</v>
      </c>
      <c r="AL22" s="30">
        <v>2</v>
      </c>
    </row>
    <row r="23" spans="1:38" ht="21.75" customHeight="1" x14ac:dyDescent="0.3">
      <c r="A23" s="8">
        <v>8</v>
      </c>
      <c r="B23" s="59"/>
      <c r="C23" s="65" t="s">
        <v>50</v>
      </c>
      <c r="D23" s="13">
        <v>60</v>
      </c>
      <c r="E23" s="97">
        <v>30</v>
      </c>
      <c r="F23" s="97"/>
      <c r="G23" s="97"/>
      <c r="H23" s="97">
        <v>30</v>
      </c>
      <c r="I23" s="97"/>
      <c r="J23" s="97"/>
      <c r="K23" s="97"/>
      <c r="L23" s="14"/>
      <c r="M23" s="144"/>
      <c r="N23" s="144"/>
      <c r="O23" s="16"/>
      <c r="P23" s="27"/>
      <c r="Q23" s="144"/>
      <c r="R23" s="144"/>
      <c r="S23" s="17"/>
      <c r="T23" s="25"/>
      <c r="U23" s="144"/>
      <c r="V23" s="144"/>
      <c r="W23" s="16"/>
      <c r="X23" s="27"/>
      <c r="Y23" s="144">
        <v>30</v>
      </c>
      <c r="Z23" s="144">
        <v>30</v>
      </c>
      <c r="AA23" s="20">
        <v>4</v>
      </c>
      <c r="AB23" s="25" t="s">
        <v>59</v>
      </c>
      <c r="AC23" s="144"/>
      <c r="AD23" s="144"/>
      <c r="AE23" s="92"/>
      <c r="AF23" s="227"/>
      <c r="AG23" s="144"/>
      <c r="AH23" s="144"/>
      <c r="AI23" s="12"/>
      <c r="AJ23" s="25"/>
      <c r="AK23" s="8">
        <f t="shared" si="0"/>
        <v>4</v>
      </c>
      <c r="AL23" s="30"/>
    </row>
    <row r="24" spans="1:38" ht="29.25" customHeight="1" x14ac:dyDescent="0.3">
      <c r="A24" s="8">
        <v>9</v>
      </c>
      <c r="B24" s="59"/>
      <c r="C24" s="65" t="s">
        <v>51</v>
      </c>
      <c r="D24" s="13">
        <v>30</v>
      </c>
      <c r="E24" s="97"/>
      <c r="F24" s="97">
        <v>30</v>
      </c>
      <c r="G24" s="97"/>
      <c r="H24" s="97"/>
      <c r="I24" s="97"/>
      <c r="J24" s="97"/>
      <c r="K24" s="97"/>
      <c r="L24" s="14"/>
      <c r="M24" s="144"/>
      <c r="N24" s="144"/>
      <c r="O24" s="16"/>
      <c r="P24" s="27"/>
      <c r="Q24" s="144"/>
      <c r="R24" s="144"/>
      <c r="S24" s="12"/>
      <c r="T24" s="25"/>
      <c r="U24" s="144"/>
      <c r="V24" s="144"/>
      <c r="W24" s="16"/>
      <c r="X24" s="27"/>
      <c r="Y24" s="144"/>
      <c r="Z24" s="144">
        <v>30</v>
      </c>
      <c r="AA24" s="20">
        <v>2</v>
      </c>
      <c r="AB24" s="25" t="s">
        <v>23</v>
      </c>
      <c r="AC24" s="144"/>
      <c r="AD24" s="144"/>
      <c r="AE24" s="92"/>
      <c r="AF24" s="227"/>
      <c r="AG24" s="144"/>
      <c r="AH24" s="144"/>
      <c r="AI24" s="12"/>
      <c r="AJ24" s="25"/>
      <c r="AK24" s="8">
        <f t="shared" si="0"/>
        <v>2</v>
      </c>
      <c r="AL24" s="30"/>
    </row>
    <row r="25" spans="1:38" ht="30.75" customHeight="1" x14ac:dyDescent="0.3">
      <c r="A25" s="8">
        <v>10</v>
      </c>
      <c r="B25" s="59"/>
      <c r="C25" s="65" t="s">
        <v>52</v>
      </c>
      <c r="D25" s="13">
        <v>45</v>
      </c>
      <c r="E25" s="97">
        <v>15</v>
      </c>
      <c r="F25" s="97"/>
      <c r="G25" s="97"/>
      <c r="H25" s="97">
        <v>30</v>
      </c>
      <c r="I25" s="97"/>
      <c r="J25" s="97"/>
      <c r="K25" s="97"/>
      <c r="L25" s="14"/>
      <c r="M25" s="144"/>
      <c r="N25" s="144"/>
      <c r="O25" s="16"/>
      <c r="P25" s="27"/>
      <c r="Q25" s="144"/>
      <c r="R25" s="144"/>
      <c r="S25" s="12"/>
      <c r="T25" s="25"/>
      <c r="U25" s="144"/>
      <c r="V25" s="144"/>
      <c r="W25" s="16"/>
      <c r="X25" s="27"/>
      <c r="Y25" s="144"/>
      <c r="Z25" s="144"/>
      <c r="AA25" s="20"/>
      <c r="AB25" s="25"/>
      <c r="AC25" s="144">
        <v>15</v>
      </c>
      <c r="AD25" s="144">
        <v>30</v>
      </c>
      <c r="AE25" s="92">
        <v>4</v>
      </c>
      <c r="AF25" s="227" t="s">
        <v>59</v>
      </c>
      <c r="AG25" s="144"/>
      <c r="AH25" s="144"/>
      <c r="AI25" s="12"/>
      <c r="AJ25" s="25"/>
      <c r="AK25" s="8">
        <f t="shared" si="0"/>
        <v>4</v>
      </c>
      <c r="AL25" s="30">
        <v>4</v>
      </c>
    </row>
    <row r="26" spans="1:38" ht="30" customHeight="1" x14ac:dyDescent="0.3">
      <c r="A26" s="8">
        <v>11</v>
      </c>
      <c r="B26" s="59"/>
      <c r="C26" s="60" t="s">
        <v>116</v>
      </c>
      <c r="D26" s="13">
        <v>60</v>
      </c>
      <c r="E26" s="97">
        <v>30</v>
      </c>
      <c r="F26" s="97"/>
      <c r="G26" s="97"/>
      <c r="H26" s="97">
        <v>30</v>
      </c>
      <c r="I26" s="97"/>
      <c r="J26" s="97"/>
      <c r="K26" s="97"/>
      <c r="L26" s="14"/>
      <c r="M26" s="128"/>
      <c r="N26" s="128"/>
      <c r="O26" s="17"/>
      <c r="P26" s="22"/>
      <c r="Q26" s="128"/>
      <c r="R26" s="128"/>
      <c r="S26" s="9"/>
      <c r="T26" s="14"/>
      <c r="U26" s="128"/>
      <c r="V26" s="128"/>
      <c r="W26" s="17"/>
      <c r="X26" s="22"/>
      <c r="Y26" s="128"/>
      <c r="Z26" s="128"/>
      <c r="AA26" s="21"/>
      <c r="AB26" s="14"/>
      <c r="AC26" s="128">
        <v>30</v>
      </c>
      <c r="AD26" s="128">
        <v>30</v>
      </c>
      <c r="AE26" s="104">
        <v>5</v>
      </c>
      <c r="AF26" s="101" t="s">
        <v>59</v>
      </c>
      <c r="AG26" s="128"/>
      <c r="AH26" s="128"/>
      <c r="AI26" s="9"/>
      <c r="AJ26" s="14"/>
      <c r="AK26" s="8">
        <f t="shared" si="0"/>
        <v>5</v>
      </c>
      <c r="AL26" s="23">
        <v>5</v>
      </c>
    </row>
    <row r="27" spans="1:38" ht="21.75" customHeight="1" thickBot="1" x14ac:dyDescent="0.35">
      <c r="A27" s="8">
        <v>12</v>
      </c>
      <c r="B27" s="59"/>
      <c r="C27" s="61" t="s">
        <v>108</v>
      </c>
      <c r="D27" s="193">
        <v>30</v>
      </c>
      <c r="E27" s="114"/>
      <c r="F27" s="114">
        <v>30</v>
      </c>
      <c r="G27" s="114"/>
      <c r="H27" s="114"/>
      <c r="I27" s="114"/>
      <c r="J27" s="114"/>
      <c r="K27" s="114"/>
      <c r="L27" s="186"/>
      <c r="M27" s="148"/>
      <c r="N27" s="148"/>
      <c r="O27" s="43"/>
      <c r="P27" s="44"/>
      <c r="Q27" s="148"/>
      <c r="R27" s="148"/>
      <c r="S27" s="16"/>
      <c r="T27" s="36"/>
      <c r="U27" s="148"/>
      <c r="V27" s="148">
        <v>30</v>
      </c>
      <c r="W27" s="43">
        <v>3</v>
      </c>
      <c r="X27" s="44" t="s">
        <v>23</v>
      </c>
      <c r="Y27" s="148"/>
      <c r="Z27" s="148"/>
      <c r="AA27" s="20"/>
      <c r="AB27" s="36"/>
      <c r="AC27" s="148"/>
      <c r="AD27" s="148"/>
      <c r="AE27" s="182"/>
      <c r="AF27" s="225"/>
      <c r="AG27" s="148"/>
      <c r="AH27" s="148"/>
      <c r="AI27" s="16"/>
      <c r="AJ27" s="25"/>
      <c r="AK27" s="47">
        <f t="shared" si="0"/>
        <v>3</v>
      </c>
      <c r="AL27" s="23"/>
    </row>
    <row r="28" spans="1:38" ht="15.6" customHeight="1" thickTop="1" thickBot="1" x14ac:dyDescent="0.35">
      <c r="A28" s="323" t="s">
        <v>19</v>
      </c>
      <c r="B28" s="324"/>
      <c r="C28" s="325"/>
      <c r="D28" s="66">
        <f>SUM(D16:D27)</f>
        <v>510</v>
      </c>
      <c r="E28" s="220">
        <f t="shared" ref="E28:AL28" si="1">SUM(E16:E27)</f>
        <v>120</v>
      </c>
      <c r="F28" s="220">
        <f t="shared" si="1"/>
        <v>60</v>
      </c>
      <c r="G28" s="220">
        <f t="shared" si="1"/>
        <v>0</v>
      </c>
      <c r="H28" s="220">
        <f t="shared" si="1"/>
        <v>330</v>
      </c>
      <c r="I28" s="220">
        <f t="shared" si="1"/>
        <v>0</v>
      </c>
      <c r="J28" s="66">
        <f t="shared" si="1"/>
        <v>0</v>
      </c>
      <c r="K28" s="66">
        <f t="shared" si="1"/>
        <v>0</v>
      </c>
      <c r="L28" s="57">
        <f t="shared" si="1"/>
        <v>0</v>
      </c>
      <c r="M28" s="203">
        <f t="shared" si="1"/>
        <v>0</v>
      </c>
      <c r="N28" s="220">
        <f t="shared" si="1"/>
        <v>0</v>
      </c>
      <c r="O28" s="66">
        <f t="shared" si="1"/>
        <v>0</v>
      </c>
      <c r="P28" s="55"/>
      <c r="Q28" s="203">
        <f t="shared" si="1"/>
        <v>0</v>
      </c>
      <c r="R28" s="220">
        <f t="shared" si="1"/>
        <v>75</v>
      </c>
      <c r="S28" s="66">
        <f t="shared" si="1"/>
        <v>7</v>
      </c>
      <c r="T28" s="163"/>
      <c r="U28" s="203">
        <f t="shared" si="1"/>
        <v>15</v>
      </c>
      <c r="V28" s="220">
        <f t="shared" si="1"/>
        <v>75</v>
      </c>
      <c r="W28" s="66">
        <f t="shared" si="1"/>
        <v>9</v>
      </c>
      <c r="X28" s="55"/>
      <c r="Y28" s="203">
        <f t="shared" si="1"/>
        <v>60</v>
      </c>
      <c r="Z28" s="220">
        <f t="shared" si="1"/>
        <v>120</v>
      </c>
      <c r="AA28" s="66">
        <f t="shared" si="1"/>
        <v>14</v>
      </c>
      <c r="AB28" s="163"/>
      <c r="AC28" s="203">
        <f t="shared" si="1"/>
        <v>45</v>
      </c>
      <c r="AD28" s="220">
        <f t="shared" si="1"/>
        <v>60</v>
      </c>
      <c r="AE28" s="220">
        <f t="shared" si="1"/>
        <v>9</v>
      </c>
      <c r="AF28" s="224"/>
      <c r="AG28" s="203">
        <f t="shared" si="1"/>
        <v>0</v>
      </c>
      <c r="AH28" s="220">
        <f t="shared" si="1"/>
        <v>60</v>
      </c>
      <c r="AI28" s="66">
        <f t="shared" si="1"/>
        <v>4</v>
      </c>
      <c r="AJ28" s="66"/>
      <c r="AK28" s="37">
        <f t="shared" si="1"/>
        <v>43</v>
      </c>
      <c r="AL28" s="37">
        <f t="shared" si="1"/>
        <v>32</v>
      </c>
    </row>
    <row r="29" spans="1:38" ht="15.6" thickTop="1" thickBot="1" x14ac:dyDescent="0.35">
      <c r="A29" s="314" t="s">
        <v>71</v>
      </c>
      <c r="B29" s="315"/>
      <c r="C29" s="316"/>
      <c r="D29" s="67">
        <f>D28+'THiK Kanon'!D57</f>
        <v>1990</v>
      </c>
      <c r="E29" s="67">
        <f>E28+'THiK Kanon'!E57</f>
        <v>415</v>
      </c>
      <c r="F29" s="222">
        <f>F28+'THiK Kanon'!F57</f>
        <v>315</v>
      </c>
      <c r="G29" s="222">
        <f>G28+'THiK Kanon'!G57</f>
        <v>60</v>
      </c>
      <c r="H29" s="222">
        <f>H28+'THiK Kanon'!H57</f>
        <v>780</v>
      </c>
      <c r="I29" s="222">
        <f>I28+'THiK Kanon'!I57</f>
        <v>90</v>
      </c>
      <c r="J29" s="67">
        <f>J28+'THiK Kanon'!J57</f>
        <v>180</v>
      </c>
      <c r="K29" s="67">
        <f>K28+'THiK Kanon'!K57</f>
        <v>60</v>
      </c>
      <c r="L29" s="68">
        <f>L28+'THiK Kanon'!L57</f>
        <v>90</v>
      </c>
      <c r="M29" s="179">
        <f>M28+'THiK Kanon'!M57</f>
        <v>105</v>
      </c>
      <c r="N29" s="179">
        <f>N28+'THiK Kanon'!N57</f>
        <v>255</v>
      </c>
      <c r="O29" s="179">
        <f>O28+'THiK Kanon'!O57</f>
        <v>30</v>
      </c>
      <c r="P29" s="228"/>
      <c r="Q29" s="179">
        <f>Q28+'THiK Kanon'!Q57</f>
        <v>25</v>
      </c>
      <c r="R29" s="179">
        <f>R28+'THiK Kanon'!R57</f>
        <v>375</v>
      </c>
      <c r="S29" s="179">
        <f>S28+'THiK Kanon'!S57</f>
        <v>32</v>
      </c>
      <c r="T29" s="232"/>
      <c r="U29" s="179">
        <f>U28+'THiK Kanon'!U57</f>
        <v>75</v>
      </c>
      <c r="V29" s="179">
        <f>V28+'THiK Kanon'!V57</f>
        <v>225</v>
      </c>
      <c r="W29" s="179">
        <f>W28+'THiK Kanon'!W57</f>
        <v>29</v>
      </c>
      <c r="X29" s="228"/>
      <c r="Y29" s="179">
        <f>Y28+'THiK Kanon'!Y57</f>
        <v>75</v>
      </c>
      <c r="Z29" s="179">
        <f>Z28+'THiK Kanon'!Z57</f>
        <v>300</v>
      </c>
      <c r="AA29" s="179">
        <f>AA28+'THiK Kanon'!AA57</f>
        <v>30</v>
      </c>
      <c r="AB29" s="232"/>
      <c r="AC29" s="179">
        <f>AC28+'THiK Kanon'!AC57</f>
        <v>105</v>
      </c>
      <c r="AD29" s="179">
        <f>AD28+'THiK Kanon'!AD57</f>
        <v>270</v>
      </c>
      <c r="AE29" s="179">
        <f>AE28+'THiK Kanon'!AE57</f>
        <v>31</v>
      </c>
      <c r="AF29" s="228"/>
      <c r="AG29" s="179">
        <f>AG28+'THiK Kanon'!AG57</f>
        <v>30</v>
      </c>
      <c r="AH29" s="179">
        <f>AH28+'THiK Kanon'!AH57</f>
        <v>150</v>
      </c>
      <c r="AI29" s="179">
        <f>AI28+'THiK Kanon'!AI57</f>
        <v>28</v>
      </c>
      <c r="AJ29" s="232"/>
      <c r="AK29" s="234">
        <f>AK28+'THiK Kanon'!AK57</f>
        <v>180</v>
      </c>
      <c r="AL29" s="235">
        <f>AL28+'THiK Kanon'!AL57</f>
        <v>113</v>
      </c>
    </row>
    <row r="30" spans="1:38" ht="15" thickTop="1" x14ac:dyDescent="0.3">
      <c r="E30"/>
      <c r="F30"/>
      <c r="G30"/>
      <c r="H30"/>
      <c r="I30"/>
      <c r="J30"/>
      <c r="K30"/>
      <c r="M30"/>
      <c r="N30"/>
      <c r="Q30"/>
      <c r="R30"/>
      <c r="U30"/>
      <c r="V30"/>
      <c r="Y30"/>
      <c r="Z30"/>
      <c r="AC30"/>
      <c r="AD30"/>
      <c r="AE30"/>
      <c r="AF30"/>
      <c r="AG30"/>
      <c r="AH30"/>
    </row>
    <row r="31" spans="1:38" x14ac:dyDescent="0.3">
      <c r="C31" s="313" t="s">
        <v>150</v>
      </c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</row>
    <row r="32" spans="1:38" x14ac:dyDescent="0.3">
      <c r="E32"/>
      <c r="F32"/>
      <c r="G32"/>
      <c r="H32"/>
      <c r="I32"/>
      <c r="J32"/>
      <c r="K32"/>
      <c r="M32"/>
      <c r="N32"/>
      <c r="Q32"/>
      <c r="R32"/>
      <c r="U32"/>
      <c r="V32"/>
      <c r="Y32"/>
      <c r="Z32"/>
      <c r="AC32"/>
      <c r="AD32"/>
      <c r="AE32"/>
      <c r="AF32"/>
      <c r="AG32"/>
      <c r="AH32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</sheetData>
  <mergeCells count="27">
    <mergeCell ref="A8:AL8"/>
    <mergeCell ref="A9:A13"/>
    <mergeCell ref="A1:AL1"/>
    <mergeCell ref="A2:AL2"/>
    <mergeCell ref="A3:AL3"/>
    <mergeCell ref="A4:AL4"/>
    <mergeCell ref="B9:B13"/>
    <mergeCell ref="C9:C13"/>
    <mergeCell ref="M9:T10"/>
    <mergeCell ref="U9:AB10"/>
    <mergeCell ref="AC9:AJ10"/>
    <mergeCell ref="C31:AL31"/>
    <mergeCell ref="A29:C29"/>
    <mergeCell ref="A5:AL5"/>
    <mergeCell ref="AL9:AL14"/>
    <mergeCell ref="A28:C28"/>
    <mergeCell ref="D9:L12"/>
    <mergeCell ref="M11:P12"/>
    <mergeCell ref="Q11:T12"/>
    <mergeCell ref="U11:X12"/>
    <mergeCell ref="Y11:AB12"/>
    <mergeCell ref="AC11:AF12"/>
    <mergeCell ref="AG11:AJ12"/>
    <mergeCell ref="AK9:AK14"/>
    <mergeCell ref="A15:AL15"/>
    <mergeCell ref="A6:AL6"/>
    <mergeCell ref="A7:AL7"/>
  </mergeCells>
  <pageMargins left="0.23622047244094491" right="0.23622047244094491" top="0.55118110236220474" bottom="0.35433070866141736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2"/>
  <sheetViews>
    <sheetView view="pageBreakPreview" topLeftCell="A21" zoomScaleNormal="80" zoomScaleSheetLayoutView="100" workbookViewId="0">
      <selection activeCell="C32" sqref="C32:AL32"/>
    </sheetView>
  </sheetViews>
  <sheetFormatPr defaultColWidth="9.109375" defaultRowHeight="14.4" x14ac:dyDescent="0.3"/>
  <cols>
    <col min="1" max="1" width="4.109375" style="156" customWidth="1"/>
    <col min="2" max="2" width="3.6640625" style="156" customWidth="1"/>
    <col min="3" max="3" width="42.44140625" style="156" customWidth="1"/>
    <col min="4" max="4" width="5.33203125" style="156" customWidth="1"/>
    <col min="5" max="9" width="4.44140625" style="183" customWidth="1"/>
    <col min="10" max="12" width="4.44140625" style="156" customWidth="1"/>
    <col min="13" max="13" width="4.44140625" style="183" customWidth="1"/>
    <col min="14" max="14" width="6.109375" style="183" customWidth="1"/>
    <col min="15" max="16" width="4.44140625" style="156" customWidth="1"/>
    <col min="17" max="18" width="4.44140625" style="183" customWidth="1"/>
    <col min="19" max="19" width="4.44140625" style="156" customWidth="1"/>
    <col min="20" max="20" width="7" style="156" customWidth="1"/>
    <col min="21" max="23" width="4.44140625" style="183" customWidth="1"/>
    <col min="24" max="24" width="6.88671875" style="183" customWidth="1"/>
    <col min="25" max="27" width="4.44140625" style="183" customWidth="1"/>
    <col min="28" max="28" width="6.88671875" style="183" customWidth="1"/>
    <col min="29" max="31" width="4.44140625" style="183" customWidth="1"/>
    <col min="32" max="32" width="6.88671875" style="183" customWidth="1"/>
    <col min="33" max="35" width="4.44140625" style="183" customWidth="1"/>
    <col min="36" max="36" width="4.5546875" style="183" customWidth="1"/>
    <col min="37" max="37" width="4.44140625" style="156" customWidth="1"/>
    <col min="38" max="38" width="6.33203125" style="156" customWidth="1"/>
    <col min="39" max="16384" width="9.109375" style="156"/>
  </cols>
  <sheetData>
    <row r="1" spans="1:41" ht="18.600000000000001" thickTop="1" x14ac:dyDescent="0.3">
      <c r="A1" s="348" t="s">
        <v>16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50"/>
    </row>
    <row r="2" spans="1:41" x14ac:dyDescent="0.3">
      <c r="A2" s="351" t="s">
        <v>122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3"/>
    </row>
    <row r="3" spans="1:41" x14ac:dyDescent="0.3">
      <c r="A3" s="351" t="s">
        <v>118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3"/>
    </row>
    <row r="4" spans="1:41" x14ac:dyDescent="0.3">
      <c r="A4" s="351" t="s">
        <v>119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3"/>
    </row>
    <row r="5" spans="1:41" x14ac:dyDescent="0.3">
      <c r="A5" s="351" t="s">
        <v>120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3"/>
    </row>
    <row r="6" spans="1:41" x14ac:dyDescent="0.3">
      <c r="A6" s="358" t="s">
        <v>147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359"/>
    </row>
    <row r="7" spans="1:41" x14ac:dyDescent="0.3">
      <c r="A7" s="358" t="s">
        <v>121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359"/>
    </row>
    <row r="8" spans="1:41" ht="15" thickBot="1" x14ac:dyDescent="0.35">
      <c r="A8" s="360"/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2"/>
    </row>
    <row r="9" spans="1:41" ht="15" customHeight="1" thickTop="1" x14ac:dyDescent="0.3">
      <c r="A9" s="342" t="s">
        <v>14</v>
      </c>
      <c r="B9" s="345" t="s">
        <v>0</v>
      </c>
      <c r="C9" s="342" t="s">
        <v>1</v>
      </c>
      <c r="D9" s="326" t="s">
        <v>13</v>
      </c>
      <c r="E9" s="327"/>
      <c r="F9" s="327"/>
      <c r="G9" s="327"/>
      <c r="H9" s="327"/>
      <c r="I9" s="327"/>
      <c r="J9" s="327"/>
      <c r="K9" s="327"/>
      <c r="L9" s="328"/>
      <c r="M9" s="326" t="s">
        <v>2</v>
      </c>
      <c r="N9" s="327"/>
      <c r="O9" s="327"/>
      <c r="P9" s="327"/>
      <c r="Q9" s="327"/>
      <c r="R9" s="327"/>
      <c r="S9" s="327"/>
      <c r="T9" s="328"/>
      <c r="U9" s="264" t="s">
        <v>7</v>
      </c>
      <c r="V9" s="265"/>
      <c r="W9" s="265"/>
      <c r="X9" s="265"/>
      <c r="Y9" s="265"/>
      <c r="Z9" s="265"/>
      <c r="AA9" s="265"/>
      <c r="AB9" s="266"/>
      <c r="AC9" s="264" t="s">
        <v>10</v>
      </c>
      <c r="AD9" s="265"/>
      <c r="AE9" s="265"/>
      <c r="AF9" s="265"/>
      <c r="AG9" s="265"/>
      <c r="AH9" s="265"/>
      <c r="AI9" s="265"/>
      <c r="AJ9" s="266"/>
      <c r="AK9" s="320" t="s">
        <v>25</v>
      </c>
      <c r="AL9" s="320" t="s">
        <v>57</v>
      </c>
    </row>
    <row r="10" spans="1:41" ht="15" thickBot="1" x14ac:dyDescent="0.35">
      <c r="A10" s="343"/>
      <c r="B10" s="346"/>
      <c r="C10" s="343"/>
      <c r="D10" s="329"/>
      <c r="E10" s="330"/>
      <c r="F10" s="330"/>
      <c r="G10" s="330"/>
      <c r="H10" s="330"/>
      <c r="I10" s="330"/>
      <c r="J10" s="330"/>
      <c r="K10" s="330"/>
      <c r="L10" s="331"/>
      <c r="M10" s="332"/>
      <c r="N10" s="333"/>
      <c r="O10" s="333"/>
      <c r="P10" s="333"/>
      <c r="Q10" s="333"/>
      <c r="R10" s="333"/>
      <c r="S10" s="333"/>
      <c r="T10" s="334"/>
      <c r="U10" s="273"/>
      <c r="V10" s="274"/>
      <c r="W10" s="274"/>
      <c r="X10" s="274"/>
      <c r="Y10" s="274"/>
      <c r="Z10" s="274"/>
      <c r="AA10" s="274"/>
      <c r="AB10" s="275"/>
      <c r="AC10" s="267"/>
      <c r="AD10" s="268"/>
      <c r="AE10" s="268"/>
      <c r="AF10" s="268"/>
      <c r="AG10" s="268"/>
      <c r="AH10" s="268"/>
      <c r="AI10" s="268"/>
      <c r="AJ10" s="269"/>
      <c r="AK10" s="321"/>
      <c r="AL10" s="321"/>
    </row>
    <row r="11" spans="1:41" ht="15" customHeight="1" thickTop="1" x14ac:dyDescent="0.3">
      <c r="A11" s="343"/>
      <c r="B11" s="346"/>
      <c r="C11" s="343"/>
      <c r="D11" s="329"/>
      <c r="E11" s="330"/>
      <c r="F11" s="330"/>
      <c r="G11" s="330"/>
      <c r="H11" s="330"/>
      <c r="I11" s="330"/>
      <c r="J11" s="330"/>
      <c r="K11" s="330"/>
      <c r="L11" s="331"/>
      <c r="M11" s="326" t="s">
        <v>4</v>
      </c>
      <c r="N11" s="327"/>
      <c r="O11" s="327"/>
      <c r="P11" s="335"/>
      <c r="Q11" s="337" t="s">
        <v>6</v>
      </c>
      <c r="R11" s="327"/>
      <c r="S11" s="327"/>
      <c r="T11" s="328"/>
      <c r="U11" s="264" t="s">
        <v>8</v>
      </c>
      <c r="V11" s="265"/>
      <c r="W11" s="265"/>
      <c r="X11" s="285"/>
      <c r="Y11" s="287" t="s">
        <v>9</v>
      </c>
      <c r="Z11" s="265"/>
      <c r="AA11" s="265"/>
      <c r="AB11" s="266"/>
      <c r="AC11" s="264" t="s">
        <v>11</v>
      </c>
      <c r="AD11" s="265"/>
      <c r="AE11" s="265"/>
      <c r="AF11" s="285"/>
      <c r="AG11" s="287" t="s">
        <v>12</v>
      </c>
      <c r="AH11" s="265"/>
      <c r="AI11" s="265"/>
      <c r="AJ11" s="266"/>
      <c r="AK11" s="321"/>
      <c r="AL11" s="321"/>
    </row>
    <row r="12" spans="1:41" ht="15" thickBot="1" x14ac:dyDescent="0.35">
      <c r="A12" s="343"/>
      <c r="B12" s="346"/>
      <c r="C12" s="343"/>
      <c r="D12" s="332"/>
      <c r="E12" s="333"/>
      <c r="F12" s="333"/>
      <c r="G12" s="333"/>
      <c r="H12" s="333"/>
      <c r="I12" s="333"/>
      <c r="J12" s="333"/>
      <c r="K12" s="333"/>
      <c r="L12" s="334"/>
      <c r="M12" s="332"/>
      <c r="N12" s="333"/>
      <c r="O12" s="333"/>
      <c r="P12" s="336"/>
      <c r="Q12" s="338"/>
      <c r="R12" s="333"/>
      <c r="S12" s="333"/>
      <c r="T12" s="334"/>
      <c r="U12" s="273"/>
      <c r="V12" s="274"/>
      <c r="W12" s="274"/>
      <c r="X12" s="286"/>
      <c r="Y12" s="288"/>
      <c r="Z12" s="274"/>
      <c r="AA12" s="274"/>
      <c r="AB12" s="275"/>
      <c r="AC12" s="273"/>
      <c r="AD12" s="274"/>
      <c r="AE12" s="274"/>
      <c r="AF12" s="286"/>
      <c r="AG12" s="288"/>
      <c r="AH12" s="274"/>
      <c r="AI12" s="274"/>
      <c r="AJ12" s="275"/>
      <c r="AK12" s="321"/>
      <c r="AL12" s="321"/>
    </row>
    <row r="13" spans="1:41" ht="97.2" thickTop="1" thickBot="1" x14ac:dyDescent="0.35">
      <c r="A13" s="344"/>
      <c r="B13" s="347"/>
      <c r="C13" s="344"/>
      <c r="D13" s="4" t="s">
        <v>3</v>
      </c>
      <c r="E13" s="81" t="s">
        <v>126</v>
      </c>
      <c r="F13" s="81" t="s">
        <v>128</v>
      </c>
      <c r="G13" s="80" t="s">
        <v>129</v>
      </c>
      <c r="H13" s="81" t="s">
        <v>135</v>
      </c>
      <c r="I13" s="81" t="s">
        <v>132</v>
      </c>
      <c r="J13" s="5" t="s">
        <v>131</v>
      </c>
      <c r="K13" s="5" t="s">
        <v>133</v>
      </c>
      <c r="L13" s="4" t="s">
        <v>127</v>
      </c>
      <c r="M13" s="80" t="s">
        <v>126</v>
      </c>
      <c r="N13" s="80" t="s">
        <v>139</v>
      </c>
      <c r="O13" s="48" t="s">
        <v>5</v>
      </c>
      <c r="P13" s="49" t="s">
        <v>138</v>
      </c>
      <c r="Q13" s="81" t="s">
        <v>126</v>
      </c>
      <c r="R13" s="80" t="s">
        <v>139</v>
      </c>
      <c r="S13" s="5" t="s">
        <v>5</v>
      </c>
      <c r="T13" s="5" t="s">
        <v>138</v>
      </c>
      <c r="U13" s="80" t="s">
        <v>126</v>
      </c>
      <c r="V13" s="80" t="s">
        <v>139</v>
      </c>
      <c r="W13" s="181" t="s">
        <v>5</v>
      </c>
      <c r="X13" s="223" t="s">
        <v>138</v>
      </c>
      <c r="Y13" s="81" t="s">
        <v>126</v>
      </c>
      <c r="Z13" s="80" t="s">
        <v>139</v>
      </c>
      <c r="AA13" s="81" t="s">
        <v>5</v>
      </c>
      <c r="AB13" s="81" t="s">
        <v>138</v>
      </c>
      <c r="AC13" s="80" t="s">
        <v>126</v>
      </c>
      <c r="AD13" s="181" t="s">
        <v>139</v>
      </c>
      <c r="AE13" s="181" t="s">
        <v>5</v>
      </c>
      <c r="AF13" s="223" t="s">
        <v>138</v>
      </c>
      <c r="AG13" s="83" t="s">
        <v>126</v>
      </c>
      <c r="AH13" s="83" t="s">
        <v>139</v>
      </c>
      <c r="AI13" s="83" t="s">
        <v>5</v>
      </c>
      <c r="AJ13" s="233" t="s">
        <v>138</v>
      </c>
      <c r="AK13" s="321"/>
      <c r="AL13" s="321"/>
      <c r="AO13" s="157"/>
    </row>
    <row r="14" spans="1:41" ht="15.6" thickTop="1" thickBot="1" x14ac:dyDescent="0.35">
      <c r="A14" s="37"/>
      <c r="B14" s="51">
        <v>1</v>
      </c>
      <c r="C14" s="52">
        <v>2</v>
      </c>
      <c r="D14" s="51">
        <v>3</v>
      </c>
      <c r="E14" s="219">
        <v>4</v>
      </c>
      <c r="F14" s="221">
        <v>5</v>
      </c>
      <c r="G14" s="219">
        <v>6</v>
      </c>
      <c r="H14" s="219">
        <v>7</v>
      </c>
      <c r="I14" s="221">
        <v>8</v>
      </c>
      <c r="J14" s="51">
        <v>9</v>
      </c>
      <c r="K14" s="51">
        <v>10</v>
      </c>
      <c r="L14" s="52">
        <v>11</v>
      </c>
      <c r="M14" s="219">
        <v>12</v>
      </c>
      <c r="N14" s="219">
        <v>13</v>
      </c>
      <c r="O14" s="51">
        <v>18</v>
      </c>
      <c r="P14" s="243">
        <v>19</v>
      </c>
      <c r="Q14" s="221">
        <v>20</v>
      </c>
      <c r="R14" s="219">
        <v>21</v>
      </c>
      <c r="S14" s="52">
        <v>26</v>
      </c>
      <c r="T14" s="51">
        <v>27</v>
      </c>
      <c r="U14" s="219">
        <v>28</v>
      </c>
      <c r="V14" s="221">
        <v>29</v>
      </c>
      <c r="W14" s="219">
        <v>33</v>
      </c>
      <c r="X14" s="244">
        <v>34</v>
      </c>
      <c r="Y14" s="221">
        <v>35</v>
      </c>
      <c r="Z14" s="219">
        <v>36</v>
      </c>
      <c r="AA14" s="221">
        <v>41</v>
      </c>
      <c r="AB14" s="219">
        <v>42</v>
      </c>
      <c r="AC14" s="219">
        <v>43</v>
      </c>
      <c r="AD14" s="221">
        <v>44</v>
      </c>
      <c r="AE14" s="221">
        <v>47</v>
      </c>
      <c r="AF14" s="244">
        <v>48</v>
      </c>
      <c r="AG14" s="221">
        <v>49</v>
      </c>
      <c r="AH14" s="221">
        <v>50</v>
      </c>
      <c r="AI14" s="219">
        <v>52</v>
      </c>
      <c r="AJ14" s="221">
        <v>53</v>
      </c>
      <c r="AK14" s="322"/>
      <c r="AL14" s="322"/>
    </row>
    <row r="15" spans="1:41" ht="15.6" customHeight="1" thickTop="1" thickBot="1" x14ac:dyDescent="0.35">
      <c r="A15" s="323" t="s">
        <v>18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5"/>
    </row>
    <row r="16" spans="1:41" s="41" customFormat="1" ht="21.75" customHeight="1" thickTop="1" x14ac:dyDescent="0.3">
      <c r="A16" s="7">
        <v>1</v>
      </c>
      <c r="B16" s="158"/>
      <c r="C16" s="45" t="s">
        <v>98</v>
      </c>
      <c r="D16" s="192">
        <v>60</v>
      </c>
      <c r="E16" s="153">
        <v>15</v>
      </c>
      <c r="F16" s="153"/>
      <c r="G16" s="153"/>
      <c r="H16" s="153">
        <v>45</v>
      </c>
      <c r="I16" s="153"/>
      <c r="J16" s="184"/>
      <c r="K16" s="184"/>
      <c r="L16" s="15"/>
      <c r="M16" s="148"/>
      <c r="N16" s="89"/>
      <c r="O16" s="43"/>
      <c r="P16" s="55"/>
      <c r="Q16" s="208"/>
      <c r="R16" s="153"/>
      <c r="S16" s="184"/>
      <c r="T16" s="15"/>
      <c r="U16" s="229">
        <v>15</v>
      </c>
      <c r="V16" s="89">
        <v>45</v>
      </c>
      <c r="W16" s="182">
        <v>6</v>
      </c>
      <c r="X16" s="230" t="s">
        <v>60</v>
      </c>
      <c r="Y16" s="148"/>
      <c r="Z16" s="89"/>
      <c r="AA16" s="168"/>
      <c r="AB16" s="231"/>
      <c r="AC16" s="148"/>
      <c r="AD16" s="182"/>
      <c r="AE16" s="92"/>
      <c r="AF16" s="224"/>
      <c r="AG16" s="208"/>
      <c r="AH16" s="153"/>
      <c r="AI16" s="153"/>
      <c r="AJ16" s="141"/>
      <c r="AK16" s="58">
        <f>SUM(O16,S16,W16,AA16,AE16,AI16)</f>
        <v>6</v>
      </c>
      <c r="AL16" s="161">
        <v>6</v>
      </c>
    </row>
    <row r="17" spans="1:39" s="41" customFormat="1" ht="21.75" customHeight="1" x14ac:dyDescent="0.3">
      <c r="A17" s="8">
        <v>2</v>
      </c>
      <c r="B17" s="39"/>
      <c r="C17" s="38" t="s">
        <v>64</v>
      </c>
      <c r="D17" s="13">
        <v>30</v>
      </c>
      <c r="E17" s="97"/>
      <c r="F17" s="97"/>
      <c r="G17" s="97"/>
      <c r="H17" s="97">
        <v>30</v>
      </c>
      <c r="I17" s="97"/>
      <c r="J17" s="21"/>
      <c r="K17" s="21"/>
      <c r="L17" s="14"/>
      <c r="M17" s="128"/>
      <c r="N17" s="97"/>
      <c r="O17" s="17"/>
      <c r="P17" s="22"/>
      <c r="Q17" s="209"/>
      <c r="R17" s="97">
        <v>30</v>
      </c>
      <c r="S17" s="21">
        <v>3</v>
      </c>
      <c r="T17" s="14" t="s">
        <v>59</v>
      </c>
      <c r="U17" s="128"/>
      <c r="V17" s="97"/>
      <c r="W17" s="104"/>
      <c r="X17" s="101"/>
      <c r="Y17" s="128"/>
      <c r="Z17" s="97"/>
      <c r="AA17" s="97"/>
      <c r="AB17" s="99"/>
      <c r="AC17" s="128"/>
      <c r="AD17" s="104"/>
      <c r="AE17" s="104"/>
      <c r="AF17" s="101"/>
      <c r="AG17" s="209"/>
      <c r="AH17" s="97"/>
      <c r="AI17" s="97"/>
      <c r="AJ17" s="99"/>
      <c r="AK17" s="23">
        <f t="shared" ref="AK17:AK28" si="0">SUM(O17,S17,W17,AA17,AE17,AI17)</f>
        <v>3</v>
      </c>
      <c r="AL17" s="40"/>
    </row>
    <row r="18" spans="1:39" s="41" customFormat="1" ht="21.75" customHeight="1" x14ac:dyDescent="0.3">
      <c r="A18" s="8">
        <v>3</v>
      </c>
      <c r="B18" s="39"/>
      <c r="C18" s="42" t="s">
        <v>111</v>
      </c>
      <c r="D18" s="13">
        <v>30</v>
      </c>
      <c r="E18" s="97"/>
      <c r="F18" s="97"/>
      <c r="G18" s="97"/>
      <c r="H18" s="97">
        <v>30</v>
      </c>
      <c r="I18" s="97"/>
      <c r="J18" s="21"/>
      <c r="K18" s="21"/>
      <c r="L18" s="14"/>
      <c r="M18" s="148"/>
      <c r="N18" s="89"/>
      <c r="O18" s="43"/>
      <c r="P18" s="44"/>
      <c r="Q18" s="209"/>
      <c r="R18" s="97"/>
      <c r="S18" s="21"/>
      <c r="T18" s="14"/>
      <c r="U18" s="148"/>
      <c r="V18" s="89"/>
      <c r="W18" s="182"/>
      <c r="X18" s="225"/>
      <c r="Y18" s="148"/>
      <c r="Z18" s="89"/>
      <c r="AA18" s="89"/>
      <c r="AB18" s="149"/>
      <c r="AC18" s="148"/>
      <c r="AD18" s="182"/>
      <c r="AE18" s="182"/>
      <c r="AF18" s="225"/>
      <c r="AG18" s="209"/>
      <c r="AH18" s="97">
        <v>30</v>
      </c>
      <c r="AI18" s="97">
        <v>2</v>
      </c>
      <c r="AJ18" s="99" t="s">
        <v>23</v>
      </c>
      <c r="AK18" s="23">
        <f t="shared" si="0"/>
        <v>2</v>
      </c>
      <c r="AL18" s="40"/>
    </row>
    <row r="19" spans="1:39" s="41" customFormat="1" ht="21.75" customHeight="1" x14ac:dyDescent="0.3">
      <c r="A19" s="8">
        <v>4</v>
      </c>
      <c r="B19" s="39"/>
      <c r="C19" s="38" t="s">
        <v>54</v>
      </c>
      <c r="D19" s="13">
        <v>45</v>
      </c>
      <c r="E19" s="97"/>
      <c r="F19" s="97"/>
      <c r="G19" s="97"/>
      <c r="H19" s="97">
        <v>45</v>
      </c>
      <c r="I19" s="97"/>
      <c r="J19" s="21"/>
      <c r="K19" s="21"/>
      <c r="L19" s="14"/>
      <c r="M19" s="128"/>
      <c r="N19" s="97"/>
      <c r="O19" s="17"/>
      <c r="P19" s="22"/>
      <c r="Q19" s="209"/>
      <c r="R19" s="97">
        <v>45</v>
      </c>
      <c r="S19" s="21">
        <v>4</v>
      </c>
      <c r="T19" s="14" t="s">
        <v>23</v>
      </c>
      <c r="U19" s="128"/>
      <c r="V19" s="97"/>
      <c r="W19" s="104"/>
      <c r="X19" s="101"/>
      <c r="Y19" s="128"/>
      <c r="Z19" s="97"/>
      <c r="AA19" s="97"/>
      <c r="AB19" s="99"/>
      <c r="AC19" s="128"/>
      <c r="AD19" s="104"/>
      <c r="AE19" s="104"/>
      <c r="AF19" s="101"/>
      <c r="AG19" s="209"/>
      <c r="AH19" s="97"/>
      <c r="AI19" s="97"/>
      <c r="AJ19" s="99"/>
      <c r="AK19" s="23">
        <f t="shared" si="0"/>
        <v>4</v>
      </c>
      <c r="AL19" s="40">
        <v>4</v>
      </c>
    </row>
    <row r="20" spans="1:39" s="41" customFormat="1" ht="31.2" customHeight="1" x14ac:dyDescent="0.3">
      <c r="A20" s="8">
        <v>5</v>
      </c>
      <c r="B20" s="39"/>
      <c r="C20" s="39" t="s">
        <v>56</v>
      </c>
      <c r="D20" s="13">
        <v>45</v>
      </c>
      <c r="E20" s="97">
        <v>15</v>
      </c>
      <c r="F20" s="97"/>
      <c r="G20" s="97"/>
      <c r="H20" s="97">
        <v>30</v>
      </c>
      <c r="I20" s="97"/>
      <c r="J20" s="21"/>
      <c r="K20" s="21"/>
      <c r="L20" s="14"/>
      <c r="M20" s="96"/>
      <c r="N20" s="97"/>
      <c r="O20" s="17"/>
      <c r="P20" s="22"/>
      <c r="Q20" s="209"/>
      <c r="R20" s="97"/>
      <c r="S20" s="21"/>
      <c r="T20" s="14"/>
      <c r="U20" s="128"/>
      <c r="V20" s="97"/>
      <c r="W20" s="104"/>
      <c r="X20" s="101"/>
      <c r="Y20" s="128">
        <v>15</v>
      </c>
      <c r="Z20" s="97">
        <v>30</v>
      </c>
      <c r="AA20" s="97">
        <v>4</v>
      </c>
      <c r="AB20" s="99" t="s">
        <v>60</v>
      </c>
      <c r="AC20" s="128"/>
      <c r="AD20" s="104"/>
      <c r="AE20" s="104"/>
      <c r="AF20" s="101"/>
      <c r="AG20" s="209"/>
      <c r="AH20" s="97"/>
      <c r="AI20" s="97"/>
      <c r="AJ20" s="99"/>
      <c r="AK20" s="23">
        <f t="shared" si="0"/>
        <v>4</v>
      </c>
      <c r="AL20" s="40">
        <v>4</v>
      </c>
    </row>
    <row r="21" spans="1:39" s="41" customFormat="1" ht="21.75" customHeight="1" x14ac:dyDescent="0.3">
      <c r="A21" s="8">
        <v>6</v>
      </c>
      <c r="B21" s="39"/>
      <c r="C21" s="39" t="s">
        <v>53</v>
      </c>
      <c r="D21" s="13">
        <v>45</v>
      </c>
      <c r="E21" s="97">
        <v>15</v>
      </c>
      <c r="F21" s="97"/>
      <c r="G21" s="97"/>
      <c r="H21" s="97">
        <v>30</v>
      </c>
      <c r="I21" s="97"/>
      <c r="J21" s="21"/>
      <c r="K21" s="21"/>
      <c r="L21" s="14"/>
      <c r="M21" s="144"/>
      <c r="N21" s="91"/>
      <c r="O21" s="16"/>
      <c r="P21" s="27"/>
      <c r="Q21" s="209"/>
      <c r="R21" s="97"/>
      <c r="S21" s="21"/>
      <c r="T21" s="14"/>
      <c r="U21" s="144"/>
      <c r="V21" s="91"/>
      <c r="W21" s="92"/>
      <c r="X21" s="227"/>
      <c r="Y21" s="144">
        <v>15</v>
      </c>
      <c r="Z21" s="91">
        <v>30</v>
      </c>
      <c r="AA21" s="91">
        <v>4</v>
      </c>
      <c r="AB21" s="146" t="s">
        <v>60</v>
      </c>
      <c r="AC21" s="144"/>
      <c r="AD21" s="92"/>
      <c r="AE21" s="92"/>
      <c r="AF21" s="101"/>
      <c r="AG21" s="209"/>
      <c r="AH21" s="97"/>
      <c r="AI21" s="97"/>
      <c r="AJ21" s="99"/>
      <c r="AK21" s="23">
        <f t="shared" si="0"/>
        <v>4</v>
      </c>
      <c r="AL21" s="40">
        <v>4</v>
      </c>
    </row>
    <row r="22" spans="1:39" s="41" customFormat="1" ht="21.75" customHeight="1" x14ac:dyDescent="0.3">
      <c r="A22" s="8">
        <v>7</v>
      </c>
      <c r="B22" s="39"/>
      <c r="C22" s="38" t="s">
        <v>81</v>
      </c>
      <c r="D22" s="13">
        <v>30</v>
      </c>
      <c r="E22" s="97"/>
      <c r="F22" s="97"/>
      <c r="G22" s="97"/>
      <c r="H22" s="97">
        <v>30</v>
      </c>
      <c r="I22" s="97"/>
      <c r="J22" s="21"/>
      <c r="K22" s="21"/>
      <c r="L22" s="14"/>
      <c r="M22" s="144"/>
      <c r="N22" s="91"/>
      <c r="O22" s="16"/>
      <c r="P22" s="27"/>
      <c r="Q22" s="209"/>
      <c r="R22" s="97"/>
      <c r="S22" s="21"/>
      <c r="T22" s="14"/>
      <c r="U22" s="144"/>
      <c r="V22" s="91"/>
      <c r="W22" s="92"/>
      <c r="X22" s="227"/>
      <c r="Y22" s="144"/>
      <c r="Z22" s="91"/>
      <c r="AA22" s="91"/>
      <c r="AB22" s="146"/>
      <c r="AC22" s="144"/>
      <c r="AD22" s="92"/>
      <c r="AE22" s="92"/>
      <c r="AF22" s="227"/>
      <c r="AG22" s="209"/>
      <c r="AH22" s="97">
        <v>30</v>
      </c>
      <c r="AI22" s="97">
        <v>2</v>
      </c>
      <c r="AJ22" s="99" t="s">
        <v>23</v>
      </c>
      <c r="AK22" s="23">
        <f t="shared" si="0"/>
        <v>2</v>
      </c>
      <c r="AL22" s="40">
        <v>2</v>
      </c>
    </row>
    <row r="23" spans="1:39" s="41" customFormat="1" ht="21.75" customHeight="1" x14ac:dyDescent="0.3">
      <c r="A23" s="8">
        <v>8</v>
      </c>
      <c r="B23" s="39"/>
      <c r="C23" s="45" t="s">
        <v>115</v>
      </c>
      <c r="D23" s="13">
        <v>30</v>
      </c>
      <c r="E23" s="97"/>
      <c r="F23" s="97"/>
      <c r="G23" s="97"/>
      <c r="H23" s="97">
        <v>30</v>
      </c>
      <c r="I23" s="97"/>
      <c r="J23" s="21"/>
      <c r="K23" s="21"/>
      <c r="L23" s="14"/>
      <c r="M23" s="144"/>
      <c r="N23" s="91"/>
      <c r="O23" s="16"/>
      <c r="P23" s="27"/>
      <c r="Q23" s="209"/>
      <c r="R23" s="97"/>
      <c r="S23" s="21"/>
      <c r="T23" s="14"/>
      <c r="U23" s="144"/>
      <c r="V23" s="91"/>
      <c r="W23" s="92"/>
      <c r="X23" s="227"/>
      <c r="Y23" s="144"/>
      <c r="Z23" s="91">
        <v>30</v>
      </c>
      <c r="AA23" s="91">
        <v>2</v>
      </c>
      <c r="AB23" s="146" t="s">
        <v>23</v>
      </c>
      <c r="AC23" s="144"/>
      <c r="AD23" s="92"/>
      <c r="AE23" s="92"/>
      <c r="AF23" s="227"/>
      <c r="AG23" s="209"/>
      <c r="AH23" s="97"/>
      <c r="AI23" s="97"/>
      <c r="AJ23" s="99"/>
      <c r="AK23" s="23">
        <f t="shared" si="0"/>
        <v>2</v>
      </c>
      <c r="AL23" s="40">
        <v>2</v>
      </c>
    </row>
    <row r="24" spans="1:39" s="41" customFormat="1" ht="21.75" customHeight="1" x14ac:dyDescent="0.3">
      <c r="A24" s="8">
        <v>9</v>
      </c>
      <c r="B24" s="39"/>
      <c r="C24" s="28" t="s">
        <v>100</v>
      </c>
      <c r="D24" s="13">
        <v>30</v>
      </c>
      <c r="E24" s="97"/>
      <c r="F24" s="97">
        <v>30</v>
      </c>
      <c r="G24" s="97"/>
      <c r="H24" s="97"/>
      <c r="I24" s="97"/>
      <c r="J24" s="21"/>
      <c r="K24" s="21"/>
      <c r="L24" s="14"/>
      <c r="M24" s="144"/>
      <c r="N24" s="91"/>
      <c r="O24" s="16"/>
      <c r="P24" s="27"/>
      <c r="Q24" s="209"/>
      <c r="R24" s="97"/>
      <c r="S24" s="21"/>
      <c r="T24" s="14"/>
      <c r="U24" s="144"/>
      <c r="V24" s="91"/>
      <c r="W24" s="92"/>
      <c r="X24" s="227"/>
      <c r="Y24" s="144"/>
      <c r="Z24" s="91">
        <v>30</v>
      </c>
      <c r="AA24" s="91">
        <v>2</v>
      </c>
      <c r="AB24" s="146" t="s">
        <v>23</v>
      </c>
      <c r="AC24" s="144"/>
      <c r="AD24" s="92"/>
      <c r="AE24" s="92"/>
      <c r="AF24" s="227"/>
      <c r="AG24" s="209"/>
      <c r="AH24" s="97"/>
      <c r="AI24" s="97"/>
      <c r="AJ24" s="99"/>
      <c r="AK24" s="23">
        <f t="shared" si="0"/>
        <v>2</v>
      </c>
      <c r="AL24" s="40"/>
    </row>
    <row r="25" spans="1:39" s="41" customFormat="1" ht="31.95" customHeight="1" x14ac:dyDescent="0.3">
      <c r="A25" s="8">
        <v>10</v>
      </c>
      <c r="B25" s="39"/>
      <c r="C25" s="28" t="s">
        <v>113</v>
      </c>
      <c r="D25" s="13">
        <v>30</v>
      </c>
      <c r="E25" s="97"/>
      <c r="F25" s="97">
        <v>30</v>
      </c>
      <c r="G25" s="97"/>
      <c r="H25" s="97"/>
      <c r="I25" s="97"/>
      <c r="J25" s="21"/>
      <c r="K25" s="21"/>
      <c r="L25" s="14"/>
      <c r="M25" s="144"/>
      <c r="N25" s="91"/>
      <c r="O25" s="16"/>
      <c r="P25" s="27"/>
      <c r="Q25" s="209"/>
      <c r="R25" s="97"/>
      <c r="S25" s="21"/>
      <c r="T25" s="14"/>
      <c r="U25" s="144"/>
      <c r="V25" s="91"/>
      <c r="W25" s="92"/>
      <c r="X25" s="227"/>
      <c r="Y25" s="144"/>
      <c r="Z25" s="91">
        <v>30</v>
      </c>
      <c r="AA25" s="91">
        <v>2</v>
      </c>
      <c r="AB25" s="146" t="s">
        <v>23</v>
      </c>
      <c r="AC25" s="144"/>
      <c r="AD25" s="92"/>
      <c r="AE25" s="92"/>
      <c r="AF25" s="227"/>
      <c r="AG25" s="209"/>
      <c r="AH25" s="97"/>
      <c r="AI25" s="97"/>
      <c r="AJ25" s="99"/>
      <c r="AK25" s="23">
        <f t="shared" si="0"/>
        <v>2</v>
      </c>
      <c r="AL25" s="40"/>
    </row>
    <row r="26" spans="1:39" s="41" customFormat="1" ht="21.75" customHeight="1" x14ac:dyDescent="0.3">
      <c r="A26" s="8">
        <v>11</v>
      </c>
      <c r="B26" s="39"/>
      <c r="C26" s="28" t="s">
        <v>55</v>
      </c>
      <c r="D26" s="13">
        <v>45</v>
      </c>
      <c r="E26" s="97">
        <v>15</v>
      </c>
      <c r="F26" s="97"/>
      <c r="G26" s="97"/>
      <c r="H26" s="97">
        <v>30</v>
      </c>
      <c r="I26" s="97"/>
      <c r="J26" s="21"/>
      <c r="K26" s="21"/>
      <c r="L26" s="14"/>
      <c r="M26" s="144"/>
      <c r="N26" s="91"/>
      <c r="O26" s="16"/>
      <c r="P26" s="27"/>
      <c r="Q26" s="209"/>
      <c r="R26" s="97"/>
      <c r="S26" s="21"/>
      <c r="T26" s="14"/>
      <c r="U26" s="144"/>
      <c r="V26" s="91"/>
      <c r="W26" s="92"/>
      <c r="X26" s="227"/>
      <c r="Y26" s="144"/>
      <c r="Z26" s="91"/>
      <c r="AA26" s="91"/>
      <c r="AB26" s="146"/>
      <c r="AC26" s="144">
        <v>15</v>
      </c>
      <c r="AD26" s="92">
        <v>30</v>
      </c>
      <c r="AE26" s="92">
        <v>4</v>
      </c>
      <c r="AF26" s="227" t="s">
        <v>59</v>
      </c>
      <c r="AG26" s="209"/>
      <c r="AH26" s="97"/>
      <c r="AI26" s="97"/>
      <c r="AJ26" s="99"/>
      <c r="AK26" s="23">
        <f t="shared" si="0"/>
        <v>4</v>
      </c>
      <c r="AL26" s="40">
        <v>4</v>
      </c>
    </row>
    <row r="27" spans="1:39" s="41" customFormat="1" ht="31.5" customHeight="1" x14ac:dyDescent="0.3">
      <c r="A27" s="8">
        <v>12</v>
      </c>
      <c r="B27" s="39"/>
      <c r="C27" s="38" t="s">
        <v>99</v>
      </c>
      <c r="D27" s="13">
        <v>60</v>
      </c>
      <c r="E27" s="97">
        <v>30</v>
      </c>
      <c r="F27" s="97"/>
      <c r="G27" s="97"/>
      <c r="H27" s="97">
        <v>30</v>
      </c>
      <c r="I27" s="97"/>
      <c r="J27" s="21"/>
      <c r="K27" s="21"/>
      <c r="L27" s="14"/>
      <c r="M27" s="128"/>
      <c r="N27" s="97"/>
      <c r="O27" s="17"/>
      <c r="P27" s="22"/>
      <c r="Q27" s="209"/>
      <c r="R27" s="97"/>
      <c r="S27" s="21"/>
      <c r="T27" s="14"/>
      <c r="U27" s="128"/>
      <c r="V27" s="97"/>
      <c r="W27" s="104"/>
      <c r="X27" s="101"/>
      <c r="Y27" s="128"/>
      <c r="Z27" s="97"/>
      <c r="AA27" s="97"/>
      <c r="AB27" s="99"/>
      <c r="AC27" s="128">
        <v>30</v>
      </c>
      <c r="AD27" s="104">
        <v>30</v>
      </c>
      <c r="AE27" s="104">
        <v>5</v>
      </c>
      <c r="AF27" s="101" t="s">
        <v>59</v>
      </c>
      <c r="AG27" s="209"/>
      <c r="AH27" s="97"/>
      <c r="AI27" s="97"/>
      <c r="AJ27" s="99"/>
      <c r="AK27" s="23">
        <f t="shared" si="0"/>
        <v>5</v>
      </c>
      <c r="AL27" s="40">
        <v>5</v>
      </c>
    </row>
    <row r="28" spans="1:39" s="41" customFormat="1" ht="21.75" customHeight="1" thickBot="1" x14ac:dyDescent="0.35">
      <c r="A28" s="8">
        <v>13</v>
      </c>
      <c r="B28" s="39"/>
      <c r="C28" s="42" t="s">
        <v>108</v>
      </c>
      <c r="D28" s="193">
        <v>30</v>
      </c>
      <c r="E28" s="114"/>
      <c r="F28" s="114">
        <v>30</v>
      </c>
      <c r="G28" s="114"/>
      <c r="H28" s="114"/>
      <c r="I28" s="114"/>
      <c r="J28" s="185"/>
      <c r="K28" s="185"/>
      <c r="L28" s="186"/>
      <c r="M28" s="148"/>
      <c r="N28" s="89"/>
      <c r="O28" s="43"/>
      <c r="P28" s="44"/>
      <c r="Q28" s="213"/>
      <c r="R28" s="114"/>
      <c r="S28" s="185"/>
      <c r="T28" s="186"/>
      <c r="U28" s="148"/>
      <c r="V28" s="89">
        <v>30</v>
      </c>
      <c r="W28" s="182">
        <v>3</v>
      </c>
      <c r="X28" s="225" t="s">
        <v>23</v>
      </c>
      <c r="Y28" s="148"/>
      <c r="Z28" s="89"/>
      <c r="AA28" s="91"/>
      <c r="AB28" s="149"/>
      <c r="AC28" s="148"/>
      <c r="AD28" s="182"/>
      <c r="AE28" s="182"/>
      <c r="AF28" s="225"/>
      <c r="AG28" s="213"/>
      <c r="AH28" s="114"/>
      <c r="AI28" s="114"/>
      <c r="AJ28" s="151"/>
      <c r="AK28" s="30">
        <f t="shared" si="0"/>
        <v>3</v>
      </c>
      <c r="AL28" s="40"/>
    </row>
    <row r="29" spans="1:39" s="41" customFormat="1" ht="15.6" customHeight="1" thickTop="1" thickBot="1" x14ac:dyDescent="0.35">
      <c r="A29" s="323" t="s">
        <v>19</v>
      </c>
      <c r="B29" s="324"/>
      <c r="C29" s="325"/>
      <c r="D29" s="162">
        <f>SUM(D16:D28)</f>
        <v>510</v>
      </c>
      <c r="E29" s="191">
        <f t="shared" ref="E29:AL29" si="1">SUM(E16:E28)</f>
        <v>90</v>
      </c>
      <c r="F29" s="191">
        <f t="shared" si="1"/>
        <v>90</v>
      </c>
      <c r="G29" s="191">
        <f t="shared" si="1"/>
        <v>0</v>
      </c>
      <c r="H29" s="191">
        <f t="shared" si="1"/>
        <v>330</v>
      </c>
      <c r="I29" s="191">
        <f t="shared" si="1"/>
        <v>0</v>
      </c>
      <c r="J29" s="162">
        <f t="shared" si="1"/>
        <v>0</v>
      </c>
      <c r="K29" s="162">
        <f t="shared" si="1"/>
        <v>0</v>
      </c>
      <c r="L29" s="163">
        <f t="shared" si="1"/>
        <v>0</v>
      </c>
      <c r="M29" s="218">
        <f t="shared" si="1"/>
        <v>0</v>
      </c>
      <c r="N29" s="191">
        <f t="shared" si="1"/>
        <v>0</v>
      </c>
      <c r="O29" s="162">
        <f t="shared" si="1"/>
        <v>0</v>
      </c>
      <c r="P29" s="237"/>
      <c r="Q29" s="218">
        <f t="shared" si="1"/>
        <v>0</v>
      </c>
      <c r="R29" s="191">
        <f t="shared" si="1"/>
        <v>75</v>
      </c>
      <c r="S29" s="162">
        <f t="shared" si="1"/>
        <v>7</v>
      </c>
      <c r="T29" s="163"/>
      <c r="U29" s="218">
        <f t="shared" si="1"/>
        <v>15</v>
      </c>
      <c r="V29" s="191">
        <f t="shared" si="1"/>
        <v>75</v>
      </c>
      <c r="W29" s="191">
        <f t="shared" si="1"/>
        <v>9</v>
      </c>
      <c r="X29" s="199"/>
      <c r="Y29" s="218">
        <f t="shared" si="1"/>
        <v>30</v>
      </c>
      <c r="Z29" s="191">
        <f t="shared" si="1"/>
        <v>150</v>
      </c>
      <c r="AA29" s="191">
        <f t="shared" si="1"/>
        <v>14</v>
      </c>
      <c r="AB29" s="198"/>
      <c r="AC29" s="218">
        <f t="shared" si="1"/>
        <v>45</v>
      </c>
      <c r="AD29" s="191">
        <f t="shared" si="1"/>
        <v>60</v>
      </c>
      <c r="AE29" s="191">
        <f t="shared" si="1"/>
        <v>9</v>
      </c>
      <c r="AF29" s="199"/>
      <c r="AG29" s="218">
        <f t="shared" si="1"/>
        <v>0</v>
      </c>
      <c r="AH29" s="191">
        <f t="shared" si="1"/>
        <v>60</v>
      </c>
      <c r="AI29" s="191">
        <f t="shared" si="1"/>
        <v>4</v>
      </c>
      <c r="AJ29" s="198"/>
      <c r="AK29" s="236">
        <f t="shared" si="1"/>
        <v>43</v>
      </c>
      <c r="AL29" s="236">
        <f t="shared" si="1"/>
        <v>31</v>
      </c>
      <c r="AM29" s="240"/>
    </row>
    <row r="30" spans="1:39" s="41" customFormat="1" ht="15.6" thickTop="1" thickBot="1" x14ac:dyDescent="0.35">
      <c r="A30" s="355" t="s">
        <v>72</v>
      </c>
      <c r="B30" s="356"/>
      <c r="C30" s="357"/>
      <c r="D30" s="69">
        <f>D29+'THiK Kanon'!D57</f>
        <v>1990</v>
      </c>
      <c r="E30" s="179">
        <f>E29+'THiK Kanon'!E57</f>
        <v>385</v>
      </c>
      <c r="F30" s="179">
        <f>F29+'THiK Kanon'!F57</f>
        <v>345</v>
      </c>
      <c r="G30" s="179">
        <f>G29+'THiK Kanon'!G57</f>
        <v>60</v>
      </c>
      <c r="H30" s="179">
        <f>H29+'THiK Kanon'!H57</f>
        <v>780</v>
      </c>
      <c r="I30" s="179">
        <f>I29+'THiK Kanon'!I57</f>
        <v>90</v>
      </c>
      <c r="J30" s="69">
        <f>J29+'THiK Kanon'!J57</f>
        <v>180</v>
      </c>
      <c r="K30" s="69">
        <f>K29+'THiK Kanon'!K57</f>
        <v>60</v>
      </c>
      <c r="L30" s="238">
        <f>L29+'THiK Kanon'!L57</f>
        <v>90</v>
      </c>
      <c r="M30" s="179">
        <f>M29+'THiK Kanon'!M57</f>
        <v>105</v>
      </c>
      <c r="N30" s="179">
        <f>N29+'THiK Kanon'!N57</f>
        <v>255</v>
      </c>
      <c r="O30" s="179">
        <f>O29+'THiK Kanon'!O57</f>
        <v>30</v>
      </c>
      <c r="P30" s="241"/>
      <c r="Q30" s="179">
        <f>Q29+'THiK Kanon'!Q57</f>
        <v>25</v>
      </c>
      <c r="R30" s="179">
        <f>R29+'THiK Kanon'!R57</f>
        <v>375</v>
      </c>
      <c r="S30" s="179">
        <f>S29+'THiK Kanon'!S57</f>
        <v>32</v>
      </c>
      <c r="T30" s="239"/>
      <c r="U30" s="179">
        <f>U29+'THiK Kanon'!U57</f>
        <v>75</v>
      </c>
      <c r="V30" s="179">
        <f>V29+'THiK Kanon'!V57</f>
        <v>225</v>
      </c>
      <c r="W30" s="179">
        <f>W29+'THiK Kanon'!W57</f>
        <v>29</v>
      </c>
      <c r="X30" s="241"/>
      <c r="Y30" s="179">
        <f>Y29+'THiK Kanon'!Y57</f>
        <v>45</v>
      </c>
      <c r="Z30" s="179">
        <f>Z29+'THiK Kanon'!Z57</f>
        <v>330</v>
      </c>
      <c r="AA30" s="179">
        <f>AA29+'THiK Kanon'!AA57</f>
        <v>30</v>
      </c>
      <c r="AB30" s="239"/>
      <c r="AC30" s="179">
        <f>AC29+'THiK Kanon'!AC57</f>
        <v>105</v>
      </c>
      <c r="AD30" s="179">
        <f>AD29+'THiK Kanon'!AD57</f>
        <v>270</v>
      </c>
      <c r="AE30" s="179">
        <f>AE29+'THiK Kanon'!AE57</f>
        <v>31</v>
      </c>
      <c r="AF30" s="241"/>
      <c r="AG30" s="179">
        <f>AG29+'THiK Kanon'!AG57</f>
        <v>30</v>
      </c>
      <c r="AH30" s="179">
        <f>AH29+'THiK Kanon'!AH57</f>
        <v>150</v>
      </c>
      <c r="AI30" s="179">
        <f>AI29+'THiK Kanon'!AI57</f>
        <v>28</v>
      </c>
      <c r="AJ30" s="239"/>
      <c r="AK30" s="239">
        <f>AK29+'THiK Kanon'!AK57</f>
        <v>180</v>
      </c>
      <c r="AL30" s="239">
        <f>AL29+'THiK Kanon'!AL57</f>
        <v>112</v>
      </c>
    </row>
    <row r="31" spans="1:39" ht="15" thickTop="1" x14ac:dyDescent="0.3"/>
    <row r="32" spans="1:39" x14ac:dyDescent="0.3">
      <c r="C32" s="354" t="s">
        <v>151</v>
      </c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4"/>
    </row>
  </sheetData>
  <mergeCells count="27">
    <mergeCell ref="AK9:AK14"/>
    <mergeCell ref="U11:X12"/>
    <mergeCell ref="A15:AL15"/>
    <mergeCell ref="M11:P12"/>
    <mergeCell ref="AC9:AJ10"/>
    <mergeCell ref="AC11:AF12"/>
    <mergeCell ref="AG11:AJ12"/>
    <mergeCell ref="Y11:AB12"/>
    <mergeCell ref="U9:AB10"/>
    <mergeCell ref="A9:A13"/>
    <mergeCell ref="B9:B13"/>
    <mergeCell ref="A1:AL1"/>
    <mergeCell ref="A2:AL2"/>
    <mergeCell ref="A3:AL3"/>
    <mergeCell ref="A4:AL4"/>
    <mergeCell ref="C32:AL32"/>
    <mergeCell ref="A30:C30"/>
    <mergeCell ref="D9:L12"/>
    <mergeCell ref="A6:AL6"/>
    <mergeCell ref="A7:AL7"/>
    <mergeCell ref="A8:AL8"/>
    <mergeCell ref="C9:C13"/>
    <mergeCell ref="A5:AL5"/>
    <mergeCell ref="A29:C29"/>
    <mergeCell ref="AL9:AL14"/>
    <mergeCell ref="M9:T10"/>
    <mergeCell ref="Q11:T12"/>
  </mergeCells>
  <pageMargins left="0.23622047244094491" right="0.23622047244094491" top="0.55118110236220474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145"/>
  <sheetViews>
    <sheetView tabSelected="1" topLeftCell="Q1" zoomScaleNormal="100" workbookViewId="0">
      <selection activeCell="Q34" sqref="Q34"/>
    </sheetView>
  </sheetViews>
  <sheetFormatPr defaultColWidth="9.109375" defaultRowHeight="14.4" x14ac:dyDescent="0.3"/>
  <cols>
    <col min="1" max="1" width="4.109375" style="156" customWidth="1"/>
    <col min="2" max="2" width="3.6640625" style="156" customWidth="1"/>
    <col min="3" max="3" width="42.33203125" style="156" customWidth="1"/>
    <col min="4" max="4" width="5.33203125" style="156" customWidth="1"/>
    <col min="5" max="5" width="4.44140625" style="156" customWidth="1"/>
    <col min="6" max="8" width="4.44140625" style="183" customWidth="1"/>
    <col min="9" max="13" width="4.44140625" style="156" customWidth="1"/>
    <col min="14" max="14" width="4.44140625" style="183" customWidth="1"/>
    <col min="15" max="17" width="4.44140625" style="156" customWidth="1"/>
    <col min="18" max="18" width="4.44140625" style="183" customWidth="1"/>
    <col min="19" max="19" width="4.44140625" style="156" customWidth="1"/>
    <col min="20" max="20" width="7" style="156" customWidth="1"/>
    <col min="21" max="21" width="4.44140625" style="156" customWidth="1"/>
    <col min="22" max="22" width="4.44140625" style="183" customWidth="1"/>
    <col min="23" max="23" width="4.44140625" style="156" customWidth="1"/>
    <col min="24" max="24" width="6.88671875" style="156" customWidth="1"/>
    <col min="25" max="25" width="4.44140625" style="156" customWidth="1"/>
    <col min="26" max="26" width="4.44140625" style="183" customWidth="1"/>
    <col min="27" max="27" width="4.44140625" style="156" customWidth="1"/>
    <col min="28" max="28" width="6.88671875" style="156" customWidth="1"/>
    <col min="29" max="29" width="4.44140625" style="156" customWidth="1"/>
    <col min="30" max="30" width="4.44140625" style="183" customWidth="1"/>
    <col min="31" max="31" width="4.44140625" style="156" customWidth="1"/>
    <col min="32" max="32" width="6" style="156" customWidth="1"/>
    <col min="33" max="33" width="4.44140625" style="156" customWidth="1"/>
    <col min="34" max="34" width="4.44140625" style="183" customWidth="1"/>
    <col min="35" max="35" width="4.44140625" style="156" customWidth="1"/>
    <col min="36" max="36" width="4.5546875" style="156" customWidth="1"/>
    <col min="37" max="37" width="4.44140625" style="156" customWidth="1"/>
    <col min="38" max="38" width="6.33203125" style="156" customWidth="1"/>
    <col min="39" max="16384" width="9.109375" style="156"/>
  </cols>
  <sheetData>
    <row r="1" spans="1:41" ht="18.600000000000001" thickTop="1" x14ac:dyDescent="0.3">
      <c r="A1" s="348" t="s">
        <v>16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50"/>
    </row>
    <row r="2" spans="1:41" x14ac:dyDescent="0.3">
      <c r="A2" s="351" t="s">
        <v>123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3"/>
    </row>
    <row r="3" spans="1:41" x14ac:dyDescent="0.3">
      <c r="A3" s="351" t="s">
        <v>118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3"/>
    </row>
    <row r="4" spans="1:41" x14ac:dyDescent="0.3">
      <c r="A4" s="351" t="s">
        <v>119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3"/>
    </row>
    <row r="5" spans="1:41" x14ac:dyDescent="0.3">
      <c r="A5" s="351" t="s">
        <v>120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3"/>
    </row>
    <row r="6" spans="1:41" x14ac:dyDescent="0.3">
      <c r="A6" s="358" t="s">
        <v>147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359"/>
    </row>
    <row r="7" spans="1:41" x14ac:dyDescent="0.3">
      <c r="A7" s="363" t="s">
        <v>124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359"/>
    </row>
    <row r="8" spans="1:41" ht="15" thickBot="1" x14ac:dyDescent="0.35">
      <c r="A8" s="360"/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2"/>
    </row>
    <row r="9" spans="1:41" ht="15" customHeight="1" thickTop="1" x14ac:dyDescent="0.3">
      <c r="A9" s="342" t="s">
        <v>14</v>
      </c>
      <c r="B9" s="345" t="s">
        <v>0</v>
      </c>
      <c r="C9" s="342" t="s">
        <v>1</v>
      </c>
      <c r="D9" s="326" t="s">
        <v>13</v>
      </c>
      <c r="E9" s="327"/>
      <c r="F9" s="327"/>
      <c r="G9" s="327"/>
      <c r="H9" s="327"/>
      <c r="I9" s="327"/>
      <c r="J9" s="327"/>
      <c r="K9" s="327"/>
      <c r="L9" s="328"/>
      <c r="M9" s="326" t="s">
        <v>2</v>
      </c>
      <c r="N9" s="327"/>
      <c r="O9" s="327"/>
      <c r="P9" s="327"/>
      <c r="Q9" s="327"/>
      <c r="R9" s="327"/>
      <c r="S9" s="327"/>
      <c r="T9" s="328"/>
      <c r="U9" s="326" t="s">
        <v>7</v>
      </c>
      <c r="V9" s="327"/>
      <c r="W9" s="327"/>
      <c r="X9" s="327"/>
      <c r="Y9" s="327"/>
      <c r="Z9" s="327"/>
      <c r="AA9" s="327"/>
      <c r="AB9" s="328"/>
      <c r="AC9" s="326" t="s">
        <v>10</v>
      </c>
      <c r="AD9" s="327"/>
      <c r="AE9" s="327"/>
      <c r="AF9" s="327"/>
      <c r="AG9" s="327"/>
      <c r="AH9" s="327"/>
      <c r="AI9" s="327"/>
      <c r="AJ9" s="328"/>
      <c r="AK9" s="320" t="s">
        <v>25</v>
      </c>
      <c r="AL9" s="320" t="s">
        <v>57</v>
      </c>
    </row>
    <row r="10" spans="1:41" ht="15" thickBot="1" x14ac:dyDescent="0.35">
      <c r="A10" s="343"/>
      <c r="B10" s="346"/>
      <c r="C10" s="343"/>
      <c r="D10" s="329"/>
      <c r="E10" s="330"/>
      <c r="F10" s="330"/>
      <c r="G10" s="330"/>
      <c r="H10" s="330"/>
      <c r="I10" s="330"/>
      <c r="J10" s="330"/>
      <c r="K10" s="330"/>
      <c r="L10" s="331"/>
      <c r="M10" s="332"/>
      <c r="N10" s="333"/>
      <c r="O10" s="333"/>
      <c r="P10" s="333"/>
      <c r="Q10" s="333"/>
      <c r="R10" s="333"/>
      <c r="S10" s="333"/>
      <c r="T10" s="334"/>
      <c r="U10" s="332"/>
      <c r="V10" s="333"/>
      <c r="W10" s="333"/>
      <c r="X10" s="333"/>
      <c r="Y10" s="333"/>
      <c r="Z10" s="333"/>
      <c r="AA10" s="333"/>
      <c r="AB10" s="334"/>
      <c r="AC10" s="329"/>
      <c r="AD10" s="330"/>
      <c r="AE10" s="330"/>
      <c r="AF10" s="330"/>
      <c r="AG10" s="330"/>
      <c r="AH10" s="330"/>
      <c r="AI10" s="330"/>
      <c r="AJ10" s="331"/>
      <c r="AK10" s="321"/>
      <c r="AL10" s="321"/>
    </row>
    <row r="11" spans="1:41" ht="15" customHeight="1" thickTop="1" x14ac:dyDescent="0.3">
      <c r="A11" s="343"/>
      <c r="B11" s="346"/>
      <c r="C11" s="343"/>
      <c r="D11" s="329"/>
      <c r="E11" s="330"/>
      <c r="F11" s="330"/>
      <c r="G11" s="330"/>
      <c r="H11" s="330"/>
      <c r="I11" s="330"/>
      <c r="J11" s="330"/>
      <c r="K11" s="330"/>
      <c r="L11" s="331"/>
      <c r="M11" s="326" t="s">
        <v>4</v>
      </c>
      <c r="N11" s="327"/>
      <c r="O11" s="327"/>
      <c r="P11" s="335"/>
      <c r="Q11" s="337" t="s">
        <v>6</v>
      </c>
      <c r="R11" s="327"/>
      <c r="S11" s="327"/>
      <c r="T11" s="328"/>
      <c r="U11" s="326" t="s">
        <v>8</v>
      </c>
      <c r="V11" s="327"/>
      <c r="W11" s="327"/>
      <c r="X11" s="335"/>
      <c r="Y11" s="337" t="s">
        <v>9</v>
      </c>
      <c r="Z11" s="327"/>
      <c r="AA11" s="327"/>
      <c r="AB11" s="328"/>
      <c r="AC11" s="326" t="s">
        <v>11</v>
      </c>
      <c r="AD11" s="327"/>
      <c r="AE11" s="327"/>
      <c r="AF11" s="335"/>
      <c r="AG11" s="337" t="s">
        <v>12</v>
      </c>
      <c r="AH11" s="327"/>
      <c r="AI11" s="327"/>
      <c r="AJ11" s="328"/>
      <c r="AK11" s="321"/>
      <c r="AL11" s="321"/>
    </row>
    <row r="12" spans="1:41" ht="15" thickBot="1" x14ac:dyDescent="0.35">
      <c r="A12" s="343"/>
      <c r="B12" s="346"/>
      <c r="C12" s="343"/>
      <c r="D12" s="332"/>
      <c r="E12" s="333"/>
      <c r="F12" s="333"/>
      <c r="G12" s="333"/>
      <c r="H12" s="333"/>
      <c r="I12" s="333"/>
      <c r="J12" s="333"/>
      <c r="K12" s="333"/>
      <c r="L12" s="334"/>
      <c r="M12" s="332"/>
      <c r="N12" s="333"/>
      <c r="O12" s="333"/>
      <c r="P12" s="336"/>
      <c r="Q12" s="338"/>
      <c r="R12" s="333"/>
      <c r="S12" s="333"/>
      <c r="T12" s="334"/>
      <c r="U12" s="332"/>
      <c r="V12" s="333"/>
      <c r="W12" s="333"/>
      <c r="X12" s="336"/>
      <c r="Y12" s="338"/>
      <c r="Z12" s="333"/>
      <c r="AA12" s="333"/>
      <c r="AB12" s="334"/>
      <c r="AC12" s="332"/>
      <c r="AD12" s="333"/>
      <c r="AE12" s="333"/>
      <c r="AF12" s="336"/>
      <c r="AG12" s="338"/>
      <c r="AH12" s="333"/>
      <c r="AI12" s="333"/>
      <c r="AJ12" s="334"/>
      <c r="AK12" s="321"/>
      <c r="AL12" s="321"/>
    </row>
    <row r="13" spans="1:41" ht="97.2" thickTop="1" thickBot="1" x14ac:dyDescent="0.35">
      <c r="A13" s="344"/>
      <c r="B13" s="347"/>
      <c r="C13" s="344"/>
      <c r="D13" s="4" t="s">
        <v>3</v>
      </c>
      <c r="E13" s="5" t="s">
        <v>126</v>
      </c>
      <c r="F13" s="81" t="s">
        <v>128</v>
      </c>
      <c r="G13" s="80" t="s">
        <v>129</v>
      </c>
      <c r="H13" s="81" t="s">
        <v>130</v>
      </c>
      <c r="I13" s="5" t="s">
        <v>132</v>
      </c>
      <c r="J13" s="5" t="s">
        <v>131</v>
      </c>
      <c r="K13" s="5" t="s">
        <v>133</v>
      </c>
      <c r="L13" s="4" t="s">
        <v>127</v>
      </c>
      <c r="M13" s="4" t="s">
        <v>126</v>
      </c>
      <c r="N13" s="80" t="s">
        <v>139</v>
      </c>
      <c r="O13" s="48" t="s">
        <v>5</v>
      </c>
      <c r="P13" s="49" t="s">
        <v>138</v>
      </c>
      <c r="Q13" s="5" t="s">
        <v>126</v>
      </c>
      <c r="R13" s="80" t="s">
        <v>139</v>
      </c>
      <c r="S13" s="5" t="s">
        <v>5</v>
      </c>
      <c r="T13" s="5" t="s">
        <v>138</v>
      </c>
      <c r="U13" s="4" t="s">
        <v>126</v>
      </c>
      <c r="V13" s="80" t="s">
        <v>139</v>
      </c>
      <c r="W13" s="48" t="s">
        <v>5</v>
      </c>
      <c r="X13" s="49" t="s">
        <v>138</v>
      </c>
      <c r="Y13" s="5" t="s">
        <v>126</v>
      </c>
      <c r="Z13" s="81" t="s">
        <v>139</v>
      </c>
      <c r="AA13" s="5" t="s">
        <v>5</v>
      </c>
      <c r="AB13" s="5" t="s">
        <v>138</v>
      </c>
      <c r="AC13" s="4" t="s">
        <v>126</v>
      </c>
      <c r="AD13" s="80" t="s">
        <v>139</v>
      </c>
      <c r="AE13" s="48" t="s">
        <v>5</v>
      </c>
      <c r="AF13" s="49" t="s">
        <v>138</v>
      </c>
      <c r="AG13" s="10" t="s">
        <v>126</v>
      </c>
      <c r="AH13" s="83" t="s">
        <v>139</v>
      </c>
      <c r="AI13" s="10" t="s">
        <v>5</v>
      </c>
      <c r="AJ13" s="50" t="s">
        <v>138</v>
      </c>
      <c r="AK13" s="321"/>
      <c r="AL13" s="321"/>
      <c r="AO13" s="157"/>
    </row>
    <row r="14" spans="1:41" ht="15.6" thickTop="1" thickBot="1" x14ac:dyDescent="0.35">
      <c r="A14" s="37"/>
      <c r="B14" s="51">
        <v>1</v>
      </c>
      <c r="C14" s="51">
        <v>2</v>
      </c>
      <c r="D14" s="51">
        <v>3</v>
      </c>
      <c r="E14" s="51">
        <v>4</v>
      </c>
      <c r="F14" s="219">
        <v>5</v>
      </c>
      <c r="G14" s="219">
        <v>6</v>
      </c>
      <c r="H14" s="219">
        <v>7</v>
      </c>
      <c r="I14" s="51">
        <v>8</v>
      </c>
      <c r="J14" s="51">
        <v>9</v>
      </c>
      <c r="K14" s="51">
        <v>10</v>
      </c>
      <c r="L14" s="51">
        <v>11</v>
      </c>
      <c r="M14" s="51">
        <v>12</v>
      </c>
      <c r="N14" s="219">
        <v>13</v>
      </c>
      <c r="O14" s="51">
        <v>18</v>
      </c>
      <c r="P14" s="243">
        <v>19</v>
      </c>
      <c r="Q14" s="52">
        <v>20</v>
      </c>
      <c r="R14" s="219">
        <v>21</v>
      </c>
      <c r="S14" s="51">
        <v>26</v>
      </c>
      <c r="T14" s="51">
        <v>27</v>
      </c>
      <c r="U14" s="51">
        <v>28</v>
      </c>
      <c r="V14" s="219">
        <v>29</v>
      </c>
      <c r="W14" s="51">
        <v>33</v>
      </c>
      <c r="X14" s="243">
        <v>34</v>
      </c>
      <c r="Y14" s="52">
        <v>35</v>
      </c>
      <c r="Z14" s="219">
        <v>36</v>
      </c>
      <c r="AA14" s="51">
        <v>40</v>
      </c>
      <c r="AB14" s="51">
        <v>41</v>
      </c>
      <c r="AC14" s="51">
        <v>42</v>
      </c>
      <c r="AD14" s="219">
        <v>43</v>
      </c>
      <c r="AE14" s="51">
        <v>46</v>
      </c>
      <c r="AF14" s="243">
        <v>47</v>
      </c>
      <c r="AG14" s="52">
        <v>48</v>
      </c>
      <c r="AH14" s="219">
        <v>49</v>
      </c>
      <c r="AI14" s="51">
        <v>51</v>
      </c>
      <c r="AJ14" s="51">
        <v>52</v>
      </c>
      <c r="AK14" s="322"/>
      <c r="AL14" s="322"/>
    </row>
    <row r="15" spans="1:41" ht="15.6" customHeight="1" thickTop="1" thickBot="1" x14ac:dyDescent="0.35">
      <c r="A15" s="323" t="s">
        <v>18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5"/>
    </row>
    <row r="16" spans="1:41" s="41" customFormat="1" ht="21.75" customHeight="1" thickTop="1" x14ac:dyDescent="0.3">
      <c r="A16" s="7">
        <v>1</v>
      </c>
      <c r="B16" s="158"/>
      <c r="C16" s="45" t="s">
        <v>104</v>
      </c>
      <c r="D16" s="192">
        <v>60</v>
      </c>
      <c r="E16" s="184">
        <v>15</v>
      </c>
      <c r="F16" s="153"/>
      <c r="G16" s="153"/>
      <c r="H16" s="153">
        <v>45</v>
      </c>
      <c r="I16" s="184"/>
      <c r="J16" s="184"/>
      <c r="K16" s="184"/>
      <c r="L16" s="15"/>
      <c r="M16" s="35"/>
      <c r="N16" s="89"/>
      <c r="O16" s="43"/>
      <c r="P16" s="55"/>
      <c r="Q16" s="188"/>
      <c r="R16" s="153"/>
      <c r="S16" s="184"/>
      <c r="T16" s="15"/>
      <c r="U16" s="159">
        <v>15</v>
      </c>
      <c r="V16" s="148">
        <v>45</v>
      </c>
      <c r="W16" s="43">
        <v>6</v>
      </c>
      <c r="X16" s="160" t="s">
        <v>60</v>
      </c>
      <c r="Y16" s="35"/>
      <c r="Z16" s="148"/>
      <c r="AA16" s="56"/>
      <c r="AB16" s="57"/>
      <c r="AC16" s="35"/>
      <c r="AD16" s="148"/>
      <c r="AE16" s="16"/>
      <c r="AF16" s="55"/>
      <c r="AG16" s="35"/>
      <c r="AH16" s="148"/>
      <c r="AI16" s="11"/>
      <c r="AJ16" s="57"/>
      <c r="AK16" s="58">
        <f>SUM(O16,S16,W16,AA16,AE16,AI16)</f>
        <v>6</v>
      </c>
      <c r="AL16" s="161">
        <v>6</v>
      </c>
    </row>
    <row r="17" spans="1:40" s="41" customFormat="1" ht="21.75" customHeight="1" x14ac:dyDescent="0.3">
      <c r="A17" s="8">
        <v>2</v>
      </c>
      <c r="B17" s="39"/>
      <c r="C17" s="38" t="s">
        <v>145</v>
      </c>
      <c r="D17" s="13">
        <v>30</v>
      </c>
      <c r="E17" s="21"/>
      <c r="F17" s="97"/>
      <c r="G17" s="97"/>
      <c r="H17" s="97">
        <v>30</v>
      </c>
      <c r="I17" s="21"/>
      <c r="J17" s="21"/>
      <c r="K17" s="21"/>
      <c r="L17" s="14"/>
      <c r="M17" s="24"/>
      <c r="N17" s="97"/>
      <c r="O17" s="17"/>
      <c r="P17" s="22"/>
      <c r="Q17" s="189"/>
      <c r="R17" s="97">
        <v>30</v>
      </c>
      <c r="S17" s="21">
        <v>3</v>
      </c>
      <c r="T17" s="14" t="s">
        <v>59</v>
      </c>
      <c r="U17" s="24"/>
      <c r="V17" s="128"/>
      <c r="W17" s="17"/>
      <c r="X17" s="22"/>
      <c r="Y17" s="24"/>
      <c r="Z17" s="128"/>
      <c r="AA17" s="21"/>
      <c r="AB17" s="14"/>
      <c r="AC17" s="24"/>
      <c r="AD17" s="128"/>
      <c r="AE17" s="17"/>
      <c r="AF17" s="22"/>
      <c r="AG17" s="24"/>
      <c r="AH17" s="128"/>
      <c r="AI17" s="9"/>
      <c r="AJ17" s="14"/>
      <c r="AK17" s="23">
        <f t="shared" ref="AK17:AK28" si="0">SUM(O17,S17,W17,AA17,AE17,AI17)</f>
        <v>3</v>
      </c>
      <c r="AL17" s="40"/>
      <c r="AN17" s="240"/>
    </row>
    <row r="18" spans="1:40" s="41" customFormat="1" ht="21.75" customHeight="1" x14ac:dyDescent="0.3">
      <c r="A18" s="8">
        <v>3</v>
      </c>
      <c r="B18" s="39"/>
      <c r="C18" s="42" t="s">
        <v>112</v>
      </c>
      <c r="D18" s="13">
        <v>30</v>
      </c>
      <c r="E18" s="21"/>
      <c r="F18" s="97"/>
      <c r="G18" s="97"/>
      <c r="H18" s="97">
        <v>30</v>
      </c>
      <c r="I18" s="21"/>
      <c r="J18" s="21"/>
      <c r="K18" s="21"/>
      <c r="L18" s="14"/>
      <c r="M18" s="35"/>
      <c r="N18" s="89"/>
      <c r="O18" s="43"/>
      <c r="P18" s="44"/>
      <c r="Q18" s="189"/>
      <c r="R18" s="97"/>
      <c r="S18" s="21"/>
      <c r="T18" s="14"/>
      <c r="U18" s="35"/>
      <c r="V18" s="148"/>
      <c r="W18" s="43"/>
      <c r="X18" s="44"/>
      <c r="Y18" s="35"/>
      <c r="Z18" s="148"/>
      <c r="AA18" s="29"/>
      <c r="AB18" s="36"/>
      <c r="AC18" s="35"/>
      <c r="AD18" s="148"/>
      <c r="AE18" s="43"/>
      <c r="AF18" s="44"/>
      <c r="AG18" s="35"/>
      <c r="AH18" s="148">
        <v>30</v>
      </c>
      <c r="AI18" s="11">
        <v>2</v>
      </c>
      <c r="AJ18" s="36" t="s">
        <v>23</v>
      </c>
      <c r="AK18" s="23">
        <f t="shared" si="0"/>
        <v>2</v>
      </c>
      <c r="AL18" s="40"/>
    </row>
    <row r="19" spans="1:40" s="41" customFormat="1" ht="21.75" customHeight="1" x14ac:dyDescent="0.3">
      <c r="A19" s="8">
        <v>4</v>
      </c>
      <c r="B19" s="39"/>
      <c r="C19" s="38" t="s">
        <v>106</v>
      </c>
      <c r="D19" s="13">
        <v>45</v>
      </c>
      <c r="E19" s="21"/>
      <c r="F19" s="97"/>
      <c r="G19" s="97"/>
      <c r="H19" s="97">
        <v>45</v>
      </c>
      <c r="I19" s="21"/>
      <c r="J19" s="21"/>
      <c r="K19" s="21"/>
      <c r="L19" s="14"/>
      <c r="M19" s="24"/>
      <c r="N19" s="97"/>
      <c r="O19" s="17"/>
      <c r="P19" s="22"/>
      <c r="Q19" s="189"/>
      <c r="R19" s="97">
        <v>45</v>
      </c>
      <c r="S19" s="21">
        <v>4</v>
      </c>
      <c r="T19" s="14" t="s">
        <v>23</v>
      </c>
      <c r="U19" s="24"/>
      <c r="V19" s="128"/>
      <c r="W19" s="17"/>
      <c r="X19" s="22"/>
      <c r="Y19" s="24"/>
      <c r="Z19" s="128"/>
      <c r="AA19" s="21"/>
      <c r="AB19" s="14"/>
      <c r="AC19" s="24"/>
      <c r="AD19" s="128"/>
      <c r="AE19" s="17"/>
      <c r="AF19" s="22"/>
      <c r="AG19" s="24"/>
      <c r="AH19" s="128"/>
      <c r="AI19" s="9"/>
      <c r="AJ19" s="14"/>
      <c r="AK19" s="23">
        <f t="shared" si="0"/>
        <v>4</v>
      </c>
      <c r="AL19" s="40">
        <v>4</v>
      </c>
    </row>
    <row r="20" spans="1:40" s="41" customFormat="1" ht="28.5" customHeight="1" x14ac:dyDescent="0.3">
      <c r="A20" s="8">
        <v>5</v>
      </c>
      <c r="B20" s="39"/>
      <c r="C20" s="39" t="s">
        <v>105</v>
      </c>
      <c r="D20" s="13">
        <v>45</v>
      </c>
      <c r="E20" s="21">
        <v>15</v>
      </c>
      <c r="F20" s="97"/>
      <c r="G20" s="97"/>
      <c r="H20" s="97">
        <v>30</v>
      </c>
      <c r="I20" s="21"/>
      <c r="J20" s="21"/>
      <c r="K20" s="21"/>
      <c r="L20" s="14"/>
      <c r="M20" s="13"/>
      <c r="N20" s="97"/>
      <c r="O20" s="17"/>
      <c r="P20" s="22"/>
      <c r="Q20" s="189"/>
      <c r="R20" s="97"/>
      <c r="S20" s="21"/>
      <c r="T20" s="14"/>
      <c r="U20" s="24"/>
      <c r="V20" s="128"/>
      <c r="W20" s="17"/>
      <c r="X20" s="22"/>
      <c r="Y20" s="24">
        <v>15</v>
      </c>
      <c r="Z20" s="128">
        <v>30</v>
      </c>
      <c r="AA20" s="21">
        <v>4</v>
      </c>
      <c r="AB20" s="14" t="s">
        <v>60</v>
      </c>
      <c r="AC20" s="24"/>
      <c r="AD20" s="128"/>
      <c r="AE20" s="17"/>
      <c r="AF20" s="22"/>
      <c r="AG20" s="24"/>
      <c r="AH20" s="128"/>
      <c r="AI20" s="9"/>
      <c r="AJ20" s="14"/>
      <c r="AK20" s="23">
        <f t="shared" si="0"/>
        <v>4</v>
      </c>
      <c r="AL20" s="40">
        <v>4</v>
      </c>
    </row>
    <row r="21" spans="1:40" s="41" customFormat="1" ht="21.75" customHeight="1" x14ac:dyDescent="0.3">
      <c r="A21" s="8">
        <v>6</v>
      </c>
      <c r="B21" s="39"/>
      <c r="C21" s="39" t="s">
        <v>107</v>
      </c>
      <c r="D21" s="13">
        <v>45</v>
      </c>
      <c r="E21" s="21">
        <v>15</v>
      </c>
      <c r="F21" s="97"/>
      <c r="G21" s="97"/>
      <c r="H21" s="97">
        <v>30</v>
      </c>
      <c r="I21" s="21"/>
      <c r="J21" s="21"/>
      <c r="K21" s="21"/>
      <c r="L21" s="14"/>
      <c r="M21" s="26"/>
      <c r="N21" s="91"/>
      <c r="O21" s="16"/>
      <c r="P21" s="27"/>
      <c r="Q21" s="189"/>
      <c r="R21" s="97"/>
      <c r="S21" s="21"/>
      <c r="T21" s="14"/>
      <c r="U21" s="26"/>
      <c r="V21" s="144"/>
      <c r="W21" s="16"/>
      <c r="X21" s="27"/>
      <c r="Y21" s="26">
        <v>15</v>
      </c>
      <c r="Z21" s="144">
        <v>30</v>
      </c>
      <c r="AA21" s="20">
        <v>4</v>
      </c>
      <c r="AB21" s="25" t="s">
        <v>60</v>
      </c>
      <c r="AC21" s="26"/>
      <c r="AD21" s="144"/>
      <c r="AE21" s="16"/>
      <c r="AF21" s="22"/>
      <c r="AG21" s="26"/>
      <c r="AH21" s="144"/>
      <c r="AI21" s="12"/>
      <c r="AJ21" s="25"/>
      <c r="AK21" s="23">
        <f t="shared" si="0"/>
        <v>4</v>
      </c>
      <c r="AL21" s="40">
        <v>4</v>
      </c>
    </row>
    <row r="22" spans="1:40" s="41" customFormat="1" ht="27.6" customHeight="1" x14ac:dyDescent="0.3">
      <c r="A22" s="8">
        <v>7</v>
      </c>
      <c r="B22" s="39"/>
      <c r="C22" s="38" t="str">
        <f>'[1]specjalność TEB'!$C$22</f>
        <v>Turystyka biograficzna,  literacka i filmowa Bałkanów</v>
      </c>
      <c r="D22" s="13">
        <v>30</v>
      </c>
      <c r="E22" s="21"/>
      <c r="F22" s="97"/>
      <c r="G22" s="97"/>
      <c r="H22" s="97">
        <v>30</v>
      </c>
      <c r="I22" s="21"/>
      <c r="J22" s="21"/>
      <c r="K22" s="21"/>
      <c r="L22" s="14"/>
      <c r="M22" s="26"/>
      <c r="N22" s="91"/>
      <c r="O22" s="16"/>
      <c r="P22" s="27"/>
      <c r="Q22" s="189"/>
      <c r="R22" s="97"/>
      <c r="S22" s="21"/>
      <c r="T22" s="14"/>
      <c r="U22" s="26"/>
      <c r="V22" s="144"/>
      <c r="W22" s="16"/>
      <c r="X22" s="27"/>
      <c r="Y22" s="26"/>
      <c r="Z22" s="144"/>
      <c r="AA22" s="20"/>
      <c r="AB22" s="25"/>
      <c r="AC22" s="26"/>
      <c r="AD22" s="144"/>
      <c r="AE22" s="16"/>
      <c r="AF22" s="27"/>
      <c r="AG22" s="26"/>
      <c r="AH22" s="144">
        <v>30</v>
      </c>
      <c r="AI22" s="12">
        <v>2</v>
      </c>
      <c r="AJ22" s="25" t="s">
        <v>23</v>
      </c>
      <c r="AK22" s="23">
        <f t="shared" si="0"/>
        <v>2</v>
      </c>
      <c r="AL22" s="40">
        <v>2</v>
      </c>
    </row>
    <row r="23" spans="1:40" s="41" customFormat="1" ht="27.6" customHeight="1" x14ac:dyDescent="0.3">
      <c r="A23" s="8">
        <v>8</v>
      </c>
      <c r="B23" s="39"/>
      <c r="C23" s="28" t="s">
        <v>103</v>
      </c>
      <c r="D23" s="13">
        <v>30</v>
      </c>
      <c r="E23" s="21"/>
      <c r="F23" s="97"/>
      <c r="G23" s="97"/>
      <c r="H23" s="97">
        <v>30</v>
      </c>
      <c r="I23" s="21"/>
      <c r="J23" s="21"/>
      <c r="K23" s="21"/>
      <c r="L23" s="14"/>
      <c r="M23" s="26"/>
      <c r="N23" s="91"/>
      <c r="O23" s="16"/>
      <c r="P23" s="27"/>
      <c r="Q23" s="189"/>
      <c r="R23" s="97"/>
      <c r="S23" s="21"/>
      <c r="T23" s="14"/>
      <c r="U23" s="26"/>
      <c r="V23" s="144"/>
      <c r="W23" s="16"/>
      <c r="X23" s="27"/>
      <c r="Y23" s="26"/>
      <c r="Z23" s="144">
        <v>30</v>
      </c>
      <c r="AA23" s="20">
        <v>2</v>
      </c>
      <c r="AB23" s="25" t="s">
        <v>23</v>
      </c>
      <c r="AC23" s="26"/>
      <c r="AD23" s="144"/>
      <c r="AE23" s="16"/>
      <c r="AF23" s="27"/>
      <c r="AG23" s="26"/>
      <c r="AH23" s="144"/>
      <c r="AI23" s="12"/>
      <c r="AJ23" s="25"/>
      <c r="AK23" s="23">
        <f t="shared" si="0"/>
        <v>2</v>
      </c>
      <c r="AL23" s="40">
        <v>2</v>
      </c>
    </row>
    <row r="24" spans="1:40" s="41" customFormat="1" ht="21.75" customHeight="1" x14ac:dyDescent="0.3">
      <c r="A24" s="8">
        <v>9</v>
      </c>
      <c r="B24" s="39"/>
      <c r="C24" s="28" t="s">
        <v>146</v>
      </c>
      <c r="D24" s="13">
        <v>30</v>
      </c>
      <c r="E24" s="21"/>
      <c r="F24" s="97"/>
      <c r="G24" s="97"/>
      <c r="H24" s="97">
        <v>30</v>
      </c>
      <c r="I24" s="21"/>
      <c r="J24" s="21"/>
      <c r="K24" s="21"/>
      <c r="L24" s="14"/>
      <c r="M24" s="26"/>
      <c r="N24" s="91"/>
      <c r="O24" s="16"/>
      <c r="P24" s="27"/>
      <c r="Q24" s="189"/>
      <c r="R24" s="97"/>
      <c r="S24" s="21"/>
      <c r="T24" s="14"/>
      <c r="U24" s="26"/>
      <c r="V24" s="144"/>
      <c r="W24" s="16"/>
      <c r="X24" s="27"/>
      <c r="Y24" s="26"/>
      <c r="Z24" s="144">
        <v>30</v>
      </c>
      <c r="AA24" s="20">
        <v>2</v>
      </c>
      <c r="AB24" s="25" t="s">
        <v>23</v>
      </c>
      <c r="AC24" s="26"/>
      <c r="AD24" s="144"/>
      <c r="AE24" s="16"/>
      <c r="AF24" s="27"/>
      <c r="AG24" s="26"/>
      <c r="AH24" s="144"/>
      <c r="AI24" s="12"/>
      <c r="AJ24" s="25"/>
      <c r="AK24" s="23">
        <f t="shared" si="0"/>
        <v>2</v>
      </c>
      <c r="AL24" s="40"/>
    </row>
    <row r="25" spans="1:40" s="41" customFormat="1" ht="27" customHeight="1" x14ac:dyDescent="0.3">
      <c r="A25" s="8">
        <v>10</v>
      </c>
      <c r="B25" s="39"/>
      <c r="C25" s="28" t="s">
        <v>114</v>
      </c>
      <c r="D25" s="13">
        <v>30</v>
      </c>
      <c r="E25" s="21"/>
      <c r="F25" s="97">
        <v>30</v>
      </c>
      <c r="G25" s="97"/>
      <c r="H25" s="97"/>
      <c r="I25" s="21"/>
      <c r="J25" s="21"/>
      <c r="K25" s="21"/>
      <c r="L25" s="14"/>
      <c r="M25" s="26"/>
      <c r="N25" s="91"/>
      <c r="O25" s="16"/>
      <c r="P25" s="27"/>
      <c r="Q25" s="189"/>
      <c r="R25" s="97"/>
      <c r="S25" s="21"/>
      <c r="T25" s="14"/>
      <c r="U25" s="26"/>
      <c r="V25" s="144"/>
      <c r="W25" s="16"/>
      <c r="X25" s="27"/>
      <c r="Y25" s="26"/>
      <c r="Z25" s="144">
        <v>30</v>
      </c>
      <c r="AA25" s="20">
        <v>2</v>
      </c>
      <c r="AB25" s="25" t="s">
        <v>23</v>
      </c>
      <c r="AC25" s="26"/>
      <c r="AD25" s="144"/>
      <c r="AE25" s="16"/>
      <c r="AF25" s="27"/>
      <c r="AG25" s="26"/>
      <c r="AH25" s="144"/>
      <c r="AI25" s="12"/>
      <c r="AJ25" s="25"/>
      <c r="AK25" s="23">
        <f t="shared" si="0"/>
        <v>2</v>
      </c>
      <c r="AL25" s="40"/>
    </row>
    <row r="26" spans="1:40" s="41" customFormat="1" ht="21.75" customHeight="1" x14ac:dyDescent="0.3">
      <c r="A26" s="8">
        <v>11</v>
      </c>
      <c r="B26" s="39"/>
      <c r="C26" s="28" t="s">
        <v>102</v>
      </c>
      <c r="D26" s="13">
        <v>45</v>
      </c>
      <c r="E26" s="21">
        <v>15</v>
      </c>
      <c r="F26" s="97"/>
      <c r="G26" s="97"/>
      <c r="H26" s="97">
        <v>30</v>
      </c>
      <c r="I26" s="21"/>
      <c r="J26" s="21"/>
      <c r="K26" s="21"/>
      <c r="L26" s="14"/>
      <c r="M26" s="26"/>
      <c r="N26" s="91"/>
      <c r="O26" s="16"/>
      <c r="P26" s="27"/>
      <c r="Q26" s="189"/>
      <c r="R26" s="97"/>
      <c r="S26" s="21"/>
      <c r="T26" s="14"/>
      <c r="U26" s="26"/>
      <c r="V26" s="144"/>
      <c r="W26" s="16"/>
      <c r="X26" s="27"/>
      <c r="Y26" s="26"/>
      <c r="Z26" s="144"/>
      <c r="AA26" s="20"/>
      <c r="AB26" s="25"/>
      <c r="AC26" s="26">
        <v>15</v>
      </c>
      <c r="AD26" s="144">
        <v>30</v>
      </c>
      <c r="AE26" s="16">
        <v>4</v>
      </c>
      <c r="AF26" s="27" t="s">
        <v>59</v>
      </c>
      <c r="AG26" s="26"/>
      <c r="AH26" s="144"/>
      <c r="AI26" s="12"/>
      <c r="AJ26" s="25"/>
      <c r="AK26" s="23">
        <f t="shared" si="0"/>
        <v>4</v>
      </c>
      <c r="AL26" s="40">
        <v>4</v>
      </c>
    </row>
    <row r="27" spans="1:40" s="41" customFormat="1" ht="31.5" customHeight="1" x14ac:dyDescent="0.3">
      <c r="A27" s="8">
        <v>12</v>
      </c>
      <c r="B27" s="39"/>
      <c r="C27" s="38" t="s">
        <v>101</v>
      </c>
      <c r="D27" s="13">
        <v>60</v>
      </c>
      <c r="E27" s="21">
        <v>30</v>
      </c>
      <c r="F27" s="97"/>
      <c r="G27" s="97"/>
      <c r="H27" s="97">
        <v>30</v>
      </c>
      <c r="I27" s="21"/>
      <c r="J27" s="21"/>
      <c r="K27" s="21"/>
      <c r="L27" s="14"/>
      <c r="M27" s="24"/>
      <c r="N27" s="97"/>
      <c r="O27" s="17"/>
      <c r="P27" s="22"/>
      <c r="Q27" s="189"/>
      <c r="R27" s="97"/>
      <c r="S27" s="21"/>
      <c r="T27" s="14"/>
      <c r="U27" s="24"/>
      <c r="V27" s="128"/>
      <c r="W27" s="17"/>
      <c r="X27" s="22"/>
      <c r="Y27" s="24"/>
      <c r="Z27" s="128"/>
      <c r="AA27" s="21"/>
      <c r="AB27" s="14"/>
      <c r="AC27" s="24">
        <v>30</v>
      </c>
      <c r="AD27" s="128">
        <v>30</v>
      </c>
      <c r="AE27" s="17">
        <v>5</v>
      </c>
      <c r="AF27" s="22" t="s">
        <v>59</v>
      </c>
      <c r="AG27" s="24"/>
      <c r="AH27" s="128"/>
      <c r="AI27" s="9"/>
      <c r="AJ27" s="25"/>
      <c r="AK27" s="23">
        <f t="shared" si="0"/>
        <v>5</v>
      </c>
      <c r="AL27" s="40">
        <v>5</v>
      </c>
    </row>
    <row r="28" spans="1:40" s="41" customFormat="1" ht="21.75" customHeight="1" thickBot="1" x14ac:dyDescent="0.35">
      <c r="A28" s="8">
        <v>13</v>
      </c>
      <c r="B28" s="39"/>
      <c r="C28" s="42" t="s">
        <v>108</v>
      </c>
      <c r="D28" s="193">
        <v>30</v>
      </c>
      <c r="E28" s="185"/>
      <c r="F28" s="114">
        <v>30</v>
      </c>
      <c r="G28" s="114"/>
      <c r="H28" s="114"/>
      <c r="I28" s="185"/>
      <c r="J28" s="185"/>
      <c r="K28" s="185"/>
      <c r="L28" s="186"/>
      <c r="M28" s="35"/>
      <c r="N28" s="89"/>
      <c r="O28" s="43"/>
      <c r="P28" s="44"/>
      <c r="Q28" s="190"/>
      <c r="R28" s="114"/>
      <c r="S28" s="185"/>
      <c r="T28" s="186"/>
      <c r="U28" s="35"/>
      <c r="V28" s="148">
        <v>30</v>
      </c>
      <c r="W28" s="43">
        <v>3</v>
      </c>
      <c r="X28" s="44" t="s">
        <v>23</v>
      </c>
      <c r="Y28" s="35"/>
      <c r="Z28" s="148"/>
      <c r="AA28" s="20"/>
      <c r="AB28" s="36"/>
      <c r="AC28" s="35"/>
      <c r="AD28" s="148"/>
      <c r="AE28" s="43"/>
      <c r="AF28" s="44"/>
      <c r="AG28" s="35"/>
      <c r="AH28" s="148"/>
      <c r="AI28" s="16"/>
      <c r="AJ28" s="25"/>
      <c r="AK28" s="30">
        <f t="shared" si="0"/>
        <v>3</v>
      </c>
      <c r="AL28" s="40"/>
    </row>
    <row r="29" spans="1:40" s="41" customFormat="1" ht="15.6" customHeight="1" thickTop="1" thickBot="1" x14ac:dyDescent="0.35">
      <c r="A29" s="323" t="s">
        <v>19</v>
      </c>
      <c r="B29" s="324"/>
      <c r="C29" s="325"/>
      <c r="D29" s="162">
        <f>SUM(D16:D28)</f>
        <v>510</v>
      </c>
      <c r="E29" s="162">
        <f t="shared" ref="E29:AL29" si="1">SUM(E16:E28)</f>
        <v>90</v>
      </c>
      <c r="F29" s="162">
        <f t="shared" si="1"/>
        <v>60</v>
      </c>
      <c r="G29" s="162">
        <f t="shared" si="1"/>
        <v>0</v>
      </c>
      <c r="H29" s="162">
        <f t="shared" si="1"/>
        <v>360</v>
      </c>
      <c r="I29" s="162">
        <f t="shared" si="1"/>
        <v>0</v>
      </c>
      <c r="J29" s="162">
        <f t="shared" si="1"/>
        <v>0</v>
      </c>
      <c r="K29" s="162">
        <f t="shared" si="1"/>
        <v>0</v>
      </c>
      <c r="L29" s="163">
        <f t="shared" si="1"/>
        <v>0</v>
      </c>
      <c r="M29" s="164">
        <f t="shared" si="1"/>
        <v>0</v>
      </c>
      <c r="N29" s="162">
        <f t="shared" si="1"/>
        <v>0</v>
      </c>
      <c r="O29" s="162">
        <f t="shared" si="1"/>
        <v>0</v>
      </c>
      <c r="P29" s="237"/>
      <c r="Q29" s="164">
        <f t="shared" si="1"/>
        <v>0</v>
      </c>
      <c r="R29" s="162">
        <f t="shared" si="1"/>
        <v>75</v>
      </c>
      <c r="S29" s="162">
        <f t="shared" si="1"/>
        <v>7</v>
      </c>
      <c r="T29" s="163"/>
      <c r="U29" s="164">
        <f t="shared" si="1"/>
        <v>15</v>
      </c>
      <c r="V29" s="162">
        <f t="shared" si="1"/>
        <v>75</v>
      </c>
      <c r="W29" s="162">
        <f t="shared" si="1"/>
        <v>9</v>
      </c>
      <c r="X29" s="237"/>
      <c r="Y29" s="164">
        <f t="shared" si="1"/>
        <v>30</v>
      </c>
      <c r="Z29" s="162">
        <f t="shared" si="1"/>
        <v>150</v>
      </c>
      <c r="AA29" s="162">
        <f t="shared" si="1"/>
        <v>14</v>
      </c>
      <c r="AB29" s="163"/>
      <c r="AC29" s="164">
        <f t="shared" si="1"/>
        <v>45</v>
      </c>
      <c r="AD29" s="162">
        <f t="shared" si="1"/>
        <v>60</v>
      </c>
      <c r="AE29" s="162">
        <f t="shared" si="1"/>
        <v>9</v>
      </c>
      <c r="AF29" s="237"/>
      <c r="AG29" s="164">
        <f t="shared" si="1"/>
        <v>0</v>
      </c>
      <c r="AH29" s="162">
        <f t="shared" si="1"/>
        <v>60</v>
      </c>
      <c r="AI29" s="162">
        <f t="shared" si="1"/>
        <v>4</v>
      </c>
      <c r="AJ29" s="162"/>
      <c r="AK29" s="37">
        <f t="shared" si="1"/>
        <v>43</v>
      </c>
      <c r="AL29" s="37">
        <f t="shared" si="1"/>
        <v>31</v>
      </c>
    </row>
    <row r="30" spans="1:40" s="41" customFormat="1" ht="15.6" thickTop="1" thickBot="1" x14ac:dyDescent="0.35">
      <c r="A30" s="355" t="s">
        <v>72</v>
      </c>
      <c r="B30" s="356"/>
      <c r="C30" s="357"/>
      <c r="D30" s="69">
        <f>SUM(D29+'THiK Kanon'!D57)</f>
        <v>1990</v>
      </c>
      <c r="E30" s="69">
        <f>SUM(E29+'THiK Kanon'!E57)</f>
        <v>385</v>
      </c>
      <c r="F30" s="69">
        <f>SUM(F29+'THiK Kanon'!F57)</f>
        <v>315</v>
      </c>
      <c r="G30" s="69">
        <f>SUM(G29+'THiK Kanon'!G57)</f>
        <v>60</v>
      </c>
      <c r="H30" s="69">
        <f>SUM(H29+'THiK Kanon'!H57)</f>
        <v>810</v>
      </c>
      <c r="I30" s="69">
        <f>SUM(I29+'THiK Kanon'!I57)</f>
        <v>90</v>
      </c>
      <c r="J30" s="69">
        <f>SUM(J29+'THiK Kanon'!J57)</f>
        <v>180</v>
      </c>
      <c r="K30" s="69">
        <f>SUM(K29+'THiK Kanon'!K57)</f>
        <v>60</v>
      </c>
      <c r="L30" s="69">
        <f>SUM(L29+'THiK Kanon'!L57)</f>
        <v>90</v>
      </c>
      <c r="M30" s="69">
        <f>SUM(M29+'THiK Kanon'!M57)</f>
        <v>105</v>
      </c>
      <c r="N30" s="69">
        <f>SUM(N29+'THiK Kanon'!N57)</f>
        <v>255</v>
      </c>
      <c r="O30" s="69">
        <f>SUM(O29+'THiK Kanon'!O57)</f>
        <v>30</v>
      </c>
      <c r="P30" s="70"/>
      <c r="Q30" s="69">
        <f>SUM(Q29+'THiK Kanon'!Q57)</f>
        <v>25</v>
      </c>
      <c r="R30" s="69">
        <f>SUM(R29+'THiK Kanon'!R57)</f>
        <v>375</v>
      </c>
      <c r="S30" s="69">
        <f>SUM(S29+'THiK Kanon'!S57)</f>
        <v>32</v>
      </c>
      <c r="T30" s="68"/>
      <c r="U30" s="69">
        <f>SUM(U29+'THiK Kanon'!U57)</f>
        <v>75</v>
      </c>
      <c r="V30" s="69">
        <f>SUM(V29+'THiK Kanon'!V57)</f>
        <v>225</v>
      </c>
      <c r="W30" s="69">
        <f>SUM(W29+'THiK Kanon'!W57)</f>
        <v>29</v>
      </c>
      <c r="X30" s="70"/>
      <c r="Y30" s="69">
        <f>SUM(Y29+'THiK Kanon'!Y57)</f>
        <v>45</v>
      </c>
      <c r="Z30" s="69">
        <f>SUM(Z29+'THiK Kanon'!Z57)</f>
        <v>330</v>
      </c>
      <c r="AA30" s="69">
        <f>SUM(AA29+'THiK Kanon'!AA57)</f>
        <v>30</v>
      </c>
      <c r="AB30" s="68"/>
      <c r="AC30" s="69">
        <f>SUM(AC29+'THiK Kanon'!AC57)</f>
        <v>105</v>
      </c>
      <c r="AD30" s="69">
        <f>SUM(AD29+'THiK Kanon'!AD57)</f>
        <v>270</v>
      </c>
      <c r="AE30" s="69">
        <f>SUM(AE29+'THiK Kanon'!AE57)</f>
        <v>31</v>
      </c>
      <c r="AF30" s="70"/>
      <c r="AG30" s="69">
        <f>SUM(AG29+'THiK Kanon'!AG57)</f>
        <v>30</v>
      </c>
      <c r="AH30" s="69">
        <f>SUM(AH29+'THiK Kanon'!AH57)</f>
        <v>150</v>
      </c>
      <c r="AI30" s="69">
        <f>SUM(AI29+'THiK Kanon'!AI57)</f>
        <v>28</v>
      </c>
      <c r="AJ30" s="180"/>
      <c r="AK30" s="187">
        <f>SUM(AK29+'THiK Kanon'!AK57)</f>
        <v>180</v>
      </c>
      <c r="AL30" s="187">
        <f>SUM(AL29+'THiK Kanon'!AL57)</f>
        <v>112</v>
      </c>
    </row>
    <row r="31" spans="1:40" ht="15" thickTop="1" x14ac:dyDescent="0.3"/>
    <row r="32" spans="1:40" x14ac:dyDescent="0.3">
      <c r="C32" s="354" t="s">
        <v>152</v>
      </c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354"/>
      <c r="AI32" s="354"/>
      <c r="AJ32" s="354"/>
      <c r="AK32" s="354"/>
      <c r="AL32" s="354"/>
    </row>
    <row r="130" spans="3:38" x14ac:dyDescent="0.3">
      <c r="C130" s="183"/>
      <c r="D130" s="183"/>
      <c r="E130" s="183"/>
      <c r="I130" s="183"/>
      <c r="J130" s="183"/>
      <c r="K130" s="183"/>
      <c r="L130" s="183"/>
      <c r="M130" s="183"/>
      <c r="O130" s="183"/>
      <c r="P130" s="183"/>
      <c r="Q130" s="183"/>
      <c r="S130" s="183"/>
      <c r="T130" s="183"/>
      <c r="U130" s="183"/>
      <c r="W130" s="183"/>
      <c r="X130" s="183"/>
      <c r="Y130" s="183"/>
      <c r="AA130" s="183"/>
      <c r="AB130" s="183"/>
      <c r="AC130" s="183"/>
      <c r="AE130" s="183"/>
      <c r="AF130" s="183"/>
      <c r="AG130" s="183"/>
      <c r="AI130" s="183"/>
      <c r="AJ130" s="183"/>
      <c r="AK130" s="183"/>
      <c r="AL130" s="183"/>
    </row>
    <row r="131" spans="3:38" x14ac:dyDescent="0.3">
      <c r="C131" s="183"/>
      <c r="D131" s="183"/>
      <c r="E131" s="183"/>
      <c r="I131" s="183"/>
      <c r="J131" s="183"/>
      <c r="K131" s="183"/>
      <c r="L131" s="183"/>
      <c r="M131" s="183"/>
      <c r="O131" s="183"/>
      <c r="P131" s="183"/>
      <c r="Q131" s="183"/>
      <c r="S131" s="183"/>
      <c r="T131" s="183"/>
      <c r="U131" s="183"/>
      <c r="W131" s="183"/>
      <c r="X131" s="183"/>
      <c r="Y131" s="183"/>
      <c r="AA131" s="183"/>
      <c r="AB131" s="183"/>
      <c r="AC131" s="183"/>
      <c r="AE131" s="183"/>
      <c r="AF131" s="183"/>
      <c r="AG131" s="183"/>
      <c r="AI131" s="183"/>
      <c r="AJ131" s="183"/>
      <c r="AK131" s="183"/>
      <c r="AL131" s="183"/>
    </row>
    <row r="132" spans="3:38" x14ac:dyDescent="0.3">
      <c r="C132" s="183"/>
      <c r="D132" s="183"/>
      <c r="E132" s="183"/>
      <c r="I132" s="183"/>
      <c r="J132" s="183"/>
      <c r="K132" s="183"/>
      <c r="L132" s="183"/>
      <c r="M132" s="183"/>
      <c r="O132" s="183"/>
      <c r="P132" s="183"/>
      <c r="Q132" s="183"/>
      <c r="S132" s="183"/>
      <c r="T132" s="183"/>
      <c r="U132" s="183"/>
      <c r="W132" s="183"/>
      <c r="X132" s="183"/>
      <c r="Y132" s="183"/>
      <c r="AA132" s="183"/>
      <c r="AB132" s="183"/>
      <c r="AC132" s="183"/>
      <c r="AE132" s="183"/>
      <c r="AF132" s="183"/>
      <c r="AG132" s="183"/>
      <c r="AI132" s="183"/>
      <c r="AJ132" s="183"/>
      <c r="AK132" s="183"/>
      <c r="AL132" s="183"/>
    </row>
    <row r="133" spans="3:38" x14ac:dyDescent="0.3">
      <c r="C133" s="183"/>
      <c r="D133" s="183"/>
      <c r="E133" s="183"/>
      <c r="I133" s="183"/>
      <c r="J133" s="183"/>
      <c r="K133" s="183"/>
      <c r="L133" s="183"/>
      <c r="M133" s="183"/>
      <c r="O133" s="183"/>
      <c r="P133" s="183"/>
      <c r="Q133" s="183"/>
      <c r="S133" s="183"/>
      <c r="T133" s="183"/>
      <c r="U133" s="183"/>
      <c r="W133" s="183"/>
      <c r="X133" s="183"/>
      <c r="Y133" s="183"/>
      <c r="AA133" s="183"/>
      <c r="AB133" s="183"/>
      <c r="AC133" s="183"/>
      <c r="AE133" s="183"/>
      <c r="AF133" s="183"/>
      <c r="AG133" s="183"/>
      <c r="AI133" s="183"/>
      <c r="AJ133" s="183"/>
      <c r="AK133" s="183"/>
      <c r="AL133" s="183"/>
    </row>
    <row r="134" spans="3:38" x14ac:dyDescent="0.3">
      <c r="C134" s="183"/>
      <c r="D134" s="183"/>
      <c r="E134" s="183"/>
      <c r="I134" s="183"/>
      <c r="J134" s="183"/>
      <c r="K134" s="183"/>
      <c r="L134" s="183"/>
      <c r="M134" s="183"/>
      <c r="O134" s="183"/>
      <c r="P134" s="183"/>
      <c r="Q134" s="183"/>
      <c r="S134" s="183"/>
      <c r="T134" s="183"/>
      <c r="U134" s="183"/>
      <c r="W134" s="183"/>
      <c r="X134" s="183"/>
      <c r="Y134" s="183"/>
      <c r="AA134" s="183"/>
      <c r="AB134" s="183"/>
      <c r="AC134" s="183"/>
      <c r="AE134" s="183"/>
      <c r="AF134" s="183"/>
      <c r="AG134" s="183"/>
      <c r="AI134" s="183"/>
      <c r="AJ134" s="183"/>
      <c r="AK134" s="183"/>
      <c r="AL134" s="183"/>
    </row>
    <row r="135" spans="3:38" x14ac:dyDescent="0.3">
      <c r="C135" s="183"/>
      <c r="D135" s="183"/>
      <c r="E135" s="183"/>
      <c r="I135" s="183"/>
      <c r="J135" s="183"/>
      <c r="K135" s="183"/>
      <c r="L135" s="183"/>
      <c r="M135" s="183"/>
      <c r="O135" s="183"/>
      <c r="P135" s="183"/>
      <c r="Q135" s="183"/>
      <c r="S135" s="183"/>
      <c r="T135" s="183"/>
      <c r="U135" s="183"/>
      <c r="W135" s="183"/>
      <c r="X135" s="183"/>
      <c r="Y135" s="183"/>
      <c r="AA135" s="183"/>
      <c r="AB135" s="183"/>
      <c r="AC135" s="183"/>
      <c r="AE135" s="183"/>
      <c r="AF135" s="183"/>
      <c r="AG135" s="183"/>
      <c r="AI135" s="183"/>
      <c r="AJ135" s="183"/>
      <c r="AK135" s="183"/>
      <c r="AL135" s="183"/>
    </row>
    <row r="136" spans="3:38" x14ac:dyDescent="0.3">
      <c r="C136" s="183"/>
      <c r="D136" s="183"/>
      <c r="E136" s="183"/>
      <c r="I136" s="183"/>
      <c r="J136" s="183"/>
      <c r="K136" s="183"/>
      <c r="L136" s="183"/>
      <c r="M136" s="183"/>
      <c r="O136" s="183"/>
      <c r="P136" s="183"/>
      <c r="Q136" s="183"/>
      <c r="S136" s="183"/>
      <c r="T136" s="183"/>
      <c r="U136" s="183"/>
      <c r="W136" s="183"/>
      <c r="X136" s="183"/>
      <c r="Y136" s="183"/>
      <c r="AA136" s="183"/>
      <c r="AB136" s="183"/>
      <c r="AC136" s="183"/>
      <c r="AE136" s="183"/>
      <c r="AF136" s="183"/>
      <c r="AG136" s="183"/>
      <c r="AI136" s="183"/>
      <c r="AJ136" s="183"/>
      <c r="AK136" s="183"/>
      <c r="AL136" s="183"/>
    </row>
    <row r="137" spans="3:38" x14ac:dyDescent="0.3">
      <c r="C137" s="183"/>
      <c r="D137" s="183"/>
      <c r="E137" s="183"/>
      <c r="I137" s="183"/>
      <c r="J137" s="183"/>
      <c r="K137" s="183"/>
      <c r="L137" s="183"/>
      <c r="M137" s="183"/>
      <c r="O137" s="183"/>
      <c r="P137" s="183"/>
      <c r="Q137" s="183"/>
      <c r="S137" s="183"/>
      <c r="T137" s="183"/>
      <c r="U137" s="183"/>
      <c r="W137" s="183"/>
      <c r="X137" s="183"/>
      <c r="Y137" s="183"/>
      <c r="AA137" s="183"/>
      <c r="AB137" s="183"/>
      <c r="AC137" s="183"/>
      <c r="AE137" s="183"/>
      <c r="AF137" s="183"/>
      <c r="AG137" s="183"/>
      <c r="AI137" s="183"/>
      <c r="AJ137" s="183"/>
      <c r="AK137" s="183"/>
      <c r="AL137" s="183"/>
    </row>
    <row r="138" spans="3:38" x14ac:dyDescent="0.3">
      <c r="C138" s="183"/>
      <c r="D138" s="183"/>
      <c r="E138" s="183"/>
      <c r="I138" s="183"/>
      <c r="J138" s="183"/>
      <c r="K138" s="183"/>
      <c r="L138" s="183"/>
      <c r="M138" s="183"/>
      <c r="O138" s="183"/>
      <c r="P138" s="183"/>
      <c r="Q138" s="183"/>
      <c r="S138" s="183"/>
      <c r="T138" s="183"/>
      <c r="U138" s="183"/>
      <c r="W138" s="183"/>
      <c r="X138" s="183"/>
      <c r="Y138" s="183"/>
      <c r="AA138" s="183"/>
      <c r="AB138" s="183"/>
      <c r="AC138" s="183"/>
      <c r="AE138" s="183"/>
      <c r="AF138" s="183"/>
      <c r="AG138" s="183"/>
      <c r="AI138" s="183"/>
      <c r="AJ138" s="183"/>
      <c r="AK138" s="183"/>
      <c r="AL138" s="183"/>
    </row>
    <row r="139" spans="3:38" x14ac:dyDescent="0.3">
      <c r="C139" s="183"/>
      <c r="D139" s="183"/>
      <c r="E139" s="183"/>
      <c r="I139" s="183"/>
      <c r="J139" s="183"/>
      <c r="K139" s="183"/>
      <c r="L139" s="183"/>
      <c r="M139" s="183"/>
      <c r="O139" s="183"/>
      <c r="P139" s="183"/>
      <c r="Q139" s="183"/>
      <c r="S139" s="183"/>
      <c r="T139" s="183"/>
      <c r="U139" s="183"/>
      <c r="W139" s="183"/>
      <c r="X139" s="183"/>
      <c r="Y139" s="183"/>
      <c r="AA139" s="183"/>
      <c r="AB139" s="183"/>
      <c r="AC139" s="183"/>
      <c r="AE139" s="183"/>
      <c r="AF139" s="183"/>
      <c r="AG139" s="183"/>
      <c r="AI139" s="183"/>
      <c r="AJ139" s="183"/>
      <c r="AK139" s="183"/>
      <c r="AL139" s="183"/>
    </row>
    <row r="140" spans="3:38" x14ac:dyDescent="0.3">
      <c r="C140" s="183"/>
      <c r="D140" s="183"/>
      <c r="E140" s="183"/>
      <c r="I140" s="183"/>
      <c r="J140" s="183"/>
      <c r="K140" s="183"/>
      <c r="L140" s="183"/>
      <c r="M140" s="183"/>
      <c r="O140" s="183"/>
      <c r="P140" s="183"/>
      <c r="Q140" s="183"/>
      <c r="S140" s="183"/>
      <c r="T140" s="183"/>
      <c r="U140" s="183"/>
      <c r="W140" s="183"/>
      <c r="X140" s="183"/>
      <c r="Y140" s="183"/>
      <c r="AA140" s="183"/>
      <c r="AB140" s="183"/>
      <c r="AC140" s="183"/>
      <c r="AE140" s="183"/>
      <c r="AF140" s="183"/>
      <c r="AG140" s="183"/>
      <c r="AI140" s="183"/>
      <c r="AJ140" s="183"/>
      <c r="AK140" s="183"/>
      <c r="AL140" s="183"/>
    </row>
    <row r="141" spans="3:38" x14ac:dyDescent="0.3">
      <c r="C141" s="183"/>
      <c r="D141" s="183"/>
      <c r="E141" s="183"/>
      <c r="I141" s="183"/>
      <c r="J141" s="183"/>
      <c r="K141" s="183"/>
      <c r="L141" s="183"/>
      <c r="M141" s="183"/>
      <c r="O141" s="183"/>
      <c r="P141" s="183"/>
      <c r="Q141" s="183"/>
      <c r="S141" s="183"/>
      <c r="T141" s="183"/>
      <c r="U141" s="183"/>
      <c r="W141" s="183"/>
      <c r="X141" s="183"/>
      <c r="Y141" s="183"/>
      <c r="AA141" s="183"/>
      <c r="AB141" s="183"/>
      <c r="AC141" s="183"/>
      <c r="AE141" s="183"/>
      <c r="AF141" s="183"/>
      <c r="AG141" s="183"/>
      <c r="AI141" s="183"/>
      <c r="AJ141" s="183"/>
      <c r="AK141" s="183"/>
      <c r="AL141" s="183"/>
    </row>
    <row r="142" spans="3:38" x14ac:dyDescent="0.3">
      <c r="C142" s="183"/>
      <c r="D142" s="183"/>
      <c r="E142" s="183"/>
      <c r="I142" s="183"/>
      <c r="J142" s="183"/>
      <c r="K142" s="183"/>
      <c r="L142" s="183"/>
      <c r="M142" s="183"/>
      <c r="O142" s="183"/>
      <c r="P142" s="183"/>
      <c r="Q142" s="183"/>
      <c r="S142" s="183"/>
      <c r="T142" s="183"/>
      <c r="U142" s="183"/>
      <c r="W142" s="183"/>
      <c r="X142" s="183"/>
      <c r="Y142" s="183"/>
      <c r="AA142" s="183"/>
      <c r="AB142" s="183"/>
      <c r="AC142" s="183"/>
      <c r="AE142" s="183"/>
      <c r="AF142" s="183"/>
      <c r="AG142" s="183"/>
      <c r="AI142" s="183"/>
      <c r="AJ142" s="183"/>
      <c r="AK142" s="183"/>
      <c r="AL142" s="183"/>
    </row>
    <row r="143" spans="3:38" x14ac:dyDescent="0.3">
      <c r="C143" s="183"/>
      <c r="D143" s="183"/>
      <c r="E143" s="183"/>
      <c r="I143" s="183"/>
      <c r="J143" s="183"/>
      <c r="K143" s="183"/>
      <c r="L143" s="183"/>
      <c r="M143" s="183"/>
      <c r="O143" s="183"/>
      <c r="P143" s="183"/>
      <c r="Q143" s="183"/>
      <c r="S143" s="183"/>
      <c r="T143" s="183"/>
      <c r="U143" s="183"/>
      <c r="W143" s="183"/>
      <c r="X143" s="183"/>
      <c r="Y143" s="183"/>
      <c r="AA143" s="183"/>
      <c r="AB143" s="183"/>
      <c r="AC143" s="183"/>
      <c r="AE143" s="183"/>
      <c r="AF143" s="183"/>
      <c r="AG143" s="183"/>
      <c r="AI143" s="183"/>
      <c r="AJ143" s="183"/>
      <c r="AK143" s="183"/>
      <c r="AL143" s="183"/>
    </row>
    <row r="144" spans="3:38" x14ac:dyDescent="0.3">
      <c r="C144" s="183"/>
      <c r="D144" s="183"/>
      <c r="E144" s="183"/>
      <c r="I144" s="183"/>
      <c r="J144" s="183"/>
      <c r="K144" s="183"/>
      <c r="L144" s="183"/>
      <c r="M144" s="183"/>
      <c r="O144" s="183"/>
      <c r="P144" s="183"/>
      <c r="Q144" s="183"/>
      <c r="S144" s="183"/>
      <c r="T144" s="183"/>
      <c r="U144" s="183"/>
      <c r="W144" s="183"/>
      <c r="X144" s="183"/>
      <c r="Y144" s="183"/>
      <c r="AA144" s="183"/>
      <c r="AB144" s="183"/>
      <c r="AC144" s="183"/>
      <c r="AE144" s="183"/>
      <c r="AF144" s="183"/>
      <c r="AG144" s="183"/>
      <c r="AI144" s="183"/>
      <c r="AJ144" s="183"/>
      <c r="AK144" s="183"/>
      <c r="AL144" s="183"/>
    </row>
    <row r="145" spans="3:38" x14ac:dyDescent="0.3">
      <c r="C145" s="183"/>
      <c r="D145" s="183"/>
      <c r="E145" s="183"/>
      <c r="I145" s="183"/>
      <c r="J145" s="183"/>
      <c r="K145" s="183"/>
      <c r="L145" s="183"/>
      <c r="M145" s="183"/>
      <c r="O145" s="183"/>
      <c r="P145" s="183"/>
      <c r="Q145" s="183"/>
      <c r="S145" s="183"/>
      <c r="T145" s="183"/>
      <c r="U145" s="183"/>
      <c r="W145" s="183"/>
      <c r="X145" s="183"/>
      <c r="Y145" s="183"/>
      <c r="AA145" s="183"/>
      <c r="AB145" s="183"/>
      <c r="AC145" s="183"/>
      <c r="AE145" s="183"/>
      <c r="AF145" s="183"/>
      <c r="AG145" s="183"/>
      <c r="AI145" s="183"/>
      <c r="AJ145" s="183"/>
      <c r="AK145" s="183"/>
      <c r="AL145" s="183"/>
    </row>
  </sheetData>
  <mergeCells count="27">
    <mergeCell ref="A6:AL6"/>
    <mergeCell ref="A1:AL1"/>
    <mergeCell ref="A2:AL2"/>
    <mergeCell ref="A3:AL3"/>
    <mergeCell ref="A4:AL4"/>
    <mergeCell ref="A5:AL5"/>
    <mergeCell ref="A7:AL7"/>
    <mergeCell ref="A8:AL8"/>
    <mergeCell ref="A9:A13"/>
    <mergeCell ref="B9:B13"/>
    <mergeCell ref="C9:C13"/>
    <mergeCell ref="D9:L12"/>
    <mergeCell ref="M9:T10"/>
    <mergeCell ref="U9:AB10"/>
    <mergeCell ref="AC9:AJ10"/>
    <mergeCell ref="AK9:AK14"/>
    <mergeCell ref="A15:AL15"/>
    <mergeCell ref="A29:C29"/>
    <mergeCell ref="A30:C30"/>
    <mergeCell ref="C32:AL32"/>
    <mergeCell ref="AL9:AL14"/>
    <mergeCell ref="M11:P12"/>
    <mergeCell ref="Q11:T12"/>
    <mergeCell ref="U11:X12"/>
    <mergeCell ref="Y11:AB12"/>
    <mergeCell ref="AC11:AF12"/>
    <mergeCell ref="AG11:AJ12"/>
  </mergeCells>
  <pageMargins left="0.23622047244094491" right="0.23622047244094491" top="0.55118110236220474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THiK Kanon</vt:lpstr>
      <vt:lpstr>specjalność środziemnomorska</vt:lpstr>
      <vt:lpstr>specjalność karpacka</vt:lpstr>
      <vt:lpstr>specjalność bałkańska</vt:lpstr>
      <vt:lpstr>'THiK Kanon'!Obszar_wydruku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2025-04-24T21:01:24Z</dcterms:modified>
</cp:coreProperties>
</file>