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filterPrivacy="1" defaultThemeVersion="124226"/>
  <xr:revisionPtr revIDLastSave="0" documentId="13_ncr:1_{99E8127A-F55F-4021-AA12-C0EBC0C20B6A}" xr6:coauthVersionLast="47" xr6:coauthVersionMax="47" xr10:uidLastSave="{00000000-0000-0000-0000-000000000000}"/>
  <bookViews>
    <workbookView xWindow="-108" yWindow="-108" windowWidth="16608" windowHeight="8832" activeTab="1" xr2:uid="{00000000-000D-0000-FFFF-FFFF00000000}"/>
  </bookViews>
  <sheets>
    <sheet name="THiK kanon" sheetId="1" r:id="rId1"/>
    <sheet name="specjalność miejska" sheetId="3" r:id="rId2"/>
    <sheet name="specjalność terenowa" sheetId="6" r:id="rId3"/>
  </sheets>
  <definedNames>
    <definedName name="_xlnm.Print_Area" localSheetId="0">'THiK kanon'!$A$1:$AB$51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6" i="1" l="1"/>
  <c r="AA29" i="1"/>
  <c r="AC26" i="6"/>
  <c r="AC26" i="3"/>
  <c r="AC36" i="1"/>
  <c r="AC27" i="3" s="1"/>
  <c r="E36" i="1"/>
  <c r="F36" i="1"/>
  <c r="G36" i="1"/>
  <c r="H36" i="1"/>
  <c r="H27" i="3" s="1"/>
  <c r="I36" i="1"/>
  <c r="I27" i="6" s="1"/>
  <c r="J36" i="1"/>
  <c r="K36" i="1"/>
  <c r="K27" i="3" s="1"/>
  <c r="L36" i="1"/>
  <c r="L27" i="3" s="1"/>
  <c r="N36" i="1"/>
  <c r="O36" i="1"/>
  <c r="O27" i="3" s="1"/>
  <c r="P36" i="1"/>
  <c r="P27" i="3" s="1"/>
  <c r="Q36" i="1"/>
  <c r="Q27" i="3" s="1"/>
  <c r="R36" i="1"/>
  <c r="S36" i="1"/>
  <c r="T36" i="1"/>
  <c r="U36" i="1"/>
  <c r="V36" i="1"/>
  <c r="W36" i="1"/>
  <c r="X36" i="1"/>
  <c r="Y36" i="1"/>
  <c r="Z36" i="1"/>
  <c r="D36" i="1"/>
  <c r="AA25" i="6"/>
  <c r="AA24" i="6"/>
  <c r="AA23" i="6"/>
  <c r="AA22" i="6"/>
  <c r="AA21" i="6"/>
  <c r="AA20" i="6"/>
  <c r="AA19" i="6"/>
  <c r="AA18" i="6"/>
  <c r="AA17" i="6"/>
  <c r="G27" i="3"/>
  <c r="J27" i="3"/>
  <c r="G27" i="6"/>
  <c r="J27" i="6"/>
  <c r="AA21" i="3"/>
  <c r="AA24" i="3"/>
  <c r="AA25" i="3"/>
  <c r="AA23" i="3"/>
  <c r="AA20" i="3"/>
  <c r="AA19" i="3"/>
  <c r="AA18" i="3"/>
  <c r="AA17" i="3"/>
  <c r="AA32" i="1"/>
  <c r="AA31" i="1"/>
  <c r="AA30" i="1"/>
  <c r="AA34" i="1"/>
  <c r="AA27" i="1"/>
  <c r="AA26" i="1"/>
  <c r="I27" i="3" l="1"/>
  <c r="AC27" i="6"/>
  <c r="K27" i="6"/>
  <c r="L27" i="6"/>
  <c r="AA15" i="1"/>
  <c r="AA16" i="1"/>
  <c r="AA28" i="1"/>
  <c r="AA35" i="1"/>
  <c r="AA25" i="1"/>
  <c r="AA24" i="1"/>
  <c r="AA23" i="1"/>
  <c r="AA22" i="1"/>
  <c r="AA19" i="1"/>
  <c r="AA18" i="1"/>
  <c r="AA21" i="1"/>
  <c r="X26" i="6"/>
  <c r="X27" i="6" s="1"/>
  <c r="Y26" i="3"/>
  <c r="Y27" i="3" s="1"/>
  <c r="X26" i="3"/>
  <c r="X27" i="3" s="1"/>
  <c r="W26" i="3"/>
  <c r="W27" i="3" s="1"/>
  <c r="H26" i="6"/>
  <c r="H27" i="6" s="1"/>
  <c r="S26" i="6"/>
  <c r="S27" i="6" s="1"/>
  <c r="Y26" i="6"/>
  <c r="Y27" i="6" s="1"/>
  <c r="W26" i="6"/>
  <c r="W27" i="6" s="1"/>
  <c r="AA36" i="1" l="1"/>
  <c r="M27" i="6" l="1"/>
  <c r="M27" i="3"/>
  <c r="AB26" i="6"/>
  <c r="AA26" i="6"/>
  <c r="AA27" i="6" s="1"/>
  <c r="U26" i="6"/>
  <c r="U27" i="6" s="1"/>
  <c r="T26" i="6"/>
  <c r="T27" i="6" s="1"/>
  <c r="Q27" i="6"/>
  <c r="P27" i="6"/>
  <c r="O27" i="6"/>
  <c r="F26" i="6"/>
  <c r="F27" i="6" s="1"/>
  <c r="E26" i="6"/>
  <c r="E27" i="6" s="1"/>
  <c r="D26" i="6"/>
  <c r="D27" i="6" s="1"/>
  <c r="F26" i="3"/>
  <c r="F27" i="3" s="1"/>
  <c r="E26" i="3"/>
  <c r="E27" i="3" s="1"/>
  <c r="D26" i="3"/>
  <c r="D27" i="3" s="1"/>
  <c r="AA26" i="3"/>
  <c r="AA27" i="3" s="1"/>
  <c r="AB26" i="3"/>
  <c r="U26" i="3"/>
  <c r="U27" i="3" s="1"/>
  <c r="T26" i="3"/>
  <c r="T27" i="3" s="1"/>
  <c r="S26" i="3"/>
  <c r="S27" i="3" s="1"/>
  <c r="AB35" i="1" l="1"/>
  <c r="AB36" i="1" s="1"/>
  <c r="AB27" i="6" l="1"/>
  <c r="AB27" i="3" l="1"/>
</calcChain>
</file>

<file path=xl/sharedStrings.xml><?xml version="1.0" encoding="utf-8"?>
<sst xmlns="http://schemas.openxmlformats.org/spreadsheetml/2006/main" count="227" uniqueCount="94">
  <si>
    <t>Kod przedmiotu</t>
  </si>
  <si>
    <t>Przedmiot</t>
  </si>
  <si>
    <t>I ROK</t>
  </si>
  <si>
    <t>Razem</t>
  </si>
  <si>
    <t>1 semestr</t>
  </si>
  <si>
    <t>ECTS</t>
  </si>
  <si>
    <t>2 semestr</t>
  </si>
  <si>
    <t>II ROK</t>
  </si>
  <si>
    <t>3 semestr</t>
  </si>
  <si>
    <t>4 semestr</t>
  </si>
  <si>
    <t>Forma zajęć</t>
  </si>
  <si>
    <t>L.p.</t>
  </si>
  <si>
    <t>Przedmioty kierunkowe</t>
  </si>
  <si>
    <t>Harmonogram studiów</t>
  </si>
  <si>
    <t>Przedmioty ogólne</t>
  </si>
  <si>
    <t>Przedmioty specjalnościowe</t>
  </si>
  <si>
    <t>Razem:</t>
  </si>
  <si>
    <t xml:space="preserve">Przedmioty kierunkowe do wyboru </t>
  </si>
  <si>
    <t>Łączna liczba punktów ECTS uzyskanych:</t>
  </si>
  <si>
    <t>Szkolenie BHP i biblioteczne:</t>
  </si>
  <si>
    <t>ZO</t>
  </si>
  <si>
    <t>Z</t>
  </si>
  <si>
    <t>Łączna liczba punktów ECTS</t>
  </si>
  <si>
    <t>Przedmioty podstawowe</t>
  </si>
  <si>
    <t>Punkty ECTS powiązane z działalnością naukową</t>
  </si>
  <si>
    <t>Finansowanie w turystyce</t>
  </si>
  <si>
    <t>GIS w turystyce</t>
  </si>
  <si>
    <t>Seminarium magisterskie</t>
  </si>
  <si>
    <t xml:space="preserve">Z </t>
  </si>
  <si>
    <t>Z/ZO/E</t>
  </si>
  <si>
    <t>ZO/E</t>
  </si>
  <si>
    <t>Turystyka kulinarna woj. podkarpackiego</t>
  </si>
  <si>
    <t>2. W ramach zajęć kształtujących umiejętności praktyczne - nie dotyczy</t>
  </si>
  <si>
    <t xml:space="preserve">1. Za zajęcia z dziedziny nauk społecznych: nie dotyczy </t>
  </si>
  <si>
    <t>Ogółem (dla specjalności)</t>
  </si>
  <si>
    <t>Historia Polski</t>
  </si>
  <si>
    <t>Geografia regionalna Polski</t>
  </si>
  <si>
    <t>Organizacja turystyki w Polsce</t>
  </si>
  <si>
    <t>Przepisy prawne i bezpieczeństwo w turystyce</t>
  </si>
  <si>
    <t>Metodyka i etyka przewodnictwa</t>
  </si>
  <si>
    <t>Historia kultury w Polsce</t>
  </si>
  <si>
    <t>Historia regionu podkarpackiego</t>
  </si>
  <si>
    <t>Etnografia regionu podkarpackiego</t>
  </si>
  <si>
    <t>Zagospodarowanie turystyczne regionu</t>
  </si>
  <si>
    <t>Terenoznawstwo i topografia regionu</t>
  </si>
  <si>
    <t>Warsztaty terenowe</t>
  </si>
  <si>
    <t>Szlaki kulturowe w woj. podkarpackim</t>
  </si>
  <si>
    <t>Historia miasta na tle Polski</t>
  </si>
  <si>
    <t>Kultura i sztuka miasta</t>
  </si>
  <si>
    <t>Zagospodarowanie turystyczne miasta</t>
  </si>
  <si>
    <t>Kultura i sztuka regionu podkarpackiego</t>
  </si>
  <si>
    <t>Topografia miasta i regionu</t>
  </si>
  <si>
    <t>Miejskie szlaki kulturowe</t>
  </si>
  <si>
    <t>Współczesna historia miasta</t>
  </si>
  <si>
    <t>Turystyka kulinarna</t>
  </si>
  <si>
    <t>Lektorat języka obcego nowożytnego</t>
  </si>
  <si>
    <t>Formy ochrony przyrody i obiektów zabytkowych w Polsce</t>
  </si>
  <si>
    <t>Geografia turystyczna miasta</t>
  </si>
  <si>
    <t>Wykład do wyboru</t>
  </si>
  <si>
    <t>Charakterystyka geograficzna i formy ochrony przyrody regionu podkarpackiego</t>
  </si>
  <si>
    <t>Zajęcia warsztatowe II  (znakowanie)</t>
  </si>
  <si>
    <t>Pierwsza pomoc przedmedyczna</t>
  </si>
  <si>
    <t>laboratoria</t>
  </si>
  <si>
    <t>zajęcia warsztatowe</t>
  </si>
  <si>
    <t>konwersatoria</t>
  </si>
  <si>
    <t>lekotraty j. obcych</t>
  </si>
  <si>
    <t>ćw./konw./ lab.</t>
  </si>
  <si>
    <t>seminaria</t>
  </si>
  <si>
    <t>lektoraty j. obcych</t>
  </si>
  <si>
    <t>wykład</t>
  </si>
  <si>
    <t>konserwatoria</t>
  </si>
  <si>
    <t>forma zaliczenia</t>
  </si>
  <si>
    <r>
      <rPr>
        <sz val="11"/>
        <color theme="1"/>
        <rFont val="Calibri"/>
        <family val="2"/>
        <charset val="238"/>
        <scheme val="minor"/>
      </rPr>
      <t xml:space="preserve">Kierunek: </t>
    </r>
    <r>
      <rPr>
        <b/>
        <sz val="11"/>
        <color theme="1"/>
        <rFont val="Calibri"/>
        <family val="2"/>
        <charset val="238"/>
        <scheme val="minor"/>
      </rPr>
      <t>turystyka historyczna i kulturowa</t>
    </r>
  </si>
  <si>
    <r>
      <rPr>
        <sz val="11"/>
        <color theme="1"/>
        <rFont val="Calibri"/>
        <family val="2"/>
        <charset val="238"/>
        <scheme val="minor"/>
      </rPr>
      <t>Poziom studiów</t>
    </r>
    <r>
      <rPr>
        <b/>
        <sz val="11"/>
        <color theme="1"/>
        <rFont val="Calibri"/>
        <family val="2"/>
        <charset val="238"/>
        <scheme val="minor"/>
      </rPr>
      <t>: II stopnia</t>
    </r>
  </si>
  <si>
    <r>
      <rPr>
        <sz val="11"/>
        <color theme="1"/>
        <rFont val="Calibri"/>
        <family val="2"/>
        <charset val="238"/>
        <scheme val="minor"/>
      </rPr>
      <t>Profil</t>
    </r>
    <r>
      <rPr>
        <b/>
        <sz val="11"/>
        <color theme="1"/>
        <rFont val="Calibri"/>
        <family val="2"/>
        <charset val="238"/>
        <scheme val="minor"/>
      </rPr>
      <t>: ogólnoakademicki</t>
    </r>
  </si>
  <si>
    <r>
      <rPr>
        <sz val="11"/>
        <color theme="1"/>
        <rFont val="Calibri"/>
        <family val="2"/>
        <charset val="238"/>
        <scheme val="minor"/>
      </rPr>
      <t>Forma studiów:</t>
    </r>
    <r>
      <rPr>
        <b/>
        <sz val="11"/>
        <color theme="1"/>
        <rFont val="Calibri"/>
        <family val="2"/>
        <charset val="238"/>
        <scheme val="minor"/>
      </rPr>
      <t xml:space="preserve"> stacjonarne</t>
    </r>
  </si>
  <si>
    <r>
      <t>Kierunek:</t>
    </r>
    <r>
      <rPr>
        <b/>
        <sz val="11"/>
        <color theme="1"/>
        <rFont val="Calibri"/>
        <family val="2"/>
        <charset val="238"/>
        <scheme val="minor"/>
      </rPr>
      <t xml:space="preserve"> turystyka historyczna i kulturowa</t>
    </r>
  </si>
  <si>
    <r>
      <t xml:space="preserve">Poziom studiów: </t>
    </r>
    <r>
      <rPr>
        <b/>
        <sz val="11"/>
        <color theme="1"/>
        <rFont val="Calibri"/>
        <family val="2"/>
        <charset val="238"/>
        <scheme val="minor"/>
      </rPr>
      <t>II stopnia</t>
    </r>
  </si>
  <si>
    <r>
      <t xml:space="preserve">Profil: </t>
    </r>
    <r>
      <rPr>
        <b/>
        <sz val="11"/>
        <color theme="1"/>
        <rFont val="Calibri"/>
        <family val="2"/>
        <charset val="238"/>
        <scheme val="minor"/>
      </rPr>
      <t>ogólnoakademicki</t>
    </r>
  </si>
  <si>
    <r>
      <t xml:space="preserve">Forma studiów: </t>
    </r>
    <r>
      <rPr>
        <b/>
        <sz val="11"/>
        <color theme="1"/>
        <rFont val="Calibri"/>
        <family val="2"/>
        <charset val="238"/>
        <scheme val="minor"/>
      </rPr>
      <t>stacjonarne</t>
    </r>
  </si>
  <si>
    <r>
      <t xml:space="preserve">Specjalność: </t>
    </r>
    <r>
      <rPr>
        <b/>
        <sz val="11"/>
        <color theme="1"/>
        <rFont val="Calibri"/>
        <family val="2"/>
        <charset val="238"/>
        <scheme val="minor"/>
      </rPr>
      <t>przewodnik miejski</t>
    </r>
  </si>
  <si>
    <r>
      <t xml:space="preserve">Kierunek: </t>
    </r>
    <r>
      <rPr>
        <b/>
        <sz val="11"/>
        <color theme="1"/>
        <rFont val="Calibri"/>
        <family val="2"/>
        <charset val="238"/>
        <scheme val="minor"/>
      </rPr>
      <t>turystyka historyczna i kulturowa</t>
    </r>
  </si>
  <si>
    <r>
      <t xml:space="preserve">Specjalność: </t>
    </r>
    <r>
      <rPr>
        <b/>
        <sz val="11"/>
        <color theme="1"/>
        <rFont val="Calibri"/>
        <family val="2"/>
        <charset val="238"/>
        <scheme val="minor"/>
      </rPr>
      <t>przewodnik terenowy</t>
    </r>
  </si>
  <si>
    <t>Przedmiot ogólnouczelniany*</t>
  </si>
  <si>
    <t>* Student zobowiązany jest wybrać przedmiot ogólnouczelniany z oferty przedmiotów z obszaru nauk społecznych</t>
  </si>
  <si>
    <t>wykłady</t>
  </si>
  <si>
    <t>Punkty ECTS realizowane z wykorzystaniem metod i technik kształcenia na odległość w trybie synchronicznym</t>
  </si>
  <si>
    <t>Student jest zobowiązany do odbycia szkolenia w zakresie bezpieczeństwa i higieny pracy w wymiarze 4 godz. w pierwszym semestrze studiów oraz szkolenia bibliotecznego na zasadach określonych w uczelni.</t>
  </si>
  <si>
    <t>3. W ramach zajęć związanych z prowadzonymi badaniami naukowymi  75 pkt. ECTS</t>
  </si>
  <si>
    <t>Wystąpienia publiczne</t>
  </si>
  <si>
    <t>Realizacja od roku akademickiego 2025/2026</t>
  </si>
  <si>
    <r>
      <t xml:space="preserve">Zajęcia warsztatowe I  </t>
    </r>
    <r>
      <rPr>
        <sz val="11"/>
        <rFont val="Calibri"/>
        <family val="2"/>
        <charset val="238"/>
        <scheme val="minor"/>
      </rPr>
      <t>(oprowadzanie po obiektach</t>
    </r>
    <r>
      <rPr>
        <sz val="11"/>
        <rFont val="Calibri"/>
        <family val="2"/>
        <scheme val="minor"/>
      </rPr>
      <t>)</t>
    </r>
  </si>
  <si>
    <r>
      <t>Zajęcia warsztatowe III</t>
    </r>
    <r>
      <rPr>
        <sz val="11"/>
        <rFont val="Calibri"/>
        <family val="2"/>
        <charset val="238"/>
        <scheme val="minor"/>
      </rPr>
      <t xml:space="preserve">  (statystyka</t>
    </r>
    <r>
      <rPr>
        <sz val="11"/>
        <rFont val="Calibri"/>
        <family val="2"/>
        <scheme val="minor"/>
      </rPr>
      <t>)</t>
    </r>
  </si>
  <si>
    <r>
      <t xml:space="preserve">Harmonogram został ustalony na posiedzeniu </t>
    </r>
    <r>
      <rPr>
        <b/>
        <sz val="11"/>
        <color theme="1"/>
        <rFont val="Calibri"/>
        <family val="2"/>
        <charset val="238"/>
        <scheme val="minor"/>
      </rPr>
      <t>Rady Wydziału Humanistycznego w dniu 24.04.2025 r.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</si>
</sst>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i/>
      <sz val="11"/>
      <color theme="3" tint="-0.249977111117893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C0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7">
    <border>
      <left/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ck">
        <color indexed="64"/>
      </top>
      <bottom/>
      <diagonal/>
    </border>
    <border>
      <left/>
      <right style="double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double">
        <color indexed="64"/>
      </right>
      <top style="thick">
        <color indexed="64"/>
      </top>
      <bottom style="thick">
        <color indexed="64"/>
      </bottom>
      <diagonal/>
    </border>
    <border>
      <left/>
      <right style="double">
        <color indexed="64"/>
      </right>
      <top style="thick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double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ck">
        <color indexed="64"/>
      </top>
      <bottom/>
      <diagonal/>
    </border>
    <border>
      <left style="double">
        <color indexed="64"/>
      </left>
      <right/>
      <top/>
      <bottom style="thick">
        <color indexed="64"/>
      </bottom>
      <diagonal/>
    </border>
    <border>
      <left style="double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double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30">
    <xf numFmtId="0" fontId="0" fillId="0" borderId="0" xfId="0"/>
    <xf numFmtId="0" fontId="0" fillId="0" borderId="4" xfId="0" applyBorder="1" applyAlignment="1">
      <alignment horizontal="center" vertical="center" textRotation="90" wrapText="1"/>
    </xf>
    <xf numFmtId="0" fontId="0" fillId="0" borderId="13" xfId="0" applyBorder="1" applyAlignment="1">
      <alignment horizontal="center" vertical="center" textRotation="90" wrapText="1"/>
    </xf>
    <xf numFmtId="0" fontId="0" fillId="0" borderId="38" xfId="0" applyBorder="1" applyAlignment="1">
      <alignment horizontal="center" vertical="center" textRotation="90" wrapText="1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0" fillId="0" borderId="41" xfId="0" applyBorder="1" applyAlignment="1">
      <alignment wrapText="1"/>
    </xf>
    <xf numFmtId="0" fontId="0" fillId="0" borderId="21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31" xfId="0" applyBorder="1" applyAlignment="1">
      <alignment wrapText="1"/>
    </xf>
    <xf numFmtId="0" fontId="0" fillId="0" borderId="34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44" xfId="0" applyBorder="1" applyAlignment="1">
      <alignment wrapText="1"/>
    </xf>
    <xf numFmtId="0" fontId="0" fillId="0" borderId="25" xfId="0" applyBorder="1" applyAlignment="1">
      <alignment wrapText="1"/>
    </xf>
    <xf numFmtId="0" fontId="0" fillId="0" borderId="20" xfId="0" applyBorder="1" applyAlignment="1">
      <alignment wrapText="1"/>
    </xf>
    <xf numFmtId="0" fontId="0" fillId="0" borderId="18" xfId="0" applyBorder="1" applyAlignment="1">
      <alignment wrapText="1"/>
    </xf>
    <xf numFmtId="0" fontId="0" fillId="0" borderId="32" xfId="0" applyBorder="1" applyAlignment="1">
      <alignment wrapText="1"/>
    </xf>
    <xf numFmtId="0" fontId="0" fillId="0" borderId="30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1" xfId="0" applyBorder="1" applyAlignment="1">
      <alignment wrapText="1"/>
    </xf>
    <xf numFmtId="0" fontId="0" fillId="0" borderId="17" xfId="0" applyBorder="1" applyAlignment="1">
      <alignment wrapText="1"/>
    </xf>
    <xf numFmtId="0" fontId="0" fillId="0" borderId="22" xfId="0" applyBorder="1" applyAlignment="1">
      <alignment wrapText="1"/>
    </xf>
    <xf numFmtId="0" fontId="0" fillId="0" borderId="33" xfId="0" applyBorder="1" applyAlignment="1">
      <alignment wrapText="1"/>
    </xf>
    <xf numFmtId="0" fontId="5" fillId="0" borderId="0" xfId="0" applyFont="1"/>
    <xf numFmtId="0" fontId="0" fillId="0" borderId="0" xfId="0" applyAlignment="1">
      <alignment horizontal="center"/>
    </xf>
    <xf numFmtId="0" fontId="6" fillId="0" borderId="4" xfId="0" applyFont="1" applyBorder="1" applyAlignment="1">
      <alignment horizontal="center" vertical="center" textRotation="90" wrapText="1"/>
    </xf>
    <xf numFmtId="0" fontId="6" fillId="0" borderId="13" xfId="0" applyFont="1" applyBorder="1" applyAlignment="1">
      <alignment horizontal="center" vertical="center" textRotation="90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right" vertical="center" wrapText="1"/>
    </xf>
    <xf numFmtId="0" fontId="6" fillId="0" borderId="57" xfId="0" applyFont="1" applyBorder="1" applyAlignment="1">
      <alignment horizontal="right" wrapText="1"/>
    </xf>
    <xf numFmtId="0" fontId="6" fillId="0" borderId="52" xfId="0" applyFont="1" applyBorder="1" applyAlignment="1">
      <alignment horizontal="right" wrapText="1"/>
    </xf>
    <xf numFmtId="0" fontId="6" fillId="0" borderId="62" xfId="0" applyFont="1" applyBorder="1" applyAlignment="1">
      <alignment horizontal="center" vertical="center" textRotation="90" wrapText="1"/>
    </xf>
    <xf numFmtId="0" fontId="6" fillId="0" borderId="0" xfId="0" applyFont="1" applyAlignment="1">
      <alignment horizontal="right" wrapText="1"/>
    </xf>
    <xf numFmtId="0" fontId="6" fillId="0" borderId="22" xfId="0" applyFont="1" applyBorder="1" applyAlignment="1">
      <alignment horizontal="right" wrapText="1"/>
    </xf>
    <xf numFmtId="0" fontId="6" fillId="0" borderId="50" xfId="0" applyFont="1" applyBorder="1" applyAlignment="1">
      <alignment horizontal="right" wrapText="1"/>
    </xf>
    <xf numFmtId="0" fontId="6" fillId="0" borderId="29" xfId="0" applyFont="1" applyBorder="1" applyAlignment="1">
      <alignment horizontal="right" wrapText="1"/>
    </xf>
    <xf numFmtId="0" fontId="6" fillId="0" borderId="51" xfId="0" applyFont="1" applyBorder="1" applyAlignment="1">
      <alignment horizontal="right" wrapText="1"/>
    </xf>
    <xf numFmtId="0" fontId="6" fillId="0" borderId="28" xfId="0" applyFont="1" applyBorder="1" applyAlignment="1">
      <alignment horizontal="right" wrapText="1"/>
    </xf>
    <xf numFmtId="0" fontId="6" fillId="0" borderId="27" xfId="0" applyFont="1" applyBorder="1" applyAlignment="1">
      <alignment horizontal="right" wrapText="1"/>
    </xf>
    <xf numFmtId="0" fontId="6" fillId="0" borderId="45" xfId="0" applyFont="1" applyBorder="1" applyAlignment="1">
      <alignment horizontal="center" vertical="center" wrapText="1"/>
    </xf>
    <xf numFmtId="0" fontId="6" fillId="0" borderId="45" xfId="0" applyFont="1" applyBorder="1" applyAlignment="1">
      <alignment horizontal="center"/>
    </xf>
    <xf numFmtId="0" fontId="8" fillId="0" borderId="57" xfId="0" applyFont="1" applyBorder="1" applyAlignment="1">
      <alignment horizontal="right" wrapText="1"/>
    </xf>
    <xf numFmtId="0" fontId="6" fillId="0" borderId="59" xfId="0" applyFont="1" applyBorder="1" applyAlignment="1">
      <alignment horizontal="center" vertical="center" wrapText="1"/>
    </xf>
    <xf numFmtId="0" fontId="6" fillId="0" borderId="59" xfId="0" applyFont="1" applyBorder="1" applyAlignment="1">
      <alignment horizontal="right" wrapText="1"/>
    </xf>
    <xf numFmtId="0" fontId="6" fillId="0" borderId="7" xfId="0" applyFont="1" applyBorder="1" applyAlignment="1">
      <alignment horizontal="center" wrapText="1"/>
    </xf>
    <xf numFmtId="0" fontId="6" fillId="0" borderId="15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6" fillId="0" borderId="2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6" fillId="0" borderId="5" xfId="0" applyFont="1" applyBorder="1" applyAlignment="1">
      <alignment horizontal="center" wrapText="1"/>
    </xf>
    <xf numFmtId="0" fontId="6" fillId="0" borderId="67" xfId="0" applyFont="1" applyBorder="1" applyAlignment="1">
      <alignment horizontal="center" wrapText="1"/>
    </xf>
    <xf numFmtId="0" fontId="3" fillId="0" borderId="0" xfId="0" applyFont="1" applyAlignment="1">
      <alignment horizontal="right"/>
    </xf>
    <xf numFmtId="0" fontId="0" fillId="0" borderId="11" xfId="0" applyBorder="1" applyAlignment="1">
      <alignment horizontal="center" vertical="center" textRotation="90" wrapText="1"/>
    </xf>
    <xf numFmtId="0" fontId="0" fillId="0" borderId="68" xfId="0" applyBorder="1" applyAlignment="1">
      <alignment wrapText="1"/>
    </xf>
    <xf numFmtId="0" fontId="0" fillId="0" borderId="54" xfId="0" applyBorder="1" applyAlignment="1">
      <alignment wrapText="1"/>
    </xf>
    <xf numFmtId="0" fontId="0" fillId="0" borderId="64" xfId="0" applyBorder="1" applyAlignment="1">
      <alignment wrapText="1"/>
    </xf>
    <xf numFmtId="0" fontId="0" fillId="0" borderId="59" xfId="0" applyBorder="1" applyAlignment="1">
      <alignment wrapText="1"/>
    </xf>
    <xf numFmtId="0" fontId="0" fillId="0" borderId="65" xfId="0" applyBorder="1" applyAlignment="1">
      <alignment wrapText="1"/>
    </xf>
    <xf numFmtId="0" fontId="0" fillId="0" borderId="70" xfId="0" applyBorder="1" applyAlignment="1">
      <alignment wrapText="1"/>
    </xf>
    <xf numFmtId="0" fontId="0" fillId="0" borderId="29" xfId="0" applyBorder="1" applyAlignment="1">
      <alignment wrapText="1"/>
    </xf>
    <xf numFmtId="0" fontId="0" fillId="0" borderId="57" xfId="0" applyBorder="1" applyAlignment="1">
      <alignment wrapText="1"/>
    </xf>
    <xf numFmtId="0" fontId="0" fillId="0" borderId="66" xfId="0" applyBorder="1" applyAlignment="1">
      <alignment wrapText="1"/>
    </xf>
    <xf numFmtId="0" fontId="0" fillId="0" borderId="53" xfId="0" applyBorder="1" applyAlignment="1">
      <alignment wrapText="1"/>
    </xf>
    <xf numFmtId="0" fontId="0" fillId="0" borderId="41" xfId="0" applyBorder="1" applyAlignment="1">
      <alignment horizontal="center" vertical="center" wrapText="1"/>
    </xf>
    <xf numFmtId="0" fontId="0" fillId="0" borderId="44" xfId="0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textRotation="90" wrapText="1"/>
    </xf>
    <xf numFmtId="0" fontId="6" fillId="0" borderId="71" xfId="0" applyFont="1" applyBorder="1" applyAlignment="1">
      <alignment horizontal="center" vertical="center" textRotation="90" wrapText="1"/>
    </xf>
    <xf numFmtId="0" fontId="6" fillId="0" borderId="10" xfId="0" applyFont="1" applyBorder="1" applyAlignment="1">
      <alignment horizontal="center" vertical="center" textRotation="90" wrapText="1"/>
    </xf>
    <xf numFmtId="0" fontId="6" fillId="0" borderId="59" xfId="0" applyFont="1" applyBorder="1" applyAlignment="1">
      <alignment wrapText="1"/>
    </xf>
    <xf numFmtId="0" fontId="0" fillId="0" borderId="59" xfId="0" applyBorder="1" applyAlignment="1">
      <alignment horizontal="center" vertical="center" wrapText="1"/>
    </xf>
    <xf numFmtId="0" fontId="0" fillId="0" borderId="24" xfId="0" applyBorder="1" applyAlignment="1">
      <alignment wrapText="1"/>
    </xf>
    <xf numFmtId="0" fontId="0" fillId="0" borderId="19" xfId="0" applyBorder="1" applyAlignment="1">
      <alignment wrapText="1"/>
    </xf>
    <xf numFmtId="0" fontId="0" fillId="0" borderId="36" xfId="0" applyBorder="1" applyAlignment="1">
      <alignment horizontal="right" wrapText="1"/>
    </xf>
    <xf numFmtId="0" fontId="0" fillId="0" borderId="30" xfId="0" applyBorder="1" applyAlignment="1">
      <alignment horizontal="right" wrapText="1"/>
    </xf>
    <xf numFmtId="0" fontId="0" fillId="0" borderId="37" xfId="0" applyBorder="1" applyAlignment="1">
      <alignment horizontal="right" wrapText="1"/>
    </xf>
    <xf numFmtId="0" fontId="0" fillId="0" borderId="56" xfId="0" applyBorder="1" applyAlignment="1">
      <alignment horizontal="right" wrapText="1"/>
    </xf>
    <xf numFmtId="0" fontId="0" fillId="0" borderId="34" xfId="0" applyBorder="1" applyAlignment="1">
      <alignment horizontal="right" wrapText="1"/>
    </xf>
    <xf numFmtId="0" fontId="0" fillId="0" borderId="32" xfId="0" applyBorder="1" applyAlignment="1">
      <alignment horizontal="right" wrapText="1"/>
    </xf>
    <xf numFmtId="0" fontId="0" fillId="0" borderId="33" xfId="0" applyBorder="1" applyAlignment="1">
      <alignment horizontal="right" wrapText="1"/>
    </xf>
    <xf numFmtId="0" fontId="0" fillId="0" borderId="66" xfId="0" applyBorder="1" applyAlignment="1">
      <alignment horizontal="right" wrapText="1"/>
    </xf>
    <xf numFmtId="0" fontId="4" fillId="0" borderId="0" xfId="0" applyFont="1"/>
    <xf numFmtId="0" fontId="6" fillId="2" borderId="41" xfId="0" applyFont="1" applyFill="1" applyBorder="1" applyAlignment="1">
      <alignment horizontal="center" vertical="center" wrapText="1"/>
    </xf>
    <xf numFmtId="0" fontId="6" fillId="2" borderId="29" xfId="0" applyFont="1" applyFill="1" applyBorder="1" applyAlignment="1">
      <alignment horizontal="right" wrapText="1"/>
    </xf>
    <xf numFmtId="0" fontId="6" fillId="2" borderId="57" xfId="0" applyFont="1" applyFill="1" applyBorder="1" applyAlignment="1">
      <alignment horizontal="right" wrapText="1"/>
    </xf>
    <xf numFmtId="0" fontId="6" fillId="2" borderId="51" xfId="0" applyFont="1" applyFill="1" applyBorder="1" applyAlignment="1">
      <alignment horizontal="right" wrapText="1"/>
    </xf>
    <xf numFmtId="0" fontId="6" fillId="2" borderId="44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right" wrapText="1"/>
    </xf>
    <xf numFmtId="0" fontId="6" fillId="2" borderId="54" xfId="0" applyFont="1" applyFill="1" applyBorder="1" applyAlignment="1">
      <alignment horizontal="right" wrapText="1"/>
    </xf>
    <xf numFmtId="0" fontId="6" fillId="2" borderId="61" xfId="0" applyFont="1" applyFill="1" applyBorder="1" applyAlignment="1">
      <alignment horizontal="right" wrapText="1"/>
    </xf>
    <xf numFmtId="0" fontId="6" fillId="2" borderId="29" xfId="0" applyFont="1" applyFill="1" applyBorder="1" applyAlignment="1">
      <alignment horizontal="center" vertical="center" wrapText="1"/>
    </xf>
    <xf numFmtId="0" fontId="6" fillId="2" borderId="57" xfId="0" applyFont="1" applyFill="1" applyBorder="1" applyAlignment="1">
      <alignment horizontal="right" vertical="center" wrapText="1"/>
    </xf>
    <xf numFmtId="0" fontId="6" fillId="2" borderId="59" xfId="0" applyFont="1" applyFill="1" applyBorder="1" applyAlignment="1">
      <alignment horizontal="center" vertical="center" wrapText="1"/>
    </xf>
    <xf numFmtId="0" fontId="6" fillId="2" borderId="51" xfId="0" applyFont="1" applyFill="1" applyBorder="1" applyAlignment="1">
      <alignment horizontal="right" vertical="center" wrapText="1"/>
    </xf>
    <xf numFmtId="0" fontId="6" fillId="2" borderId="29" xfId="0" applyFont="1" applyFill="1" applyBorder="1" applyAlignment="1">
      <alignment horizontal="right" vertical="center" wrapText="1"/>
    </xf>
    <xf numFmtId="0" fontId="6" fillId="2" borderId="22" xfId="0" applyFont="1" applyFill="1" applyBorder="1" applyAlignment="1">
      <alignment horizontal="center" vertical="center" wrapText="1"/>
    </xf>
    <xf numFmtId="0" fontId="6" fillId="2" borderId="64" xfId="0" applyFont="1" applyFill="1" applyBorder="1" applyAlignment="1">
      <alignment horizontal="right" vertical="center" wrapText="1"/>
    </xf>
    <xf numFmtId="0" fontId="6" fillId="0" borderId="0" xfId="0" applyFont="1" applyAlignment="1">
      <alignment horizontal="left" vertical="center"/>
    </xf>
    <xf numFmtId="0" fontId="6" fillId="2" borderId="50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textRotation="90" wrapText="1"/>
    </xf>
    <xf numFmtId="0" fontId="6" fillId="0" borderId="14" xfId="0" applyFont="1" applyBorder="1" applyAlignment="1">
      <alignment horizontal="center" vertical="center" textRotation="90" wrapText="1"/>
    </xf>
    <xf numFmtId="0" fontId="0" fillId="0" borderId="41" xfId="0" applyBorder="1"/>
    <xf numFmtId="0" fontId="0" fillId="0" borderId="44" xfId="0" applyBorder="1"/>
    <xf numFmtId="0" fontId="0" fillId="0" borderId="72" xfId="0" applyBorder="1"/>
    <xf numFmtId="0" fontId="6" fillId="2" borderId="20" xfId="0" applyFont="1" applyFill="1" applyBorder="1" applyAlignment="1">
      <alignment horizontal="right" wrapText="1"/>
    </xf>
    <xf numFmtId="0" fontId="6" fillId="0" borderId="59" xfId="0" applyFont="1" applyBorder="1" applyAlignment="1">
      <alignment horizontal="center"/>
    </xf>
    <xf numFmtId="0" fontId="0" fillId="2" borderId="41" xfId="0" applyFill="1" applyBorder="1" applyAlignment="1">
      <alignment horizontal="center"/>
    </xf>
    <xf numFmtId="0" fontId="0" fillId="2" borderId="44" xfId="0" applyFill="1" applyBorder="1" applyAlignment="1">
      <alignment horizontal="center"/>
    </xf>
    <xf numFmtId="0" fontId="0" fillId="2" borderId="59" xfId="0" applyFill="1" applyBorder="1" applyAlignment="1">
      <alignment horizontal="center"/>
    </xf>
    <xf numFmtId="0" fontId="0" fillId="0" borderId="49" xfId="0" applyBorder="1" applyAlignment="1">
      <alignment horizontal="right" wrapText="1"/>
    </xf>
    <xf numFmtId="0" fontId="0" fillId="0" borderId="12" xfId="0" applyBorder="1" applyAlignment="1">
      <alignment horizontal="right" wrapText="1"/>
    </xf>
    <xf numFmtId="0" fontId="0" fillId="0" borderId="42" xfId="0" applyBorder="1" applyAlignment="1">
      <alignment horizontal="right" wrapText="1"/>
    </xf>
    <xf numFmtId="0" fontId="0" fillId="0" borderId="11" xfId="0" applyBorder="1" applyAlignment="1">
      <alignment horizontal="right" wrapText="1"/>
    </xf>
    <xf numFmtId="0" fontId="0" fillId="0" borderId="43" xfId="0" applyBorder="1" applyAlignment="1">
      <alignment horizontal="right" wrapText="1"/>
    </xf>
    <xf numFmtId="0" fontId="0" fillId="0" borderId="69" xfId="0" applyBorder="1" applyAlignment="1">
      <alignment horizontal="right" wrapText="1"/>
    </xf>
    <xf numFmtId="0" fontId="0" fillId="0" borderId="69" xfId="0" applyBorder="1" applyAlignment="1">
      <alignment horizontal="right"/>
    </xf>
    <xf numFmtId="0" fontId="6" fillId="2" borderId="55" xfId="0" applyFont="1" applyFill="1" applyBorder="1" applyAlignment="1">
      <alignment horizontal="center" vertical="center" wrapText="1"/>
    </xf>
    <xf numFmtId="0" fontId="6" fillId="2" borderId="60" xfId="0" applyFont="1" applyFill="1" applyBorder="1" applyAlignment="1">
      <alignment horizontal="center" vertical="center" wrapText="1"/>
    </xf>
    <xf numFmtId="0" fontId="6" fillId="2" borderId="70" xfId="0" applyFont="1" applyFill="1" applyBorder="1" applyAlignment="1">
      <alignment horizontal="right" wrapText="1"/>
    </xf>
    <xf numFmtId="0" fontId="6" fillId="2" borderId="59" xfId="0" applyFont="1" applyFill="1" applyBorder="1" applyAlignment="1">
      <alignment horizontal="center"/>
    </xf>
    <xf numFmtId="0" fontId="6" fillId="2" borderId="73" xfId="0" applyFont="1" applyFill="1" applyBorder="1" applyAlignment="1">
      <alignment horizontal="center" vertical="center" wrapText="1"/>
    </xf>
    <xf numFmtId="0" fontId="6" fillId="2" borderId="58" xfId="0" applyFont="1" applyFill="1" applyBorder="1" applyAlignment="1">
      <alignment horizontal="center" vertical="center" wrapText="1"/>
    </xf>
    <xf numFmtId="0" fontId="0" fillId="0" borderId="30" xfId="0" applyBorder="1"/>
    <xf numFmtId="0" fontId="0" fillId="0" borderId="37" xfId="0" applyBorder="1"/>
    <xf numFmtId="0" fontId="6" fillId="0" borderId="45" xfId="0" applyFont="1" applyBorder="1" applyAlignment="1">
      <alignment horizontal="right" wrapText="1"/>
    </xf>
    <xf numFmtId="0" fontId="0" fillId="0" borderId="36" xfId="0" applyBorder="1" applyAlignment="1">
      <alignment wrapText="1"/>
    </xf>
    <xf numFmtId="0" fontId="0" fillId="0" borderId="37" xfId="0" applyBorder="1" applyAlignment="1">
      <alignment wrapText="1"/>
    </xf>
    <xf numFmtId="0" fontId="0" fillId="0" borderId="56" xfId="0" applyBorder="1" applyAlignment="1">
      <alignment wrapText="1"/>
    </xf>
    <xf numFmtId="0" fontId="0" fillId="0" borderId="42" xfId="0" applyBorder="1" applyAlignment="1">
      <alignment horizontal="right"/>
    </xf>
    <xf numFmtId="0" fontId="0" fillId="0" borderId="43" xfId="0" applyBorder="1" applyAlignment="1">
      <alignment horizontal="right"/>
    </xf>
    <xf numFmtId="0" fontId="6" fillId="2" borderId="75" xfId="0" applyFont="1" applyFill="1" applyBorder="1" applyAlignment="1">
      <alignment horizontal="center" vertical="center" wrapText="1"/>
    </xf>
    <xf numFmtId="0" fontId="6" fillId="2" borderId="45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right" wrapText="1"/>
    </xf>
    <xf numFmtId="0" fontId="6" fillId="2" borderId="52" xfId="0" applyFont="1" applyFill="1" applyBorder="1" applyAlignment="1">
      <alignment horizontal="right" wrapText="1"/>
    </xf>
    <xf numFmtId="0" fontId="6" fillId="2" borderId="77" xfId="0" applyFont="1" applyFill="1" applyBorder="1" applyAlignment="1">
      <alignment horizontal="right" wrapText="1"/>
    </xf>
    <xf numFmtId="0" fontId="6" fillId="2" borderId="45" xfId="0" applyFont="1" applyFill="1" applyBorder="1" applyAlignment="1">
      <alignment horizontal="center"/>
    </xf>
    <xf numFmtId="0" fontId="6" fillId="0" borderId="5" xfId="0" applyFont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6" fillId="2" borderId="54" xfId="0" applyFont="1" applyFill="1" applyBorder="1" applyAlignment="1">
      <alignment horizontal="right" vertical="center" wrapText="1"/>
    </xf>
    <xf numFmtId="0" fontId="6" fillId="2" borderId="61" xfId="0" applyFont="1" applyFill="1" applyBorder="1" applyAlignment="1">
      <alignment horizontal="right" vertical="center" wrapText="1"/>
    </xf>
    <xf numFmtId="0" fontId="6" fillId="2" borderId="18" xfId="0" applyFont="1" applyFill="1" applyBorder="1" applyAlignment="1">
      <alignment horizontal="right" vertical="center" wrapText="1"/>
    </xf>
    <xf numFmtId="0" fontId="0" fillId="0" borderId="59" xfId="0" applyBorder="1"/>
    <xf numFmtId="0" fontId="0" fillId="0" borderId="45" xfId="0" applyBorder="1"/>
    <xf numFmtId="0" fontId="0" fillId="0" borderId="4" xfId="0" applyBorder="1"/>
    <xf numFmtId="0" fontId="6" fillId="0" borderId="75" xfId="0" applyFont="1" applyBorder="1" applyAlignment="1">
      <alignment horizontal="center" vertical="center" wrapText="1"/>
    </xf>
    <xf numFmtId="0" fontId="6" fillId="0" borderId="45" xfId="0" applyFont="1" applyBorder="1" applyAlignment="1">
      <alignment horizontal="left" wrapText="1"/>
    </xf>
    <xf numFmtId="0" fontId="6" fillId="0" borderId="76" xfId="0" applyFont="1" applyBorder="1" applyAlignment="1">
      <alignment horizontal="right" wrapText="1"/>
    </xf>
    <xf numFmtId="0" fontId="6" fillId="0" borderId="80" xfId="0" applyFont="1" applyBorder="1" applyAlignment="1">
      <alignment horizontal="right" wrapText="1"/>
    </xf>
    <xf numFmtId="0" fontId="6" fillId="0" borderId="77" xfId="0" applyFont="1" applyBorder="1" applyAlignment="1">
      <alignment horizontal="right" wrapText="1"/>
    </xf>
    <xf numFmtId="0" fontId="6" fillId="2" borderId="75" xfId="0" applyFont="1" applyFill="1" applyBorder="1" applyAlignment="1">
      <alignment wrapText="1"/>
    </xf>
    <xf numFmtId="0" fontId="6" fillId="2" borderId="27" xfId="0" applyFont="1" applyFill="1" applyBorder="1" applyAlignment="1">
      <alignment horizontal="right" wrapText="1"/>
    </xf>
    <xf numFmtId="0" fontId="6" fillId="0" borderId="58" xfId="0" applyFont="1" applyBorder="1" applyAlignment="1">
      <alignment horizontal="center" vertical="center" wrapText="1"/>
    </xf>
    <xf numFmtId="0" fontId="6" fillId="2" borderId="58" xfId="0" applyFont="1" applyFill="1" applyBorder="1" applyAlignment="1">
      <alignment wrapText="1"/>
    </xf>
    <xf numFmtId="0" fontId="6" fillId="2" borderId="50" xfId="0" applyFont="1" applyFill="1" applyBorder="1" applyAlignment="1">
      <alignment horizontal="right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81" xfId="0" applyFont="1" applyFill="1" applyBorder="1" applyAlignment="1">
      <alignment horizontal="right" vertical="center" wrapText="1"/>
    </xf>
    <xf numFmtId="0" fontId="6" fillId="2" borderId="22" xfId="0" applyFont="1" applyFill="1" applyBorder="1" applyAlignment="1">
      <alignment horizontal="right" vertical="center" wrapText="1"/>
    </xf>
    <xf numFmtId="0" fontId="6" fillId="2" borderId="74" xfId="0" applyFont="1" applyFill="1" applyBorder="1" applyAlignment="1">
      <alignment horizontal="left" vertical="center" wrapText="1"/>
    </xf>
    <xf numFmtId="0" fontId="6" fillId="2" borderId="72" xfId="0" applyFont="1" applyFill="1" applyBorder="1" applyAlignment="1">
      <alignment horizontal="center" vertical="center" wrapText="1"/>
    </xf>
    <xf numFmtId="0" fontId="6" fillId="0" borderId="83" xfId="0" applyFont="1" applyBorder="1" applyAlignment="1">
      <alignment horizontal="left" vertical="center" wrapText="1"/>
    </xf>
    <xf numFmtId="0" fontId="0" fillId="0" borderId="50" xfId="0" applyBorder="1" applyAlignment="1">
      <alignment wrapText="1"/>
    </xf>
    <xf numFmtId="0" fontId="0" fillId="2" borderId="30" xfId="0" applyFill="1" applyBorder="1" applyAlignment="1">
      <alignment wrapText="1"/>
    </xf>
    <xf numFmtId="0" fontId="6" fillId="2" borderId="19" xfId="0" applyFont="1" applyFill="1" applyBorder="1" applyAlignment="1">
      <alignment horizontal="left" vertical="center" wrapText="1"/>
    </xf>
    <xf numFmtId="0" fontId="6" fillId="2" borderId="53" xfId="0" applyFont="1" applyFill="1" applyBorder="1" applyAlignment="1">
      <alignment horizontal="left" vertical="center" wrapText="1"/>
    </xf>
    <xf numFmtId="0" fontId="6" fillId="2" borderId="0" xfId="0" applyFont="1" applyFill="1" applyAlignment="1">
      <alignment horizontal="left" vertical="center" wrapText="1"/>
    </xf>
    <xf numFmtId="0" fontId="6" fillId="2" borderId="16" xfId="0" applyFont="1" applyFill="1" applyBorder="1" applyAlignment="1">
      <alignment horizontal="right" wrapText="1"/>
    </xf>
    <xf numFmtId="0" fontId="6" fillId="2" borderId="26" xfId="0" applyFont="1" applyFill="1" applyBorder="1" applyAlignment="1">
      <alignment horizontal="right" wrapText="1"/>
    </xf>
    <xf numFmtId="0" fontId="6" fillId="2" borderId="23" xfId="0" applyFont="1" applyFill="1" applyBorder="1" applyAlignment="1">
      <alignment horizontal="right" wrapText="1"/>
    </xf>
    <xf numFmtId="0" fontId="6" fillId="2" borderId="48" xfId="0" applyFont="1" applyFill="1" applyBorder="1" applyAlignment="1">
      <alignment horizontal="right" wrapText="1"/>
    </xf>
    <xf numFmtId="0" fontId="6" fillId="0" borderId="41" xfId="0" applyFont="1" applyBorder="1" applyAlignment="1">
      <alignment horizontal="right" wrapText="1"/>
    </xf>
    <xf numFmtId="0" fontId="6" fillId="2" borderId="41" xfId="0" applyFont="1" applyFill="1" applyBorder="1" applyAlignment="1">
      <alignment horizontal="right" wrapText="1"/>
    </xf>
    <xf numFmtId="0" fontId="0" fillId="0" borderId="41" xfId="0" applyBorder="1" applyAlignment="1">
      <alignment horizontal="right"/>
    </xf>
    <xf numFmtId="0" fontId="6" fillId="2" borderId="84" xfId="0" applyFont="1" applyFill="1" applyBorder="1" applyAlignment="1">
      <alignment horizontal="right" wrapText="1"/>
    </xf>
    <xf numFmtId="0" fontId="6" fillId="2" borderId="78" xfId="0" applyFont="1" applyFill="1" applyBorder="1" applyAlignment="1">
      <alignment horizontal="right" wrapText="1"/>
    </xf>
    <xf numFmtId="0" fontId="6" fillId="2" borderId="85" xfId="0" applyFont="1" applyFill="1" applyBorder="1" applyAlignment="1">
      <alignment horizontal="right" wrapText="1"/>
    </xf>
    <xf numFmtId="0" fontId="6" fillId="2" borderId="86" xfId="0" applyFont="1" applyFill="1" applyBorder="1" applyAlignment="1">
      <alignment horizontal="right" wrapText="1"/>
    </xf>
    <xf numFmtId="0" fontId="6" fillId="2" borderId="87" xfId="0" applyFont="1" applyFill="1" applyBorder="1" applyAlignment="1">
      <alignment horizontal="right" wrapText="1"/>
    </xf>
    <xf numFmtId="0" fontId="6" fillId="2" borderId="79" xfId="0" applyFont="1" applyFill="1" applyBorder="1" applyAlignment="1">
      <alignment horizontal="right" wrapText="1"/>
    </xf>
    <xf numFmtId="0" fontId="6" fillId="2" borderId="40" xfId="0" applyFont="1" applyFill="1" applyBorder="1" applyAlignment="1">
      <alignment horizontal="right" wrapText="1"/>
    </xf>
    <xf numFmtId="0" fontId="6" fillId="0" borderId="72" xfId="0" applyFont="1" applyBorder="1" applyAlignment="1">
      <alignment horizontal="right" wrapText="1"/>
    </xf>
    <xf numFmtId="0" fontId="6" fillId="2" borderId="72" xfId="0" applyFont="1" applyFill="1" applyBorder="1" applyAlignment="1">
      <alignment horizontal="right" wrapText="1"/>
    </xf>
    <xf numFmtId="0" fontId="0" fillId="0" borderId="72" xfId="0" applyBorder="1" applyAlignment="1">
      <alignment horizontal="right"/>
    </xf>
    <xf numFmtId="0" fontId="6" fillId="0" borderId="8" xfId="0" applyFont="1" applyBorder="1" applyAlignment="1">
      <alignment horizontal="right" wrapText="1"/>
    </xf>
    <xf numFmtId="0" fontId="6" fillId="0" borderId="63" xfId="0" applyFont="1" applyBorder="1" applyAlignment="1">
      <alignment horizontal="right" wrapText="1"/>
    </xf>
    <xf numFmtId="0" fontId="6" fillId="0" borderId="9" xfId="0" applyFont="1" applyBorder="1" applyAlignment="1">
      <alignment horizontal="right" wrapText="1"/>
    </xf>
    <xf numFmtId="0" fontId="6" fillId="0" borderId="82" xfId="0" applyFont="1" applyBorder="1" applyAlignment="1">
      <alignment horizontal="right" wrapText="1"/>
    </xf>
    <xf numFmtId="0" fontId="6" fillId="0" borderId="14" xfId="0" applyFont="1" applyBorder="1" applyAlignment="1">
      <alignment horizontal="right" wrapText="1"/>
    </xf>
    <xf numFmtId="0" fontId="0" fillId="0" borderId="14" xfId="0" applyBorder="1" applyAlignment="1">
      <alignment horizontal="right"/>
    </xf>
    <xf numFmtId="0" fontId="0" fillId="0" borderId="4" xfId="0" applyBorder="1" applyAlignment="1">
      <alignment horizontal="right" wrapText="1"/>
    </xf>
    <xf numFmtId="0" fontId="0" fillId="0" borderId="4" xfId="0" applyBorder="1" applyAlignment="1">
      <alignment horizontal="right"/>
    </xf>
    <xf numFmtId="0" fontId="0" fillId="0" borderId="15" xfId="0" applyBorder="1" applyAlignment="1">
      <alignment horizontal="right"/>
    </xf>
    <xf numFmtId="0" fontId="6" fillId="0" borderId="58" xfId="0" applyFont="1" applyBorder="1" applyAlignment="1">
      <alignment wrapText="1"/>
    </xf>
    <xf numFmtId="0" fontId="6" fillId="2" borderId="55" xfId="0" applyFont="1" applyFill="1" applyBorder="1" applyAlignment="1">
      <alignment wrapText="1"/>
    </xf>
    <xf numFmtId="0" fontId="6" fillId="2" borderId="88" xfId="0" applyFont="1" applyFill="1" applyBorder="1" applyAlignment="1">
      <alignment horizontal="right" wrapText="1"/>
    </xf>
    <xf numFmtId="0" fontId="6" fillId="2" borderId="89" xfId="0" applyFont="1" applyFill="1" applyBorder="1" applyAlignment="1">
      <alignment horizontal="right" wrapText="1"/>
    </xf>
    <xf numFmtId="0" fontId="6" fillId="2" borderId="90" xfId="0" applyFont="1" applyFill="1" applyBorder="1" applyAlignment="1">
      <alignment horizontal="right" wrapText="1"/>
    </xf>
    <xf numFmtId="0" fontId="6" fillId="2" borderId="91" xfId="0" applyFont="1" applyFill="1" applyBorder="1" applyAlignment="1">
      <alignment horizontal="right" wrapText="1"/>
    </xf>
    <xf numFmtId="0" fontId="6" fillId="2" borderId="92" xfId="0" applyFont="1" applyFill="1" applyBorder="1" applyAlignment="1">
      <alignment horizontal="right" wrapText="1"/>
    </xf>
    <xf numFmtId="0" fontId="6" fillId="2" borderId="93" xfId="0" applyFont="1" applyFill="1" applyBorder="1" applyAlignment="1">
      <alignment horizontal="right" wrapText="1"/>
    </xf>
    <xf numFmtId="0" fontId="6" fillId="2" borderId="94" xfId="0" applyFont="1" applyFill="1" applyBorder="1" applyAlignment="1">
      <alignment horizontal="right" wrapText="1"/>
    </xf>
    <xf numFmtId="0" fontId="6" fillId="2" borderId="95" xfId="0" applyFont="1" applyFill="1" applyBorder="1" applyAlignment="1">
      <alignment horizontal="right" wrapText="1"/>
    </xf>
    <xf numFmtId="0" fontId="6" fillId="2" borderId="96" xfId="0" applyFont="1" applyFill="1" applyBorder="1" applyAlignment="1">
      <alignment horizontal="right" wrapText="1"/>
    </xf>
    <xf numFmtId="0" fontId="6" fillId="2" borderId="97" xfId="0" applyFont="1" applyFill="1" applyBorder="1" applyAlignment="1">
      <alignment horizontal="right" wrapText="1"/>
    </xf>
    <xf numFmtId="0" fontId="6" fillId="2" borderId="20" xfId="0" applyFont="1" applyFill="1" applyBorder="1" applyAlignment="1">
      <alignment horizontal="center" vertical="center" wrapText="1"/>
    </xf>
    <xf numFmtId="0" fontId="6" fillId="2" borderId="70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2" borderId="98" xfId="0" applyFont="1" applyFill="1" applyBorder="1" applyAlignment="1">
      <alignment horizontal="right" wrapText="1"/>
    </xf>
    <xf numFmtId="0" fontId="6" fillId="2" borderId="99" xfId="0" applyFont="1" applyFill="1" applyBorder="1" applyAlignment="1">
      <alignment horizontal="right" wrapText="1"/>
    </xf>
    <xf numFmtId="0" fontId="8" fillId="2" borderId="90" xfId="0" applyFont="1" applyFill="1" applyBorder="1" applyAlignment="1">
      <alignment horizontal="right" wrapText="1"/>
    </xf>
    <xf numFmtId="0" fontId="8" fillId="2" borderId="92" xfId="0" applyFont="1" applyFill="1" applyBorder="1" applyAlignment="1">
      <alignment horizontal="right" wrapText="1"/>
    </xf>
    <xf numFmtId="0" fontId="6" fillId="2" borderId="100" xfId="0" applyFont="1" applyFill="1" applyBorder="1" applyAlignment="1">
      <alignment horizontal="right" wrapText="1"/>
    </xf>
    <xf numFmtId="0" fontId="6" fillId="2" borderId="101" xfId="0" applyFont="1" applyFill="1" applyBorder="1" applyAlignment="1">
      <alignment horizontal="right" wrapText="1"/>
    </xf>
    <xf numFmtId="0" fontId="6" fillId="2" borderId="102" xfId="0" applyFont="1" applyFill="1" applyBorder="1" applyAlignment="1">
      <alignment horizontal="right" wrapText="1"/>
    </xf>
    <xf numFmtId="0" fontId="6" fillId="2" borderId="65" xfId="0" applyFont="1" applyFill="1" applyBorder="1" applyAlignment="1">
      <alignment horizontal="center"/>
    </xf>
    <xf numFmtId="0" fontId="6" fillId="2" borderId="25" xfId="0" applyFont="1" applyFill="1" applyBorder="1" applyAlignment="1">
      <alignment horizontal="center"/>
    </xf>
    <xf numFmtId="0" fontId="6" fillId="2" borderId="25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103" xfId="0" applyFont="1" applyBorder="1" applyAlignment="1">
      <alignment horizontal="right" wrapText="1"/>
    </xf>
    <xf numFmtId="0" fontId="6" fillId="0" borderId="104" xfId="0" applyFont="1" applyBorder="1" applyAlignment="1">
      <alignment horizontal="right" wrapText="1"/>
    </xf>
    <xf numFmtId="0" fontId="6" fillId="0" borderId="105" xfId="0" applyFont="1" applyBorder="1" applyAlignment="1">
      <alignment horizontal="right" wrapText="1"/>
    </xf>
    <xf numFmtId="0" fontId="6" fillId="0" borderId="105" xfId="0" applyFont="1" applyBorder="1" applyAlignment="1">
      <alignment vertical="center" wrapText="1"/>
    </xf>
    <xf numFmtId="0" fontId="6" fillId="0" borderId="104" xfId="0" applyFont="1" applyBorder="1" applyAlignment="1">
      <alignment vertical="center" wrapText="1"/>
    </xf>
    <xf numFmtId="0" fontId="6" fillId="0" borderId="106" xfId="0" applyFont="1" applyBorder="1" applyAlignment="1">
      <alignment horizontal="right" vertical="center" wrapText="1"/>
    </xf>
    <xf numFmtId="0" fontId="6" fillId="0" borderId="55" xfId="0" applyFont="1" applyBorder="1" applyAlignment="1">
      <alignment horizontal="center" vertical="center" wrapText="1"/>
    </xf>
    <xf numFmtId="0" fontId="6" fillId="0" borderId="44" xfId="0" applyFont="1" applyBorder="1" applyAlignment="1">
      <alignment horizontal="center" vertical="center" wrapText="1"/>
    </xf>
    <xf numFmtId="0" fontId="6" fillId="0" borderId="55" xfId="0" applyFont="1" applyBorder="1" applyAlignment="1">
      <alignment wrapText="1"/>
    </xf>
    <xf numFmtId="0" fontId="6" fillId="0" borderId="93" xfId="0" applyFont="1" applyBorder="1" applyAlignment="1">
      <alignment horizontal="right" wrapText="1"/>
    </xf>
    <xf numFmtId="0" fontId="6" fillId="0" borderId="18" xfId="0" applyFont="1" applyBorder="1" applyAlignment="1">
      <alignment horizontal="right" wrapText="1"/>
    </xf>
    <xf numFmtId="0" fontId="6" fillId="0" borderId="94" xfId="0" applyFont="1" applyBorder="1" applyAlignment="1">
      <alignment horizontal="right" wrapText="1"/>
    </xf>
    <xf numFmtId="0" fontId="6" fillId="0" borderId="54" xfId="0" applyFont="1" applyBorder="1" applyAlignment="1">
      <alignment horizontal="right" wrapText="1"/>
    </xf>
    <xf numFmtId="0" fontId="6" fillId="0" borderId="61" xfId="0" applyFont="1" applyBorder="1" applyAlignment="1">
      <alignment horizontal="right" wrapText="1"/>
    </xf>
    <xf numFmtId="0" fontId="6" fillId="0" borderId="20" xfId="0" applyFont="1" applyBorder="1" applyAlignment="1">
      <alignment horizontal="right" wrapText="1"/>
    </xf>
    <xf numFmtId="0" fontId="6" fillId="0" borderId="25" xfId="0" applyFont="1" applyBorder="1" applyAlignment="1">
      <alignment horizontal="center"/>
    </xf>
    <xf numFmtId="0" fontId="6" fillId="0" borderId="19" xfId="0" applyFont="1" applyBorder="1" applyAlignment="1">
      <alignment wrapText="1"/>
    </xf>
    <xf numFmtId="0" fontId="0" fillId="0" borderId="15" xfId="0" applyBorder="1" applyAlignment="1">
      <alignment textRotation="90" wrapText="1"/>
    </xf>
    <xf numFmtId="0" fontId="0" fillId="0" borderId="2" xfId="0" applyBorder="1" applyAlignment="1">
      <alignment textRotation="90" wrapText="1"/>
    </xf>
    <xf numFmtId="0" fontId="6" fillId="2" borderId="11" xfId="0" applyFont="1" applyFill="1" applyBorder="1" applyAlignment="1">
      <alignment horizontal="left" vertical="center" wrapText="1"/>
    </xf>
    <xf numFmtId="0" fontId="6" fillId="2" borderId="12" xfId="0" applyFont="1" applyFill="1" applyBorder="1" applyAlignment="1">
      <alignment horizontal="left" vertical="center" wrapText="1"/>
    </xf>
    <xf numFmtId="0" fontId="6" fillId="2" borderId="6" xfId="0" applyFont="1" applyFill="1" applyBorder="1" applyAlignment="1">
      <alignment horizontal="left" vertical="center" wrapText="1"/>
    </xf>
    <xf numFmtId="0" fontId="6" fillId="2" borderId="13" xfId="0" applyFont="1" applyFill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left" vertical="center" wrapText="1"/>
    </xf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6" fillId="2" borderId="9" xfId="0" applyFont="1" applyFill="1" applyBorder="1" applyAlignment="1">
      <alignment horizontal="left" vertical="center" wrapText="1"/>
    </xf>
    <xf numFmtId="0" fontId="6" fillId="0" borderId="15" xfId="0" applyFont="1" applyBorder="1" applyAlignment="1">
      <alignment horizontal="center" textRotation="90" wrapText="1"/>
    </xf>
    <xf numFmtId="0" fontId="6" fillId="0" borderId="2" xfId="0" applyFont="1" applyBorder="1" applyAlignment="1">
      <alignment horizontal="center" textRotation="90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4" fillId="0" borderId="3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4" fillId="0" borderId="1" xfId="0" applyFont="1" applyBorder="1" applyAlignment="1">
      <alignment horizontal="left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6" fillId="0" borderId="39" xfId="0" applyFont="1" applyBorder="1" applyAlignment="1">
      <alignment horizontal="center" vertical="center" wrapText="1"/>
    </xf>
    <xf numFmtId="0" fontId="6" fillId="0" borderId="35" xfId="0" applyFont="1" applyBorder="1" applyAlignment="1">
      <alignment horizontal="center" vertical="center" wrapText="1"/>
    </xf>
    <xf numFmtId="0" fontId="6" fillId="0" borderId="46" xfId="0" applyFont="1" applyBorder="1" applyAlignment="1">
      <alignment horizontal="center" vertical="center" wrapText="1"/>
    </xf>
    <xf numFmtId="0" fontId="6" fillId="0" borderId="47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textRotation="90" wrapText="1"/>
    </xf>
    <xf numFmtId="0" fontId="6" fillId="0" borderId="2" xfId="0" applyFont="1" applyBorder="1" applyAlignment="1">
      <alignment horizontal="center" vertical="center" textRotation="90" wrapText="1"/>
    </xf>
    <xf numFmtId="0" fontId="6" fillId="0" borderId="14" xfId="0" applyFont="1" applyBorder="1" applyAlignment="1">
      <alignment horizontal="center" vertical="center" textRotation="90" wrapText="1"/>
    </xf>
    <xf numFmtId="0" fontId="6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8" xfId="0" applyFont="1" applyBorder="1" applyAlignment="1">
      <alignment vertical="center" wrapText="1"/>
    </xf>
    <xf numFmtId="0" fontId="6" fillId="0" borderId="9" xfId="0" applyFont="1" applyBorder="1" applyAlignment="1">
      <alignment vertical="center" wrapText="1"/>
    </xf>
    <xf numFmtId="0" fontId="6" fillId="0" borderId="10" xfId="0" applyFont="1" applyBorder="1" applyAlignment="1">
      <alignment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0" fillId="0" borderId="14" xfId="0" applyBorder="1" applyAlignment="1">
      <alignment textRotation="90" wrapText="1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4" fillId="0" borderId="11" xfId="0" applyFont="1" applyBorder="1"/>
    <xf numFmtId="0" fontId="4" fillId="0" borderId="11" xfId="0" applyFont="1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8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15" xfId="0" applyBorder="1" applyAlignment="1">
      <alignment horizontal="center" textRotation="90" wrapText="1"/>
    </xf>
    <xf numFmtId="0" fontId="0" fillId="0" borderId="2" xfId="0" applyBorder="1" applyAlignment="1">
      <alignment horizontal="center" textRotation="90" wrapText="1"/>
    </xf>
    <xf numFmtId="0" fontId="0" fillId="0" borderId="14" xfId="0" applyBorder="1" applyAlignment="1">
      <alignment horizontal="center" textRotation="90" wrapText="1"/>
    </xf>
    <xf numFmtId="0" fontId="0" fillId="0" borderId="39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0" fillId="0" borderId="47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textRotation="90" wrapText="1"/>
    </xf>
    <xf numFmtId="0" fontId="0" fillId="0" borderId="2" xfId="0" applyBorder="1" applyAlignment="1">
      <alignment horizontal="center" vertical="center" textRotation="90" wrapText="1"/>
    </xf>
    <xf numFmtId="0" fontId="0" fillId="0" borderId="14" xfId="0" applyBorder="1" applyAlignment="1">
      <alignment horizontal="center" vertical="center" textRotation="90" wrapText="1"/>
    </xf>
    <xf numFmtId="0" fontId="0" fillId="0" borderId="15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3" xfId="0" applyBorder="1" applyAlignment="1">
      <alignment horizontal="left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/>
    </xf>
    <xf numFmtId="0" fontId="3" fillId="0" borderId="0" xfId="0" applyFont="1" applyAlignment="1">
      <alignment horizontal="right"/>
    </xf>
    <xf numFmtId="0" fontId="0" fillId="0" borderId="3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1" xfId="0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50"/>
  <sheetViews>
    <sheetView topLeftCell="C27" zoomScaleNormal="100" workbookViewId="0">
      <selection activeCell="F45" sqref="F45"/>
    </sheetView>
  </sheetViews>
  <sheetFormatPr defaultRowHeight="14.4" x14ac:dyDescent="0.3"/>
  <cols>
    <col min="1" max="1" width="4.33203125" customWidth="1"/>
    <col min="2" max="2" width="3.6640625" customWidth="1"/>
    <col min="3" max="3" width="44.44140625" customWidth="1"/>
    <col min="4" max="4" width="5.109375" customWidth="1"/>
    <col min="5" max="5" width="4.6640625" customWidth="1"/>
    <col min="6" max="6" width="5.33203125" customWidth="1"/>
    <col min="7" max="7" width="3.6640625" customWidth="1"/>
    <col min="8" max="9" width="4.44140625" customWidth="1"/>
    <col min="10" max="10" width="3.6640625" customWidth="1"/>
    <col min="11" max="11" width="3.88671875" customWidth="1"/>
    <col min="12" max="12" width="4.33203125" customWidth="1"/>
    <col min="13" max="13" width="3.6640625" customWidth="1"/>
    <col min="14" max="14" width="7.109375" customWidth="1"/>
    <col min="15" max="15" width="3.6640625" customWidth="1"/>
    <col min="16" max="16" width="4.6640625" customWidth="1"/>
    <col min="17" max="17" width="3.6640625" customWidth="1"/>
    <col min="18" max="18" width="7.33203125" customWidth="1"/>
    <col min="19" max="19" width="3.6640625" customWidth="1"/>
    <col min="20" max="20" width="3.88671875" customWidth="1"/>
    <col min="21" max="21" width="3.6640625" customWidth="1"/>
    <col min="22" max="22" width="5.33203125" customWidth="1"/>
    <col min="23" max="23" width="3.6640625" customWidth="1"/>
    <col min="24" max="24" width="4.5546875" customWidth="1"/>
    <col min="25" max="25" width="3.6640625" customWidth="1"/>
    <col min="26" max="26" width="4" customWidth="1"/>
    <col min="27" max="27" width="4.109375" customWidth="1"/>
    <col min="28" max="28" width="5.88671875" style="24" customWidth="1"/>
    <col min="29" max="29" width="12.5546875" customWidth="1"/>
    <col min="30" max="41" width="3.6640625" customWidth="1"/>
  </cols>
  <sheetData>
    <row r="1" spans="1:29" ht="18.600000000000001" thickTop="1" x14ac:dyDescent="0.3">
      <c r="A1" s="262" t="s">
        <v>13</v>
      </c>
      <c r="B1" s="263"/>
      <c r="C1" s="263"/>
      <c r="D1" s="263"/>
      <c r="E1" s="263"/>
      <c r="F1" s="263"/>
      <c r="G1" s="263"/>
      <c r="H1" s="263"/>
      <c r="I1" s="263"/>
      <c r="J1" s="263"/>
      <c r="K1" s="263"/>
      <c r="L1" s="263"/>
      <c r="M1" s="263"/>
      <c r="N1" s="263"/>
      <c r="O1" s="263"/>
      <c r="P1" s="263"/>
      <c r="Q1" s="263"/>
      <c r="R1" s="263"/>
      <c r="S1" s="263"/>
      <c r="T1" s="263"/>
      <c r="U1" s="263"/>
      <c r="V1" s="263"/>
      <c r="W1" s="263"/>
      <c r="X1" s="263"/>
      <c r="Y1" s="263"/>
      <c r="Z1" s="263"/>
      <c r="AA1" s="263"/>
      <c r="AB1" s="263"/>
      <c r="AC1" s="264"/>
    </row>
    <row r="2" spans="1:29" x14ac:dyDescent="0.3">
      <c r="A2" s="259" t="s">
        <v>72</v>
      </c>
      <c r="B2" s="260"/>
      <c r="C2" s="260"/>
      <c r="D2" s="260"/>
      <c r="E2" s="260"/>
      <c r="F2" s="260"/>
      <c r="G2" s="260"/>
      <c r="H2" s="260"/>
      <c r="I2" s="260"/>
      <c r="J2" s="260"/>
      <c r="K2" s="260"/>
      <c r="L2" s="260"/>
      <c r="M2" s="260"/>
      <c r="N2" s="260"/>
      <c r="O2" s="260"/>
      <c r="P2" s="260"/>
      <c r="Q2" s="260"/>
      <c r="R2" s="260"/>
      <c r="S2" s="260"/>
      <c r="T2" s="260"/>
      <c r="U2" s="260"/>
      <c r="V2" s="260"/>
      <c r="W2" s="260"/>
      <c r="X2" s="260"/>
      <c r="Y2" s="260"/>
      <c r="Z2" s="260"/>
      <c r="AA2" s="260"/>
      <c r="AB2" s="260"/>
      <c r="AC2" s="261"/>
    </row>
    <row r="3" spans="1:29" x14ac:dyDescent="0.3">
      <c r="A3" s="259" t="s">
        <v>73</v>
      </c>
      <c r="B3" s="260"/>
      <c r="C3" s="260"/>
      <c r="D3" s="260"/>
      <c r="E3" s="260"/>
      <c r="F3" s="260"/>
      <c r="G3" s="260"/>
      <c r="H3" s="260"/>
      <c r="I3" s="260"/>
      <c r="J3" s="260"/>
      <c r="K3" s="260"/>
      <c r="L3" s="260"/>
      <c r="M3" s="260"/>
      <c r="N3" s="260"/>
      <c r="O3" s="260"/>
      <c r="P3" s="260"/>
      <c r="Q3" s="260"/>
      <c r="R3" s="260"/>
      <c r="S3" s="260"/>
      <c r="T3" s="260"/>
      <c r="U3" s="260"/>
      <c r="V3" s="260"/>
      <c r="W3" s="260"/>
      <c r="X3" s="260"/>
      <c r="Y3" s="260"/>
      <c r="Z3" s="260"/>
      <c r="AA3" s="260"/>
      <c r="AB3" s="260"/>
      <c r="AC3" s="261"/>
    </row>
    <row r="4" spans="1:29" x14ac:dyDescent="0.3">
      <c r="A4" s="259" t="s">
        <v>74</v>
      </c>
      <c r="B4" s="260"/>
      <c r="C4" s="260"/>
      <c r="D4" s="260"/>
      <c r="E4" s="260"/>
      <c r="F4" s="260"/>
      <c r="G4" s="260"/>
      <c r="H4" s="260"/>
      <c r="I4" s="260"/>
      <c r="J4" s="260"/>
      <c r="K4" s="260"/>
      <c r="L4" s="260"/>
      <c r="M4" s="260"/>
      <c r="N4" s="260"/>
      <c r="O4" s="260"/>
      <c r="P4" s="260"/>
      <c r="Q4" s="260"/>
      <c r="R4" s="260"/>
      <c r="S4" s="260"/>
      <c r="T4" s="260"/>
      <c r="U4" s="260"/>
      <c r="V4" s="260"/>
      <c r="W4" s="260"/>
      <c r="X4" s="260"/>
      <c r="Y4" s="260"/>
      <c r="Z4" s="260"/>
      <c r="AA4" s="260"/>
      <c r="AB4" s="260"/>
      <c r="AC4" s="261"/>
    </row>
    <row r="5" spans="1:29" x14ac:dyDescent="0.3">
      <c r="A5" s="259" t="s">
        <v>75</v>
      </c>
      <c r="B5" s="260"/>
      <c r="C5" s="260"/>
      <c r="D5" s="260"/>
      <c r="E5" s="260"/>
      <c r="F5" s="260"/>
      <c r="G5" s="260"/>
      <c r="H5" s="260"/>
      <c r="I5" s="260"/>
      <c r="J5" s="260"/>
      <c r="K5" s="260"/>
      <c r="L5" s="260"/>
      <c r="M5" s="260"/>
      <c r="N5" s="260"/>
      <c r="O5" s="260"/>
      <c r="P5" s="260"/>
      <c r="Q5" s="260"/>
      <c r="R5" s="260"/>
      <c r="S5" s="260"/>
      <c r="T5" s="260"/>
      <c r="U5" s="260"/>
      <c r="V5" s="260"/>
      <c r="W5" s="260"/>
      <c r="X5" s="260"/>
      <c r="Y5" s="260"/>
      <c r="Z5" s="260"/>
      <c r="AA5" s="260"/>
      <c r="AB5" s="260"/>
      <c r="AC5" s="261"/>
    </row>
    <row r="6" spans="1:29" x14ac:dyDescent="0.3">
      <c r="A6" s="265" t="s">
        <v>90</v>
      </c>
      <c r="B6" s="266"/>
      <c r="C6" s="266"/>
      <c r="D6" s="266"/>
      <c r="E6" s="266"/>
      <c r="F6" s="266"/>
      <c r="G6" s="266"/>
      <c r="H6" s="266"/>
      <c r="I6" s="266"/>
      <c r="J6" s="266"/>
      <c r="K6" s="266"/>
      <c r="L6" s="266"/>
      <c r="M6" s="266"/>
      <c r="N6" s="266"/>
      <c r="O6" s="266"/>
      <c r="P6" s="266"/>
      <c r="Q6" s="266"/>
      <c r="R6" s="266"/>
      <c r="S6" s="266"/>
      <c r="T6" s="266"/>
      <c r="U6" s="266"/>
      <c r="V6" s="266"/>
      <c r="W6" s="266"/>
      <c r="X6" s="266"/>
      <c r="Y6" s="266"/>
      <c r="Z6" s="266"/>
      <c r="AA6" s="266"/>
      <c r="AB6" s="266"/>
      <c r="AC6" s="267"/>
    </row>
    <row r="7" spans="1:29" ht="15" thickBot="1" x14ac:dyDescent="0.35">
      <c r="A7" s="256"/>
      <c r="B7" s="257"/>
      <c r="C7" s="257"/>
      <c r="D7" s="257"/>
      <c r="E7" s="257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8"/>
    </row>
    <row r="8" spans="1:29" ht="15.75" customHeight="1" thickTop="1" x14ac:dyDescent="0.3">
      <c r="A8" s="250" t="s">
        <v>11</v>
      </c>
      <c r="B8" s="277" t="s">
        <v>0</v>
      </c>
      <c r="C8" s="286" t="s">
        <v>1</v>
      </c>
      <c r="D8" s="250" t="s">
        <v>10</v>
      </c>
      <c r="E8" s="251"/>
      <c r="F8" s="251"/>
      <c r="G8" s="251"/>
      <c r="H8" s="251"/>
      <c r="I8" s="251"/>
      <c r="J8" s="252"/>
      <c r="K8" s="250" t="s">
        <v>2</v>
      </c>
      <c r="L8" s="251"/>
      <c r="M8" s="251"/>
      <c r="N8" s="251"/>
      <c r="O8" s="251"/>
      <c r="P8" s="251"/>
      <c r="Q8" s="251"/>
      <c r="R8" s="252"/>
      <c r="S8" s="250" t="s">
        <v>7</v>
      </c>
      <c r="T8" s="251"/>
      <c r="U8" s="251"/>
      <c r="V8" s="251"/>
      <c r="W8" s="251"/>
      <c r="X8" s="251"/>
      <c r="Y8" s="251"/>
      <c r="Z8" s="252"/>
      <c r="AA8" s="248" t="s">
        <v>22</v>
      </c>
      <c r="AB8" s="248" t="s">
        <v>24</v>
      </c>
      <c r="AC8" s="235" t="s">
        <v>86</v>
      </c>
    </row>
    <row r="9" spans="1:29" ht="15" thickBot="1" x14ac:dyDescent="0.35">
      <c r="A9" s="280"/>
      <c r="B9" s="278"/>
      <c r="C9" s="287"/>
      <c r="D9" s="280"/>
      <c r="E9" s="281"/>
      <c r="F9" s="281"/>
      <c r="G9" s="281"/>
      <c r="H9" s="281"/>
      <c r="I9" s="281"/>
      <c r="J9" s="282"/>
      <c r="K9" s="253"/>
      <c r="L9" s="254"/>
      <c r="M9" s="254"/>
      <c r="N9" s="254"/>
      <c r="O9" s="254"/>
      <c r="P9" s="254"/>
      <c r="Q9" s="254"/>
      <c r="R9" s="255"/>
      <c r="S9" s="253"/>
      <c r="T9" s="254"/>
      <c r="U9" s="254"/>
      <c r="V9" s="254"/>
      <c r="W9" s="254"/>
      <c r="X9" s="254"/>
      <c r="Y9" s="254"/>
      <c r="Z9" s="255"/>
      <c r="AA9" s="249"/>
      <c r="AB9" s="249"/>
      <c r="AC9" s="236"/>
    </row>
    <row r="10" spans="1:29" ht="14.25" customHeight="1" thickTop="1" x14ac:dyDescent="0.3">
      <c r="A10" s="280"/>
      <c r="B10" s="278"/>
      <c r="C10" s="287"/>
      <c r="D10" s="280"/>
      <c r="E10" s="281"/>
      <c r="F10" s="281"/>
      <c r="G10" s="281"/>
      <c r="H10" s="281"/>
      <c r="I10" s="281"/>
      <c r="J10" s="282"/>
      <c r="K10" s="250" t="s">
        <v>4</v>
      </c>
      <c r="L10" s="251"/>
      <c r="M10" s="251"/>
      <c r="N10" s="273"/>
      <c r="O10" s="275" t="s">
        <v>6</v>
      </c>
      <c r="P10" s="251"/>
      <c r="Q10" s="251"/>
      <c r="R10" s="252"/>
      <c r="S10" s="250" t="s">
        <v>8</v>
      </c>
      <c r="T10" s="251"/>
      <c r="U10" s="251"/>
      <c r="V10" s="273"/>
      <c r="W10" s="275" t="s">
        <v>9</v>
      </c>
      <c r="X10" s="251"/>
      <c r="Y10" s="251"/>
      <c r="Z10" s="252"/>
      <c r="AA10" s="249"/>
      <c r="AB10" s="249"/>
      <c r="AC10" s="236"/>
    </row>
    <row r="11" spans="1:29" ht="15" thickBot="1" x14ac:dyDescent="0.35">
      <c r="A11" s="280"/>
      <c r="B11" s="278"/>
      <c r="C11" s="287"/>
      <c r="D11" s="283"/>
      <c r="E11" s="284"/>
      <c r="F11" s="284"/>
      <c r="G11" s="284"/>
      <c r="H11" s="284"/>
      <c r="I11" s="284"/>
      <c r="J11" s="285"/>
      <c r="K11" s="253"/>
      <c r="L11" s="254"/>
      <c r="M11" s="254"/>
      <c r="N11" s="274"/>
      <c r="O11" s="276"/>
      <c r="P11" s="254"/>
      <c r="Q11" s="254"/>
      <c r="R11" s="255"/>
      <c r="S11" s="253"/>
      <c r="T11" s="254"/>
      <c r="U11" s="254"/>
      <c r="V11" s="274"/>
      <c r="W11" s="276"/>
      <c r="X11" s="254"/>
      <c r="Y11" s="254"/>
      <c r="Z11" s="255"/>
      <c r="AA11" s="249"/>
      <c r="AB11" s="249"/>
      <c r="AC11" s="236"/>
    </row>
    <row r="12" spans="1:29" ht="97.2" thickTop="1" thickBot="1" x14ac:dyDescent="0.35">
      <c r="A12" s="253"/>
      <c r="B12" s="279"/>
      <c r="C12" s="288"/>
      <c r="D12" s="26" t="s">
        <v>3</v>
      </c>
      <c r="E12" s="27" t="s">
        <v>85</v>
      </c>
      <c r="F12" s="27" t="s">
        <v>63</v>
      </c>
      <c r="G12" s="27" t="s">
        <v>62</v>
      </c>
      <c r="H12" s="26" t="s">
        <v>64</v>
      </c>
      <c r="I12" s="27" t="s">
        <v>67</v>
      </c>
      <c r="J12" s="26" t="s">
        <v>65</v>
      </c>
      <c r="K12" s="101" t="s">
        <v>85</v>
      </c>
      <c r="L12" s="101" t="s">
        <v>66</v>
      </c>
      <c r="M12" s="66" t="s">
        <v>5</v>
      </c>
      <c r="N12" s="67" t="s">
        <v>71</v>
      </c>
      <c r="O12" s="32" t="s">
        <v>85</v>
      </c>
      <c r="P12" s="101" t="s">
        <v>66</v>
      </c>
      <c r="Q12" s="68" t="s">
        <v>5</v>
      </c>
      <c r="R12" s="101" t="s">
        <v>71</v>
      </c>
      <c r="S12" s="101" t="s">
        <v>85</v>
      </c>
      <c r="T12" s="101" t="s">
        <v>66</v>
      </c>
      <c r="U12" s="66" t="s">
        <v>5</v>
      </c>
      <c r="V12" s="67" t="s">
        <v>71</v>
      </c>
      <c r="W12" s="32" t="s">
        <v>85</v>
      </c>
      <c r="X12" s="101" t="s">
        <v>66</v>
      </c>
      <c r="Y12" s="68" t="s">
        <v>5</v>
      </c>
      <c r="Z12" s="100" t="s">
        <v>71</v>
      </c>
      <c r="AA12" s="249"/>
      <c r="AB12" s="249"/>
      <c r="AC12" s="236"/>
    </row>
    <row r="13" spans="1:29" ht="15.6" thickTop="1" thickBot="1" x14ac:dyDescent="0.35">
      <c r="A13" s="137"/>
      <c r="B13" s="99">
        <v>1</v>
      </c>
      <c r="C13" s="45">
        <v>2</v>
      </c>
      <c r="D13" s="45">
        <v>3</v>
      </c>
      <c r="E13" s="45">
        <v>4</v>
      </c>
      <c r="F13" s="45">
        <v>5</v>
      </c>
      <c r="G13" s="45">
        <v>6</v>
      </c>
      <c r="H13" s="46">
        <v>7</v>
      </c>
      <c r="I13" s="45">
        <v>8</v>
      </c>
      <c r="J13" s="45">
        <v>9</v>
      </c>
      <c r="K13" s="47">
        <v>10</v>
      </c>
      <c r="L13" s="48">
        <v>11</v>
      </c>
      <c r="M13" s="49">
        <v>12</v>
      </c>
      <c r="N13" s="50">
        <v>13</v>
      </c>
      <c r="O13" s="51">
        <v>14</v>
      </c>
      <c r="P13" s="48">
        <v>15</v>
      </c>
      <c r="Q13" s="47">
        <v>16</v>
      </c>
      <c r="R13" s="47">
        <v>17</v>
      </c>
      <c r="S13" s="48">
        <v>18</v>
      </c>
      <c r="T13" s="48">
        <v>19</v>
      </c>
      <c r="U13" s="49">
        <v>20</v>
      </c>
      <c r="V13" s="50">
        <v>21</v>
      </c>
      <c r="W13" s="51">
        <v>22</v>
      </c>
      <c r="X13" s="48">
        <v>23</v>
      </c>
      <c r="Y13" s="47">
        <v>24</v>
      </c>
      <c r="Z13" s="46">
        <v>25</v>
      </c>
      <c r="AA13" s="249"/>
      <c r="AB13" s="249"/>
      <c r="AC13" s="236"/>
    </row>
    <row r="14" spans="1:29" ht="16.5" customHeight="1" thickTop="1" thickBot="1" x14ac:dyDescent="0.35">
      <c r="A14" s="244" t="s">
        <v>14</v>
      </c>
      <c r="B14" s="245"/>
      <c r="C14" s="245"/>
      <c r="D14" s="245"/>
      <c r="E14" s="245"/>
      <c r="F14" s="245"/>
      <c r="G14" s="245"/>
      <c r="H14" s="245"/>
      <c r="I14" s="245"/>
      <c r="J14" s="245"/>
      <c r="K14" s="245"/>
      <c r="L14" s="245"/>
      <c r="M14" s="245"/>
      <c r="N14" s="245"/>
      <c r="O14" s="245"/>
      <c r="P14" s="245"/>
      <c r="Q14" s="245"/>
      <c r="R14" s="245"/>
      <c r="S14" s="245"/>
      <c r="T14" s="245"/>
      <c r="U14" s="245"/>
      <c r="V14" s="245"/>
      <c r="W14" s="245"/>
      <c r="X14" s="245"/>
      <c r="Y14" s="245"/>
      <c r="Z14" s="245"/>
      <c r="AA14" s="245"/>
      <c r="AB14" s="245"/>
      <c r="AC14" s="246"/>
    </row>
    <row r="15" spans="1:29" ht="18.600000000000001" customHeight="1" thickTop="1" x14ac:dyDescent="0.3">
      <c r="A15" s="152">
        <v>1</v>
      </c>
      <c r="B15" s="43"/>
      <c r="C15" s="69" t="s">
        <v>55</v>
      </c>
      <c r="D15" s="34">
        <v>60</v>
      </c>
      <c r="E15" s="34"/>
      <c r="F15" s="34"/>
      <c r="G15" s="34"/>
      <c r="H15" s="34"/>
      <c r="I15" s="34"/>
      <c r="J15" s="33">
        <v>60</v>
      </c>
      <c r="K15" s="35"/>
      <c r="L15" s="36">
        <v>30</v>
      </c>
      <c r="M15" s="36">
        <v>2</v>
      </c>
      <c r="N15" s="30" t="s">
        <v>20</v>
      </c>
      <c r="O15" s="37"/>
      <c r="P15" s="36">
        <v>30</v>
      </c>
      <c r="Q15" s="36">
        <v>2</v>
      </c>
      <c r="R15" s="30" t="s">
        <v>30</v>
      </c>
      <c r="S15" s="35"/>
      <c r="T15" s="36"/>
      <c r="U15" s="36"/>
      <c r="V15" s="30"/>
      <c r="W15" s="37"/>
      <c r="X15" s="36"/>
      <c r="Y15" s="36"/>
      <c r="Z15" s="42"/>
      <c r="AA15" s="44">
        <f>SUM(M15,Q15)</f>
        <v>4</v>
      </c>
      <c r="AB15" s="106"/>
      <c r="AC15" s="102"/>
    </row>
    <row r="16" spans="1:29" ht="15" thickBot="1" x14ac:dyDescent="0.35">
      <c r="A16" s="145">
        <v>2</v>
      </c>
      <c r="B16" s="40"/>
      <c r="C16" s="146" t="s">
        <v>83</v>
      </c>
      <c r="D16" s="39">
        <v>30</v>
      </c>
      <c r="E16" s="38">
        <v>30</v>
      </c>
      <c r="F16" s="38"/>
      <c r="G16" s="38"/>
      <c r="H16" s="38"/>
      <c r="I16" s="38"/>
      <c r="J16" s="147"/>
      <c r="K16" s="39"/>
      <c r="L16" s="38"/>
      <c r="M16" s="38"/>
      <c r="N16" s="148"/>
      <c r="O16" s="149"/>
      <c r="P16" s="38"/>
      <c r="Q16" s="38"/>
      <c r="R16" s="31"/>
      <c r="S16" s="39"/>
      <c r="T16" s="38"/>
      <c r="U16" s="38"/>
      <c r="V16" s="148"/>
      <c r="W16" s="149">
        <v>30</v>
      </c>
      <c r="X16" s="38"/>
      <c r="Y16" s="38">
        <v>2</v>
      </c>
      <c r="Z16" s="147" t="s">
        <v>21</v>
      </c>
      <c r="AA16" s="125">
        <f>SUM(Z16,M16,Q16,U16,Y16)</f>
        <v>2</v>
      </c>
      <c r="AB16" s="41"/>
      <c r="AC16" s="104"/>
    </row>
    <row r="17" spans="1:29" ht="15.6" thickTop="1" thickBot="1" x14ac:dyDescent="0.35">
      <c r="A17" s="241" t="s">
        <v>23</v>
      </c>
      <c r="B17" s="242"/>
      <c r="C17" s="242"/>
      <c r="D17" s="242"/>
      <c r="E17" s="242"/>
      <c r="F17" s="242"/>
      <c r="G17" s="242"/>
      <c r="H17" s="242"/>
      <c r="I17" s="242"/>
      <c r="J17" s="242"/>
      <c r="K17" s="242"/>
      <c r="L17" s="242"/>
      <c r="M17" s="242"/>
      <c r="N17" s="242"/>
      <c r="O17" s="242"/>
      <c r="P17" s="242"/>
      <c r="Q17" s="242"/>
      <c r="R17" s="242"/>
      <c r="S17" s="242"/>
      <c r="T17" s="242"/>
      <c r="U17" s="242"/>
      <c r="V17" s="242"/>
      <c r="W17" s="242"/>
      <c r="X17" s="242"/>
      <c r="Y17" s="242"/>
      <c r="Z17" s="242"/>
      <c r="AA17" s="242"/>
      <c r="AB17" s="242"/>
      <c r="AC17" s="243"/>
    </row>
    <row r="18" spans="1:29" ht="18.600000000000001" customHeight="1" thickTop="1" x14ac:dyDescent="0.3">
      <c r="A18" s="122">
        <v>3</v>
      </c>
      <c r="B18" s="92"/>
      <c r="C18" s="153" t="s">
        <v>35</v>
      </c>
      <c r="D18" s="154">
        <v>45</v>
      </c>
      <c r="E18" s="83">
        <v>15</v>
      </c>
      <c r="F18" s="83"/>
      <c r="G18" s="83"/>
      <c r="H18" s="83">
        <v>30</v>
      </c>
      <c r="I18" s="83"/>
      <c r="J18" s="84"/>
      <c r="K18" s="154">
        <v>15</v>
      </c>
      <c r="L18" s="83">
        <v>30</v>
      </c>
      <c r="M18" s="83">
        <v>6</v>
      </c>
      <c r="N18" s="84" t="s">
        <v>29</v>
      </c>
      <c r="O18" s="85"/>
      <c r="P18" s="83"/>
      <c r="Q18" s="83"/>
      <c r="R18" s="84"/>
      <c r="S18" s="154"/>
      <c r="T18" s="83"/>
      <c r="U18" s="83"/>
      <c r="V18" s="84"/>
      <c r="W18" s="85"/>
      <c r="X18" s="83"/>
      <c r="Y18" s="83"/>
      <c r="Z18" s="84"/>
      <c r="AA18" s="44">
        <f>SUM(M18,Q18,U18,Y18)</f>
        <v>6</v>
      </c>
      <c r="AB18" s="120">
        <v>6</v>
      </c>
      <c r="AC18" s="102">
        <v>6</v>
      </c>
    </row>
    <row r="19" spans="1:29" ht="15.6" customHeight="1" thickBot="1" x14ac:dyDescent="0.35">
      <c r="A19" s="131">
        <v>4</v>
      </c>
      <c r="B19" s="132"/>
      <c r="C19" s="150" t="s">
        <v>40</v>
      </c>
      <c r="D19" s="151">
        <v>45</v>
      </c>
      <c r="E19" s="133">
        <v>15</v>
      </c>
      <c r="F19" s="133"/>
      <c r="G19" s="133"/>
      <c r="H19" s="133">
        <v>30</v>
      </c>
      <c r="I19" s="133"/>
      <c r="J19" s="134"/>
      <c r="K19" s="151"/>
      <c r="L19" s="133"/>
      <c r="M19" s="133"/>
      <c r="N19" s="134"/>
      <c r="O19" s="135">
        <v>15</v>
      </c>
      <c r="P19" s="133">
        <v>30</v>
      </c>
      <c r="Q19" s="133">
        <v>6</v>
      </c>
      <c r="R19" s="134" t="s">
        <v>29</v>
      </c>
      <c r="S19" s="151"/>
      <c r="T19" s="133"/>
      <c r="U19" s="133"/>
      <c r="V19" s="134"/>
      <c r="W19" s="135"/>
      <c r="X19" s="133"/>
      <c r="Y19" s="133"/>
      <c r="Z19" s="134"/>
      <c r="AA19" s="125">
        <f>SUM(M19,Q19,U19,Y19)</f>
        <v>6</v>
      </c>
      <c r="AB19" s="136">
        <v>6</v>
      </c>
      <c r="AC19" s="104">
        <v>6</v>
      </c>
    </row>
    <row r="20" spans="1:29" ht="15.6" thickTop="1" thickBot="1" x14ac:dyDescent="0.35">
      <c r="A20" s="237" t="s">
        <v>12</v>
      </c>
      <c r="B20" s="238"/>
      <c r="C20" s="238"/>
      <c r="D20" s="239"/>
      <c r="E20" s="239"/>
      <c r="F20" s="239"/>
      <c r="G20" s="239"/>
      <c r="H20" s="239"/>
      <c r="I20" s="239"/>
      <c r="J20" s="239"/>
      <c r="K20" s="239"/>
      <c r="L20" s="239"/>
      <c r="M20" s="239"/>
      <c r="N20" s="239"/>
      <c r="O20" s="239"/>
      <c r="P20" s="239"/>
      <c r="Q20" s="239"/>
      <c r="R20" s="239"/>
      <c r="S20" s="238"/>
      <c r="T20" s="238"/>
      <c r="U20" s="238"/>
      <c r="V20" s="238"/>
      <c r="W20" s="238"/>
      <c r="X20" s="238"/>
      <c r="Y20" s="238"/>
      <c r="Z20" s="238"/>
      <c r="AA20" s="239"/>
      <c r="AB20" s="238"/>
      <c r="AC20" s="240"/>
    </row>
    <row r="21" spans="1:29" ht="15" thickTop="1" x14ac:dyDescent="0.3">
      <c r="A21" s="122">
        <v>5</v>
      </c>
      <c r="B21" s="92"/>
      <c r="C21" s="153" t="s">
        <v>36</v>
      </c>
      <c r="D21" s="194">
        <v>30</v>
      </c>
      <c r="E21" s="195">
        <v>15</v>
      </c>
      <c r="F21" s="195"/>
      <c r="G21" s="195"/>
      <c r="H21" s="195">
        <v>15</v>
      </c>
      <c r="I21" s="195"/>
      <c r="J21" s="196"/>
      <c r="K21" s="194">
        <v>15</v>
      </c>
      <c r="L21" s="195">
        <v>15</v>
      </c>
      <c r="M21" s="195">
        <v>4</v>
      </c>
      <c r="N21" s="207" t="s">
        <v>29</v>
      </c>
      <c r="O21" s="208"/>
      <c r="P21" s="195"/>
      <c r="Q21" s="195"/>
      <c r="R21" s="209"/>
      <c r="S21" s="119"/>
      <c r="T21" s="83"/>
      <c r="U21" s="83"/>
      <c r="V21" s="84"/>
      <c r="W21" s="85"/>
      <c r="X21" s="83"/>
      <c r="Y21" s="83"/>
      <c r="Z21" s="84"/>
      <c r="AA21" s="218">
        <f t="shared" ref="AA21:AA28" si="0">SUM(M21,Q21,U21,Y21)</f>
        <v>4</v>
      </c>
      <c r="AB21" s="214">
        <v>4</v>
      </c>
      <c r="AC21" s="102">
        <v>4</v>
      </c>
    </row>
    <row r="22" spans="1:29" ht="28.8" x14ac:dyDescent="0.3">
      <c r="A22" s="122">
        <v>6</v>
      </c>
      <c r="B22" s="92"/>
      <c r="C22" s="192" t="s">
        <v>56</v>
      </c>
      <c r="D22" s="197">
        <v>15</v>
      </c>
      <c r="E22" s="83"/>
      <c r="F22" s="83"/>
      <c r="G22" s="83"/>
      <c r="H22" s="83">
        <v>15</v>
      </c>
      <c r="I22" s="83"/>
      <c r="J22" s="198"/>
      <c r="K22" s="197"/>
      <c r="L22" s="83"/>
      <c r="M22" s="83"/>
      <c r="N22" s="84"/>
      <c r="O22" s="85"/>
      <c r="P22" s="83">
        <v>15</v>
      </c>
      <c r="Q22" s="83">
        <v>2</v>
      </c>
      <c r="R22" s="210" t="s">
        <v>20</v>
      </c>
      <c r="S22" s="119"/>
      <c r="T22" s="83"/>
      <c r="U22" s="83"/>
      <c r="V22" s="84"/>
      <c r="W22" s="85"/>
      <c r="X22" s="83"/>
      <c r="Y22" s="83"/>
      <c r="Z22" s="84"/>
      <c r="AA22" s="219">
        <f t="shared" si="0"/>
        <v>2</v>
      </c>
      <c r="AB22" s="214">
        <v>2</v>
      </c>
      <c r="AC22" s="103">
        <v>2</v>
      </c>
    </row>
    <row r="23" spans="1:29" x14ac:dyDescent="0.3">
      <c r="A23" s="98">
        <v>7</v>
      </c>
      <c r="B23" s="92"/>
      <c r="C23" s="192" t="s">
        <v>61</v>
      </c>
      <c r="D23" s="197">
        <v>15</v>
      </c>
      <c r="E23" s="83"/>
      <c r="F23" s="83">
        <v>15</v>
      </c>
      <c r="G23" s="83"/>
      <c r="H23" s="83"/>
      <c r="I23" s="83"/>
      <c r="J23" s="198"/>
      <c r="K23" s="197"/>
      <c r="L23" s="83"/>
      <c r="M23" s="83"/>
      <c r="N23" s="84"/>
      <c r="O23" s="85"/>
      <c r="P23" s="83">
        <v>15</v>
      </c>
      <c r="Q23" s="83">
        <v>2</v>
      </c>
      <c r="R23" s="210" t="s">
        <v>20</v>
      </c>
      <c r="S23" s="119"/>
      <c r="T23" s="83"/>
      <c r="U23" s="83"/>
      <c r="V23" s="84"/>
      <c r="W23" s="85"/>
      <c r="X23" s="83"/>
      <c r="Y23" s="83"/>
      <c r="Z23" s="84"/>
      <c r="AA23" s="219">
        <f t="shared" si="0"/>
        <v>2</v>
      </c>
      <c r="AB23" s="214"/>
      <c r="AC23" s="103"/>
    </row>
    <row r="24" spans="1:29" x14ac:dyDescent="0.3">
      <c r="A24" s="122">
        <v>8</v>
      </c>
      <c r="B24" s="92"/>
      <c r="C24" s="153" t="s">
        <v>39</v>
      </c>
      <c r="D24" s="197">
        <v>15</v>
      </c>
      <c r="E24" s="83">
        <v>15</v>
      </c>
      <c r="F24" s="83"/>
      <c r="G24" s="83"/>
      <c r="H24" s="83"/>
      <c r="I24" s="83"/>
      <c r="J24" s="198"/>
      <c r="K24" s="197"/>
      <c r="L24" s="83"/>
      <c r="M24" s="83"/>
      <c r="N24" s="84"/>
      <c r="O24" s="85">
        <v>15</v>
      </c>
      <c r="P24" s="83"/>
      <c r="Q24" s="83">
        <v>2</v>
      </c>
      <c r="R24" s="210" t="s">
        <v>20</v>
      </c>
      <c r="S24" s="119"/>
      <c r="T24" s="83"/>
      <c r="U24" s="83"/>
      <c r="V24" s="84"/>
      <c r="W24" s="85"/>
      <c r="X24" s="83"/>
      <c r="Y24" s="83"/>
      <c r="Z24" s="84"/>
      <c r="AA24" s="219">
        <f t="shared" si="0"/>
        <v>2</v>
      </c>
      <c r="AB24" s="214"/>
      <c r="AC24" s="103"/>
    </row>
    <row r="25" spans="1:29" ht="18" customHeight="1" x14ac:dyDescent="0.3">
      <c r="A25" s="122">
        <v>9</v>
      </c>
      <c r="B25" s="92"/>
      <c r="C25" s="153" t="s">
        <v>38</v>
      </c>
      <c r="D25" s="197">
        <v>15</v>
      </c>
      <c r="E25" s="83"/>
      <c r="F25" s="83"/>
      <c r="G25" s="83"/>
      <c r="H25" s="83">
        <v>15</v>
      </c>
      <c r="I25" s="83"/>
      <c r="J25" s="198"/>
      <c r="K25" s="197"/>
      <c r="L25" s="83"/>
      <c r="M25" s="83"/>
      <c r="N25" s="84"/>
      <c r="O25" s="85"/>
      <c r="P25" s="83">
        <v>15</v>
      </c>
      <c r="Q25" s="83">
        <v>2</v>
      </c>
      <c r="R25" s="210" t="s">
        <v>20</v>
      </c>
      <c r="S25" s="119"/>
      <c r="T25" s="83"/>
      <c r="U25" s="83"/>
      <c r="V25" s="84"/>
      <c r="W25" s="85"/>
      <c r="X25" s="83"/>
      <c r="Y25" s="83"/>
      <c r="Z25" s="84"/>
      <c r="AA25" s="219">
        <f t="shared" si="0"/>
        <v>2</v>
      </c>
      <c r="AB25" s="214"/>
      <c r="AC25" s="103">
        <v>2</v>
      </c>
    </row>
    <row r="26" spans="1:29" x14ac:dyDescent="0.3">
      <c r="A26" s="224">
        <v>10</v>
      </c>
      <c r="B26" s="225"/>
      <c r="C26" s="226" t="s">
        <v>37</v>
      </c>
      <c r="D26" s="227">
        <v>15</v>
      </c>
      <c r="E26" s="228">
        <v>15</v>
      </c>
      <c r="F26" s="228"/>
      <c r="G26" s="228"/>
      <c r="H26" s="228"/>
      <c r="I26" s="228"/>
      <c r="J26" s="229"/>
      <c r="K26" s="227">
        <v>15</v>
      </c>
      <c r="L26" s="228"/>
      <c r="M26" s="228">
        <v>1</v>
      </c>
      <c r="N26" s="230" t="s">
        <v>20</v>
      </c>
      <c r="O26" s="231"/>
      <c r="P26" s="228"/>
      <c r="Q26" s="228"/>
      <c r="R26" s="229"/>
      <c r="S26" s="232"/>
      <c r="T26" s="228"/>
      <c r="U26" s="228"/>
      <c r="V26" s="230"/>
      <c r="W26" s="231"/>
      <c r="X26" s="228"/>
      <c r="Y26" s="228"/>
      <c r="Z26" s="230"/>
      <c r="AA26" s="220">
        <f t="shared" si="0"/>
        <v>1</v>
      </c>
      <c r="AB26" s="233"/>
      <c r="AC26" s="103">
        <v>1</v>
      </c>
    </row>
    <row r="27" spans="1:29" ht="16.95" customHeight="1" x14ac:dyDescent="0.3">
      <c r="A27" s="117">
        <v>11</v>
      </c>
      <c r="B27" s="86"/>
      <c r="C27" s="193" t="s">
        <v>25</v>
      </c>
      <c r="D27" s="199">
        <v>30</v>
      </c>
      <c r="E27" s="87"/>
      <c r="F27" s="87"/>
      <c r="G27" s="87"/>
      <c r="H27" s="87">
        <v>30</v>
      </c>
      <c r="I27" s="87"/>
      <c r="J27" s="200"/>
      <c r="K27" s="199"/>
      <c r="L27" s="87"/>
      <c r="M27" s="87"/>
      <c r="N27" s="88"/>
      <c r="O27" s="89"/>
      <c r="P27" s="87">
        <v>30</v>
      </c>
      <c r="Q27" s="87">
        <v>3</v>
      </c>
      <c r="R27" s="200" t="s">
        <v>20</v>
      </c>
      <c r="S27" s="105"/>
      <c r="T27" s="87"/>
      <c r="U27" s="87"/>
      <c r="V27" s="88"/>
      <c r="W27" s="89"/>
      <c r="X27" s="87"/>
      <c r="Y27" s="87"/>
      <c r="Z27" s="88"/>
      <c r="AA27" s="220">
        <f t="shared" si="0"/>
        <v>3</v>
      </c>
      <c r="AB27" s="215"/>
      <c r="AC27" s="103">
        <v>3</v>
      </c>
    </row>
    <row r="28" spans="1:29" x14ac:dyDescent="0.3">
      <c r="A28" s="117">
        <v>12</v>
      </c>
      <c r="B28" s="86"/>
      <c r="C28" s="193" t="s">
        <v>26</v>
      </c>
      <c r="D28" s="199">
        <v>30</v>
      </c>
      <c r="E28" s="87"/>
      <c r="F28" s="87"/>
      <c r="G28" s="87">
        <v>30</v>
      </c>
      <c r="H28" s="87"/>
      <c r="I28" s="87"/>
      <c r="J28" s="200"/>
      <c r="K28" s="199"/>
      <c r="L28" s="87">
        <v>30</v>
      </c>
      <c r="M28" s="87">
        <v>4</v>
      </c>
      <c r="N28" s="88" t="s">
        <v>20</v>
      </c>
      <c r="O28" s="89"/>
      <c r="P28" s="87"/>
      <c r="Q28" s="87"/>
      <c r="R28" s="200"/>
      <c r="S28" s="105"/>
      <c r="T28" s="87"/>
      <c r="U28" s="87"/>
      <c r="V28" s="88"/>
      <c r="W28" s="89"/>
      <c r="X28" s="87"/>
      <c r="Y28" s="87"/>
      <c r="Z28" s="88"/>
      <c r="AA28" s="220">
        <f t="shared" si="0"/>
        <v>4</v>
      </c>
      <c r="AB28" s="215">
        <v>4</v>
      </c>
      <c r="AC28" s="103"/>
    </row>
    <row r="29" spans="1:29" x14ac:dyDescent="0.3">
      <c r="A29" s="224">
        <v>13</v>
      </c>
      <c r="B29" s="225"/>
      <c r="C29" s="234" t="s">
        <v>89</v>
      </c>
      <c r="D29" s="227">
        <v>15</v>
      </c>
      <c r="E29" s="228"/>
      <c r="F29" s="228"/>
      <c r="G29" s="228"/>
      <c r="H29" s="228">
        <v>15</v>
      </c>
      <c r="I29" s="228"/>
      <c r="J29" s="229"/>
      <c r="K29" s="227"/>
      <c r="L29" s="228">
        <v>15</v>
      </c>
      <c r="M29" s="228">
        <v>2</v>
      </c>
      <c r="N29" s="230" t="s">
        <v>20</v>
      </c>
      <c r="O29" s="231"/>
      <c r="P29" s="228"/>
      <c r="Q29" s="228"/>
      <c r="R29" s="229"/>
      <c r="S29" s="232"/>
      <c r="T29" s="228"/>
      <c r="U29" s="228"/>
      <c r="V29" s="230"/>
      <c r="W29" s="231"/>
      <c r="X29" s="228"/>
      <c r="Y29" s="228"/>
      <c r="Z29" s="230"/>
      <c r="AA29" s="220">
        <f>SUM(M29,Q29,U29,Y29)</f>
        <v>2</v>
      </c>
      <c r="AB29" s="233"/>
      <c r="AC29" s="103"/>
    </row>
    <row r="30" spans="1:29" x14ac:dyDescent="0.3">
      <c r="A30" s="117">
        <v>14</v>
      </c>
      <c r="B30" s="86"/>
      <c r="C30" s="163" t="s">
        <v>91</v>
      </c>
      <c r="D30" s="199">
        <v>30</v>
      </c>
      <c r="E30" s="87"/>
      <c r="F30" s="87">
        <v>30</v>
      </c>
      <c r="G30" s="87"/>
      <c r="H30" s="87"/>
      <c r="I30" s="87"/>
      <c r="J30" s="200"/>
      <c r="K30" s="199"/>
      <c r="L30" s="87">
        <v>30</v>
      </c>
      <c r="M30" s="87">
        <v>4</v>
      </c>
      <c r="N30" s="88" t="s">
        <v>20</v>
      </c>
      <c r="O30" s="89"/>
      <c r="P30" s="87"/>
      <c r="Q30" s="87"/>
      <c r="R30" s="200"/>
      <c r="S30" s="204"/>
      <c r="T30" s="138"/>
      <c r="U30" s="138"/>
      <c r="V30" s="139"/>
      <c r="W30" s="140"/>
      <c r="X30" s="141"/>
      <c r="Y30" s="141"/>
      <c r="Z30" s="139"/>
      <c r="AA30" s="221">
        <f>SUM(M30,Q30,U30,Y30)</f>
        <v>4</v>
      </c>
      <c r="AB30" s="216"/>
      <c r="AC30" s="103"/>
    </row>
    <row r="31" spans="1:29" x14ac:dyDescent="0.3">
      <c r="A31" s="117">
        <v>15</v>
      </c>
      <c r="B31" s="86"/>
      <c r="C31" s="164" t="s">
        <v>60</v>
      </c>
      <c r="D31" s="197">
        <v>30</v>
      </c>
      <c r="E31" s="83"/>
      <c r="F31" s="83">
        <v>30</v>
      </c>
      <c r="G31" s="83"/>
      <c r="H31" s="83"/>
      <c r="I31" s="83"/>
      <c r="J31" s="198"/>
      <c r="K31" s="197"/>
      <c r="L31" s="83"/>
      <c r="M31" s="83"/>
      <c r="N31" s="84"/>
      <c r="O31" s="89"/>
      <c r="P31" s="83">
        <v>30</v>
      </c>
      <c r="Q31" s="83">
        <v>4</v>
      </c>
      <c r="R31" s="198" t="s">
        <v>20</v>
      </c>
      <c r="S31" s="205"/>
      <c r="T31" s="90"/>
      <c r="U31" s="90"/>
      <c r="V31" s="91"/>
      <c r="W31" s="93"/>
      <c r="X31" s="94"/>
      <c r="Y31" s="94"/>
      <c r="Z31" s="91"/>
      <c r="AA31" s="222">
        <f>SUM(M31,Q31,U31,Y31)</f>
        <v>4</v>
      </c>
      <c r="AB31" s="216"/>
      <c r="AC31" s="103"/>
    </row>
    <row r="32" spans="1:29" ht="15" thickBot="1" x14ac:dyDescent="0.35">
      <c r="A32" s="131">
        <v>16</v>
      </c>
      <c r="B32" s="155"/>
      <c r="C32" s="165" t="s">
        <v>92</v>
      </c>
      <c r="D32" s="201">
        <v>30</v>
      </c>
      <c r="E32" s="202"/>
      <c r="F32" s="202">
        <v>30</v>
      </c>
      <c r="G32" s="202"/>
      <c r="H32" s="202"/>
      <c r="I32" s="202"/>
      <c r="J32" s="203"/>
      <c r="K32" s="211"/>
      <c r="L32" s="202"/>
      <c r="M32" s="202"/>
      <c r="N32" s="212"/>
      <c r="O32" s="213"/>
      <c r="P32" s="202"/>
      <c r="Q32" s="202"/>
      <c r="R32" s="203"/>
      <c r="S32" s="206"/>
      <c r="T32" s="95">
        <v>30</v>
      </c>
      <c r="U32" s="95">
        <v>4</v>
      </c>
      <c r="V32" s="96" t="s">
        <v>20</v>
      </c>
      <c r="W32" s="156"/>
      <c r="X32" s="157"/>
      <c r="Y32" s="157"/>
      <c r="Z32" s="96"/>
      <c r="AA32" s="223">
        <f>SUM(M32,Q32,U32,Y32)</f>
        <v>4</v>
      </c>
      <c r="AB32" s="217"/>
      <c r="AC32" s="143"/>
    </row>
    <row r="33" spans="1:29" ht="16.5" customHeight="1" thickTop="1" thickBot="1" x14ac:dyDescent="0.35">
      <c r="A33" s="237" t="s">
        <v>17</v>
      </c>
      <c r="B33" s="238"/>
      <c r="C33" s="238"/>
      <c r="D33" s="247"/>
      <c r="E33" s="247"/>
      <c r="F33" s="247"/>
      <c r="G33" s="247"/>
      <c r="H33" s="247"/>
      <c r="I33" s="247"/>
      <c r="J33" s="247"/>
      <c r="K33" s="247"/>
      <c r="L33" s="247"/>
      <c r="M33" s="247"/>
      <c r="N33" s="247"/>
      <c r="O33" s="247"/>
      <c r="P33" s="247"/>
      <c r="Q33" s="247"/>
      <c r="R33" s="247"/>
      <c r="S33" s="238"/>
      <c r="T33" s="238"/>
      <c r="U33" s="238"/>
      <c r="V33" s="238"/>
      <c r="W33" s="238"/>
      <c r="X33" s="238"/>
      <c r="Y33" s="238"/>
      <c r="Z33" s="238"/>
      <c r="AA33" s="247"/>
      <c r="AB33" s="238"/>
      <c r="AC33" s="240"/>
    </row>
    <row r="34" spans="1:29" ht="15" thickTop="1" x14ac:dyDescent="0.3">
      <c r="A34" s="121">
        <v>17</v>
      </c>
      <c r="B34" s="82"/>
      <c r="C34" s="158" t="s">
        <v>58</v>
      </c>
      <c r="D34" s="166">
        <v>30</v>
      </c>
      <c r="E34" s="167">
        <v>30</v>
      </c>
      <c r="F34" s="167"/>
      <c r="G34" s="167"/>
      <c r="H34" s="167"/>
      <c r="I34" s="167"/>
      <c r="J34" s="168"/>
      <c r="K34" s="166"/>
      <c r="L34" s="167"/>
      <c r="M34" s="167"/>
      <c r="N34" s="168"/>
      <c r="O34" s="169"/>
      <c r="P34" s="167"/>
      <c r="Q34" s="167"/>
      <c r="R34" s="168"/>
      <c r="S34" s="166"/>
      <c r="T34" s="167"/>
      <c r="U34" s="167"/>
      <c r="V34" s="168"/>
      <c r="W34" s="169">
        <v>30</v>
      </c>
      <c r="X34" s="167"/>
      <c r="Y34" s="167">
        <v>2</v>
      </c>
      <c r="Z34" s="168" t="s">
        <v>21</v>
      </c>
      <c r="AA34" s="170">
        <f>SUM(M34,Q34,U34,Y34)</f>
        <v>2</v>
      </c>
      <c r="AB34" s="171">
        <v>2</v>
      </c>
      <c r="AC34" s="172">
        <v>2</v>
      </c>
    </row>
    <row r="35" spans="1:29" ht="15" thickBot="1" x14ac:dyDescent="0.35">
      <c r="A35" s="118">
        <v>18</v>
      </c>
      <c r="B35" s="159"/>
      <c r="C35" s="160" t="s">
        <v>27</v>
      </c>
      <c r="D35" s="173">
        <v>120</v>
      </c>
      <c r="E35" s="174"/>
      <c r="F35" s="175"/>
      <c r="G35" s="174"/>
      <c r="H35" s="174"/>
      <c r="I35" s="174">
        <v>120</v>
      </c>
      <c r="J35" s="176"/>
      <c r="K35" s="173"/>
      <c r="L35" s="174">
        <v>30</v>
      </c>
      <c r="M35" s="174">
        <v>6</v>
      </c>
      <c r="N35" s="177" t="s">
        <v>28</v>
      </c>
      <c r="O35" s="175"/>
      <c r="P35" s="174">
        <v>30</v>
      </c>
      <c r="Q35" s="174">
        <v>6</v>
      </c>
      <c r="R35" s="178" t="s">
        <v>21</v>
      </c>
      <c r="S35" s="175"/>
      <c r="T35" s="174">
        <v>30</v>
      </c>
      <c r="U35" s="174">
        <v>6</v>
      </c>
      <c r="V35" s="176" t="s">
        <v>21</v>
      </c>
      <c r="W35" s="179"/>
      <c r="X35" s="174">
        <v>30</v>
      </c>
      <c r="Y35" s="174">
        <v>10</v>
      </c>
      <c r="Z35" s="176" t="s">
        <v>21</v>
      </c>
      <c r="AA35" s="180">
        <f>SUM(M35,Q35,U35,Y35)</f>
        <v>28</v>
      </c>
      <c r="AB35" s="181">
        <f>SUM(AA35)</f>
        <v>28</v>
      </c>
      <c r="AC35" s="182"/>
    </row>
    <row r="36" spans="1:29" ht="15.6" thickTop="1" thickBot="1" x14ac:dyDescent="0.35">
      <c r="A36" s="269" t="s">
        <v>16</v>
      </c>
      <c r="B36" s="270"/>
      <c r="C36" s="271"/>
      <c r="D36" s="183">
        <f>SUM(D15:D16,D18:D19,D21:D32,D34:D35)</f>
        <v>600</v>
      </c>
      <c r="E36" s="184">
        <f t="shared" ref="E36:AB36" si="1">SUM(E15:E16,E18:E19,E21:E32,E34:E35)</f>
        <v>135</v>
      </c>
      <c r="F36" s="184">
        <f t="shared" si="1"/>
        <v>105</v>
      </c>
      <c r="G36" s="184">
        <f t="shared" si="1"/>
        <v>30</v>
      </c>
      <c r="H36" s="184">
        <f t="shared" si="1"/>
        <v>150</v>
      </c>
      <c r="I36" s="184">
        <f t="shared" si="1"/>
        <v>120</v>
      </c>
      <c r="J36" s="185">
        <f t="shared" si="1"/>
        <v>60</v>
      </c>
      <c r="K36" s="183">
        <f t="shared" si="1"/>
        <v>45</v>
      </c>
      <c r="L36" s="184">
        <f t="shared" si="1"/>
        <v>180</v>
      </c>
      <c r="M36" s="184">
        <f>SUM(M15,M18,M21,M26,M28,M29,M30,M35)</f>
        <v>29</v>
      </c>
      <c r="N36" s="186">
        <f t="shared" si="1"/>
        <v>0</v>
      </c>
      <c r="O36" s="185">
        <f t="shared" si="1"/>
        <v>30</v>
      </c>
      <c r="P36" s="184">
        <f t="shared" si="1"/>
        <v>195</v>
      </c>
      <c r="Q36" s="184">
        <f t="shared" si="1"/>
        <v>29</v>
      </c>
      <c r="R36" s="185">
        <f t="shared" si="1"/>
        <v>0</v>
      </c>
      <c r="S36" s="183">
        <f t="shared" si="1"/>
        <v>0</v>
      </c>
      <c r="T36" s="184">
        <f t="shared" si="1"/>
        <v>60</v>
      </c>
      <c r="U36" s="184">
        <f t="shared" si="1"/>
        <v>10</v>
      </c>
      <c r="V36" s="186">
        <f t="shared" si="1"/>
        <v>0</v>
      </c>
      <c r="W36" s="185">
        <f t="shared" si="1"/>
        <v>60</v>
      </c>
      <c r="X36" s="184">
        <f t="shared" si="1"/>
        <v>30</v>
      </c>
      <c r="Y36" s="184">
        <f t="shared" si="1"/>
        <v>14</v>
      </c>
      <c r="Z36" s="185">
        <f t="shared" si="1"/>
        <v>0</v>
      </c>
      <c r="AA36" s="183">
        <f t="shared" si="1"/>
        <v>82</v>
      </c>
      <c r="AB36" s="187">
        <f t="shared" si="1"/>
        <v>52</v>
      </c>
      <c r="AC36" s="188">
        <f>SUM(AC15:AC16,AC18:AC19,AC21:AC32,AC34:AC35)</f>
        <v>26</v>
      </c>
    </row>
    <row r="37" spans="1:29" ht="15" thickTop="1" x14ac:dyDescent="0.3">
      <c r="A37" s="28"/>
      <c r="B37" s="28"/>
      <c r="C37" s="28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8"/>
    </row>
    <row r="38" spans="1:29" x14ac:dyDescent="0.3">
      <c r="A38" s="28"/>
      <c r="B38" s="28"/>
      <c r="C38" s="97" t="s">
        <v>84</v>
      </c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8"/>
    </row>
    <row r="39" spans="1:29" x14ac:dyDescent="0.3">
      <c r="A39" s="28"/>
      <c r="B39" s="28"/>
      <c r="C39" s="97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8"/>
    </row>
    <row r="40" spans="1:29" x14ac:dyDescent="0.3">
      <c r="A40" s="28"/>
      <c r="B40" s="28"/>
      <c r="C40" s="28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8"/>
    </row>
    <row r="41" spans="1:29" ht="20.399999999999999" customHeight="1" x14ac:dyDescent="0.3">
      <c r="A41" s="28"/>
      <c r="B41" s="28"/>
      <c r="C41" s="272" t="s">
        <v>19</v>
      </c>
      <c r="D41" s="272"/>
      <c r="E41" s="272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</row>
    <row r="42" spans="1:29" ht="30" customHeight="1" x14ac:dyDescent="0.3">
      <c r="A42" s="28"/>
      <c r="B42" s="28"/>
      <c r="C42" s="268" t="s">
        <v>87</v>
      </c>
      <c r="D42" s="268"/>
      <c r="E42" s="268"/>
      <c r="F42" s="268"/>
      <c r="G42" s="268"/>
      <c r="H42" s="268"/>
      <c r="I42" s="268"/>
      <c r="J42" s="268"/>
      <c r="K42" s="268"/>
      <c r="L42" s="268"/>
      <c r="M42" s="268"/>
      <c r="N42" s="268"/>
      <c r="O42" s="268"/>
      <c r="P42" s="268"/>
      <c r="Q42" s="268"/>
      <c r="R42" s="268"/>
      <c r="S42" s="268"/>
      <c r="T42" s="268"/>
      <c r="U42" s="268"/>
      <c r="V42" s="268"/>
      <c r="W42" s="268"/>
      <c r="X42" s="268"/>
      <c r="Y42" s="268"/>
      <c r="Z42" s="268"/>
      <c r="AA42" s="28"/>
      <c r="AB42" s="28"/>
    </row>
    <row r="44" spans="1:29" x14ac:dyDescent="0.3">
      <c r="C44" s="81" t="s">
        <v>18</v>
      </c>
    </row>
    <row r="45" spans="1:29" x14ac:dyDescent="0.3">
      <c r="C45" t="s">
        <v>33</v>
      </c>
    </row>
    <row r="46" spans="1:29" x14ac:dyDescent="0.3">
      <c r="C46" t="s">
        <v>32</v>
      </c>
    </row>
    <row r="47" spans="1:29" x14ac:dyDescent="0.3">
      <c r="C47" t="s">
        <v>88</v>
      </c>
    </row>
    <row r="50" spans="3:3" x14ac:dyDescent="0.3">
      <c r="C50" t="s">
        <v>93</v>
      </c>
    </row>
  </sheetData>
  <mergeCells count="27">
    <mergeCell ref="C42:Z42"/>
    <mergeCell ref="A36:C36"/>
    <mergeCell ref="C41:E41"/>
    <mergeCell ref="K10:N11"/>
    <mergeCell ref="W10:Z11"/>
    <mergeCell ref="O10:R11"/>
    <mergeCell ref="B8:B12"/>
    <mergeCell ref="D8:J11"/>
    <mergeCell ref="C8:C12"/>
    <mergeCell ref="A8:A12"/>
    <mergeCell ref="S8:Z9"/>
    <mergeCell ref="S10:V11"/>
    <mergeCell ref="A7:AC7"/>
    <mergeCell ref="A5:AC5"/>
    <mergeCell ref="A3:AC3"/>
    <mergeCell ref="A1:AC1"/>
    <mergeCell ref="A6:AC6"/>
    <mergeCell ref="A4:AC4"/>
    <mergeCell ref="A2:AC2"/>
    <mergeCell ref="AC8:AC13"/>
    <mergeCell ref="A20:AC20"/>
    <mergeCell ref="A17:AC17"/>
    <mergeCell ref="A14:AC14"/>
    <mergeCell ref="A33:AC33"/>
    <mergeCell ref="AB8:AB13"/>
    <mergeCell ref="AA8:AA13"/>
    <mergeCell ref="K8:R9"/>
  </mergeCells>
  <printOptions horizontalCentered="1"/>
  <pageMargins left="0.25" right="0.25" top="0.75" bottom="0.75" header="0.3" footer="0.3"/>
  <pageSetup paperSize="9" scale="86" fitToHeight="0" orientation="landscape" r:id="rId1"/>
  <rowBreaks count="1" manualBreakCount="1">
    <brk id="32" max="27" man="1"/>
  </rowBreaks>
  <ignoredErrors>
    <ignoredError sqref="M36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E29"/>
  <sheetViews>
    <sheetView tabSelected="1" topLeftCell="E14" zoomScaleNormal="100" workbookViewId="0">
      <selection activeCell="A26" sqref="A26:C26"/>
    </sheetView>
  </sheetViews>
  <sheetFormatPr defaultRowHeight="14.4" x14ac:dyDescent="0.3"/>
  <cols>
    <col min="1" max="1" width="4.109375" customWidth="1"/>
    <col min="2" max="2" width="3.6640625" customWidth="1"/>
    <col min="3" max="3" width="42.5546875" customWidth="1"/>
    <col min="4" max="13" width="4.44140625" customWidth="1"/>
    <col min="14" max="14" width="3.6640625" customWidth="1"/>
    <col min="15" max="17" width="4.44140625" customWidth="1"/>
    <col min="18" max="18" width="6.88671875" customWidth="1"/>
    <col min="19" max="21" width="4.44140625" customWidth="1"/>
    <col min="22" max="22" width="7.109375" customWidth="1"/>
    <col min="23" max="25" width="4.44140625" customWidth="1"/>
    <col min="26" max="26" width="5.109375" customWidth="1"/>
    <col min="27" max="27" width="4.44140625" customWidth="1"/>
    <col min="28" max="28" width="5.6640625" customWidth="1"/>
    <col min="29" max="29" width="11.5546875" customWidth="1"/>
  </cols>
  <sheetData>
    <row r="1" spans="1:31" ht="15" thickBot="1" x14ac:dyDescent="0.35">
      <c r="A1" s="325"/>
      <c r="B1" s="325"/>
      <c r="C1" s="325"/>
      <c r="D1" s="325"/>
      <c r="E1" s="325"/>
      <c r="F1" s="325"/>
      <c r="G1" s="325"/>
      <c r="H1" s="325"/>
      <c r="I1" s="325"/>
      <c r="J1" s="325"/>
      <c r="K1" s="325"/>
      <c r="L1" s="325"/>
      <c r="M1" s="325"/>
      <c r="N1" s="325"/>
      <c r="O1" s="325"/>
      <c r="P1" s="325"/>
      <c r="Q1" s="325"/>
      <c r="R1" s="325"/>
      <c r="S1" s="325"/>
      <c r="T1" s="325"/>
      <c r="U1" s="325"/>
      <c r="V1" s="325"/>
      <c r="W1" s="325"/>
      <c r="X1" s="325"/>
      <c r="Y1" s="325"/>
      <c r="Z1" s="325"/>
      <c r="AA1" s="52"/>
    </row>
    <row r="2" spans="1:31" ht="18.600000000000001" thickTop="1" x14ac:dyDescent="0.3">
      <c r="A2" s="262" t="s">
        <v>13</v>
      </c>
      <c r="B2" s="263"/>
      <c r="C2" s="263"/>
      <c r="D2" s="263"/>
      <c r="E2" s="263"/>
      <c r="F2" s="263"/>
      <c r="G2" s="263"/>
      <c r="H2" s="263"/>
      <c r="I2" s="263"/>
      <c r="J2" s="263"/>
      <c r="K2" s="263"/>
      <c r="L2" s="263"/>
      <c r="M2" s="263"/>
      <c r="N2" s="263"/>
      <c r="O2" s="263"/>
      <c r="P2" s="263"/>
      <c r="Q2" s="263"/>
      <c r="R2" s="263"/>
      <c r="S2" s="263"/>
      <c r="T2" s="263"/>
      <c r="U2" s="263"/>
      <c r="V2" s="263"/>
      <c r="W2" s="263"/>
      <c r="X2" s="263"/>
      <c r="Y2" s="263"/>
      <c r="Z2" s="263"/>
      <c r="AA2" s="263"/>
      <c r="AB2" s="263"/>
      <c r="AC2" s="264"/>
    </row>
    <row r="3" spans="1:31" x14ac:dyDescent="0.3">
      <c r="A3" s="322" t="s">
        <v>76</v>
      </c>
      <c r="B3" s="323"/>
      <c r="C3" s="323"/>
      <c r="D3" s="323"/>
      <c r="E3" s="323"/>
      <c r="F3" s="323"/>
      <c r="G3" s="323"/>
      <c r="H3" s="323"/>
      <c r="I3" s="323"/>
      <c r="J3" s="323"/>
      <c r="K3" s="323"/>
      <c r="L3" s="323"/>
      <c r="M3" s="323"/>
      <c r="N3" s="323"/>
      <c r="O3" s="323"/>
      <c r="P3" s="323"/>
      <c r="Q3" s="323"/>
      <c r="R3" s="323"/>
      <c r="S3" s="323"/>
      <c r="T3" s="323"/>
      <c r="U3" s="323"/>
      <c r="V3" s="323"/>
      <c r="W3" s="323"/>
      <c r="X3" s="323"/>
      <c r="Y3" s="323"/>
      <c r="Z3" s="323"/>
      <c r="AA3" s="323"/>
      <c r="AB3" s="323"/>
      <c r="AC3" s="324"/>
    </row>
    <row r="4" spans="1:31" x14ac:dyDescent="0.3">
      <c r="A4" s="322" t="s">
        <v>77</v>
      </c>
      <c r="B4" s="323"/>
      <c r="C4" s="323"/>
      <c r="D4" s="323"/>
      <c r="E4" s="323"/>
      <c r="F4" s="323"/>
      <c r="G4" s="323"/>
      <c r="H4" s="323"/>
      <c r="I4" s="323"/>
      <c r="J4" s="323"/>
      <c r="K4" s="323"/>
      <c r="L4" s="323"/>
      <c r="M4" s="323"/>
      <c r="N4" s="323"/>
      <c r="O4" s="323"/>
      <c r="P4" s="323"/>
      <c r="Q4" s="323"/>
      <c r="R4" s="323"/>
      <c r="S4" s="323"/>
      <c r="T4" s="323"/>
      <c r="U4" s="323"/>
      <c r="V4" s="323"/>
      <c r="W4" s="323"/>
      <c r="X4" s="323"/>
      <c r="Y4" s="323"/>
      <c r="Z4" s="323"/>
      <c r="AA4" s="323"/>
      <c r="AB4" s="323"/>
      <c r="AC4" s="324"/>
    </row>
    <row r="5" spans="1:31" x14ac:dyDescent="0.3">
      <c r="A5" s="322" t="s">
        <v>78</v>
      </c>
      <c r="B5" s="323"/>
      <c r="C5" s="323"/>
      <c r="D5" s="323"/>
      <c r="E5" s="323"/>
      <c r="F5" s="323"/>
      <c r="G5" s="323"/>
      <c r="H5" s="323"/>
      <c r="I5" s="323"/>
      <c r="J5" s="323"/>
      <c r="K5" s="323"/>
      <c r="L5" s="323"/>
      <c r="M5" s="323"/>
      <c r="N5" s="323"/>
      <c r="O5" s="323"/>
      <c r="P5" s="323"/>
      <c r="Q5" s="323"/>
      <c r="R5" s="323"/>
      <c r="S5" s="323"/>
      <c r="T5" s="323"/>
      <c r="U5" s="323"/>
      <c r="V5" s="323"/>
      <c r="W5" s="323"/>
      <c r="X5" s="323"/>
      <c r="Y5" s="323"/>
      <c r="Z5" s="323"/>
      <c r="AA5" s="323"/>
      <c r="AB5" s="323"/>
      <c r="AC5" s="324"/>
    </row>
    <row r="6" spans="1:31" x14ac:dyDescent="0.3">
      <c r="A6" s="322" t="s">
        <v>79</v>
      </c>
      <c r="B6" s="323"/>
      <c r="C6" s="323"/>
      <c r="D6" s="323"/>
      <c r="E6" s="323"/>
      <c r="F6" s="323"/>
      <c r="G6" s="323"/>
      <c r="H6" s="323"/>
      <c r="I6" s="323"/>
      <c r="J6" s="323"/>
      <c r="K6" s="323"/>
      <c r="L6" s="323"/>
      <c r="M6" s="323"/>
      <c r="N6" s="323"/>
      <c r="O6" s="323"/>
      <c r="P6" s="323"/>
      <c r="Q6" s="323"/>
      <c r="R6" s="323"/>
      <c r="S6" s="323"/>
      <c r="T6" s="323"/>
      <c r="U6" s="323"/>
      <c r="V6" s="323"/>
      <c r="W6" s="323"/>
      <c r="X6" s="323"/>
      <c r="Y6" s="323"/>
      <c r="Z6" s="323"/>
      <c r="AA6" s="323"/>
      <c r="AB6" s="323"/>
      <c r="AC6" s="324"/>
    </row>
    <row r="7" spans="1:31" x14ac:dyDescent="0.3">
      <c r="A7" s="265" t="s">
        <v>90</v>
      </c>
      <c r="B7" s="266"/>
      <c r="C7" s="266"/>
      <c r="D7" s="266"/>
      <c r="E7" s="266"/>
      <c r="F7" s="266"/>
      <c r="G7" s="266"/>
      <c r="H7" s="266"/>
      <c r="I7" s="266"/>
      <c r="J7" s="266"/>
      <c r="K7" s="266"/>
      <c r="L7" s="266"/>
      <c r="M7" s="266"/>
      <c r="N7" s="266"/>
      <c r="O7" s="266"/>
      <c r="P7" s="266"/>
      <c r="Q7" s="266"/>
      <c r="R7" s="266"/>
      <c r="S7" s="266"/>
      <c r="T7" s="266"/>
      <c r="U7" s="266"/>
      <c r="V7" s="266"/>
      <c r="W7" s="266"/>
      <c r="X7" s="266"/>
      <c r="Y7" s="266"/>
      <c r="Z7" s="266"/>
      <c r="AA7" s="266"/>
      <c r="AB7" s="266"/>
      <c r="AC7" s="267"/>
    </row>
    <row r="8" spans="1:31" x14ac:dyDescent="0.3">
      <c r="A8" s="326" t="s">
        <v>80</v>
      </c>
      <c r="B8" s="327"/>
      <c r="C8" s="327"/>
      <c r="D8" s="327"/>
      <c r="E8" s="327"/>
      <c r="F8" s="327"/>
      <c r="G8" s="327"/>
      <c r="H8" s="327"/>
      <c r="I8" s="327"/>
      <c r="J8" s="327"/>
      <c r="K8" s="327"/>
      <c r="L8" s="327"/>
      <c r="M8" s="327"/>
      <c r="N8" s="327"/>
      <c r="O8" s="327"/>
      <c r="P8" s="327"/>
      <c r="Q8" s="327"/>
      <c r="R8" s="327"/>
      <c r="S8" s="327"/>
      <c r="T8" s="327"/>
      <c r="U8" s="327"/>
      <c r="V8" s="327"/>
      <c r="W8" s="327"/>
      <c r="X8" s="327"/>
      <c r="Y8" s="327"/>
      <c r="Z8" s="327"/>
      <c r="AA8" s="327"/>
      <c r="AB8" s="327"/>
      <c r="AC8" s="328"/>
    </row>
    <row r="9" spans="1:31" ht="15" thickBot="1" x14ac:dyDescent="0.35">
      <c r="A9" s="256"/>
      <c r="B9" s="257"/>
      <c r="C9" s="257"/>
      <c r="D9" s="257"/>
      <c r="E9" s="257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8"/>
    </row>
    <row r="10" spans="1:31" ht="15.75" customHeight="1" thickTop="1" x14ac:dyDescent="0.3">
      <c r="A10" s="319" t="s">
        <v>11</v>
      </c>
      <c r="B10" s="316" t="s">
        <v>0</v>
      </c>
      <c r="C10" s="319" t="s">
        <v>1</v>
      </c>
      <c r="D10" s="297" t="s">
        <v>10</v>
      </c>
      <c r="E10" s="298"/>
      <c r="F10" s="298"/>
      <c r="G10" s="298"/>
      <c r="H10" s="298"/>
      <c r="I10" s="298"/>
      <c r="J10" s="299"/>
      <c r="K10" s="297" t="s">
        <v>2</v>
      </c>
      <c r="L10" s="298"/>
      <c r="M10" s="298"/>
      <c r="N10" s="298"/>
      <c r="O10" s="298"/>
      <c r="P10" s="298"/>
      <c r="Q10" s="298"/>
      <c r="R10" s="299"/>
      <c r="S10" s="297" t="s">
        <v>7</v>
      </c>
      <c r="T10" s="298"/>
      <c r="U10" s="298"/>
      <c r="V10" s="298"/>
      <c r="W10" s="298"/>
      <c r="X10" s="298"/>
      <c r="Y10" s="298"/>
      <c r="Z10" s="299"/>
      <c r="AA10" s="306" t="s">
        <v>22</v>
      </c>
      <c r="AB10" s="306" t="s">
        <v>24</v>
      </c>
      <c r="AC10" s="235" t="s">
        <v>86</v>
      </c>
    </row>
    <row r="11" spans="1:31" ht="15" thickBot="1" x14ac:dyDescent="0.35">
      <c r="A11" s="320"/>
      <c r="B11" s="317"/>
      <c r="C11" s="320"/>
      <c r="D11" s="300"/>
      <c r="E11" s="301"/>
      <c r="F11" s="301"/>
      <c r="G11" s="301"/>
      <c r="H11" s="301"/>
      <c r="I11" s="301"/>
      <c r="J11" s="302"/>
      <c r="K11" s="310"/>
      <c r="L11" s="311"/>
      <c r="M11" s="311"/>
      <c r="N11" s="311"/>
      <c r="O11" s="311"/>
      <c r="P11" s="311"/>
      <c r="Q11" s="311"/>
      <c r="R11" s="315"/>
      <c r="S11" s="310"/>
      <c r="T11" s="311"/>
      <c r="U11" s="311"/>
      <c r="V11" s="311"/>
      <c r="W11" s="311"/>
      <c r="X11" s="311"/>
      <c r="Y11" s="311"/>
      <c r="Z11" s="315"/>
      <c r="AA11" s="307"/>
      <c r="AB11" s="307"/>
      <c r="AC11" s="236"/>
    </row>
    <row r="12" spans="1:31" ht="15.75" customHeight="1" thickTop="1" x14ac:dyDescent="0.3">
      <c r="A12" s="320"/>
      <c r="B12" s="317"/>
      <c r="C12" s="320"/>
      <c r="D12" s="300"/>
      <c r="E12" s="301"/>
      <c r="F12" s="301"/>
      <c r="G12" s="301"/>
      <c r="H12" s="301"/>
      <c r="I12" s="301"/>
      <c r="J12" s="302"/>
      <c r="K12" s="297" t="s">
        <v>4</v>
      </c>
      <c r="L12" s="298"/>
      <c r="M12" s="298"/>
      <c r="N12" s="309"/>
      <c r="O12" s="313" t="s">
        <v>6</v>
      </c>
      <c r="P12" s="298"/>
      <c r="Q12" s="298"/>
      <c r="R12" s="299"/>
      <c r="S12" s="297" t="s">
        <v>8</v>
      </c>
      <c r="T12" s="298"/>
      <c r="U12" s="298"/>
      <c r="V12" s="309"/>
      <c r="W12" s="313" t="s">
        <v>9</v>
      </c>
      <c r="X12" s="298"/>
      <c r="Y12" s="298"/>
      <c r="Z12" s="299"/>
      <c r="AA12" s="307"/>
      <c r="AB12" s="307"/>
      <c r="AC12" s="236"/>
    </row>
    <row r="13" spans="1:31" ht="15" thickBot="1" x14ac:dyDescent="0.35">
      <c r="A13" s="320"/>
      <c r="B13" s="317"/>
      <c r="C13" s="320"/>
      <c r="D13" s="303"/>
      <c r="E13" s="304"/>
      <c r="F13" s="304"/>
      <c r="G13" s="304"/>
      <c r="H13" s="304"/>
      <c r="I13" s="304"/>
      <c r="J13" s="305"/>
      <c r="K13" s="310"/>
      <c r="L13" s="311"/>
      <c r="M13" s="311"/>
      <c r="N13" s="312"/>
      <c r="O13" s="314"/>
      <c r="P13" s="311"/>
      <c r="Q13" s="311"/>
      <c r="R13" s="315"/>
      <c r="S13" s="310"/>
      <c r="T13" s="311"/>
      <c r="U13" s="311"/>
      <c r="V13" s="312"/>
      <c r="W13" s="314"/>
      <c r="X13" s="311"/>
      <c r="Y13" s="311"/>
      <c r="Z13" s="315"/>
      <c r="AA13" s="307"/>
      <c r="AB13" s="307"/>
      <c r="AC13" s="236"/>
    </row>
    <row r="14" spans="1:31" ht="109.5" customHeight="1" thickTop="1" thickBot="1" x14ac:dyDescent="0.35">
      <c r="A14" s="321"/>
      <c r="B14" s="318"/>
      <c r="C14" s="321"/>
      <c r="D14" s="1" t="s">
        <v>3</v>
      </c>
      <c r="E14" s="2" t="s">
        <v>85</v>
      </c>
      <c r="F14" s="2" t="s">
        <v>63</v>
      </c>
      <c r="G14" s="1" t="s">
        <v>62</v>
      </c>
      <c r="H14" s="2" t="s">
        <v>64</v>
      </c>
      <c r="I14" s="2" t="s">
        <v>67</v>
      </c>
      <c r="J14" s="1" t="s">
        <v>68</v>
      </c>
      <c r="K14" s="1" t="s">
        <v>85</v>
      </c>
      <c r="L14" s="1" t="s">
        <v>66</v>
      </c>
      <c r="M14" s="53" t="s">
        <v>5</v>
      </c>
      <c r="N14" s="3" t="s">
        <v>71</v>
      </c>
      <c r="O14" s="2" t="s">
        <v>85</v>
      </c>
      <c r="P14" s="1" t="s">
        <v>66</v>
      </c>
      <c r="Q14" s="2" t="s">
        <v>5</v>
      </c>
      <c r="R14" s="2" t="s">
        <v>71</v>
      </c>
      <c r="S14" s="1" t="s">
        <v>85</v>
      </c>
      <c r="T14" s="1" t="s">
        <v>66</v>
      </c>
      <c r="U14" s="53" t="s">
        <v>5</v>
      </c>
      <c r="V14" s="3" t="s">
        <v>71</v>
      </c>
      <c r="W14" s="2" t="s">
        <v>85</v>
      </c>
      <c r="X14" s="1" t="s">
        <v>66</v>
      </c>
      <c r="Y14" s="2" t="s">
        <v>5</v>
      </c>
      <c r="Z14" s="2" t="s">
        <v>71</v>
      </c>
      <c r="AA14" s="307"/>
      <c r="AB14" s="307"/>
      <c r="AC14" s="236"/>
      <c r="AE14" s="25"/>
    </row>
    <row r="15" spans="1:31" ht="15.6" thickTop="1" thickBot="1" x14ac:dyDescent="0.35">
      <c r="A15" s="4"/>
      <c r="B15" s="5">
        <v>1</v>
      </c>
      <c r="C15" s="6">
        <v>2</v>
      </c>
      <c r="D15" s="5">
        <v>3</v>
      </c>
      <c r="E15" s="5">
        <v>4</v>
      </c>
      <c r="F15" s="5">
        <v>5</v>
      </c>
      <c r="G15" s="5">
        <v>6</v>
      </c>
      <c r="H15" s="6">
        <v>7</v>
      </c>
      <c r="I15" s="5">
        <v>8</v>
      </c>
      <c r="J15" s="5">
        <v>9</v>
      </c>
      <c r="K15" s="6">
        <v>10</v>
      </c>
      <c r="L15" s="5">
        <v>11</v>
      </c>
      <c r="M15" s="5">
        <v>12</v>
      </c>
      <c r="N15" s="6">
        <v>13</v>
      </c>
      <c r="O15" s="5">
        <v>14</v>
      </c>
      <c r="P15" s="5">
        <v>15</v>
      </c>
      <c r="Q15" s="6">
        <v>16</v>
      </c>
      <c r="R15" s="5">
        <v>17</v>
      </c>
      <c r="S15" s="5">
        <v>18</v>
      </c>
      <c r="T15" s="6">
        <v>19</v>
      </c>
      <c r="U15" s="5">
        <v>20</v>
      </c>
      <c r="V15" s="5">
        <v>21</v>
      </c>
      <c r="W15" s="6">
        <v>22</v>
      </c>
      <c r="X15" s="5">
        <v>23</v>
      </c>
      <c r="Y15" s="5">
        <v>24</v>
      </c>
      <c r="Z15" s="6">
        <v>25</v>
      </c>
      <c r="AA15" s="308"/>
      <c r="AB15" s="308"/>
      <c r="AC15" s="289"/>
    </row>
    <row r="16" spans="1:31" ht="15.6" thickTop="1" thickBot="1" x14ac:dyDescent="0.35">
      <c r="A16" s="290" t="s">
        <v>15</v>
      </c>
      <c r="B16" s="291"/>
      <c r="C16" s="291"/>
      <c r="D16" s="291"/>
      <c r="E16" s="291"/>
      <c r="F16" s="291"/>
      <c r="G16" s="291"/>
      <c r="H16" s="291"/>
      <c r="I16" s="291"/>
      <c r="J16" s="291"/>
      <c r="K16" s="291"/>
      <c r="L16" s="291"/>
      <c r="M16" s="291"/>
      <c r="N16" s="291"/>
      <c r="O16" s="291"/>
      <c r="P16" s="291"/>
      <c r="Q16" s="291"/>
      <c r="R16" s="291"/>
      <c r="S16" s="291"/>
      <c r="T16" s="291"/>
      <c r="U16" s="291"/>
      <c r="V16" s="291"/>
      <c r="W16" s="291"/>
      <c r="X16" s="291"/>
      <c r="Y16" s="291"/>
      <c r="Z16" s="291"/>
      <c r="AA16" s="291"/>
      <c r="AB16" s="291"/>
      <c r="AC16" s="292"/>
    </row>
    <row r="17" spans="1:29" ht="15" customHeight="1" thickTop="1" x14ac:dyDescent="0.3">
      <c r="A17" s="64">
        <v>1</v>
      </c>
      <c r="B17" s="7"/>
      <c r="C17" s="102" t="s">
        <v>47</v>
      </c>
      <c r="D17" s="8">
        <v>45</v>
      </c>
      <c r="E17" s="8">
        <v>15</v>
      </c>
      <c r="F17" s="8"/>
      <c r="G17" s="8"/>
      <c r="H17" s="8">
        <v>30</v>
      </c>
      <c r="I17" s="8"/>
      <c r="J17" s="9"/>
      <c r="K17" s="10"/>
      <c r="L17" s="8"/>
      <c r="M17" s="54"/>
      <c r="N17" s="11"/>
      <c r="O17" s="10"/>
      <c r="P17" s="8"/>
      <c r="Q17" s="12"/>
      <c r="R17" s="73"/>
      <c r="S17" s="10">
        <v>15</v>
      </c>
      <c r="T17" s="8">
        <v>30</v>
      </c>
      <c r="U17" s="54">
        <v>6</v>
      </c>
      <c r="V17" s="77" t="s">
        <v>29</v>
      </c>
      <c r="W17" s="10"/>
      <c r="X17" s="8"/>
      <c r="Y17" s="54"/>
      <c r="Z17" s="126"/>
      <c r="AA17" s="7">
        <f>SUM(M17,Q17,U17,Y17)</f>
        <v>6</v>
      </c>
      <c r="AB17" s="107">
        <v>6</v>
      </c>
      <c r="AC17" s="102">
        <v>6</v>
      </c>
    </row>
    <row r="18" spans="1:29" ht="15" customHeight="1" x14ac:dyDescent="0.3">
      <c r="A18" s="65">
        <v>2</v>
      </c>
      <c r="B18" s="13"/>
      <c r="C18" s="103" t="s">
        <v>48</v>
      </c>
      <c r="D18" s="16">
        <v>45</v>
      </c>
      <c r="E18" s="16">
        <v>15</v>
      </c>
      <c r="F18" s="16"/>
      <c r="G18" s="16"/>
      <c r="H18" s="16">
        <v>30</v>
      </c>
      <c r="I18" s="16"/>
      <c r="J18" s="14"/>
      <c r="K18" s="15"/>
      <c r="L18" s="16"/>
      <c r="M18" s="55"/>
      <c r="N18" s="17"/>
      <c r="O18" s="15"/>
      <c r="P18" s="16"/>
      <c r="Q18" s="55"/>
      <c r="R18" s="74"/>
      <c r="S18" s="15">
        <v>15</v>
      </c>
      <c r="T18" s="16">
        <v>30</v>
      </c>
      <c r="U18" s="55">
        <v>6</v>
      </c>
      <c r="V18" s="78" t="s">
        <v>29</v>
      </c>
      <c r="W18" s="15"/>
      <c r="X18" s="16"/>
      <c r="Y18" s="55"/>
      <c r="Z18" s="18"/>
      <c r="AA18" s="13">
        <f>SUM(M18,Q18,U18,Y18)</f>
        <v>6</v>
      </c>
      <c r="AB18" s="108">
        <v>6</v>
      </c>
      <c r="AC18" s="103">
        <v>6</v>
      </c>
    </row>
    <row r="19" spans="1:29" ht="15" customHeight="1" x14ac:dyDescent="0.3">
      <c r="A19" s="65">
        <v>3</v>
      </c>
      <c r="B19" s="19"/>
      <c r="C19" s="103" t="s">
        <v>53</v>
      </c>
      <c r="D19" s="22">
        <v>30</v>
      </c>
      <c r="E19" s="22">
        <v>15</v>
      </c>
      <c r="F19" s="22"/>
      <c r="G19" s="22"/>
      <c r="H19" s="22">
        <v>15</v>
      </c>
      <c r="I19" s="22"/>
      <c r="J19" s="20"/>
      <c r="K19" s="21"/>
      <c r="L19" s="22"/>
      <c r="M19" s="56"/>
      <c r="N19" s="23"/>
      <c r="O19" s="21"/>
      <c r="P19" s="22"/>
      <c r="Q19" s="56"/>
      <c r="R19" s="75"/>
      <c r="S19" s="21"/>
      <c r="T19" s="22"/>
      <c r="U19" s="56"/>
      <c r="V19" s="79"/>
      <c r="W19" s="21">
        <v>15</v>
      </c>
      <c r="X19" s="22">
        <v>15</v>
      </c>
      <c r="Y19" s="56">
        <v>5</v>
      </c>
      <c r="Z19" s="127" t="s">
        <v>20</v>
      </c>
      <c r="AA19" s="13">
        <f>SUM(M19,Q19,U19,Y19)</f>
        <v>5</v>
      </c>
      <c r="AB19" s="108">
        <v>5</v>
      </c>
      <c r="AC19" s="103">
        <v>5</v>
      </c>
    </row>
    <row r="20" spans="1:29" ht="15" customHeight="1" x14ac:dyDescent="0.3">
      <c r="A20" s="65">
        <v>4</v>
      </c>
      <c r="B20" s="13"/>
      <c r="C20" s="103" t="s">
        <v>57</v>
      </c>
      <c r="D20" s="16">
        <v>15</v>
      </c>
      <c r="E20" s="16">
        <v>15</v>
      </c>
      <c r="F20" s="16"/>
      <c r="G20" s="16"/>
      <c r="H20" s="16"/>
      <c r="I20" s="16"/>
      <c r="J20" s="14"/>
      <c r="K20" s="15"/>
      <c r="L20" s="16"/>
      <c r="M20" s="55"/>
      <c r="N20" s="17"/>
      <c r="O20" s="15"/>
      <c r="P20" s="16"/>
      <c r="Q20" s="55"/>
      <c r="R20" s="74"/>
      <c r="S20" s="15">
        <v>15</v>
      </c>
      <c r="T20" s="16"/>
      <c r="U20" s="55">
        <v>2</v>
      </c>
      <c r="V20" s="78" t="s">
        <v>20</v>
      </c>
      <c r="W20" s="15"/>
      <c r="X20" s="16"/>
      <c r="Y20" s="55"/>
      <c r="Z20" s="18"/>
      <c r="AA20" s="13">
        <f>SUM(M20,Q20,U20,Y20)</f>
        <v>2</v>
      </c>
      <c r="AB20" s="108">
        <v>2</v>
      </c>
      <c r="AC20" s="103">
        <v>2</v>
      </c>
    </row>
    <row r="21" spans="1:29" ht="15" customHeight="1" x14ac:dyDescent="0.3">
      <c r="A21" s="65">
        <v>5</v>
      </c>
      <c r="B21" s="13"/>
      <c r="C21" s="103" t="s">
        <v>49</v>
      </c>
      <c r="D21" s="16">
        <v>15</v>
      </c>
      <c r="E21" s="16"/>
      <c r="F21" s="16"/>
      <c r="G21" s="16"/>
      <c r="H21" s="16">
        <v>15</v>
      </c>
      <c r="I21" s="16"/>
      <c r="J21" s="14"/>
      <c r="K21" s="71"/>
      <c r="L21" s="16"/>
      <c r="M21" s="55"/>
      <c r="N21" s="17"/>
      <c r="O21" s="15"/>
      <c r="P21" s="16"/>
      <c r="Q21" s="72"/>
      <c r="R21" s="74"/>
      <c r="S21" s="15"/>
      <c r="T21" s="16"/>
      <c r="U21" s="55"/>
      <c r="V21" s="78"/>
      <c r="W21" s="15"/>
      <c r="X21" s="16">
        <v>15</v>
      </c>
      <c r="Y21" s="72">
        <v>2</v>
      </c>
      <c r="Z21" s="18" t="s">
        <v>20</v>
      </c>
      <c r="AA21" s="13">
        <f>SUM(M21,Q21,U21,Y21)</f>
        <v>2</v>
      </c>
      <c r="AB21" s="108">
        <v>2</v>
      </c>
      <c r="AC21" s="103"/>
    </row>
    <row r="22" spans="1:29" ht="15" customHeight="1" x14ac:dyDescent="0.3">
      <c r="A22" s="65">
        <v>6</v>
      </c>
      <c r="B22" s="13"/>
      <c r="C22" s="103" t="s">
        <v>51</v>
      </c>
      <c r="D22" s="16">
        <v>30</v>
      </c>
      <c r="E22" s="16"/>
      <c r="F22" s="16">
        <v>30</v>
      </c>
      <c r="G22" s="16"/>
      <c r="H22" s="16"/>
      <c r="I22" s="16"/>
      <c r="J22" s="14"/>
      <c r="K22" s="59"/>
      <c r="L22" s="60"/>
      <c r="M22" s="61"/>
      <c r="N22" s="62"/>
      <c r="O22" s="59"/>
      <c r="P22" s="60"/>
      <c r="Q22" s="16"/>
      <c r="R22" s="76"/>
      <c r="S22" s="59"/>
      <c r="T22" s="60">
        <v>30</v>
      </c>
      <c r="U22" s="61">
        <v>3</v>
      </c>
      <c r="V22" s="80" t="s">
        <v>20</v>
      </c>
      <c r="W22" s="59"/>
      <c r="X22" s="60"/>
      <c r="Y22" s="63"/>
      <c r="Z22" s="128"/>
      <c r="AA22" s="57">
        <v>3</v>
      </c>
      <c r="AB22" s="109"/>
      <c r="AC22" s="103"/>
    </row>
    <row r="23" spans="1:29" ht="15" customHeight="1" x14ac:dyDescent="0.3">
      <c r="A23" s="70">
        <v>7</v>
      </c>
      <c r="B23" s="57"/>
      <c r="C23" s="103" t="s">
        <v>52</v>
      </c>
      <c r="D23" s="60">
        <v>15</v>
      </c>
      <c r="E23" s="60"/>
      <c r="F23" s="60"/>
      <c r="G23" s="60"/>
      <c r="H23" s="60">
        <v>15</v>
      </c>
      <c r="I23" s="60"/>
      <c r="J23" s="58"/>
      <c r="K23" s="59"/>
      <c r="L23" s="60"/>
      <c r="M23" s="61"/>
      <c r="N23" s="62"/>
      <c r="O23" s="59"/>
      <c r="P23" s="60"/>
      <c r="Q23" s="63"/>
      <c r="R23" s="76"/>
      <c r="S23" s="59"/>
      <c r="T23" s="60"/>
      <c r="U23" s="61"/>
      <c r="V23" s="80"/>
      <c r="W23" s="59"/>
      <c r="X23" s="60">
        <v>15</v>
      </c>
      <c r="Y23" s="63">
        <v>2</v>
      </c>
      <c r="Z23" s="128" t="s">
        <v>20</v>
      </c>
      <c r="AA23" s="57">
        <f>SUM(M23,Q23,U23,Y23)</f>
        <v>2</v>
      </c>
      <c r="AB23" s="109">
        <v>2</v>
      </c>
      <c r="AC23" s="103"/>
    </row>
    <row r="24" spans="1:29" ht="15" customHeight="1" x14ac:dyDescent="0.3">
      <c r="A24" s="65">
        <v>8</v>
      </c>
      <c r="B24" s="13"/>
      <c r="C24" s="103" t="s">
        <v>54</v>
      </c>
      <c r="D24" s="16">
        <v>15</v>
      </c>
      <c r="E24" s="16"/>
      <c r="F24" s="16">
        <v>15</v>
      </c>
      <c r="G24" s="16"/>
      <c r="H24" s="16"/>
      <c r="I24" s="16"/>
      <c r="J24" s="14"/>
      <c r="K24" s="15"/>
      <c r="L24" s="16"/>
      <c r="M24" s="55"/>
      <c r="N24" s="17"/>
      <c r="O24" s="15"/>
      <c r="P24" s="16"/>
      <c r="Q24" s="72"/>
      <c r="R24" s="74"/>
      <c r="S24" s="15"/>
      <c r="T24" s="16"/>
      <c r="U24" s="55"/>
      <c r="V24" s="78"/>
      <c r="W24" s="15"/>
      <c r="X24" s="16">
        <v>15</v>
      </c>
      <c r="Y24" s="72">
        <v>2</v>
      </c>
      <c r="Z24" s="18" t="s">
        <v>20</v>
      </c>
      <c r="AA24" s="13">
        <f>SUM(M24,Q24,U24,Y24)</f>
        <v>2</v>
      </c>
      <c r="AB24" s="108"/>
      <c r="AC24" s="103"/>
    </row>
    <row r="25" spans="1:29" ht="15" customHeight="1" thickBot="1" x14ac:dyDescent="0.35">
      <c r="A25" s="65">
        <v>9</v>
      </c>
      <c r="B25" s="13"/>
      <c r="C25" s="104" t="s">
        <v>45</v>
      </c>
      <c r="D25" s="16">
        <v>90</v>
      </c>
      <c r="E25" s="16"/>
      <c r="F25" s="16">
        <v>90</v>
      </c>
      <c r="G25" s="16"/>
      <c r="H25" s="16"/>
      <c r="I25" s="16"/>
      <c r="J25" s="14"/>
      <c r="K25" s="15"/>
      <c r="L25" s="16"/>
      <c r="M25" s="55"/>
      <c r="N25" s="17"/>
      <c r="O25" s="15"/>
      <c r="P25" s="16"/>
      <c r="Q25" s="55"/>
      <c r="R25" s="74"/>
      <c r="S25" s="15"/>
      <c r="T25" s="16">
        <v>45</v>
      </c>
      <c r="U25" s="55">
        <v>4</v>
      </c>
      <c r="V25" s="78" t="s">
        <v>20</v>
      </c>
      <c r="W25" s="15"/>
      <c r="X25" s="16">
        <v>45</v>
      </c>
      <c r="Y25" s="55">
        <v>6</v>
      </c>
      <c r="Z25" s="162" t="s">
        <v>30</v>
      </c>
      <c r="AA25" s="13">
        <f>SUM(M25,Q25,U25,Y25)</f>
        <v>10</v>
      </c>
      <c r="AB25" s="108"/>
      <c r="AC25" s="143"/>
    </row>
    <row r="26" spans="1:29" ht="15.6" thickTop="1" thickBot="1" x14ac:dyDescent="0.35">
      <c r="A26" s="294" t="s">
        <v>16</v>
      </c>
      <c r="B26" s="295"/>
      <c r="C26" s="296"/>
      <c r="D26" s="111">
        <f>SUM(D17:D25)</f>
        <v>300</v>
      </c>
      <c r="E26" s="110">
        <f>SUM(E17:E25)</f>
        <v>60</v>
      </c>
      <c r="F26" s="110">
        <f>SUM(F17:F25)</f>
        <v>135</v>
      </c>
      <c r="G26" s="110"/>
      <c r="H26" s="110"/>
      <c r="I26" s="110"/>
      <c r="J26" s="112"/>
      <c r="K26" s="113"/>
      <c r="L26" s="110"/>
      <c r="M26" s="110"/>
      <c r="N26" s="114"/>
      <c r="O26" s="111"/>
      <c r="P26" s="110"/>
      <c r="Q26" s="110"/>
      <c r="R26" s="112"/>
      <c r="S26" s="115">
        <f>SUM(S17:S25)</f>
        <v>45</v>
      </c>
      <c r="T26" s="111">
        <f>SUM(T17:T25)</f>
        <v>135</v>
      </c>
      <c r="U26" s="110">
        <f>SUM(U17:U25)</f>
        <v>21</v>
      </c>
      <c r="V26" s="114"/>
      <c r="W26" s="111">
        <f>SUM(W17:W25)</f>
        <v>15</v>
      </c>
      <c r="X26" s="110">
        <f>SUM(X17:X25)</f>
        <v>105</v>
      </c>
      <c r="Y26" s="110">
        <f>SUM(Y17:Y25)</f>
        <v>17</v>
      </c>
      <c r="Z26" s="112"/>
      <c r="AA26" s="189">
        <f>SUM(AA17:AA25)</f>
        <v>38</v>
      </c>
      <c r="AB26" s="190">
        <f>SUM(AB17:AB25)</f>
        <v>23</v>
      </c>
      <c r="AC26" s="191">
        <f>SUM(AC17:AC25)</f>
        <v>19</v>
      </c>
    </row>
    <row r="27" spans="1:29" ht="15.6" thickTop="1" thickBot="1" x14ac:dyDescent="0.35">
      <c r="A27" s="293" t="s">
        <v>34</v>
      </c>
      <c r="B27" s="245"/>
      <c r="C27" s="246"/>
      <c r="D27" s="116">
        <f>SUM(D26+'THiK kanon'!D36)</f>
        <v>900</v>
      </c>
      <c r="E27" s="116">
        <f>SUM(E26+'THiK kanon'!E36)</f>
        <v>195</v>
      </c>
      <c r="F27" s="116">
        <f>SUM(F26+'THiK kanon'!F36)</f>
        <v>240</v>
      </c>
      <c r="G27" s="116">
        <f>SUM(G26+'THiK kanon'!G36)</f>
        <v>30</v>
      </c>
      <c r="H27" s="116">
        <f>SUM(H26+'THiK kanon'!H36)</f>
        <v>150</v>
      </c>
      <c r="I27" s="116">
        <f>SUM(I26+'THiK kanon'!I36)</f>
        <v>120</v>
      </c>
      <c r="J27" s="129">
        <f>SUM(J26+'THiK kanon'!J36)</f>
        <v>60</v>
      </c>
      <c r="K27" s="116">
        <f>SUM(K26+'THiK kanon'!K36)</f>
        <v>45</v>
      </c>
      <c r="L27" s="116">
        <f>SUM(L26+'THiK kanon'!L36)</f>
        <v>180</v>
      </c>
      <c r="M27" s="116">
        <f>SUM(M26+'THiK kanon'!M36)</f>
        <v>29</v>
      </c>
      <c r="N27" s="130"/>
      <c r="O27" s="116">
        <f>SUM(O26+'THiK kanon'!O36)</f>
        <v>30</v>
      </c>
      <c r="P27" s="116">
        <f>SUM(P26+'THiK kanon'!P36)</f>
        <v>195</v>
      </c>
      <c r="Q27" s="116">
        <f>SUM(Q26+'THiK kanon'!Q36)</f>
        <v>29</v>
      </c>
      <c r="R27" s="129"/>
      <c r="S27" s="116">
        <f>SUM(S26+'THiK kanon'!S36)</f>
        <v>45</v>
      </c>
      <c r="T27" s="116">
        <f>SUM(T26+'THiK kanon'!T36)</f>
        <v>195</v>
      </c>
      <c r="U27" s="116">
        <f>SUM(U26+'THiK kanon'!U36)</f>
        <v>31</v>
      </c>
      <c r="V27" s="130"/>
      <c r="W27" s="116">
        <f>SUM(W26+'THiK kanon'!W36)</f>
        <v>75</v>
      </c>
      <c r="X27" s="116">
        <f>SUM(X26+'THiK kanon'!X36)</f>
        <v>135</v>
      </c>
      <c r="Y27" s="116">
        <f>SUM(Y26+'THiK kanon'!Y36)</f>
        <v>31</v>
      </c>
      <c r="Z27" s="129"/>
      <c r="AA27" s="129">
        <f>SUM(AA26+'THiK kanon'!AA36)</f>
        <v>120</v>
      </c>
      <c r="AB27" s="129">
        <f>SUM(AB26+'THiK kanon'!AB36)</f>
        <v>75</v>
      </c>
      <c r="AC27" s="190">
        <f>AC26+'THiK kanon'!AC36</f>
        <v>45</v>
      </c>
    </row>
    <row r="28" spans="1:29" ht="15" thickTop="1" x14ac:dyDescent="0.3"/>
    <row r="29" spans="1:29" x14ac:dyDescent="0.3">
      <c r="C29" t="s">
        <v>93</v>
      </c>
    </row>
  </sheetData>
  <mergeCells count="25">
    <mergeCell ref="A9:AC9"/>
    <mergeCell ref="A7:AC7"/>
    <mergeCell ref="A5:AC5"/>
    <mergeCell ref="A3:AC3"/>
    <mergeCell ref="A1:Z1"/>
    <mergeCell ref="A8:AC8"/>
    <mergeCell ref="A6:AC6"/>
    <mergeCell ref="A4:AC4"/>
    <mergeCell ref="A2:AC2"/>
    <mergeCell ref="AC10:AC15"/>
    <mergeCell ref="A16:AC16"/>
    <mergeCell ref="A27:C27"/>
    <mergeCell ref="A26:C26"/>
    <mergeCell ref="D10:J13"/>
    <mergeCell ref="AB10:AB15"/>
    <mergeCell ref="AA10:AA15"/>
    <mergeCell ref="K12:N13"/>
    <mergeCell ref="O12:R13"/>
    <mergeCell ref="S12:V13"/>
    <mergeCell ref="W12:Z13"/>
    <mergeCell ref="B10:B14"/>
    <mergeCell ref="C10:C14"/>
    <mergeCell ref="K10:R11"/>
    <mergeCell ref="S10:Z11"/>
    <mergeCell ref="A10:A14"/>
  </mergeCells>
  <pageMargins left="0.25" right="0.25" top="0.75" bottom="0.75" header="0.3" footer="0.3"/>
  <pageSetup paperSize="9" scale="8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E29"/>
  <sheetViews>
    <sheetView topLeftCell="E14" zoomScaleNormal="100" workbookViewId="0">
      <selection activeCell="C29" sqref="C29"/>
    </sheetView>
  </sheetViews>
  <sheetFormatPr defaultRowHeight="14.4" x14ac:dyDescent="0.3"/>
  <cols>
    <col min="1" max="1" width="4.109375" customWidth="1"/>
    <col min="2" max="2" width="3.6640625" customWidth="1"/>
    <col min="3" max="3" width="42.33203125" customWidth="1"/>
    <col min="4" max="13" width="4.33203125" customWidth="1"/>
    <col min="14" max="14" width="3.6640625" customWidth="1"/>
    <col min="15" max="17" width="4.33203125" customWidth="1"/>
    <col min="18" max="18" width="6.88671875" customWidth="1"/>
    <col min="19" max="21" width="4.33203125" customWidth="1"/>
    <col min="22" max="22" width="7.109375" customWidth="1"/>
    <col min="23" max="25" width="4.33203125" customWidth="1"/>
    <col min="26" max="26" width="5.33203125" customWidth="1"/>
    <col min="27" max="27" width="4.33203125" customWidth="1"/>
    <col min="28" max="28" width="5.6640625" customWidth="1"/>
    <col min="29" max="29" width="12" customWidth="1"/>
  </cols>
  <sheetData>
    <row r="1" spans="1:31" ht="15" thickBot="1" x14ac:dyDescent="0.35">
      <c r="A1" s="325"/>
      <c r="B1" s="325"/>
      <c r="C1" s="325"/>
      <c r="D1" s="325"/>
      <c r="E1" s="325"/>
      <c r="F1" s="325"/>
      <c r="G1" s="325"/>
      <c r="H1" s="325"/>
      <c r="I1" s="325"/>
      <c r="J1" s="325"/>
      <c r="K1" s="325"/>
      <c r="L1" s="325"/>
      <c r="M1" s="325"/>
      <c r="N1" s="325"/>
      <c r="O1" s="325"/>
      <c r="P1" s="325"/>
      <c r="Q1" s="325"/>
      <c r="R1" s="325"/>
      <c r="S1" s="325"/>
      <c r="T1" s="325"/>
      <c r="U1" s="325"/>
      <c r="V1" s="325"/>
      <c r="W1" s="325"/>
      <c r="X1" s="325"/>
      <c r="Y1" s="325"/>
      <c r="Z1" s="325"/>
      <c r="AA1" s="52"/>
    </row>
    <row r="2" spans="1:31" ht="18.600000000000001" thickTop="1" x14ac:dyDescent="0.3">
      <c r="A2" s="262" t="s">
        <v>13</v>
      </c>
      <c r="B2" s="263"/>
      <c r="C2" s="263"/>
      <c r="D2" s="263"/>
      <c r="E2" s="263"/>
      <c r="F2" s="263"/>
      <c r="G2" s="263"/>
      <c r="H2" s="263"/>
      <c r="I2" s="263"/>
      <c r="J2" s="263"/>
      <c r="K2" s="263"/>
      <c r="L2" s="263"/>
      <c r="M2" s="263"/>
      <c r="N2" s="263"/>
      <c r="O2" s="263"/>
      <c r="P2" s="263"/>
      <c r="Q2" s="263"/>
      <c r="R2" s="263"/>
      <c r="S2" s="263"/>
      <c r="T2" s="263"/>
      <c r="U2" s="263"/>
      <c r="V2" s="263"/>
      <c r="W2" s="263"/>
      <c r="X2" s="263"/>
      <c r="Y2" s="263"/>
      <c r="Z2" s="263"/>
      <c r="AA2" s="263"/>
      <c r="AB2" s="263"/>
      <c r="AC2" s="264"/>
    </row>
    <row r="3" spans="1:31" x14ac:dyDescent="0.3">
      <c r="A3" s="322" t="s">
        <v>81</v>
      </c>
      <c r="B3" s="323"/>
      <c r="C3" s="323"/>
      <c r="D3" s="323"/>
      <c r="E3" s="323"/>
      <c r="F3" s="323"/>
      <c r="G3" s="323"/>
      <c r="H3" s="323"/>
      <c r="I3" s="323"/>
      <c r="J3" s="323"/>
      <c r="K3" s="323"/>
      <c r="L3" s="323"/>
      <c r="M3" s="323"/>
      <c r="N3" s="323"/>
      <c r="O3" s="323"/>
      <c r="P3" s="323"/>
      <c r="Q3" s="323"/>
      <c r="R3" s="323"/>
      <c r="S3" s="323"/>
      <c r="T3" s="323"/>
      <c r="U3" s="323"/>
      <c r="V3" s="323"/>
      <c r="W3" s="323"/>
      <c r="X3" s="323"/>
      <c r="Y3" s="323"/>
      <c r="Z3" s="323"/>
      <c r="AA3" s="323"/>
      <c r="AB3" s="323"/>
      <c r="AC3" s="324"/>
    </row>
    <row r="4" spans="1:31" x14ac:dyDescent="0.3">
      <c r="A4" s="322" t="s">
        <v>77</v>
      </c>
      <c r="B4" s="323"/>
      <c r="C4" s="323"/>
      <c r="D4" s="323"/>
      <c r="E4" s="323"/>
      <c r="F4" s="323"/>
      <c r="G4" s="323"/>
      <c r="H4" s="323"/>
      <c r="I4" s="323"/>
      <c r="J4" s="323"/>
      <c r="K4" s="323"/>
      <c r="L4" s="323"/>
      <c r="M4" s="323"/>
      <c r="N4" s="323"/>
      <c r="O4" s="323"/>
      <c r="P4" s="323"/>
      <c r="Q4" s="323"/>
      <c r="R4" s="323"/>
      <c r="S4" s="323"/>
      <c r="T4" s="323"/>
      <c r="U4" s="323"/>
      <c r="V4" s="323"/>
      <c r="W4" s="323"/>
      <c r="X4" s="323"/>
      <c r="Y4" s="323"/>
      <c r="Z4" s="323"/>
      <c r="AA4" s="323"/>
      <c r="AB4" s="323"/>
      <c r="AC4" s="324"/>
    </row>
    <row r="5" spans="1:31" x14ac:dyDescent="0.3">
      <c r="A5" s="322" t="s">
        <v>78</v>
      </c>
      <c r="B5" s="323"/>
      <c r="C5" s="323"/>
      <c r="D5" s="323"/>
      <c r="E5" s="323"/>
      <c r="F5" s="323"/>
      <c r="G5" s="323"/>
      <c r="H5" s="323"/>
      <c r="I5" s="323"/>
      <c r="J5" s="323"/>
      <c r="K5" s="323"/>
      <c r="L5" s="323"/>
      <c r="M5" s="323"/>
      <c r="N5" s="323"/>
      <c r="O5" s="323"/>
      <c r="P5" s="323"/>
      <c r="Q5" s="323"/>
      <c r="R5" s="323"/>
      <c r="S5" s="323"/>
      <c r="T5" s="323"/>
      <c r="U5" s="323"/>
      <c r="V5" s="323"/>
      <c r="W5" s="323"/>
      <c r="X5" s="323"/>
      <c r="Y5" s="323"/>
      <c r="Z5" s="323"/>
      <c r="AA5" s="323"/>
      <c r="AB5" s="323"/>
      <c r="AC5" s="324"/>
    </row>
    <row r="6" spans="1:31" x14ac:dyDescent="0.3">
      <c r="A6" s="322" t="s">
        <v>79</v>
      </c>
      <c r="B6" s="323"/>
      <c r="C6" s="323"/>
      <c r="D6" s="323"/>
      <c r="E6" s="323"/>
      <c r="F6" s="323"/>
      <c r="G6" s="323"/>
      <c r="H6" s="323"/>
      <c r="I6" s="323"/>
      <c r="J6" s="323"/>
      <c r="K6" s="323"/>
      <c r="L6" s="323"/>
      <c r="M6" s="323"/>
      <c r="N6" s="323"/>
      <c r="O6" s="323"/>
      <c r="P6" s="323"/>
      <c r="Q6" s="323"/>
      <c r="R6" s="323"/>
      <c r="S6" s="323"/>
      <c r="T6" s="323"/>
      <c r="U6" s="323"/>
      <c r="V6" s="323"/>
      <c r="W6" s="323"/>
      <c r="X6" s="323"/>
      <c r="Y6" s="323"/>
      <c r="Z6" s="323"/>
      <c r="AA6" s="323"/>
      <c r="AB6" s="323"/>
      <c r="AC6" s="324"/>
    </row>
    <row r="7" spans="1:31" x14ac:dyDescent="0.3">
      <c r="A7" s="265" t="s">
        <v>90</v>
      </c>
      <c r="B7" s="266"/>
      <c r="C7" s="266"/>
      <c r="D7" s="266"/>
      <c r="E7" s="266"/>
      <c r="F7" s="266"/>
      <c r="G7" s="266"/>
      <c r="H7" s="266"/>
      <c r="I7" s="266"/>
      <c r="J7" s="266"/>
      <c r="K7" s="266"/>
      <c r="L7" s="266"/>
      <c r="M7" s="266"/>
      <c r="N7" s="266"/>
      <c r="O7" s="266"/>
      <c r="P7" s="266"/>
      <c r="Q7" s="266"/>
      <c r="R7" s="266"/>
      <c r="S7" s="266"/>
      <c r="T7" s="266"/>
      <c r="U7" s="266"/>
      <c r="V7" s="266"/>
      <c r="W7" s="266"/>
      <c r="X7" s="266"/>
      <c r="Y7" s="266"/>
      <c r="Z7" s="266"/>
      <c r="AA7" s="266"/>
      <c r="AB7" s="266"/>
      <c r="AC7" s="267"/>
    </row>
    <row r="8" spans="1:31" x14ac:dyDescent="0.3">
      <c r="A8" s="326" t="s">
        <v>82</v>
      </c>
      <c r="B8" s="327"/>
      <c r="C8" s="327"/>
      <c r="D8" s="327"/>
      <c r="E8" s="327"/>
      <c r="F8" s="327"/>
      <c r="G8" s="327"/>
      <c r="H8" s="327"/>
      <c r="I8" s="327"/>
      <c r="J8" s="327"/>
      <c r="K8" s="327"/>
      <c r="L8" s="327"/>
      <c r="M8" s="327"/>
      <c r="N8" s="327"/>
      <c r="O8" s="327"/>
      <c r="P8" s="327"/>
      <c r="Q8" s="327"/>
      <c r="R8" s="327"/>
      <c r="S8" s="327"/>
      <c r="T8" s="327"/>
      <c r="U8" s="327"/>
      <c r="V8" s="327"/>
      <c r="W8" s="327"/>
      <c r="X8" s="327"/>
      <c r="Y8" s="327"/>
      <c r="Z8" s="327"/>
      <c r="AA8" s="327"/>
      <c r="AB8" s="327"/>
      <c r="AC8" s="328"/>
    </row>
    <row r="9" spans="1:31" ht="15" thickBot="1" x14ac:dyDescent="0.35">
      <c r="A9" s="256"/>
      <c r="B9" s="257"/>
      <c r="C9" s="257"/>
      <c r="D9" s="257"/>
      <c r="E9" s="257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8"/>
    </row>
    <row r="10" spans="1:31" ht="15.75" customHeight="1" thickTop="1" x14ac:dyDescent="0.3">
      <c r="A10" s="319" t="s">
        <v>11</v>
      </c>
      <c r="B10" s="316" t="s">
        <v>0</v>
      </c>
      <c r="C10" s="319" t="s">
        <v>1</v>
      </c>
      <c r="D10" s="297" t="s">
        <v>10</v>
      </c>
      <c r="E10" s="298"/>
      <c r="F10" s="298"/>
      <c r="G10" s="298"/>
      <c r="H10" s="298"/>
      <c r="I10" s="298"/>
      <c r="J10" s="299"/>
      <c r="K10" s="297" t="s">
        <v>2</v>
      </c>
      <c r="L10" s="298"/>
      <c r="M10" s="298"/>
      <c r="N10" s="298"/>
      <c r="O10" s="298"/>
      <c r="P10" s="298"/>
      <c r="Q10" s="298"/>
      <c r="R10" s="299"/>
      <c r="S10" s="297" t="s">
        <v>7</v>
      </c>
      <c r="T10" s="298"/>
      <c r="U10" s="298"/>
      <c r="V10" s="298"/>
      <c r="W10" s="298"/>
      <c r="X10" s="298"/>
      <c r="Y10" s="298"/>
      <c r="Z10" s="299"/>
      <c r="AA10" s="306" t="s">
        <v>22</v>
      </c>
      <c r="AB10" s="306" t="s">
        <v>24</v>
      </c>
      <c r="AC10" s="235" t="s">
        <v>86</v>
      </c>
    </row>
    <row r="11" spans="1:31" ht="15" thickBot="1" x14ac:dyDescent="0.35">
      <c r="A11" s="320"/>
      <c r="B11" s="317"/>
      <c r="C11" s="320"/>
      <c r="D11" s="300"/>
      <c r="E11" s="301"/>
      <c r="F11" s="301"/>
      <c r="G11" s="301"/>
      <c r="H11" s="301"/>
      <c r="I11" s="301"/>
      <c r="J11" s="302"/>
      <c r="K11" s="310"/>
      <c r="L11" s="311"/>
      <c r="M11" s="311"/>
      <c r="N11" s="311"/>
      <c r="O11" s="311"/>
      <c r="P11" s="311"/>
      <c r="Q11" s="311"/>
      <c r="R11" s="315"/>
      <c r="S11" s="310"/>
      <c r="T11" s="311"/>
      <c r="U11" s="311"/>
      <c r="V11" s="311"/>
      <c r="W11" s="311"/>
      <c r="X11" s="311"/>
      <c r="Y11" s="311"/>
      <c r="Z11" s="315"/>
      <c r="AA11" s="307"/>
      <c r="AB11" s="307"/>
      <c r="AC11" s="236"/>
    </row>
    <row r="12" spans="1:31" ht="15.75" customHeight="1" thickTop="1" x14ac:dyDescent="0.3">
      <c r="A12" s="320"/>
      <c r="B12" s="317"/>
      <c r="C12" s="320"/>
      <c r="D12" s="300"/>
      <c r="E12" s="301"/>
      <c r="F12" s="301"/>
      <c r="G12" s="301"/>
      <c r="H12" s="301"/>
      <c r="I12" s="301"/>
      <c r="J12" s="302"/>
      <c r="K12" s="297" t="s">
        <v>4</v>
      </c>
      <c r="L12" s="298"/>
      <c r="M12" s="298"/>
      <c r="N12" s="309"/>
      <c r="O12" s="313" t="s">
        <v>6</v>
      </c>
      <c r="P12" s="298"/>
      <c r="Q12" s="298"/>
      <c r="R12" s="299"/>
      <c r="S12" s="297" t="s">
        <v>8</v>
      </c>
      <c r="T12" s="298"/>
      <c r="U12" s="298"/>
      <c r="V12" s="309"/>
      <c r="W12" s="313" t="s">
        <v>9</v>
      </c>
      <c r="X12" s="298"/>
      <c r="Y12" s="298"/>
      <c r="Z12" s="299"/>
      <c r="AA12" s="307"/>
      <c r="AB12" s="307"/>
      <c r="AC12" s="236"/>
    </row>
    <row r="13" spans="1:31" ht="15" thickBot="1" x14ac:dyDescent="0.35">
      <c r="A13" s="320"/>
      <c r="B13" s="317"/>
      <c r="C13" s="320"/>
      <c r="D13" s="303"/>
      <c r="E13" s="304"/>
      <c r="F13" s="304"/>
      <c r="G13" s="304"/>
      <c r="H13" s="304"/>
      <c r="I13" s="304"/>
      <c r="J13" s="305"/>
      <c r="K13" s="310"/>
      <c r="L13" s="311"/>
      <c r="M13" s="311"/>
      <c r="N13" s="312"/>
      <c r="O13" s="314"/>
      <c r="P13" s="311"/>
      <c r="Q13" s="311"/>
      <c r="R13" s="315"/>
      <c r="S13" s="310"/>
      <c r="T13" s="311"/>
      <c r="U13" s="311"/>
      <c r="V13" s="312"/>
      <c r="W13" s="314"/>
      <c r="X13" s="311"/>
      <c r="Y13" s="311"/>
      <c r="Z13" s="315"/>
      <c r="AA13" s="307"/>
      <c r="AB13" s="307"/>
      <c r="AC13" s="236"/>
    </row>
    <row r="14" spans="1:31" ht="109.5" customHeight="1" thickTop="1" thickBot="1" x14ac:dyDescent="0.35">
      <c r="A14" s="321"/>
      <c r="B14" s="318"/>
      <c r="C14" s="321"/>
      <c r="D14" s="1" t="s">
        <v>3</v>
      </c>
      <c r="E14" s="2" t="s">
        <v>69</v>
      </c>
      <c r="F14" s="2" t="s">
        <v>63</v>
      </c>
      <c r="G14" s="1" t="s">
        <v>62</v>
      </c>
      <c r="H14" s="2" t="s">
        <v>70</v>
      </c>
      <c r="I14" s="2" t="s">
        <v>67</v>
      </c>
      <c r="J14" s="1" t="s">
        <v>65</v>
      </c>
      <c r="K14" s="1" t="s">
        <v>85</v>
      </c>
      <c r="L14" s="1" t="s">
        <v>66</v>
      </c>
      <c r="M14" s="53" t="s">
        <v>5</v>
      </c>
      <c r="N14" s="3" t="s">
        <v>71</v>
      </c>
      <c r="O14" s="2" t="s">
        <v>85</v>
      </c>
      <c r="P14" s="1" t="s">
        <v>66</v>
      </c>
      <c r="Q14" s="2" t="s">
        <v>5</v>
      </c>
      <c r="R14" s="2" t="s">
        <v>71</v>
      </c>
      <c r="S14" s="1" t="s">
        <v>85</v>
      </c>
      <c r="T14" s="1" t="s">
        <v>66</v>
      </c>
      <c r="U14" s="53" t="s">
        <v>5</v>
      </c>
      <c r="V14" s="3" t="s">
        <v>71</v>
      </c>
      <c r="W14" s="2" t="s">
        <v>85</v>
      </c>
      <c r="X14" s="1" t="s">
        <v>66</v>
      </c>
      <c r="Y14" s="2" t="s">
        <v>5</v>
      </c>
      <c r="Z14" s="2" t="s">
        <v>71</v>
      </c>
      <c r="AA14" s="307"/>
      <c r="AB14" s="307"/>
      <c r="AC14" s="236"/>
      <c r="AE14" s="25"/>
    </row>
    <row r="15" spans="1:31" ht="15.6" thickTop="1" thickBot="1" x14ac:dyDescent="0.35">
      <c r="A15" s="4"/>
      <c r="B15" s="5">
        <v>1</v>
      </c>
      <c r="C15" s="6">
        <v>2</v>
      </c>
      <c r="D15" s="5">
        <v>3</v>
      </c>
      <c r="E15" s="5">
        <v>4</v>
      </c>
      <c r="F15" s="5">
        <v>5</v>
      </c>
      <c r="G15" s="5">
        <v>6</v>
      </c>
      <c r="H15" s="6">
        <v>7</v>
      </c>
      <c r="I15" s="5">
        <v>8</v>
      </c>
      <c r="J15" s="5">
        <v>9</v>
      </c>
      <c r="K15" s="6">
        <v>10</v>
      </c>
      <c r="L15" s="5">
        <v>11</v>
      </c>
      <c r="M15" s="5">
        <v>12</v>
      </c>
      <c r="N15" s="6">
        <v>13</v>
      </c>
      <c r="O15" s="5">
        <v>14</v>
      </c>
      <c r="P15" s="5">
        <v>15</v>
      </c>
      <c r="Q15" s="6">
        <v>16</v>
      </c>
      <c r="R15" s="5">
        <v>17</v>
      </c>
      <c r="S15" s="5">
        <v>18</v>
      </c>
      <c r="T15" s="6">
        <v>19</v>
      </c>
      <c r="U15" s="5">
        <v>20</v>
      </c>
      <c r="V15" s="5">
        <v>21</v>
      </c>
      <c r="W15" s="6">
        <v>22</v>
      </c>
      <c r="X15" s="5">
        <v>23</v>
      </c>
      <c r="Y15" s="5">
        <v>24</v>
      </c>
      <c r="Z15" s="6">
        <v>25</v>
      </c>
      <c r="AA15" s="308"/>
      <c r="AB15" s="308"/>
      <c r="AC15" s="289"/>
    </row>
    <row r="16" spans="1:31" ht="15.6" thickTop="1" thickBot="1" x14ac:dyDescent="0.35">
      <c r="A16" s="329" t="s">
        <v>15</v>
      </c>
      <c r="B16" s="295"/>
      <c r="C16" s="295"/>
      <c r="D16" s="295"/>
      <c r="E16" s="295"/>
      <c r="F16" s="295"/>
      <c r="G16" s="295"/>
      <c r="H16" s="295"/>
      <c r="I16" s="295"/>
      <c r="J16" s="295"/>
      <c r="K16" s="295"/>
      <c r="L16" s="295"/>
      <c r="M16" s="295"/>
      <c r="N16" s="295"/>
      <c r="O16" s="295"/>
      <c r="P16" s="295"/>
      <c r="Q16" s="295"/>
      <c r="R16" s="295"/>
      <c r="S16" s="295"/>
      <c r="T16" s="295"/>
      <c r="U16" s="295"/>
      <c r="V16" s="295"/>
      <c r="W16" s="295"/>
      <c r="X16" s="295"/>
      <c r="Y16" s="295"/>
      <c r="Z16" s="295"/>
      <c r="AA16" s="295"/>
      <c r="AB16" s="295"/>
      <c r="AC16" s="296"/>
    </row>
    <row r="17" spans="1:29" ht="15" customHeight="1" thickTop="1" x14ac:dyDescent="0.3">
      <c r="A17" s="70">
        <v>1</v>
      </c>
      <c r="B17" s="57"/>
      <c r="C17" s="142" t="s">
        <v>41</v>
      </c>
      <c r="D17" s="161">
        <v>45</v>
      </c>
      <c r="E17" s="60">
        <v>15</v>
      </c>
      <c r="F17" s="60"/>
      <c r="G17" s="60"/>
      <c r="H17" s="60">
        <v>30</v>
      </c>
      <c r="I17" s="60"/>
      <c r="J17" s="58"/>
      <c r="K17" s="59"/>
      <c r="L17" s="60"/>
      <c r="M17" s="61"/>
      <c r="N17" s="62"/>
      <c r="O17" s="59"/>
      <c r="P17" s="60"/>
      <c r="Q17" s="63"/>
      <c r="R17" s="76"/>
      <c r="S17" s="59">
        <v>15</v>
      </c>
      <c r="T17" s="60">
        <v>30</v>
      </c>
      <c r="U17" s="61">
        <v>6</v>
      </c>
      <c r="V17" s="80" t="s">
        <v>29</v>
      </c>
      <c r="W17" s="59"/>
      <c r="X17" s="60"/>
      <c r="Y17" s="61"/>
      <c r="Z17" s="128"/>
      <c r="AA17" s="57">
        <f t="shared" ref="AA17:AA25" si="0">SUM(M17,Q17,U17,Y17)</f>
        <v>6</v>
      </c>
      <c r="AB17" s="109">
        <v>6</v>
      </c>
      <c r="AC17" s="142">
        <v>6</v>
      </c>
    </row>
    <row r="18" spans="1:29" ht="15" customHeight="1" x14ac:dyDescent="0.3">
      <c r="A18" s="65">
        <v>2</v>
      </c>
      <c r="B18" s="19"/>
      <c r="C18" s="123" t="s">
        <v>50</v>
      </c>
      <c r="D18" s="71">
        <v>45</v>
      </c>
      <c r="E18" s="16">
        <v>15</v>
      </c>
      <c r="F18" s="16"/>
      <c r="G18" s="16"/>
      <c r="H18" s="16">
        <v>30</v>
      </c>
      <c r="I18" s="16"/>
      <c r="J18" s="14"/>
      <c r="K18" s="15"/>
      <c r="L18" s="16"/>
      <c r="M18" s="55"/>
      <c r="N18" s="17"/>
      <c r="O18" s="15"/>
      <c r="P18" s="16"/>
      <c r="Q18" s="55"/>
      <c r="R18" s="74"/>
      <c r="S18" s="15">
        <v>15</v>
      </c>
      <c r="T18" s="16">
        <v>30</v>
      </c>
      <c r="U18" s="55">
        <v>6</v>
      </c>
      <c r="V18" s="78" t="s">
        <v>29</v>
      </c>
      <c r="W18" s="15"/>
      <c r="X18" s="16"/>
      <c r="Y18" s="55"/>
      <c r="Z18" s="18"/>
      <c r="AA18" s="13">
        <f t="shared" si="0"/>
        <v>6</v>
      </c>
      <c r="AB18" s="108">
        <v>6</v>
      </c>
      <c r="AC18" s="103">
        <v>6</v>
      </c>
    </row>
    <row r="19" spans="1:29" ht="15" customHeight="1" x14ac:dyDescent="0.3">
      <c r="A19" s="65">
        <v>3</v>
      </c>
      <c r="B19" s="19"/>
      <c r="C19" s="123" t="s">
        <v>42</v>
      </c>
      <c r="D19" s="22">
        <v>30</v>
      </c>
      <c r="E19" s="22">
        <v>15</v>
      </c>
      <c r="F19" s="22"/>
      <c r="G19" s="22"/>
      <c r="H19" s="22">
        <v>15</v>
      </c>
      <c r="I19" s="22"/>
      <c r="J19" s="20"/>
      <c r="K19" s="21"/>
      <c r="L19" s="22"/>
      <c r="M19" s="56"/>
      <c r="N19" s="23"/>
      <c r="O19" s="21"/>
      <c r="P19" s="22"/>
      <c r="Q19" s="56"/>
      <c r="R19" s="75"/>
      <c r="S19" s="21"/>
      <c r="T19" s="22"/>
      <c r="U19" s="56"/>
      <c r="V19" s="79"/>
      <c r="W19" s="21">
        <v>15</v>
      </c>
      <c r="X19" s="22">
        <v>15</v>
      </c>
      <c r="Y19" s="56">
        <v>5</v>
      </c>
      <c r="Z19" s="127" t="s">
        <v>20</v>
      </c>
      <c r="AA19" s="13">
        <f t="shared" si="0"/>
        <v>5</v>
      </c>
      <c r="AB19" s="108">
        <v>5</v>
      </c>
      <c r="AC19" s="103">
        <v>5</v>
      </c>
    </row>
    <row r="20" spans="1:29" ht="30.6" customHeight="1" x14ac:dyDescent="0.3">
      <c r="A20" s="65">
        <v>4</v>
      </c>
      <c r="B20" s="13"/>
      <c r="C20" s="18" t="s">
        <v>59</v>
      </c>
      <c r="D20" s="16">
        <v>15</v>
      </c>
      <c r="E20" s="16">
        <v>15</v>
      </c>
      <c r="F20" s="16"/>
      <c r="G20" s="16"/>
      <c r="H20" s="16"/>
      <c r="I20" s="16"/>
      <c r="J20" s="14"/>
      <c r="K20" s="15"/>
      <c r="L20" s="16"/>
      <c r="M20" s="55"/>
      <c r="N20" s="17"/>
      <c r="O20" s="15"/>
      <c r="P20" s="16"/>
      <c r="Q20" s="55"/>
      <c r="R20" s="74"/>
      <c r="S20" s="15">
        <v>15</v>
      </c>
      <c r="T20" s="16"/>
      <c r="U20" s="55">
        <v>2</v>
      </c>
      <c r="V20" s="78" t="s">
        <v>20</v>
      </c>
      <c r="W20" s="15"/>
      <c r="X20" s="16"/>
      <c r="Y20" s="55"/>
      <c r="Z20" s="18"/>
      <c r="AA20" s="13">
        <f t="shared" si="0"/>
        <v>2</v>
      </c>
      <c r="AB20" s="108">
        <v>2</v>
      </c>
      <c r="AC20" s="103">
        <v>2</v>
      </c>
    </row>
    <row r="21" spans="1:29" ht="19.95" customHeight="1" x14ac:dyDescent="0.3">
      <c r="A21" s="65">
        <v>5</v>
      </c>
      <c r="B21" s="13"/>
      <c r="C21" s="124" t="s">
        <v>43</v>
      </c>
      <c r="D21" s="16">
        <v>15</v>
      </c>
      <c r="E21" s="16"/>
      <c r="F21" s="16"/>
      <c r="G21" s="16"/>
      <c r="H21" s="16">
        <v>15</v>
      </c>
      <c r="I21" s="16"/>
      <c r="J21" s="14"/>
      <c r="K21" s="15"/>
      <c r="L21" s="16"/>
      <c r="M21" s="55"/>
      <c r="N21" s="17"/>
      <c r="O21" s="15"/>
      <c r="P21" s="16"/>
      <c r="Q21" s="72"/>
      <c r="R21" s="74"/>
      <c r="S21" s="15"/>
      <c r="T21" s="16"/>
      <c r="U21" s="55"/>
      <c r="V21" s="78"/>
      <c r="W21" s="15"/>
      <c r="X21" s="16">
        <v>15</v>
      </c>
      <c r="Y21" s="72">
        <v>2</v>
      </c>
      <c r="Z21" s="18" t="s">
        <v>20</v>
      </c>
      <c r="AA21" s="13">
        <f t="shared" si="0"/>
        <v>2</v>
      </c>
      <c r="AB21" s="108"/>
      <c r="AC21" s="103"/>
    </row>
    <row r="22" spans="1:29" ht="18" customHeight="1" x14ac:dyDescent="0.3">
      <c r="A22" s="65">
        <v>6</v>
      </c>
      <c r="B22" s="13"/>
      <c r="C22" s="14" t="s">
        <v>44</v>
      </c>
      <c r="D22" s="16">
        <v>30</v>
      </c>
      <c r="E22" s="16"/>
      <c r="F22" s="16">
        <v>30</v>
      </c>
      <c r="G22" s="16"/>
      <c r="H22" s="16"/>
      <c r="I22" s="16"/>
      <c r="J22" s="14"/>
      <c r="K22" s="15"/>
      <c r="L22" s="16"/>
      <c r="M22" s="55"/>
      <c r="N22" s="17"/>
      <c r="O22" s="15"/>
      <c r="P22" s="16"/>
      <c r="Q22" s="72"/>
      <c r="R22" s="74"/>
      <c r="S22" s="15"/>
      <c r="T22" s="16">
        <v>30</v>
      </c>
      <c r="U22" s="55">
        <v>3</v>
      </c>
      <c r="V22" s="78" t="s">
        <v>20</v>
      </c>
      <c r="W22" s="15"/>
      <c r="X22" s="16"/>
      <c r="Y22" s="72"/>
      <c r="Z22" s="18"/>
      <c r="AA22" s="13">
        <f t="shared" si="0"/>
        <v>3</v>
      </c>
      <c r="AB22" s="108">
        <v>2</v>
      </c>
      <c r="AC22" s="103"/>
    </row>
    <row r="23" spans="1:29" ht="15" customHeight="1" x14ac:dyDescent="0.3">
      <c r="A23" s="65">
        <v>7</v>
      </c>
      <c r="B23" s="13"/>
      <c r="C23" s="124" t="s">
        <v>46</v>
      </c>
      <c r="D23" s="16">
        <v>15</v>
      </c>
      <c r="E23" s="16"/>
      <c r="F23" s="16"/>
      <c r="G23" s="16"/>
      <c r="H23" s="16">
        <v>15</v>
      </c>
      <c r="I23" s="16"/>
      <c r="J23" s="14"/>
      <c r="K23" s="71"/>
      <c r="L23" s="16"/>
      <c r="M23" s="55"/>
      <c r="N23" s="17"/>
      <c r="O23" s="15"/>
      <c r="P23" s="16"/>
      <c r="Q23" s="72"/>
      <c r="R23" s="74"/>
      <c r="S23" s="15"/>
      <c r="T23" s="16"/>
      <c r="U23" s="55"/>
      <c r="V23" s="78"/>
      <c r="W23" s="15"/>
      <c r="X23" s="16">
        <v>15</v>
      </c>
      <c r="Y23" s="72">
        <v>2</v>
      </c>
      <c r="Z23" s="18" t="s">
        <v>20</v>
      </c>
      <c r="AA23" s="13">
        <f t="shared" si="0"/>
        <v>2</v>
      </c>
      <c r="AB23" s="108">
        <v>2</v>
      </c>
      <c r="AC23" s="103"/>
    </row>
    <row r="24" spans="1:29" ht="15" customHeight="1" x14ac:dyDescent="0.3">
      <c r="A24" s="65">
        <v>8</v>
      </c>
      <c r="B24" s="13"/>
      <c r="C24" s="123" t="s">
        <v>31</v>
      </c>
      <c r="D24" s="16">
        <v>15</v>
      </c>
      <c r="E24" s="16"/>
      <c r="F24" s="16">
        <v>15</v>
      </c>
      <c r="G24" s="16"/>
      <c r="H24" s="16"/>
      <c r="I24" s="16"/>
      <c r="J24" s="14"/>
      <c r="K24" s="15"/>
      <c r="L24" s="16"/>
      <c r="M24" s="55"/>
      <c r="N24" s="17"/>
      <c r="O24" s="15"/>
      <c r="P24" s="16"/>
      <c r="Q24" s="72"/>
      <c r="R24" s="74"/>
      <c r="S24" s="15"/>
      <c r="T24" s="16"/>
      <c r="U24" s="55"/>
      <c r="V24" s="78"/>
      <c r="W24" s="15"/>
      <c r="X24" s="16">
        <v>15</v>
      </c>
      <c r="Y24" s="72">
        <v>2</v>
      </c>
      <c r="Z24" s="18" t="s">
        <v>20</v>
      </c>
      <c r="AA24" s="13">
        <f t="shared" si="0"/>
        <v>2</v>
      </c>
      <c r="AB24" s="108"/>
      <c r="AC24" s="103"/>
    </row>
    <row r="25" spans="1:29" ht="15" customHeight="1" thickBot="1" x14ac:dyDescent="0.35">
      <c r="A25" s="65">
        <v>9</v>
      </c>
      <c r="B25" s="13"/>
      <c r="C25" s="123" t="s">
        <v>45</v>
      </c>
      <c r="D25" s="16">
        <v>90</v>
      </c>
      <c r="E25" s="16"/>
      <c r="F25" s="16">
        <v>90</v>
      </c>
      <c r="G25" s="16"/>
      <c r="H25" s="16"/>
      <c r="I25" s="16"/>
      <c r="J25" s="14"/>
      <c r="K25" s="15"/>
      <c r="L25" s="16"/>
      <c r="M25" s="55"/>
      <c r="N25" s="17"/>
      <c r="O25" s="15"/>
      <c r="P25" s="16"/>
      <c r="Q25" s="55"/>
      <c r="R25" s="74"/>
      <c r="S25" s="15"/>
      <c r="T25" s="16">
        <v>45</v>
      </c>
      <c r="U25" s="55">
        <v>4</v>
      </c>
      <c r="V25" s="78" t="s">
        <v>20</v>
      </c>
      <c r="W25" s="15"/>
      <c r="X25" s="16">
        <v>45</v>
      </c>
      <c r="Y25" s="55">
        <v>6</v>
      </c>
      <c r="Z25" s="162" t="s">
        <v>30</v>
      </c>
      <c r="AA25" s="13">
        <f t="shared" si="0"/>
        <v>10</v>
      </c>
      <c r="AB25" s="108"/>
      <c r="AC25" s="143"/>
    </row>
    <row r="26" spans="1:29" ht="15.6" thickTop="1" thickBot="1" x14ac:dyDescent="0.35">
      <c r="A26" s="294" t="s">
        <v>16</v>
      </c>
      <c r="B26" s="295"/>
      <c r="C26" s="296"/>
      <c r="D26" s="111">
        <f>SUM(D17:D25)</f>
        <v>300</v>
      </c>
      <c r="E26" s="110">
        <f>SUM(E17:E25)</f>
        <v>60</v>
      </c>
      <c r="F26" s="110">
        <f>SUM(F17:F25)</f>
        <v>135</v>
      </c>
      <c r="G26" s="110"/>
      <c r="H26" s="110">
        <f>SUM(H17:H25)</f>
        <v>105</v>
      </c>
      <c r="I26" s="110"/>
      <c r="J26" s="112"/>
      <c r="K26" s="113"/>
      <c r="L26" s="110"/>
      <c r="M26" s="110"/>
      <c r="N26" s="114"/>
      <c r="O26" s="111"/>
      <c r="P26" s="110"/>
      <c r="Q26" s="110"/>
      <c r="R26" s="112"/>
      <c r="S26" s="115">
        <f>SUM(S17:S25)</f>
        <v>45</v>
      </c>
      <c r="T26" s="111">
        <f>SUM(T17:T25)</f>
        <v>135</v>
      </c>
      <c r="U26" s="110">
        <f>SUM(U17:U25)</f>
        <v>21</v>
      </c>
      <c r="V26" s="114"/>
      <c r="W26" s="111">
        <f>SUM(W17:W25)</f>
        <v>15</v>
      </c>
      <c r="X26" s="110">
        <f>SUM(X17:X25)</f>
        <v>105</v>
      </c>
      <c r="Y26" s="110">
        <f>SUM(Y17:Y25)</f>
        <v>17</v>
      </c>
      <c r="Z26" s="112"/>
      <c r="AA26" s="5">
        <f>SUM(AA17:AA25)</f>
        <v>38</v>
      </c>
      <c r="AB26" s="144">
        <f>SUM(AB17:AB25)</f>
        <v>23</v>
      </c>
      <c r="AC26" s="144">
        <f>SUM(AC17:AC25)</f>
        <v>19</v>
      </c>
    </row>
    <row r="27" spans="1:29" ht="15.6" thickTop="1" thickBot="1" x14ac:dyDescent="0.35">
      <c r="A27" s="293" t="s">
        <v>34</v>
      </c>
      <c r="B27" s="245"/>
      <c r="C27" s="246"/>
      <c r="D27" s="116">
        <f>SUM(D26+'THiK kanon'!D36)</f>
        <v>900</v>
      </c>
      <c r="E27" s="116">
        <f>SUM(E26+'THiK kanon'!E36)</f>
        <v>195</v>
      </c>
      <c r="F27" s="116">
        <f>SUM(F26+'THiK kanon'!F36)</f>
        <v>240</v>
      </c>
      <c r="G27" s="116">
        <f>SUM(G26+'THiK kanon'!G36)</f>
        <v>30</v>
      </c>
      <c r="H27" s="116">
        <f>SUM(H26+'THiK kanon'!H36)</f>
        <v>255</v>
      </c>
      <c r="I27" s="116">
        <f>SUM(I26+'THiK kanon'!I36)</f>
        <v>120</v>
      </c>
      <c r="J27" s="129">
        <f>SUM(J26+'THiK kanon'!J36)</f>
        <v>60</v>
      </c>
      <c r="K27" s="116">
        <f>SUM(K26+'THiK kanon'!K36)</f>
        <v>45</v>
      </c>
      <c r="L27" s="116">
        <f>SUM(L26+'THiK kanon'!L36)</f>
        <v>180</v>
      </c>
      <c r="M27" s="116">
        <f>SUM(M26+'THiK kanon'!M36)</f>
        <v>29</v>
      </c>
      <c r="N27" s="130"/>
      <c r="O27" s="116">
        <f>SUM(O26+'THiK kanon'!O36)</f>
        <v>30</v>
      </c>
      <c r="P27" s="116">
        <f>SUM(P26+'THiK kanon'!P36)</f>
        <v>195</v>
      </c>
      <c r="Q27" s="116">
        <f>SUM(Q26+'THiK kanon'!Q36)</f>
        <v>29</v>
      </c>
      <c r="R27" s="129"/>
      <c r="S27" s="116">
        <f>SUM(S26+'THiK kanon'!S36)</f>
        <v>45</v>
      </c>
      <c r="T27" s="116">
        <f>SUM(T26+'THiK kanon'!T36)</f>
        <v>195</v>
      </c>
      <c r="U27" s="116">
        <f>SUM(U26+'THiK kanon'!U36)</f>
        <v>31</v>
      </c>
      <c r="V27" s="130"/>
      <c r="W27" s="116">
        <f>SUM(W26+'THiK kanon'!W36)</f>
        <v>75</v>
      </c>
      <c r="X27" s="116">
        <f>SUM(X26+'THiK kanon'!X36)</f>
        <v>135</v>
      </c>
      <c r="Y27" s="116">
        <f>SUM(Y26+'THiK kanon'!Y36)</f>
        <v>31</v>
      </c>
      <c r="Z27" s="129"/>
      <c r="AA27" s="129">
        <f>SUM(AA26+'THiK kanon'!AA36)</f>
        <v>120</v>
      </c>
      <c r="AB27" s="144">
        <f>SUM(AB26+'THiK kanon'!AB36)</f>
        <v>75</v>
      </c>
      <c r="AC27" s="144">
        <f>AC26+'THiK kanon'!AC36</f>
        <v>45</v>
      </c>
    </row>
    <row r="28" spans="1:29" ht="15" thickTop="1" x14ac:dyDescent="0.3"/>
    <row r="29" spans="1:29" x14ac:dyDescent="0.3">
      <c r="C29" t="s">
        <v>93</v>
      </c>
    </row>
  </sheetData>
  <mergeCells count="25">
    <mergeCell ref="A27:C27"/>
    <mergeCell ref="A1:Z1"/>
    <mergeCell ref="A10:A14"/>
    <mergeCell ref="B10:B14"/>
    <mergeCell ref="C10:C14"/>
    <mergeCell ref="D10:J13"/>
    <mergeCell ref="K10:R11"/>
    <mergeCell ref="S10:Z11"/>
    <mergeCell ref="A26:C26"/>
    <mergeCell ref="K12:N13"/>
    <mergeCell ref="O12:R13"/>
    <mergeCell ref="S12:V13"/>
    <mergeCell ref="W12:Z13"/>
    <mergeCell ref="A2:AC2"/>
    <mergeCell ref="A9:AC9"/>
    <mergeCell ref="A7:AC7"/>
    <mergeCell ref="A5:AC5"/>
    <mergeCell ref="A3:AC3"/>
    <mergeCell ref="AC10:AC15"/>
    <mergeCell ref="A16:AC16"/>
    <mergeCell ref="A8:AC8"/>
    <mergeCell ref="A6:AC6"/>
    <mergeCell ref="A4:AC4"/>
    <mergeCell ref="AA10:AA15"/>
    <mergeCell ref="AB10:AB15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8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1</vt:i4>
      </vt:variant>
    </vt:vector>
  </HeadingPairs>
  <TitlesOfParts>
    <vt:vector size="4" baseType="lpstr">
      <vt:lpstr>THiK kanon</vt:lpstr>
      <vt:lpstr>specjalność miejska</vt:lpstr>
      <vt:lpstr>specjalność terenowa</vt:lpstr>
      <vt:lpstr>'THiK kanon'!Obszar_wydruku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2025-04-24T21:04:44Z</dcterms:modified>
</cp:coreProperties>
</file>