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2C18756E-2349-4A06-AB2B-8DAC0DABF92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Grafika_2024.2025" sheetId="4" r:id="rId1"/>
  </sheets>
  <definedNames>
    <definedName name="_xlnm.Print_Area" localSheetId="0">Grafika_2024.2025!$A$1:$BL$81</definedName>
    <definedName name="_xlnm.Print_Titles" localSheetId="0">Grafika_2024.2025!$7:$11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L57" i="4" l="1"/>
  <c r="BK57" i="4"/>
  <c r="BI57" i="4"/>
  <c r="BD57" i="4"/>
  <c r="AS57" i="4"/>
  <c r="AN57" i="4"/>
  <c r="AP57" i="4"/>
  <c r="G57" i="4"/>
  <c r="F57" i="4"/>
  <c r="AV57" i="4"/>
  <c r="BC58" i="4"/>
  <c r="BG57" i="4"/>
  <c r="D57" i="4"/>
  <c r="BK23" i="4"/>
  <c r="BK13" i="4"/>
  <c r="E41" i="4"/>
  <c r="D41" i="4" s="1"/>
  <c r="F41" i="4"/>
  <c r="G41" i="4"/>
  <c r="H41" i="4"/>
  <c r="I41" i="4"/>
  <c r="J41" i="4"/>
  <c r="E42" i="4"/>
  <c r="F42" i="4"/>
  <c r="G42" i="4"/>
  <c r="H42" i="4"/>
  <c r="I42" i="4"/>
  <c r="J42" i="4"/>
  <c r="E43" i="4"/>
  <c r="D43" i="4" s="1"/>
  <c r="F43" i="4"/>
  <c r="G43" i="4"/>
  <c r="H43" i="4"/>
  <c r="I43" i="4"/>
  <c r="J43" i="4"/>
  <c r="E44" i="4"/>
  <c r="F44" i="4"/>
  <c r="G44" i="4"/>
  <c r="H44" i="4"/>
  <c r="I44" i="4"/>
  <c r="J44" i="4"/>
  <c r="E38" i="4"/>
  <c r="D38" i="4" s="1"/>
  <c r="F38" i="4"/>
  <c r="G38" i="4"/>
  <c r="H38" i="4"/>
  <c r="I38" i="4"/>
  <c r="J38" i="4"/>
  <c r="E30" i="4"/>
  <c r="F30" i="4"/>
  <c r="G30" i="4"/>
  <c r="H30" i="4"/>
  <c r="I30" i="4"/>
  <c r="J30" i="4"/>
  <c r="E23" i="4"/>
  <c r="D23" i="4" s="1"/>
  <c r="F23" i="4"/>
  <c r="G23" i="4"/>
  <c r="H23" i="4"/>
  <c r="I23" i="4"/>
  <c r="J23" i="4"/>
  <c r="D42" i="4" l="1"/>
  <c r="D44" i="4"/>
  <c r="D30" i="4"/>
  <c r="E24" i="4"/>
  <c r="AC57" i="4"/>
  <c r="AC59" i="4" s="1"/>
  <c r="S57" i="4"/>
  <c r="S59" i="4" s="1"/>
  <c r="J58" i="4" l="1"/>
  <c r="I58" i="4"/>
  <c r="H58" i="4"/>
  <c r="G58" i="4"/>
  <c r="F58" i="4"/>
  <c r="E58" i="4"/>
  <c r="J53" i="4"/>
  <c r="I53" i="4"/>
  <c r="H53" i="4"/>
  <c r="G53" i="4"/>
  <c r="F53" i="4"/>
  <c r="E53" i="4"/>
  <c r="J50" i="4"/>
  <c r="I50" i="4"/>
  <c r="H50" i="4"/>
  <c r="G50" i="4"/>
  <c r="F50" i="4"/>
  <c r="E50" i="4"/>
  <c r="J48" i="4"/>
  <c r="I48" i="4"/>
  <c r="H48" i="4"/>
  <c r="G48" i="4"/>
  <c r="F48" i="4"/>
  <c r="E48" i="4"/>
  <c r="J47" i="4"/>
  <c r="I47" i="4"/>
  <c r="H47" i="4"/>
  <c r="G47" i="4"/>
  <c r="F47" i="4"/>
  <c r="E47" i="4"/>
  <c r="J45" i="4"/>
  <c r="I45" i="4"/>
  <c r="H45" i="4"/>
  <c r="G45" i="4"/>
  <c r="F45" i="4"/>
  <c r="E45" i="4"/>
  <c r="J40" i="4"/>
  <c r="I40" i="4"/>
  <c r="H40" i="4"/>
  <c r="G40" i="4"/>
  <c r="F40" i="4"/>
  <c r="E40" i="4"/>
  <c r="J39" i="4"/>
  <c r="I39" i="4"/>
  <c r="H39" i="4"/>
  <c r="G39" i="4"/>
  <c r="F39" i="4"/>
  <c r="E39" i="4"/>
  <c r="J37" i="4"/>
  <c r="I37" i="4"/>
  <c r="H37" i="4"/>
  <c r="G37" i="4"/>
  <c r="F37" i="4"/>
  <c r="E37" i="4"/>
  <c r="J36" i="4"/>
  <c r="I36" i="4"/>
  <c r="H36" i="4"/>
  <c r="G36" i="4"/>
  <c r="F36" i="4"/>
  <c r="E36" i="4"/>
  <c r="J35" i="4"/>
  <c r="I35" i="4"/>
  <c r="H35" i="4"/>
  <c r="G35" i="4"/>
  <c r="F35" i="4"/>
  <c r="E35" i="4"/>
  <c r="J34" i="4"/>
  <c r="I34" i="4"/>
  <c r="H34" i="4"/>
  <c r="G34" i="4"/>
  <c r="F34" i="4"/>
  <c r="E34" i="4"/>
  <c r="J33" i="4"/>
  <c r="I33" i="4"/>
  <c r="H33" i="4"/>
  <c r="G33" i="4"/>
  <c r="F33" i="4"/>
  <c r="E33" i="4"/>
  <c r="J31" i="4"/>
  <c r="I31" i="4"/>
  <c r="H31" i="4"/>
  <c r="G31" i="4"/>
  <c r="F31" i="4"/>
  <c r="E31" i="4"/>
  <c r="J29" i="4"/>
  <c r="I29" i="4"/>
  <c r="H29" i="4"/>
  <c r="G29" i="4"/>
  <c r="F29" i="4"/>
  <c r="E29" i="4"/>
  <c r="J28" i="4"/>
  <c r="I28" i="4"/>
  <c r="H28" i="4"/>
  <c r="G28" i="4"/>
  <c r="F28" i="4"/>
  <c r="E28" i="4"/>
  <c r="J27" i="4"/>
  <c r="I27" i="4"/>
  <c r="H27" i="4"/>
  <c r="G27" i="4"/>
  <c r="F27" i="4"/>
  <c r="E27" i="4"/>
  <c r="J26" i="4"/>
  <c r="I26" i="4"/>
  <c r="H26" i="4"/>
  <c r="G26" i="4"/>
  <c r="F26" i="4"/>
  <c r="E26" i="4"/>
  <c r="J25" i="4"/>
  <c r="I25" i="4"/>
  <c r="H25" i="4"/>
  <c r="G25" i="4"/>
  <c r="F25" i="4"/>
  <c r="E25" i="4"/>
  <c r="J24" i="4"/>
  <c r="I24" i="4"/>
  <c r="H24" i="4"/>
  <c r="G24" i="4"/>
  <c r="F24" i="4"/>
  <c r="J22" i="4"/>
  <c r="I22" i="4"/>
  <c r="H22" i="4"/>
  <c r="G22" i="4"/>
  <c r="F22" i="4"/>
  <c r="E22" i="4"/>
  <c r="J21" i="4"/>
  <c r="I21" i="4"/>
  <c r="H21" i="4"/>
  <c r="G21" i="4"/>
  <c r="F21" i="4"/>
  <c r="E21" i="4"/>
  <c r="J20" i="4"/>
  <c r="I20" i="4"/>
  <c r="H20" i="4"/>
  <c r="G20" i="4"/>
  <c r="F20" i="4"/>
  <c r="E20" i="4"/>
  <c r="J19" i="4"/>
  <c r="I19" i="4"/>
  <c r="H19" i="4"/>
  <c r="G19" i="4"/>
  <c r="F19" i="4"/>
  <c r="E19" i="4"/>
  <c r="J18" i="4"/>
  <c r="I18" i="4"/>
  <c r="H18" i="4"/>
  <c r="G18" i="4"/>
  <c r="F18" i="4"/>
  <c r="E18" i="4"/>
  <c r="J17" i="4"/>
  <c r="I17" i="4"/>
  <c r="H17" i="4"/>
  <c r="G17" i="4"/>
  <c r="F17" i="4"/>
  <c r="E17" i="4"/>
  <c r="E14" i="4"/>
  <c r="F14" i="4"/>
  <c r="G14" i="4"/>
  <c r="H14" i="4"/>
  <c r="I14" i="4"/>
  <c r="J14" i="4"/>
  <c r="E15" i="4"/>
  <c r="F15" i="4"/>
  <c r="G15" i="4"/>
  <c r="H15" i="4"/>
  <c r="I15" i="4"/>
  <c r="J15" i="4"/>
  <c r="J13" i="4"/>
  <c r="I13" i="4"/>
  <c r="H13" i="4"/>
  <c r="G13" i="4"/>
  <c r="E13" i="4"/>
  <c r="F13" i="4"/>
  <c r="E57" i="4" l="1"/>
  <c r="D13" i="4"/>
  <c r="D50" i="4"/>
  <c r="D24" i="4"/>
  <c r="D37" i="4"/>
  <c r="D45" i="4"/>
  <c r="D48" i="4"/>
  <c r="D36" i="4"/>
  <c r="D31" i="4"/>
  <c r="D17" i="4"/>
  <c r="D35" i="4"/>
  <c r="D25" i="4"/>
  <c r="D19" i="4"/>
  <c r="D34" i="4"/>
  <c r="D39" i="4"/>
  <c r="D40" i="4"/>
  <c r="D15" i="4"/>
  <c r="D21" i="4"/>
  <c r="D29" i="4"/>
  <c r="D53" i="4"/>
  <c r="D18" i="4"/>
  <c r="D20" i="4"/>
  <c r="D22" i="4"/>
  <c r="D28" i="4"/>
  <c r="D33" i="4"/>
  <c r="D14" i="4"/>
  <c r="D27" i="4"/>
  <c r="D47" i="4"/>
  <c r="D26" i="4"/>
  <c r="D58" i="4"/>
  <c r="X57" i="4" l="1"/>
  <c r="X59" i="4" s="1"/>
  <c r="BD59" i="4" l="1"/>
  <c r="AS59" i="4"/>
  <c r="BK19" i="4"/>
  <c r="BL38" i="4"/>
  <c r="BL37" i="4"/>
  <c r="BL36" i="4"/>
  <c r="BL35" i="4"/>
  <c r="BL34" i="4"/>
  <c r="BL43" i="4"/>
  <c r="BL40" i="4"/>
  <c r="F59" i="4"/>
  <c r="G59" i="4"/>
  <c r="H57" i="4"/>
  <c r="H59" i="4" s="1"/>
  <c r="I57" i="4"/>
  <c r="I59" i="4" s="1"/>
  <c r="J57" i="4"/>
  <c r="J59" i="4" s="1"/>
  <c r="K57" i="4"/>
  <c r="K59" i="4" s="1"/>
  <c r="L57" i="4"/>
  <c r="L59" i="4" s="1"/>
  <c r="M57" i="4"/>
  <c r="M59" i="4" s="1"/>
  <c r="N57" i="4"/>
  <c r="N59" i="4" s="1"/>
  <c r="P57" i="4"/>
  <c r="P59" i="4" s="1"/>
  <c r="Q57" i="4"/>
  <c r="Q59" i="4" s="1"/>
  <c r="R57" i="4"/>
  <c r="R59" i="4" s="1"/>
  <c r="U57" i="4"/>
  <c r="U59" i="4" s="1"/>
  <c r="V57" i="4"/>
  <c r="V59" i="4" s="1"/>
  <c r="W57" i="4"/>
  <c r="W59" i="4" s="1"/>
  <c r="Z57" i="4"/>
  <c r="Z59" i="4" s="1"/>
  <c r="AA57" i="4"/>
  <c r="AA59" i="4" s="1"/>
  <c r="AB57" i="4"/>
  <c r="AB59" i="4" s="1"/>
  <c r="AE57" i="4"/>
  <c r="AE59" i="4" s="1"/>
  <c r="AF57" i="4"/>
  <c r="AF59" i="4" s="1"/>
  <c r="AG57" i="4"/>
  <c r="AG59" i="4" s="1"/>
  <c r="AH57" i="4"/>
  <c r="AH59" i="4" s="1"/>
  <c r="AI57" i="4"/>
  <c r="AI59" i="4" s="1"/>
  <c r="AK57" i="4"/>
  <c r="AK59" i="4" s="1"/>
  <c r="AL57" i="4"/>
  <c r="AL59" i="4" s="1"/>
  <c r="AM57" i="4"/>
  <c r="AM59" i="4" s="1"/>
  <c r="AN59" i="4"/>
  <c r="AP59" i="4"/>
  <c r="AQ57" i="4"/>
  <c r="AQ59" i="4" s="1"/>
  <c r="AR57" i="4"/>
  <c r="AR59" i="4" s="1"/>
  <c r="AU57" i="4"/>
  <c r="AU59" i="4" s="1"/>
  <c r="AV59" i="4"/>
  <c r="AW57" i="4"/>
  <c r="AW59" i="4" s="1"/>
  <c r="AX57" i="4"/>
  <c r="AX59" i="4" s="1"/>
  <c r="AY57" i="4"/>
  <c r="AY59" i="4" s="1"/>
  <c r="AZ59" i="4"/>
  <c r="BA57" i="4"/>
  <c r="BA59" i="4" s="1"/>
  <c r="BB57" i="4"/>
  <c r="BB59" i="4" s="1"/>
  <c r="BC57" i="4"/>
  <c r="BC59" i="4" s="1"/>
  <c r="BF57" i="4"/>
  <c r="BF59" i="4" s="1"/>
  <c r="BG59" i="4"/>
  <c r="BH57" i="4"/>
  <c r="BH59" i="4" s="1"/>
  <c r="BI59" i="4"/>
  <c r="BK53" i="4"/>
  <c r="BK50" i="4"/>
  <c r="BK48" i="4"/>
  <c r="BK46" i="4"/>
  <c r="BK47" i="4"/>
  <c r="BK35" i="4"/>
  <c r="BK36" i="4"/>
  <c r="BK37" i="4"/>
  <c r="BK38" i="4"/>
  <c r="BK39" i="4"/>
  <c r="BK40" i="4"/>
  <c r="BK41" i="4"/>
  <c r="BK42" i="4"/>
  <c r="BK43" i="4"/>
  <c r="BK44" i="4"/>
  <c r="BK45" i="4"/>
  <c r="BK27" i="4"/>
  <c r="BK28" i="4"/>
  <c r="BK29" i="4"/>
  <c r="BK30" i="4"/>
  <c r="BK31" i="4"/>
  <c r="BK32" i="4"/>
  <c r="BK33" i="4"/>
  <c r="BK34" i="4"/>
  <c r="BK14" i="4"/>
  <c r="BK15" i="4"/>
  <c r="BK16" i="4"/>
  <c r="BK17" i="4"/>
  <c r="BK18" i="4"/>
  <c r="BK20" i="4"/>
  <c r="BK21" i="4"/>
  <c r="BK22" i="4"/>
  <c r="BK24" i="4"/>
  <c r="BK25" i="4"/>
  <c r="BK26" i="4"/>
  <c r="BK59" i="4" l="1"/>
  <c r="E59" i="4"/>
  <c r="BL50" i="4"/>
  <c r="BL30" i="4"/>
  <c r="BL33" i="4"/>
  <c r="BL53" i="4"/>
  <c r="D59" i="4"/>
  <c r="BL59" i="4" l="1"/>
</calcChain>
</file>

<file path=xl/sharedStrings.xml><?xml version="1.0" encoding="utf-8"?>
<sst xmlns="http://schemas.openxmlformats.org/spreadsheetml/2006/main" count="242" uniqueCount="100">
  <si>
    <t>Kod przedmiotu</t>
  </si>
  <si>
    <t>Przedmiot</t>
  </si>
  <si>
    <t>Forma zaliczenia</t>
  </si>
  <si>
    <t>I ROK</t>
  </si>
  <si>
    <t>Razem</t>
  </si>
  <si>
    <t>1 semestr</t>
  </si>
  <si>
    <t>ECTS</t>
  </si>
  <si>
    <t>2 semestr</t>
  </si>
  <si>
    <t>II ROK</t>
  </si>
  <si>
    <t>3 semestr</t>
  </si>
  <si>
    <t>4 semestr</t>
  </si>
  <si>
    <t>III ROK</t>
  </si>
  <si>
    <t>5 semestr</t>
  </si>
  <si>
    <t>6 semestr</t>
  </si>
  <si>
    <t>Wychowanie fizyczne</t>
  </si>
  <si>
    <t>Forma zajęć</t>
  </si>
  <si>
    <t>L.p.</t>
  </si>
  <si>
    <t>Przedmioty kierunkowe</t>
  </si>
  <si>
    <t>IV ROK</t>
  </si>
  <si>
    <t>V ROK</t>
  </si>
  <si>
    <t>7 semestr</t>
  </si>
  <si>
    <t>8 semestr</t>
  </si>
  <si>
    <t>9 semestr</t>
  </si>
  <si>
    <t>10 semestr</t>
  </si>
  <si>
    <t>Harmonogram studiów</t>
  </si>
  <si>
    <t>Przedmioty ogólne</t>
  </si>
  <si>
    <t>Przedmioty podstawowe</t>
  </si>
  <si>
    <t>Przedmioty kierunkowe do wyboru</t>
  </si>
  <si>
    <t>Kierunek: Grafika</t>
  </si>
  <si>
    <t>Poziom kształcenia: studia jednolite magisterskie</t>
  </si>
  <si>
    <t>Profil kształcenia: ogólnoakademicki</t>
  </si>
  <si>
    <t>Forma studiów: studia stacjonarne</t>
  </si>
  <si>
    <t>Wiedza o sztuce</t>
  </si>
  <si>
    <t>Historia grafiki</t>
  </si>
  <si>
    <t>Analiza sztuki współczesnej</t>
  </si>
  <si>
    <t>Współczesna krytyka artystyczna</t>
  </si>
  <si>
    <t>Wiedza prawna i ochrona własności intelektualnej</t>
  </si>
  <si>
    <t>Rysunek</t>
  </si>
  <si>
    <t>Malarstwo</t>
  </si>
  <si>
    <t>Rzeźba</t>
  </si>
  <si>
    <t>Typografia z elementami  liternictwa</t>
  </si>
  <si>
    <t>Grafika 3D</t>
  </si>
  <si>
    <t>Podstawy grafiki warsztatowej: Druk wypukły</t>
  </si>
  <si>
    <t>Podstawy grafiki warsztatowej: Druk wklęsły</t>
  </si>
  <si>
    <t>Podstawy grafiki warsztatowej: Druk płaski</t>
  </si>
  <si>
    <t>Podstawy grafiki warsztatowej: Druk cyfrowy</t>
  </si>
  <si>
    <t>Projektowanie graficzne</t>
  </si>
  <si>
    <t>Techniki cyfrowe</t>
  </si>
  <si>
    <t>Multimedia</t>
  </si>
  <si>
    <t>Przygotowanie do druku</t>
  </si>
  <si>
    <t>Działania interdyscyplinarne</t>
  </si>
  <si>
    <t>Seminarim dyplomowe</t>
  </si>
  <si>
    <t>Pracownia projektowa I**</t>
  </si>
  <si>
    <t>Pracownia projektowa II**</t>
  </si>
  <si>
    <t>Pracownia multimedialna**</t>
  </si>
  <si>
    <t>Pracownia grafiki warsztatowej druku wypukłego***</t>
  </si>
  <si>
    <t>Pracownia grafiki warsztatowej druku wklęsłego***</t>
  </si>
  <si>
    <t>Pracownia grafiki warsztatowej druku płaskiego***</t>
  </si>
  <si>
    <t>Pracownia druku cyfrowego***</t>
  </si>
  <si>
    <t>ZO</t>
  </si>
  <si>
    <t>ZO+E</t>
  </si>
  <si>
    <t>Z+E</t>
  </si>
  <si>
    <t>Z</t>
  </si>
  <si>
    <t>Szkolenie biblioteczne- student/ka zobowiazany jest do jego zrealizowania w semestrze 1</t>
  </si>
  <si>
    <t>** Student/ka w 7 semestrze dokonuje wyboru jednej z Magisterskiej Pracowni  Artystycznej: Pracownia projektowa I lub Pracownia projektowa II lub Pracownia multimedialna</t>
  </si>
  <si>
    <t xml:space="preserve">*** Student/ka w 7 semestrze dokonuje wyboru jednej z Magisterskiej Pracowni  Artystycznej: Pracownia grafiki warsztatowej druku wypukłego lub Pracownia grafiki warsztatowej druku wklęsłego lub Pracownia grafiki warsztatowej druku płaskiego lub Pracownia druku cyfrowego </t>
  </si>
  <si>
    <t>Wszystkie przedmioty kierunkowe do wyboru studenci wybierają zgodnie ze swoimi zainteresowaniami</t>
  </si>
  <si>
    <t>Media rysunkowe (ilustracja)</t>
  </si>
  <si>
    <t>Struktury wizualne</t>
  </si>
  <si>
    <t>Warsztaty autorskie</t>
  </si>
  <si>
    <t>Technologie internetowe</t>
  </si>
  <si>
    <t>Praktyka zawodowa - student/ka realizuje praktyke zawodową w 5 semestrze w wymiarze 90 godz. (godziny praktyki zawodowej nie sa wliczane do ogónej ilości godzin cyklu kształcenia)</t>
  </si>
  <si>
    <t>seminaria</t>
  </si>
  <si>
    <t>wykłady</t>
  </si>
  <si>
    <t>zaj. z wych. fiz.</t>
  </si>
  <si>
    <t>lektoraty j. obcych</t>
  </si>
  <si>
    <t>Język obcy nowożytny</t>
  </si>
  <si>
    <t>Przedmiot ogólnouczelniany</t>
  </si>
  <si>
    <t>laboratoria</t>
  </si>
  <si>
    <t>Łączna liczba punktów ECTS</t>
  </si>
  <si>
    <t xml:space="preserve"> Punkty ECTS powiązane z działalnością naukową</t>
  </si>
  <si>
    <t>Praktyka zawodowa</t>
  </si>
  <si>
    <t>Ogółem</t>
  </si>
  <si>
    <t>praktyki zawodowe</t>
  </si>
  <si>
    <t xml:space="preserve">* Student/ka w 6 semestrze dokonuje wyboru jednego z przedmiotów:  Media rysunkowe (ilustracja) lub Techniki warsztatowe w zastosowaniu użytkowym </t>
  </si>
  <si>
    <t>Szkolenie BHP - student/ka zobowiązany jest  do jego zaliczenia w semestrze 1 w wymiarze 4 godz.</t>
  </si>
  <si>
    <t>Student/ka w 8 semestrze wybiera jedną z grup seminarium dyplomowego. Przed podjęciem decyzji o zapisie do grupy seminaryjnej studenci są zapoznawani z zagadnieniami, którymi zajmują się promotorzy prac teoretycznych</t>
  </si>
  <si>
    <t>Techniki warsztatowe w zastosowaniu użytkowym</t>
  </si>
  <si>
    <t>Obrazowanie AI</t>
  </si>
  <si>
    <t>Grafika XX w.</t>
  </si>
  <si>
    <t>Filozofia  sztuki</t>
  </si>
  <si>
    <t xml:space="preserve">Łączna liczba punktów ECTS uzyskanych:  300  </t>
  </si>
  <si>
    <t>ZO+ E</t>
  </si>
  <si>
    <t>Marketing sztuki</t>
  </si>
  <si>
    <t>Realizacja od roku akademickiego 2026/2027</t>
  </si>
  <si>
    <t>Fotografia z elementami fotografii reklamowej</t>
  </si>
  <si>
    <t xml:space="preserve">2. W ramach  zajęć związanych z prowadzonymi badaniami naukowymi: 173 pkt ECTS (dla profilu ogólnoakademickiego) </t>
  </si>
  <si>
    <t>Harmonogram został ustalony na posiedzeniu Rady Wydziału Sztuk Pięknych  w dniu 9.04.2026 roku</t>
  </si>
  <si>
    <t>Podstawy grafiki warsztatowej: Serigrafia</t>
  </si>
  <si>
    <t>1. Za zajęcia z dziedziny nauk humanistycznych lub nauk społecznych: 27 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</si>
</sst>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5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auto="1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01">
    <xf numFmtId="0" fontId="0" fillId="0" borderId="0" xfId="0"/>
    <xf numFmtId="0" fontId="0" fillId="0" borderId="3" xfId="0" applyBorder="1" applyAlignment="1">
      <alignment horizontal="center" vertical="center" textRotation="90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0" fillId="2" borderId="0" xfId="0" applyFill="1"/>
    <xf numFmtId="0" fontId="6" fillId="0" borderId="21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35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textRotation="90" wrapText="1"/>
    </xf>
    <xf numFmtId="0" fontId="0" fillId="2" borderId="29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wrapText="1"/>
    </xf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wrapText="1"/>
    </xf>
    <xf numFmtId="0" fontId="4" fillId="2" borderId="15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/>
    <xf numFmtId="0" fontId="0" fillId="0" borderId="59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34" xfId="0" applyBorder="1"/>
    <xf numFmtId="0" fontId="4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2" borderId="29" xfId="0" applyFill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2" borderId="42" xfId="0" applyFill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0" xfId="0" applyAlignment="1">
      <alignment vertical="center"/>
    </xf>
    <xf numFmtId="0" fontId="0" fillId="2" borderId="13" xfId="0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74" xfId="0" applyBorder="1" applyAlignment="1">
      <alignment horizontal="center" vertical="center"/>
    </xf>
    <xf numFmtId="0" fontId="2" fillId="0" borderId="75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8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79" xfId="0" applyBorder="1" applyAlignment="1">
      <alignment horizontal="center" vertical="center" textRotation="90" wrapText="1"/>
    </xf>
    <xf numFmtId="0" fontId="0" fillId="0" borderId="81" xfId="0" applyBorder="1" applyAlignment="1">
      <alignment horizontal="center" vertical="center" textRotation="90" wrapText="1"/>
    </xf>
    <xf numFmtId="0" fontId="0" fillId="0" borderId="85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87" xfId="0" applyBorder="1" applyAlignment="1">
      <alignment horizontal="center" vertical="center" wrapText="1"/>
    </xf>
    <xf numFmtId="0" fontId="0" fillId="0" borderId="88" xfId="0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87" xfId="0" applyBorder="1" applyAlignment="1">
      <alignment vertical="center" wrapText="1"/>
    </xf>
    <xf numFmtId="0" fontId="4" fillId="0" borderId="88" xfId="0" applyFont="1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0" fillId="0" borderId="86" xfId="0" applyBorder="1" applyAlignment="1">
      <alignment vertical="center" wrapText="1"/>
    </xf>
    <xf numFmtId="0" fontId="0" fillId="0" borderId="88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91" xfId="0" applyBorder="1" applyAlignment="1">
      <alignment vertical="center" wrapText="1"/>
    </xf>
    <xf numFmtId="0" fontId="0" fillId="0" borderId="85" xfId="0" applyBorder="1" applyAlignment="1">
      <alignment vertical="center" wrapText="1"/>
    </xf>
    <xf numFmtId="0" fontId="0" fillId="0" borderId="89" xfId="0" applyBorder="1" applyAlignment="1">
      <alignment vertical="center" wrapText="1"/>
    </xf>
    <xf numFmtId="0" fontId="0" fillId="0" borderId="91" xfId="0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0" fillId="0" borderId="92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2" fillId="0" borderId="95" xfId="0" applyFont="1" applyBorder="1" applyAlignment="1">
      <alignment horizontal="center" vertical="center" wrapText="1"/>
    </xf>
    <xf numFmtId="0" fontId="2" fillId="0" borderId="94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/>
    </xf>
    <xf numFmtId="0" fontId="0" fillId="0" borderId="92" xfId="0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/>
    </xf>
    <xf numFmtId="0" fontId="8" fillId="0" borderId="49" xfId="0" applyFont="1" applyBorder="1" applyAlignment="1">
      <alignment vertical="center" wrapText="1"/>
    </xf>
    <xf numFmtId="0" fontId="8" fillId="0" borderId="48" xfId="0" applyFont="1" applyBorder="1" applyAlignment="1">
      <alignment vertical="center" wrapText="1"/>
    </xf>
    <xf numFmtId="0" fontId="8" fillId="0" borderId="50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11" fillId="0" borderId="64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wrapText="1"/>
    </xf>
    <xf numFmtId="0" fontId="11" fillId="0" borderId="65" xfId="0" applyFont="1" applyBorder="1" applyAlignment="1">
      <alignment horizontal="left" wrapText="1"/>
    </xf>
    <xf numFmtId="0" fontId="11" fillId="0" borderId="0" xfId="0" applyFont="1"/>
    <xf numFmtId="0" fontId="11" fillId="0" borderId="39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21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48" xfId="0" applyFont="1" applyBorder="1" applyAlignment="1">
      <alignment vertical="center" wrapText="1"/>
    </xf>
    <xf numFmtId="0" fontId="0" fillId="0" borderId="101" xfId="0" applyBorder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0" fillId="0" borderId="102" xfId="0" applyBorder="1" applyAlignment="1">
      <alignment vertical="center" wrapText="1"/>
    </xf>
    <xf numFmtId="0" fontId="0" fillId="0" borderId="104" xfId="0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8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0" borderId="76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88" xfId="0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1" fillId="0" borderId="6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6" fillId="0" borderId="2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textRotation="90" wrapText="1"/>
    </xf>
    <xf numFmtId="0" fontId="0" fillId="0" borderId="62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37" xfId="0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center"/>
    </xf>
    <xf numFmtId="0" fontId="0" fillId="0" borderId="0" xfId="0"/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0" fillId="0" borderId="3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92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2" fillId="0" borderId="5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4" fillId="0" borderId="89" xfId="0" applyFont="1" applyBorder="1" applyAlignment="1">
      <alignment horizontal="center" vertical="center" wrapText="1"/>
    </xf>
    <xf numFmtId="0" fontId="4" fillId="0" borderId="9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96" xfId="0" applyBorder="1" applyAlignment="1">
      <alignment horizontal="center" vertical="center" wrapText="1"/>
    </xf>
    <xf numFmtId="0" fontId="0" fillId="0" borderId="97" xfId="0" applyBorder="1" applyAlignment="1">
      <alignment horizontal="center" vertical="center" wrapText="1"/>
    </xf>
    <xf numFmtId="0" fontId="0" fillId="0" borderId="98" xfId="0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6" xfId="0" applyFont="1" applyBorder="1" applyAlignment="1">
      <alignment horizontal="left"/>
    </xf>
    <xf numFmtId="0" fontId="2" fillId="0" borderId="5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0" fillId="0" borderId="49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6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0" fillId="0" borderId="7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88"/>
  <sheetViews>
    <sheetView tabSelected="1" view="pageBreakPreview" zoomScale="57" zoomScaleNormal="68" zoomScaleSheetLayoutView="57" workbookViewId="0">
      <pane xSplit="3" ySplit="12" topLeftCell="D24" activePane="bottomRight" state="frozen"/>
      <selection pane="topRight" activeCell="D1" sqref="D1"/>
      <selection pane="bottomLeft" activeCell="A14" sqref="A14"/>
      <selection pane="bottomRight" activeCell="T30" sqref="T30"/>
    </sheetView>
  </sheetViews>
  <sheetFormatPr defaultColWidth="8.77734375" defaultRowHeight="14.4" x14ac:dyDescent="0.3"/>
  <cols>
    <col min="3" max="3" width="25.5546875" customWidth="1"/>
    <col min="4" max="4" width="6" customWidth="1"/>
    <col min="5" max="48" width="5.77734375" customWidth="1"/>
    <col min="49" max="49" width="5.77734375" style="36" customWidth="1"/>
    <col min="50" max="54" width="5.77734375" customWidth="1"/>
    <col min="55" max="55" width="5.77734375" style="36" customWidth="1"/>
    <col min="56" max="59" width="5.77734375" customWidth="1"/>
    <col min="60" max="60" width="5.77734375" style="36" customWidth="1"/>
    <col min="61" max="63" width="5.77734375" customWidth="1"/>
    <col min="64" max="64" width="8.5546875" customWidth="1"/>
    <col min="65" max="65" width="9.21875" customWidth="1"/>
    <col min="68" max="68" width="9.21875" customWidth="1"/>
  </cols>
  <sheetData>
    <row r="1" spans="1:72" ht="18" x14ac:dyDescent="0.3">
      <c r="A1" s="281" t="s">
        <v>24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2"/>
      <c r="AN1" s="282"/>
      <c r="AO1" s="282"/>
      <c r="AP1" s="282"/>
      <c r="AQ1" s="282"/>
      <c r="AR1" s="282"/>
      <c r="AS1" s="282"/>
      <c r="AT1" s="282"/>
      <c r="AU1" s="282"/>
      <c r="AV1" s="282"/>
      <c r="AW1" s="282"/>
      <c r="AX1" s="282"/>
      <c r="AY1" s="282"/>
      <c r="AZ1" s="282"/>
      <c r="BA1" s="282"/>
      <c r="BB1" s="282"/>
      <c r="BC1" s="282"/>
      <c r="BD1" s="282"/>
      <c r="BE1" s="282"/>
      <c r="BF1" s="282"/>
      <c r="BG1" s="282"/>
      <c r="BH1" s="282"/>
      <c r="BI1" s="282"/>
      <c r="BJ1" s="282"/>
      <c r="BK1" s="282"/>
      <c r="BL1" s="283"/>
    </row>
    <row r="2" spans="1:72" x14ac:dyDescent="0.3">
      <c r="A2" s="284" t="s">
        <v>28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  <c r="AJ2" s="285"/>
      <c r="AK2" s="285"/>
      <c r="AL2" s="285"/>
      <c r="AM2" s="285"/>
      <c r="AN2" s="285"/>
      <c r="AO2" s="285"/>
      <c r="AP2" s="285"/>
      <c r="AQ2" s="285"/>
      <c r="AR2" s="285"/>
      <c r="AS2" s="285"/>
      <c r="AT2" s="285"/>
      <c r="AU2" s="285"/>
      <c r="AV2" s="285"/>
      <c r="AW2" s="285"/>
      <c r="AX2" s="285"/>
      <c r="AY2" s="285"/>
      <c r="AZ2" s="285"/>
      <c r="BA2" s="285"/>
      <c r="BB2" s="285"/>
      <c r="BC2" s="285"/>
      <c r="BD2" s="285"/>
      <c r="BE2" s="285"/>
      <c r="BF2" s="285"/>
      <c r="BG2" s="285"/>
      <c r="BH2" s="285"/>
      <c r="BI2" s="285"/>
      <c r="BJ2" s="285"/>
      <c r="BK2" s="285"/>
      <c r="BL2" s="286"/>
    </row>
    <row r="3" spans="1:72" ht="15" customHeight="1" x14ac:dyDescent="0.3">
      <c r="A3" s="284" t="s">
        <v>29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  <c r="AB3" s="285"/>
      <c r="AC3" s="285"/>
      <c r="AD3" s="285"/>
      <c r="AE3" s="285"/>
      <c r="AF3" s="285"/>
      <c r="AG3" s="285"/>
      <c r="AH3" s="285"/>
      <c r="AI3" s="285"/>
      <c r="AJ3" s="285"/>
      <c r="AK3" s="285"/>
      <c r="AL3" s="285"/>
      <c r="AM3" s="285"/>
      <c r="AN3" s="285"/>
      <c r="AO3" s="285"/>
      <c r="AP3" s="285"/>
      <c r="AQ3" s="285"/>
      <c r="AR3" s="285"/>
      <c r="AS3" s="285"/>
      <c r="AT3" s="285"/>
      <c r="AU3" s="285"/>
      <c r="AV3" s="285"/>
      <c r="AW3" s="285"/>
      <c r="AX3" s="285"/>
      <c r="AY3" s="285"/>
      <c r="AZ3" s="285"/>
      <c r="BA3" s="285"/>
      <c r="BB3" s="285"/>
      <c r="BC3" s="285"/>
      <c r="BD3" s="285"/>
      <c r="BE3" s="285"/>
      <c r="BF3" s="285"/>
      <c r="BG3" s="285"/>
      <c r="BH3" s="285"/>
      <c r="BI3" s="285"/>
      <c r="BJ3" s="285"/>
      <c r="BK3" s="285"/>
      <c r="BL3" s="286"/>
      <c r="BN3" s="201"/>
      <c r="BO3" s="201"/>
      <c r="BP3" s="201"/>
      <c r="BQ3" s="201"/>
      <c r="BR3" s="201"/>
      <c r="BS3" s="201"/>
      <c r="BT3" s="201"/>
    </row>
    <row r="4" spans="1:72" ht="14.4" customHeight="1" x14ac:dyDescent="0.3">
      <c r="A4" s="284" t="s">
        <v>30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285"/>
      <c r="AH4" s="285"/>
      <c r="AI4" s="285"/>
      <c r="AJ4" s="285"/>
      <c r="AK4" s="285"/>
      <c r="AL4" s="285"/>
      <c r="AM4" s="285"/>
      <c r="AN4" s="285"/>
      <c r="AO4" s="285"/>
      <c r="AP4" s="285"/>
      <c r="AQ4" s="285"/>
      <c r="AR4" s="285"/>
      <c r="AS4" s="285"/>
      <c r="AT4" s="285"/>
      <c r="AU4" s="285"/>
      <c r="AV4" s="285"/>
      <c r="AW4" s="285"/>
      <c r="AX4" s="285"/>
      <c r="AY4" s="285"/>
      <c r="AZ4" s="285"/>
      <c r="BA4" s="285"/>
      <c r="BB4" s="285"/>
      <c r="BC4" s="285"/>
      <c r="BD4" s="285"/>
      <c r="BE4" s="285"/>
      <c r="BF4" s="285"/>
      <c r="BG4" s="285"/>
      <c r="BH4" s="285"/>
      <c r="BI4" s="285"/>
      <c r="BJ4" s="285"/>
      <c r="BK4" s="285"/>
      <c r="BL4" s="286"/>
      <c r="BN4" s="201"/>
      <c r="BO4" s="201"/>
      <c r="BP4" s="201"/>
      <c r="BQ4" s="201"/>
      <c r="BR4" s="201"/>
      <c r="BS4" s="201"/>
      <c r="BT4" s="201"/>
    </row>
    <row r="5" spans="1:72" ht="14.4" customHeight="1" x14ac:dyDescent="0.3">
      <c r="A5" s="284" t="s">
        <v>31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  <c r="AE5" s="285"/>
      <c r="AF5" s="285"/>
      <c r="AG5" s="285"/>
      <c r="AH5" s="285"/>
      <c r="AI5" s="285"/>
      <c r="AJ5" s="285"/>
      <c r="AK5" s="285"/>
      <c r="AL5" s="285"/>
      <c r="AM5" s="285"/>
      <c r="AN5" s="285"/>
      <c r="AO5" s="285"/>
      <c r="AP5" s="285"/>
      <c r="AQ5" s="285"/>
      <c r="AR5" s="285"/>
      <c r="AS5" s="285"/>
      <c r="AT5" s="285"/>
      <c r="AU5" s="285"/>
      <c r="AV5" s="285"/>
      <c r="AW5" s="285"/>
      <c r="AX5" s="285"/>
      <c r="AY5" s="285"/>
      <c r="AZ5" s="285"/>
      <c r="BA5" s="285"/>
      <c r="BB5" s="285"/>
      <c r="BC5" s="285"/>
      <c r="BD5" s="285"/>
      <c r="BE5" s="285"/>
      <c r="BF5" s="285"/>
      <c r="BG5" s="285"/>
      <c r="BH5" s="285"/>
      <c r="BI5" s="285"/>
      <c r="BJ5" s="285"/>
      <c r="BK5" s="285"/>
      <c r="BL5" s="286"/>
      <c r="BN5" s="201"/>
      <c r="BO5" s="201"/>
      <c r="BP5" s="201"/>
      <c r="BQ5" s="201"/>
      <c r="BR5" s="201"/>
      <c r="BS5" s="201"/>
      <c r="BT5" s="201"/>
    </row>
    <row r="6" spans="1:72" ht="15" customHeight="1" thickBot="1" x14ac:dyDescent="0.35">
      <c r="A6" s="287" t="s">
        <v>94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288"/>
      <c r="AD6" s="288"/>
      <c r="AE6" s="288"/>
      <c r="AF6" s="288"/>
      <c r="AG6" s="288"/>
      <c r="AH6" s="288"/>
      <c r="AI6" s="288"/>
      <c r="AJ6" s="288"/>
      <c r="AK6" s="288"/>
      <c r="AL6" s="288"/>
      <c r="AM6" s="288"/>
      <c r="AN6" s="288"/>
      <c r="AO6" s="288"/>
      <c r="AP6" s="288"/>
      <c r="AQ6" s="288"/>
      <c r="AR6" s="288"/>
      <c r="AS6" s="288"/>
      <c r="AT6" s="288"/>
      <c r="AU6" s="288"/>
      <c r="AV6" s="288"/>
      <c r="AW6" s="288"/>
      <c r="AX6" s="288"/>
      <c r="AY6" s="288"/>
      <c r="AZ6" s="288"/>
      <c r="BA6" s="288"/>
      <c r="BB6" s="288"/>
      <c r="BC6" s="288"/>
      <c r="BD6" s="288"/>
      <c r="BE6" s="288"/>
      <c r="BF6" s="288"/>
      <c r="BG6" s="288"/>
      <c r="BH6" s="288"/>
      <c r="BI6" s="288"/>
      <c r="BJ6" s="288"/>
      <c r="BK6" s="288"/>
      <c r="BL6" s="289"/>
      <c r="BN6" s="201"/>
      <c r="BO6" s="201"/>
      <c r="BP6" s="201"/>
      <c r="BQ6" s="201"/>
      <c r="BR6" s="201"/>
      <c r="BS6" s="201"/>
      <c r="BT6" s="201"/>
    </row>
    <row r="7" spans="1:72" ht="16.5" customHeight="1" thickTop="1" x14ac:dyDescent="0.3">
      <c r="A7" s="265" t="s">
        <v>16</v>
      </c>
      <c r="B7" s="245" t="s">
        <v>0</v>
      </c>
      <c r="C7" s="262" t="s">
        <v>1</v>
      </c>
      <c r="D7" s="237" t="s">
        <v>15</v>
      </c>
      <c r="E7" s="238"/>
      <c r="F7" s="238"/>
      <c r="G7" s="238"/>
      <c r="H7" s="238"/>
      <c r="I7" s="238"/>
      <c r="J7" s="239"/>
      <c r="K7" s="237" t="s">
        <v>3</v>
      </c>
      <c r="L7" s="238"/>
      <c r="M7" s="238"/>
      <c r="N7" s="238"/>
      <c r="O7" s="238"/>
      <c r="P7" s="238"/>
      <c r="Q7" s="238"/>
      <c r="R7" s="238"/>
      <c r="S7" s="238"/>
      <c r="T7" s="239"/>
      <c r="U7" s="237" t="s">
        <v>8</v>
      </c>
      <c r="V7" s="238"/>
      <c r="W7" s="238"/>
      <c r="X7" s="238"/>
      <c r="Y7" s="238"/>
      <c r="Z7" s="238"/>
      <c r="AA7" s="238"/>
      <c r="AB7" s="238"/>
      <c r="AC7" s="238"/>
      <c r="AD7" s="239"/>
      <c r="AE7" s="237" t="s">
        <v>11</v>
      </c>
      <c r="AF7" s="238"/>
      <c r="AG7" s="238"/>
      <c r="AH7" s="238"/>
      <c r="AI7" s="238"/>
      <c r="AJ7" s="238"/>
      <c r="AK7" s="238"/>
      <c r="AL7" s="238"/>
      <c r="AM7" s="238"/>
      <c r="AN7" s="238"/>
      <c r="AO7" s="239"/>
      <c r="AP7" s="237" t="s">
        <v>18</v>
      </c>
      <c r="AQ7" s="238"/>
      <c r="AR7" s="238"/>
      <c r="AS7" s="238"/>
      <c r="AT7" s="238"/>
      <c r="AU7" s="238"/>
      <c r="AV7" s="238"/>
      <c r="AW7" s="238"/>
      <c r="AX7" s="238"/>
      <c r="AY7" s="238"/>
      <c r="AZ7" s="239"/>
      <c r="BA7" s="237" t="s">
        <v>19</v>
      </c>
      <c r="BB7" s="238"/>
      <c r="BC7" s="238"/>
      <c r="BD7" s="238"/>
      <c r="BE7" s="238"/>
      <c r="BF7" s="238"/>
      <c r="BG7" s="238"/>
      <c r="BH7" s="238"/>
      <c r="BI7" s="238"/>
      <c r="BJ7" s="239"/>
      <c r="BK7" s="245" t="s">
        <v>79</v>
      </c>
      <c r="BL7" s="243" t="s">
        <v>80</v>
      </c>
      <c r="BN7" s="201"/>
      <c r="BO7" s="201"/>
      <c r="BP7" s="201"/>
      <c r="BQ7" s="201"/>
      <c r="BR7" s="201"/>
      <c r="BS7" s="201"/>
      <c r="BT7" s="201"/>
    </row>
    <row r="8" spans="1:72" ht="15" customHeight="1" thickBot="1" x14ac:dyDescent="0.35">
      <c r="A8" s="266"/>
      <c r="B8" s="246"/>
      <c r="C8" s="235"/>
      <c r="D8" s="294"/>
      <c r="E8" s="295"/>
      <c r="F8" s="295"/>
      <c r="G8" s="295"/>
      <c r="H8" s="295"/>
      <c r="I8" s="295"/>
      <c r="J8" s="296"/>
      <c r="K8" s="240"/>
      <c r="L8" s="241"/>
      <c r="M8" s="241"/>
      <c r="N8" s="241"/>
      <c r="O8" s="241"/>
      <c r="P8" s="241"/>
      <c r="Q8" s="241"/>
      <c r="R8" s="241"/>
      <c r="S8" s="241"/>
      <c r="T8" s="242"/>
      <c r="U8" s="240"/>
      <c r="V8" s="241"/>
      <c r="W8" s="241"/>
      <c r="X8" s="241"/>
      <c r="Y8" s="241"/>
      <c r="Z8" s="241"/>
      <c r="AA8" s="241"/>
      <c r="AB8" s="241"/>
      <c r="AC8" s="241"/>
      <c r="AD8" s="242"/>
      <c r="AE8" s="240"/>
      <c r="AF8" s="241"/>
      <c r="AG8" s="241"/>
      <c r="AH8" s="241"/>
      <c r="AI8" s="241"/>
      <c r="AJ8" s="241"/>
      <c r="AK8" s="241"/>
      <c r="AL8" s="241"/>
      <c r="AM8" s="241"/>
      <c r="AN8" s="241"/>
      <c r="AO8" s="242"/>
      <c r="AP8" s="240"/>
      <c r="AQ8" s="241"/>
      <c r="AR8" s="241"/>
      <c r="AS8" s="241"/>
      <c r="AT8" s="241"/>
      <c r="AU8" s="241"/>
      <c r="AV8" s="241"/>
      <c r="AW8" s="241"/>
      <c r="AX8" s="241"/>
      <c r="AY8" s="241"/>
      <c r="AZ8" s="242"/>
      <c r="BA8" s="240"/>
      <c r="BB8" s="241"/>
      <c r="BC8" s="241"/>
      <c r="BD8" s="241"/>
      <c r="BE8" s="241"/>
      <c r="BF8" s="241"/>
      <c r="BG8" s="241"/>
      <c r="BH8" s="241"/>
      <c r="BI8" s="241"/>
      <c r="BJ8" s="242"/>
      <c r="BK8" s="246"/>
      <c r="BL8" s="244"/>
      <c r="BN8" s="201"/>
      <c r="BO8" s="201"/>
      <c r="BP8" s="201"/>
      <c r="BQ8" s="201"/>
      <c r="BR8" s="201"/>
      <c r="BS8" s="201"/>
      <c r="BT8" s="201"/>
    </row>
    <row r="9" spans="1:72" ht="16.5" customHeight="1" thickTop="1" x14ac:dyDescent="0.3">
      <c r="A9" s="266"/>
      <c r="B9" s="246"/>
      <c r="C9" s="235"/>
      <c r="D9" s="294"/>
      <c r="E9" s="295"/>
      <c r="F9" s="295"/>
      <c r="G9" s="295"/>
      <c r="H9" s="295"/>
      <c r="I9" s="295"/>
      <c r="J9" s="296"/>
      <c r="K9" s="237" t="s">
        <v>5</v>
      </c>
      <c r="L9" s="238"/>
      <c r="M9" s="238"/>
      <c r="N9" s="238"/>
      <c r="O9" s="263"/>
      <c r="P9" s="238" t="s">
        <v>7</v>
      </c>
      <c r="Q9" s="238"/>
      <c r="R9" s="238"/>
      <c r="S9" s="238"/>
      <c r="T9" s="239"/>
      <c r="U9" s="237" t="s">
        <v>9</v>
      </c>
      <c r="V9" s="238"/>
      <c r="W9" s="238"/>
      <c r="X9" s="238"/>
      <c r="Y9" s="263"/>
      <c r="Z9" s="238" t="s">
        <v>10</v>
      </c>
      <c r="AA9" s="238"/>
      <c r="AB9" s="238"/>
      <c r="AC9" s="238"/>
      <c r="AD9" s="239"/>
      <c r="AE9" s="237" t="s">
        <v>12</v>
      </c>
      <c r="AF9" s="238"/>
      <c r="AG9" s="238"/>
      <c r="AH9" s="238"/>
      <c r="AI9" s="238"/>
      <c r="AJ9" s="263"/>
      <c r="AK9" s="238" t="s">
        <v>13</v>
      </c>
      <c r="AL9" s="238"/>
      <c r="AM9" s="238"/>
      <c r="AN9" s="238"/>
      <c r="AO9" s="239"/>
      <c r="AP9" s="237" t="s">
        <v>20</v>
      </c>
      <c r="AQ9" s="238"/>
      <c r="AR9" s="238"/>
      <c r="AS9" s="238"/>
      <c r="AT9" s="263"/>
      <c r="AU9" s="238" t="s">
        <v>21</v>
      </c>
      <c r="AV9" s="238"/>
      <c r="AW9" s="238"/>
      <c r="AX9" s="238"/>
      <c r="AY9" s="238"/>
      <c r="AZ9" s="239"/>
      <c r="BA9" s="237" t="s">
        <v>22</v>
      </c>
      <c r="BB9" s="238"/>
      <c r="BC9" s="238"/>
      <c r="BD9" s="238"/>
      <c r="BE9" s="263"/>
      <c r="BF9" s="238" t="s">
        <v>23</v>
      </c>
      <c r="BG9" s="238"/>
      <c r="BH9" s="238"/>
      <c r="BI9" s="238"/>
      <c r="BJ9" s="239"/>
      <c r="BK9" s="246"/>
      <c r="BL9" s="244"/>
      <c r="BN9" s="201"/>
      <c r="BO9" s="201"/>
      <c r="BP9" s="201"/>
      <c r="BQ9" s="201"/>
      <c r="BR9" s="201"/>
      <c r="BS9" s="201"/>
      <c r="BT9" s="201"/>
    </row>
    <row r="10" spans="1:72" ht="15" customHeight="1" thickBot="1" x14ac:dyDescent="0.35">
      <c r="A10" s="266"/>
      <c r="B10" s="246"/>
      <c r="C10" s="235"/>
      <c r="D10" s="240"/>
      <c r="E10" s="241"/>
      <c r="F10" s="241"/>
      <c r="G10" s="241"/>
      <c r="H10" s="241"/>
      <c r="I10" s="241"/>
      <c r="J10" s="242"/>
      <c r="K10" s="240"/>
      <c r="L10" s="241"/>
      <c r="M10" s="241"/>
      <c r="N10" s="241"/>
      <c r="O10" s="264"/>
      <c r="P10" s="241"/>
      <c r="Q10" s="241"/>
      <c r="R10" s="241"/>
      <c r="S10" s="241"/>
      <c r="T10" s="242"/>
      <c r="U10" s="240"/>
      <c r="V10" s="241"/>
      <c r="W10" s="241"/>
      <c r="X10" s="241"/>
      <c r="Y10" s="264"/>
      <c r="Z10" s="241"/>
      <c r="AA10" s="241"/>
      <c r="AB10" s="241"/>
      <c r="AC10" s="241"/>
      <c r="AD10" s="242"/>
      <c r="AE10" s="240"/>
      <c r="AF10" s="241"/>
      <c r="AG10" s="241"/>
      <c r="AH10" s="241"/>
      <c r="AI10" s="241"/>
      <c r="AJ10" s="264"/>
      <c r="AK10" s="241"/>
      <c r="AL10" s="241"/>
      <c r="AM10" s="241"/>
      <c r="AN10" s="241"/>
      <c r="AO10" s="242"/>
      <c r="AP10" s="240"/>
      <c r="AQ10" s="241"/>
      <c r="AR10" s="241"/>
      <c r="AS10" s="241"/>
      <c r="AT10" s="264"/>
      <c r="AU10" s="241"/>
      <c r="AV10" s="241"/>
      <c r="AW10" s="241"/>
      <c r="AX10" s="241"/>
      <c r="AY10" s="241"/>
      <c r="AZ10" s="242"/>
      <c r="BA10" s="240"/>
      <c r="BB10" s="241"/>
      <c r="BC10" s="241"/>
      <c r="BD10" s="241"/>
      <c r="BE10" s="264"/>
      <c r="BF10" s="241"/>
      <c r="BG10" s="241"/>
      <c r="BH10" s="241"/>
      <c r="BI10" s="241"/>
      <c r="BJ10" s="242"/>
      <c r="BK10" s="246"/>
      <c r="BL10" s="244"/>
      <c r="BN10" s="201"/>
      <c r="BO10" s="201"/>
      <c r="BP10" s="201"/>
      <c r="BQ10" s="201"/>
      <c r="BR10" s="201"/>
      <c r="BS10" s="201"/>
      <c r="BT10" s="201"/>
    </row>
    <row r="11" spans="1:72" ht="123.75" customHeight="1" thickTop="1" thickBot="1" x14ac:dyDescent="0.35">
      <c r="A11" s="267"/>
      <c r="B11" s="292"/>
      <c r="C11" s="293"/>
      <c r="D11" s="1" t="s">
        <v>4</v>
      </c>
      <c r="E11" s="1" t="s">
        <v>73</v>
      </c>
      <c r="F11" s="1" t="s">
        <v>78</v>
      </c>
      <c r="G11" s="1" t="s">
        <v>72</v>
      </c>
      <c r="H11" s="1" t="s">
        <v>75</v>
      </c>
      <c r="I11" s="1" t="s">
        <v>74</v>
      </c>
      <c r="J11" s="1" t="s">
        <v>83</v>
      </c>
      <c r="K11" s="1" t="s">
        <v>73</v>
      </c>
      <c r="L11" s="1" t="s">
        <v>78</v>
      </c>
      <c r="M11" s="1" t="s">
        <v>74</v>
      </c>
      <c r="N11" s="1" t="s">
        <v>6</v>
      </c>
      <c r="O11" s="152" t="s">
        <v>2</v>
      </c>
      <c r="P11" s="151" t="s">
        <v>73</v>
      </c>
      <c r="Q11" s="1" t="s">
        <v>78</v>
      </c>
      <c r="R11" s="1" t="s">
        <v>74</v>
      </c>
      <c r="S11" s="1" t="s">
        <v>6</v>
      </c>
      <c r="T11" s="1" t="s">
        <v>2</v>
      </c>
      <c r="U11" s="1" t="s">
        <v>73</v>
      </c>
      <c r="V11" s="1" t="s">
        <v>78</v>
      </c>
      <c r="W11" s="1" t="s">
        <v>75</v>
      </c>
      <c r="X11" s="1" t="s">
        <v>6</v>
      </c>
      <c r="Y11" s="152" t="s">
        <v>2</v>
      </c>
      <c r="Z11" s="151" t="s">
        <v>73</v>
      </c>
      <c r="AA11" s="1" t="s">
        <v>78</v>
      </c>
      <c r="AB11" s="1" t="s">
        <v>75</v>
      </c>
      <c r="AC11" s="1" t="s">
        <v>6</v>
      </c>
      <c r="AD11" s="1" t="s">
        <v>2</v>
      </c>
      <c r="AE11" s="1" t="s">
        <v>73</v>
      </c>
      <c r="AF11" s="1" t="s">
        <v>78</v>
      </c>
      <c r="AG11" s="1" t="s">
        <v>75</v>
      </c>
      <c r="AH11" s="1" t="s">
        <v>83</v>
      </c>
      <c r="AI11" s="1" t="s">
        <v>6</v>
      </c>
      <c r="AJ11" s="152" t="s">
        <v>2</v>
      </c>
      <c r="AK11" s="151" t="s">
        <v>73</v>
      </c>
      <c r="AL11" s="1" t="s">
        <v>78</v>
      </c>
      <c r="AM11" s="1" t="s">
        <v>75</v>
      </c>
      <c r="AN11" s="1" t="s">
        <v>6</v>
      </c>
      <c r="AO11" s="1" t="s">
        <v>2</v>
      </c>
      <c r="AP11" s="1" t="s">
        <v>73</v>
      </c>
      <c r="AQ11" s="1" t="s">
        <v>78</v>
      </c>
      <c r="AR11" s="1" t="s">
        <v>75</v>
      </c>
      <c r="AS11" s="1" t="s">
        <v>6</v>
      </c>
      <c r="AT11" s="152" t="s">
        <v>2</v>
      </c>
      <c r="AU11" s="151" t="s">
        <v>73</v>
      </c>
      <c r="AV11" s="1" t="s">
        <v>78</v>
      </c>
      <c r="AW11" s="48" t="s">
        <v>72</v>
      </c>
      <c r="AX11" s="1" t="s">
        <v>75</v>
      </c>
      <c r="AY11" s="1" t="s">
        <v>6</v>
      </c>
      <c r="AZ11" s="1" t="s">
        <v>2</v>
      </c>
      <c r="BA11" s="1" t="s">
        <v>73</v>
      </c>
      <c r="BB11" s="1" t="s">
        <v>78</v>
      </c>
      <c r="BC11" s="48" t="s">
        <v>72</v>
      </c>
      <c r="BD11" s="1" t="s">
        <v>6</v>
      </c>
      <c r="BE11" s="152" t="s">
        <v>2</v>
      </c>
      <c r="BF11" s="151" t="s">
        <v>73</v>
      </c>
      <c r="BG11" s="1" t="s">
        <v>78</v>
      </c>
      <c r="BH11" s="48" t="s">
        <v>72</v>
      </c>
      <c r="BI11" s="1" t="s">
        <v>6</v>
      </c>
      <c r="BJ11" s="1" t="s">
        <v>2</v>
      </c>
      <c r="BK11" s="246"/>
      <c r="BL11" s="244"/>
    </row>
    <row r="12" spans="1:72" s="187" customFormat="1" ht="20.100000000000001" customHeight="1" thickTop="1" thickBot="1" x14ac:dyDescent="0.4">
      <c r="A12" s="217" t="s">
        <v>25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218"/>
      <c r="Z12" s="218"/>
      <c r="AA12" s="218"/>
      <c r="AB12" s="218"/>
      <c r="AC12" s="218"/>
      <c r="AD12" s="218"/>
      <c r="AE12" s="218"/>
      <c r="AF12" s="218"/>
      <c r="AG12" s="218"/>
      <c r="AH12" s="218"/>
      <c r="AI12" s="218"/>
      <c r="AJ12" s="218"/>
      <c r="AK12" s="218"/>
      <c r="AL12" s="218"/>
      <c r="AM12" s="218"/>
      <c r="AN12" s="218"/>
      <c r="AO12" s="218"/>
      <c r="AP12" s="218"/>
      <c r="AQ12" s="218"/>
      <c r="AR12" s="218"/>
      <c r="AS12" s="218"/>
      <c r="AT12" s="218"/>
      <c r="AU12" s="218"/>
      <c r="AV12" s="218"/>
      <c r="AW12" s="218"/>
      <c r="AX12" s="218"/>
      <c r="AY12" s="218"/>
      <c r="AZ12" s="218"/>
      <c r="BA12" s="218"/>
      <c r="BB12" s="218"/>
      <c r="BC12" s="218"/>
      <c r="BD12" s="218"/>
      <c r="BE12" s="218"/>
      <c r="BF12" s="218"/>
      <c r="BG12" s="218"/>
      <c r="BH12" s="219"/>
      <c r="BI12" s="219"/>
      <c r="BJ12" s="185"/>
      <c r="BK12" s="185"/>
      <c r="BL12" s="186"/>
    </row>
    <row r="13" spans="1:72" ht="25.05" customHeight="1" thickTop="1" x14ac:dyDescent="0.3">
      <c r="A13" s="65">
        <v>1</v>
      </c>
      <c r="B13" s="31">
        <v>8</v>
      </c>
      <c r="C13" s="205" t="s">
        <v>76</v>
      </c>
      <c r="D13" s="16">
        <f>SUM(E13:J13)</f>
        <v>180</v>
      </c>
      <c r="E13" s="17" t="str">
        <f>IF((K13+P13+U13+Z13+AE13+AK13+AP13+AU13+BA13+BF13)=0," ",K13+P13+U13+Z13+AE13+AK13+AP13+AU13+BA13+BF13)</f>
        <v xml:space="preserve"> </v>
      </c>
      <c r="F13" s="17" t="str">
        <f>IF((L13+Q13+V13+AA13+AF13+AL13+AQ13+AV13+BB13+BG13)=0," ",L13+Q13+V13+AA13+AF13+AL13+AQ13+AV13+BB13+BG13)</f>
        <v xml:space="preserve"> </v>
      </c>
      <c r="G13" s="17" t="str">
        <f>IF((AW13+BC13+BH13)=0," ",AW13+BC13+BH13)</f>
        <v xml:space="preserve"> </v>
      </c>
      <c r="H13" s="17">
        <f>IF((W13+AB13+AG13+AM13+AR13+AX13)=0," ",W13+AB13+AG13+AM13+AR13+AX13)</f>
        <v>180</v>
      </c>
      <c r="I13" s="17" t="str">
        <f>IF((M13+R13)=0," ",M13+R13)</f>
        <v xml:space="preserve"> </v>
      </c>
      <c r="J13" s="17" t="str">
        <f>IF((AH13)=0," ",AH13)</f>
        <v xml:space="preserve"> </v>
      </c>
      <c r="K13" s="16"/>
      <c r="L13" s="17"/>
      <c r="M13" s="17"/>
      <c r="N13" s="115"/>
      <c r="O13" s="153"/>
      <c r="P13" s="168"/>
      <c r="Q13" s="8"/>
      <c r="R13" s="17"/>
      <c r="S13" s="115"/>
      <c r="T13" s="18"/>
      <c r="U13" s="16"/>
      <c r="V13" s="43"/>
      <c r="W13" s="43">
        <v>30</v>
      </c>
      <c r="X13" s="119">
        <v>2</v>
      </c>
      <c r="Y13" s="153" t="s">
        <v>59</v>
      </c>
      <c r="Z13" s="158"/>
      <c r="AA13" s="17"/>
      <c r="AB13" s="17">
        <v>30</v>
      </c>
      <c r="AC13" s="115">
        <v>2</v>
      </c>
      <c r="AD13" s="47" t="s">
        <v>59</v>
      </c>
      <c r="AE13" s="80"/>
      <c r="AF13" s="17"/>
      <c r="AG13" s="17">
        <v>30</v>
      </c>
      <c r="AH13" s="17"/>
      <c r="AI13" s="115">
        <v>2</v>
      </c>
      <c r="AJ13" s="161" t="s">
        <v>59</v>
      </c>
      <c r="AK13" s="81"/>
      <c r="AL13" s="17"/>
      <c r="AM13" s="17">
        <v>30</v>
      </c>
      <c r="AN13" s="115">
        <v>2</v>
      </c>
      <c r="AO13" s="24" t="s">
        <v>59</v>
      </c>
      <c r="AP13" s="80"/>
      <c r="AQ13" s="17"/>
      <c r="AR13" s="17">
        <v>30</v>
      </c>
      <c r="AS13" s="115">
        <v>2</v>
      </c>
      <c r="AT13" s="161" t="s">
        <v>59</v>
      </c>
      <c r="AU13" s="81"/>
      <c r="AV13" s="17"/>
      <c r="AW13" s="49"/>
      <c r="AX13" s="17">
        <v>30</v>
      </c>
      <c r="AY13" s="115">
        <v>2</v>
      </c>
      <c r="AZ13" s="24" t="s">
        <v>60</v>
      </c>
      <c r="BA13" s="80"/>
      <c r="BB13" s="17"/>
      <c r="BC13" s="49"/>
      <c r="BD13" s="115"/>
      <c r="BE13" s="161"/>
      <c r="BF13" s="81"/>
      <c r="BG13" s="82"/>
      <c r="BH13" s="83"/>
      <c r="BI13" s="121"/>
      <c r="BJ13" s="84"/>
      <c r="BK13" s="76">
        <f>SUM(N13,S13,X13,AC13,AI13,AN13,AS13,AY13,BD13,BI13)</f>
        <v>12</v>
      </c>
      <c r="BL13" s="70"/>
    </row>
    <row r="14" spans="1:72" ht="25.05" customHeight="1" x14ac:dyDescent="0.3">
      <c r="A14" s="67">
        <v>2</v>
      </c>
      <c r="B14" s="61">
        <v>32</v>
      </c>
      <c r="C14" s="195" t="s">
        <v>77</v>
      </c>
      <c r="D14" s="16">
        <f t="shared" ref="D14:D15" si="0">SUM(E14:J14)</f>
        <v>30</v>
      </c>
      <c r="E14" s="17">
        <f t="shared" ref="E14:E15" si="1">IF((K14+P14+U14+Z14+AE14+AK14+AP14+AU14+BA14+BF14)=0," ",K14+P14+U14+Z14+AE14+AK14+AP14+AU14+BA14+BF14)</f>
        <v>30</v>
      </c>
      <c r="F14" s="17" t="str">
        <f t="shared" ref="F14:F15" si="2">IF((L14+Q14+V14+AA14+AF14+AL14+AQ14+AV14+BB14+BG14)=0," ",L14+Q14+V14+AA14+AF14+AL14+AQ14+AV14+BB14+BG14)</f>
        <v xml:space="preserve"> </v>
      </c>
      <c r="G14" s="17" t="str">
        <f t="shared" ref="G14:G15" si="3">IF((AW14+BC14+BH14)=0," ",AW14+BC14+BH14)</f>
        <v xml:space="preserve"> </v>
      </c>
      <c r="H14" s="17" t="str">
        <f t="shared" ref="H14:H15" si="4">IF((W14+AB14+AG14+AM14+AR14+AX14)=0," ",W14+AB14+AG14+AM14+AR14+AX14)</f>
        <v xml:space="preserve"> </v>
      </c>
      <c r="I14" s="17" t="str">
        <f t="shared" ref="I14:I15" si="5">IF((M14+R14)=0," ",M14+R14)</f>
        <v xml:space="preserve"> </v>
      </c>
      <c r="J14" s="17" t="str">
        <f t="shared" ref="J14:J15" si="6">IF((AH14)=0," ",AH14)</f>
        <v xml:space="preserve"> </v>
      </c>
      <c r="K14" s="38"/>
      <c r="L14" s="39"/>
      <c r="M14" s="39"/>
      <c r="N14" s="116"/>
      <c r="O14" s="154"/>
      <c r="P14" s="29"/>
      <c r="Q14" s="40"/>
      <c r="R14" s="39"/>
      <c r="S14" s="118"/>
      <c r="T14" s="11"/>
      <c r="U14" s="40"/>
      <c r="V14" s="39"/>
      <c r="W14" s="39"/>
      <c r="X14" s="116"/>
      <c r="Y14" s="157"/>
      <c r="Z14" s="40"/>
      <c r="AA14" s="39"/>
      <c r="AB14" s="45"/>
      <c r="AC14" s="118"/>
      <c r="AD14" s="11"/>
      <c r="AE14" s="85"/>
      <c r="AF14" s="39"/>
      <c r="AG14" s="39"/>
      <c r="AH14" s="39"/>
      <c r="AI14" s="116"/>
      <c r="AJ14" s="156"/>
      <c r="AK14" s="85"/>
      <c r="AL14" s="39"/>
      <c r="AM14" s="39"/>
      <c r="AN14" s="116"/>
      <c r="AO14" s="24"/>
      <c r="AP14" s="86"/>
      <c r="AQ14" s="39"/>
      <c r="AR14" s="39"/>
      <c r="AS14" s="116"/>
      <c r="AT14" s="156"/>
      <c r="AU14" s="40">
        <v>30</v>
      </c>
      <c r="AV14" s="39"/>
      <c r="AW14" s="50"/>
      <c r="AX14" s="39"/>
      <c r="AY14" s="116">
        <v>2</v>
      </c>
      <c r="AZ14" s="24" t="s">
        <v>62</v>
      </c>
      <c r="BA14" s="86"/>
      <c r="BB14" s="39"/>
      <c r="BC14" s="50"/>
      <c r="BD14" s="116"/>
      <c r="BE14" s="156"/>
      <c r="BF14" s="85"/>
      <c r="BG14" s="87"/>
      <c r="BH14" s="88"/>
      <c r="BI14" s="122"/>
      <c r="BJ14" s="89"/>
      <c r="BK14" s="61">
        <f t="shared" ref="BK14:BK47" si="7">SUM(N14,S14,X14,AC14,AI14,AN14,AS14,AY14,BD14,BI14)</f>
        <v>2</v>
      </c>
      <c r="BL14" s="69"/>
    </row>
    <row r="15" spans="1:72" ht="25.05" customHeight="1" thickBot="1" x14ac:dyDescent="0.35">
      <c r="A15" s="65">
        <v>3</v>
      </c>
      <c r="B15" s="31">
        <v>7</v>
      </c>
      <c r="C15" s="206" t="s">
        <v>14</v>
      </c>
      <c r="D15" s="16">
        <f t="shared" si="0"/>
        <v>60</v>
      </c>
      <c r="E15" s="17" t="str">
        <f t="shared" si="1"/>
        <v xml:space="preserve"> </v>
      </c>
      <c r="F15" s="17" t="str">
        <f t="shared" si="2"/>
        <v xml:space="preserve"> </v>
      </c>
      <c r="G15" s="17" t="str">
        <f t="shared" si="3"/>
        <v xml:space="preserve"> </v>
      </c>
      <c r="H15" s="17" t="str">
        <f t="shared" si="4"/>
        <v xml:space="preserve"> </v>
      </c>
      <c r="I15" s="17">
        <f t="shared" si="5"/>
        <v>60</v>
      </c>
      <c r="J15" s="17" t="str">
        <f t="shared" si="6"/>
        <v xml:space="preserve"> </v>
      </c>
      <c r="K15" s="91"/>
      <c r="L15" s="14"/>
      <c r="M15" s="14">
        <v>30</v>
      </c>
      <c r="N15" s="117"/>
      <c r="O15" s="155" t="s">
        <v>59</v>
      </c>
      <c r="P15" s="85"/>
      <c r="Q15" s="14"/>
      <c r="R15" s="14">
        <v>30</v>
      </c>
      <c r="S15" s="117"/>
      <c r="T15" s="28" t="s">
        <v>59</v>
      </c>
      <c r="U15" s="91"/>
      <c r="V15" s="22"/>
      <c r="W15" s="22"/>
      <c r="X15" s="120"/>
      <c r="Y15" s="159"/>
      <c r="Z15" s="94"/>
      <c r="AA15" s="22"/>
      <c r="AB15" s="22"/>
      <c r="AC15" s="120"/>
      <c r="AD15" s="89"/>
      <c r="AE15" s="91"/>
      <c r="AF15" s="22"/>
      <c r="AG15" s="22"/>
      <c r="AH15" s="22"/>
      <c r="AI15" s="120"/>
      <c r="AJ15" s="159"/>
      <c r="AK15" s="94"/>
      <c r="AL15" s="22"/>
      <c r="AM15" s="22"/>
      <c r="AN15" s="120"/>
      <c r="AO15" s="92"/>
      <c r="AP15" s="91"/>
      <c r="AQ15" s="22"/>
      <c r="AR15" s="22"/>
      <c r="AS15" s="120"/>
      <c r="AT15" s="159"/>
      <c r="AU15" s="94"/>
      <c r="AV15" s="22"/>
      <c r="AW15" s="93"/>
      <c r="AX15" s="22"/>
      <c r="AY15" s="120"/>
      <c r="AZ15" s="92"/>
      <c r="BA15" s="91"/>
      <c r="BB15" s="22"/>
      <c r="BC15" s="93"/>
      <c r="BD15" s="120"/>
      <c r="BE15" s="159"/>
      <c r="BF15" s="94"/>
      <c r="BG15" s="22"/>
      <c r="BH15" s="93"/>
      <c r="BI15" s="120"/>
      <c r="BJ15" s="23"/>
      <c r="BK15" s="77">
        <f t="shared" si="7"/>
        <v>0</v>
      </c>
      <c r="BL15" s="68"/>
    </row>
    <row r="16" spans="1:72" s="187" customFormat="1" ht="20.100000000000001" customHeight="1" thickTop="1" thickBot="1" x14ac:dyDescent="0.4">
      <c r="A16" s="217" t="s">
        <v>26</v>
      </c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8"/>
      <c r="AE16" s="218"/>
      <c r="AF16" s="218"/>
      <c r="AG16" s="218"/>
      <c r="AH16" s="218"/>
      <c r="AI16" s="218"/>
      <c r="AJ16" s="218"/>
      <c r="AK16" s="218"/>
      <c r="AL16" s="218"/>
      <c r="AM16" s="218"/>
      <c r="AN16" s="218"/>
      <c r="AO16" s="218"/>
      <c r="AP16" s="218"/>
      <c r="AQ16" s="218"/>
      <c r="AR16" s="218"/>
      <c r="AS16" s="218"/>
      <c r="AT16" s="218"/>
      <c r="AU16" s="218"/>
      <c r="AV16" s="218"/>
      <c r="AW16" s="218"/>
      <c r="AX16" s="218"/>
      <c r="AY16" s="218"/>
      <c r="AZ16" s="218"/>
      <c r="BA16" s="218"/>
      <c r="BB16" s="218"/>
      <c r="BC16" s="218"/>
      <c r="BD16" s="218"/>
      <c r="BE16" s="218"/>
      <c r="BF16" s="218"/>
      <c r="BG16" s="218"/>
      <c r="BH16" s="219"/>
      <c r="BI16" s="219"/>
      <c r="BJ16" s="184"/>
      <c r="BK16" s="188">
        <f t="shared" si="7"/>
        <v>0</v>
      </c>
      <c r="BL16" s="189"/>
    </row>
    <row r="17" spans="1:64" ht="25.05" customHeight="1" thickTop="1" x14ac:dyDescent="0.3">
      <c r="A17" s="64">
        <v>4</v>
      </c>
      <c r="B17" s="5">
        <v>1</v>
      </c>
      <c r="C17" s="202" t="s">
        <v>32</v>
      </c>
      <c r="D17" s="16">
        <f t="shared" ref="D17:D31" si="8">SUM(E17:J17)</f>
        <v>130</v>
      </c>
      <c r="E17" s="17">
        <f t="shared" ref="E17:E31" si="9">IF((K17+P17+U17+Z17+AE17+AK17+AP17+AU17+BA17+BF17)=0," ",K17+P17+U17+Z17+AE17+AK17+AP17+AU17+BA17+BF17)</f>
        <v>130</v>
      </c>
      <c r="F17" s="17" t="str">
        <f t="shared" ref="F17:F31" si="10">IF((L17+Q17+V17+AA17+AF17+AL17+AQ17+AV17+BB17+BG17)=0," ",L17+Q17+V17+AA17+AF17+AL17+AQ17+AV17+BB17+BG17)</f>
        <v xml:space="preserve"> </v>
      </c>
      <c r="G17" s="17" t="str">
        <f t="shared" ref="G17:G31" si="11">IF((AW17+BC17+BH17)=0," ",AW17+BC17+BH17)</f>
        <v xml:space="preserve"> </v>
      </c>
      <c r="H17" s="17" t="str">
        <f t="shared" ref="H17:H31" si="12">IF((W17+AB17+AG17+AM17+AR17+AX17)=0," ",W17+AB17+AG17+AM17+AR17+AX17)</f>
        <v xml:space="preserve"> </v>
      </c>
      <c r="I17" s="17" t="str">
        <f t="shared" ref="I17:I31" si="13">IF((M17+R17)=0," ",M17+R17)</f>
        <v xml:space="preserve"> </v>
      </c>
      <c r="J17" s="17" t="str">
        <f t="shared" ref="J17:J31" si="14">IF((AH17)=0," ",AH17)</f>
        <v xml:space="preserve"> </v>
      </c>
      <c r="K17" s="7">
        <v>30</v>
      </c>
      <c r="L17" s="8"/>
      <c r="M17" s="8"/>
      <c r="N17" s="123">
        <v>2</v>
      </c>
      <c r="O17" s="153" t="s">
        <v>62</v>
      </c>
      <c r="P17" s="13">
        <v>20</v>
      </c>
      <c r="Q17" s="8"/>
      <c r="R17" s="8"/>
      <c r="S17" s="123">
        <v>2</v>
      </c>
      <c r="T17" s="21" t="s">
        <v>62</v>
      </c>
      <c r="U17" s="7">
        <v>20</v>
      </c>
      <c r="V17" s="8"/>
      <c r="W17" s="8"/>
      <c r="X17" s="131">
        <v>2</v>
      </c>
      <c r="Y17" s="153" t="s">
        <v>61</v>
      </c>
      <c r="Z17" s="13">
        <v>20</v>
      </c>
      <c r="AA17" s="8"/>
      <c r="AB17" s="8"/>
      <c r="AC17" s="123">
        <v>2</v>
      </c>
      <c r="AD17" s="8" t="s">
        <v>62</v>
      </c>
      <c r="AE17" s="7">
        <v>20</v>
      </c>
      <c r="AF17" s="8"/>
      <c r="AG17" s="8"/>
      <c r="AH17" s="8"/>
      <c r="AI17" s="123">
        <v>2</v>
      </c>
      <c r="AJ17" s="153" t="s">
        <v>62</v>
      </c>
      <c r="AK17" s="13">
        <v>20</v>
      </c>
      <c r="AL17" s="8"/>
      <c r="AM17" s="8"/>
      <c r="AN17" s="131">
        <v>2</v>
      </c>
      <c r="AO17" s="8" t="s">
        <v>61</v>
      </c>
      <c r="AP17" s="7"/>
      <c r="AQ17" s="8"/>
      <c r="AR17" s="8"/>
      <c r="AS17" s="123"/>
      <c r="AT17" s="153"/>
      <c r="AU17" s="13"/>
      <c r="AV17" s="8"/>
      <c r="AW17" s="51"/>
      <c r="AX17" s="8"/>
      <c r="AY17" s="123"/>
      <c r="AZ17" s="9"/>
      <c r="BA17" s="7"/>
      <c r="BB17" s="8"/>
      <c r="BC17" s="51"/>
      <c r="BD17" s="123"/>
      <c r="BE17" s="153"/>
      <c r="BF17" s="13"/>
      <c r="BG17" s="8"/>
      <c r="BH17" s="51"/>
      <c r="BI17" s="123"/>
      <c r="BJ17" s="9"/>
      <c r="BK17" s="76">
        <f t="shared" si="7"/>
        <v>12</v>
      </c>
      <c r="BL17" s="68"/>
    </row>
    <row r="18" spans="1:64" ht="25.05" customHeight="1" x14ac:dyDescent="0.3">
      <c r="A18" s="67">
        <v>5</v>
      </c>
      <c r="B18" s="61">
        <v>2</v>
      </c>
      <c r="C18" s="90" t="s">
        <v>33</v>
      </c>
      <c r="D18" s="16">
        <f t="shared" si="8"/>
        <v>60</v>
      </c>
      <c r="E18" s="17">
        <f t="shared" si="9"/>
        <v>60</v>
      </c>
      <c r="F18" s="17" t="str">
        <f t="shared" si="10"/>
        <v xml:space="preserve"> </v>
      </c>
      <c r="G18" s="17" t="str">
        <f t="shared" si="11"/>
        <v xml:space="preserve"> </v>
      </c>
      <c r="H18" s="17" t="str">
        <f t="shared" si="12"/>
        <v xml:space="preserve"> </v>
      </c>
      <c r="I18" s="17" t="str">
        <f t="shared" si="13"/>
        <v xml:space="preserve"> </v>
      </c>
      <c r="J18" s="17" t="str">
        <f t="shared" si="14"/>
        <v xml:space="preserve"> </v>
      </c>
      <c r="K18" s="12">
        <v>30</v>
      </c>
      <c r="L18" s="10"/>
      <c r="M18" s="10"/>
      <c r="N18" s="124">
        <v>2</v>
      </c>
      <c r="O18" s="154" t="s">
        <v>62</v>
      </c>
      <c r="P18" s="29">
        <v>30</v>
      </c>
      <c r="Q18" s="10"/>
      <c r="R18" s="10"/>
      <c r="S18" s="126">
        <v>3</v>
      </c>
      <c r="T18" s="11" t="s">
        <v>61</v>
      </c>
      <c r="U18" s="12"/>
      <c r="V18" s="10"/>
      <c r="W18" s="10"/>
      <c r="X18" s="124"/>
      <c r="Y18" s="154"/>
      <c r="Z18" s="29"/>
      <c r="AA18" s="10"/>
      <c r="AB18" s="10"/>
      <c r="AC18" s="124"/>
      <c r="AD18" s="11"/>
      <c r="AE18" s="12"/>
      <c r="AF18" s="10"/>
      <c r="AG18" s="10"/>
      <c r="AH18" s="10"/>
      <c r="AI18" s="124"/>
      <c r="AJ18" s="154"/>
      <c r="AK18" s="29"/>
      <c r="AL18" s="10"/>
      <c r="AM18" s="10"/>
      <c r="AN18" s="124"/>
      <c r="AO18" s="11"/>
      <c r="AP18" s="12"/>
      <c r="AQ18" s="10"/>
      <c r="AR18" s="10"/>
      <c r="AS18" s="124"/>
      <c r="AT18" s="154"/>
      <c r="AU18" s="29"/>
      <c r="AV18" s="10"/>
      <c r="AW18" s="52"/>
      <c r="AX18" s="10"/>
      <c r="AY18" s="124"/>
      <c r="AZ18" s="11"/>
      <c r="BA18" s="12"/>
      <c r="BB18" s="10"/>
      <c r="BC18" s="52"/>
      <c r="BD18" s="124"/>
      <c r="BE18" s="154"/>
      <c r="BF18" s="29"/>
      <c r="BG18" s="10"/>
      <c r="BH18" s="52"/>
      <c r="BI18" s="124"/>
      <c r="BJ18" s="11"/>
      <c r="BK18" s="61">
        <f t="shared" si="7"/>
        <v>5</v>
      </c>
      <c r="BL18" s="69"/>
    </row>
    <row r="19" spans="1:64" ht="25.05" customHeight="1" x14ac:dyDescent="0.3">
      <c r="A19" s="67">
        <v>6</v>
      </c>
      <c r="B19" s="61">
        <v>6</v>
      </c>
      <c r="C19" s="195" t="s">
        <v>89</v>
      </c>
      <c r="D19" s="16">
        <f t="shared" si="8"/>
        <v>15</v>
      </c>
      <c r="E19" s="17">
        <f t="shared" si="9"/>
        <v>15</v>
      </c>
      <c r="F19" s="17" t="str">
        <f t="shared" si="10"/>
        <v xml:space="preserve"> </v>
      </c>
      <c r="G19" s="17" t="str">
        <f t="shared" si="11"/>
        <v xml:space="preserve"> </v>
      </c>
      <c r="H19" s="17" t="str">
        <f t="shared" si="12"/>
        <v xml:space="preserve"> </v>
      </c>
      <c r="I19" s="17" t="str">
        <f t="shared" si="13"/>
        <v xml:space="preserve"> </v>
      </c>
      <c r="J19" s="17" t="str">
        <f t="shared" si="14"/>
        <v xml:space="preserve"> </v>
      </c>
      <c r="K19" s="15"/>
      <c r="L19" s="14"/>
      <c r="M19" s="14"/>
      <c r="N19" s="117"/>
      <c r="O19" s="156"/>
      <c r="P19" s="25"/>
      <c r="Q19" s="14"/>
      <c r="R19" s="14"/>
      <c r="S19" s="117"/>
      <c r="T19" s="24"/>
      <c r="U19" s="75">
        <v>15</v>
      </c>
      <c r="V19" s="14"/>
      <c r="W19" s="14"/>
      <c r="X19" s="127">
        <v>1</v>
      </c>
      <c r="Y19" s="160" t="s">
        <v>61</v>
      </c>
      <c r="Z19" s="25"/>
      <c r="AA19" s="14"/>
      <c r="AB19" s="14"/>
      <c r="AC19" s="117"/>
      <c r="AD19" s="24"/>
      <c r="AE19" s="15"/>
      <c r="AF19" s="14"/>
      <c r="AG19" s="14"/>
      <c r="AH19" s="14"/>
      <c r="AI19" s="117"/>
      <c r="AJ19" s="156"/>
      <c r="AK19" s="25"/>
      <c r="AL19" s="14"/>
      <c r="AM19" s="14"/>
      <c r="AN19" s="117"/>
      <c r="AO19" s="24"/>
      <c r="AP19" s="15"/>
      <c r="AQ19" s="14"/>
      <c r="AR19" s="14"/>
      <c r="AS19" s="117"/>
      <c r="AT19" s="156"/>
      <c r="AU19" s="25"/>
      <c r="AV19" s="14"/>
      <c r="AW19" s="53"/>
      <c r="AX19" s="14"/>
      <c r="AY19" s="117"/>
      <c r="AZ19" s="24"/>
      <c r="BA19" s="15"/>
      <c r="BB19" s="14"/>
      <c r="BC19" s="53"/>
      <c r="BD19" s="117"/>
      <c r="BE19" s="156"/>
      <c r="BF19" s="25"/>
      <c r="BG19" s="14"/>
      <c r="BH19" s="53"/>
      <c r="BI19" s="117"/>
      <c r="BJ19" s="24"/>
      <c r="BK19" s="61">
        <f t="shared" si="7"/>
        <v>1</v>
      </c>
      <c r="BL19" s="69"/>
    </row>
    <row r="20" spans="1:64" ht="25.05" customHeight="1" x14ac:dyDescent="0.3">
      <c r="A20" s="67">
        <v>7</v>
      </c>
      <c r="B20" s="61">
        <v>3</v>
      </c>
      <c r="C20" s="203" t="s">
        <v>34</v>
      </c>
      <c r="D20" s="16">
        <f t="shared" si="8"/>
        <v>45</v>
      </c>
      <c r="E20" s="17">
        <f t="shared" si="9"/>
        <v>45</v>
      </c>
      <c r="F20" s="17" t="str">
        <f t="shared" si="10"/>
        <v xml:space="preserve"> </v>
      </c>
      <c r="G20" s="17" t="str">
        <f t="shared" si="11"/>
        <v xml:space="preserve"> </v>
      </c>
      <c r="H20" s="17" t="str">
        <f t="shared" si="12"/>
        <v xml:space="preserve"> </v>
      </c>
      <c r="I20" s="17" t="str">
        <f t="shared" si="13"/>
        <v xml:space="preserve"> </v>
      </c>
      <c r="J20" s="17" t="str">
        <f t="shared" si="14"/>
        <v xml:space="preserve"> </v>
      </c>
      <c r="K20" s="15"/>
      <c r="L20" s="14"/>
      <c r="M20" s="14"/>
      <c r="N20" s="117"/>
      <c r="O20" s="156"/>
      <c r="P20" s="25"/>
      <c r="Q20" s="14"/>
      <c r="R20" s="14"/>
      <c r="S20" s="117"/>
      <c r="T20" s="24"/>
      <c r="U20" s="15"/>
      <c r="V20" s="14"/>
      <c r="W20" s="14"/>
      <c r="X20" s="117"/>
      <c r="Y20" s="156"/>
      <c r="Z20" s="25"/>
      <c r="AA20" s="14"/>
      <c r="AB20" s="14"/>
      <c r="AC20" s="117"/>
      <c r="AD20" s="24"/>
      <c r="AE20" s="15"/>
      <c r="AF20" s="14"/>
      <c r="AG20" s="14"/>
      <c r="AH20" s="14"/>
      <c r="AI20" s="117"/>
      <c r="AJ20" s="156"/>
      <c r="AK20" s="25"/>
      <c r="AL20" s="14"/>
      <c r="AM20" s="14"/>
      <c r="AN20" s="117"/>
      <c r="AO20" s="24"/>
      <c r="AP20" s="15">
        <v>45</v>
      </c>
      <c r="AQ20" s="14"/>
      <c r="AR20" s="14"/>
      <c r="AS20" s="117">
        <v>2</v>
      </c>
      <c r="AT20" s="156" t="s">
        <v>61</v>
      </c>
      <c r="AU20" s="25"/>
      <c r="AV20" s="14"/>
      <c r="AW20" s="53"/>
      <c r="AX20" s="14"/>
      <c r="AY20" s="117"/>
      <c r="AZ20" s="24"/>
      <c r="BA20" s="15"/>
      <c r="BB20" s="14"/>
      <c r="BC20" s="53"/>
      <c r="BD20" s="117"/>
      <c r="BE20" s="156"/>
      <c r="BF20" s="25"/>
      <c r="BG20" s="14"/>
      <c r="BH20" s="53"/>
      <c r="BI20" s="117"/>
      <c r="BJ20" s="24"/>
      <c r="BK20" s="61">
        <f t="shared" si="7"/>
        <v>2</v>
      </c>
      <c r="BL20" s="69"/>
    </row>
    <row r="21" spans="1:64" ht="35.1" customHeight="1" x14ac:dyDescent="0.3">
      <c r="A21" s="67">
        <v>8</v>
      </c>
      <c r="B21" s="61">
        <v>4</v>
      </c>
      <c r="C21" s="90" t="s">
        <v>35</v>
      </c>
      <c r="D21" s="16">
        <f t="shared" si="8"/>
        <v>45</v>
      </c>
      <c r="E21" s="17">
        <f t="shared" si="9"/>
        <v>45</v>
      </c>
      <c r="F21" s="17" t="str">
        <f t="shared" si="10"/>
        <v xml:space="preserve"> </v>
      </c>
      <c r="G21" s="17" t="str">
        <f t="shared" si="11"/>
        <v xml:space="preserve"> </v>
      </c>
      <c r="H21" s="17" t="str">
        <f t="shared" si="12"/>
        <v xml:space="preserve"> </v>
      </c>
      <c r="I21" s="17" t="str">
        <f t="shared" si="13"/>
        <v xml:space="preserve"> </v>
      </c>
      <c r="J21" s="17" t="str">
        <f t="shared" si="14"/>
        <v xml:space="preserve"> </v>
      </c>
      <c r="K21" s="15"/>
      <c r="L21" s="14"/>
      <c r="M21" s="14"/>
      <c r="N21" s="117"/>
      <c r="O21" s="156"/>
      <c r="P21" s="25"/>
      <c r="Q21" s="14"/>
      <c r="R21" s="14"/>
      <c r="S21" s="117"/>
      <c r="T21" s="24"/>
      <c r="U21" s="15"/>
      <c r="V21" s="14"/>
      <c r="W21" s="14"/>
      <c r="X21" s="117"/>
      <c r="Y21" s="156"/>
      <c r="Z21" s="25"/>
      <c r="AA21" s="14"/>
      <c r="AB21" s="14"/>
      <c r="AC21" s="117"/>
      <c r="AD21" s="24"/>
      <c r="AE21" s="15"/>
      <c r="AF21" s="14"/>
      <c r="AG21" s="14"/>
      <c r="AH21" s="14"/>
      <c r="AI21" s="117"/>
      <c r="AJ21" s="156"/>
      <c r="AK21" s="25"/>
      <c r="AL21" s="14"/>
      <c r="AM21" s="14"/>
      <c r="AN21" s="117"/>
      <c r="AO21" s="24"/>
      <c r="AP21" s="15"/>
      <c r="AQ21" s="14"/>
      <c r="AR21" s="14"/>
      <c r="AS21" s="117"/>
      <c r="AT21" s="156"/>
      <c r="AU21" s="25"/>
      <c r="AV21" s="14"/>
      <c r="AW21" s="53"/>
      <c r="AX21" s="14"/>
      <c r="AY21" s="117"/>
      <c r="AZ21" s="24"/>
      <c r="BA21" s="15"/>
      <c r="BB21" s="14"/>
      <c r="BC21" s="53"/>
      <c r="BD21" s="117"/>
      <c r="BE21" s="156"/>
      <c r="BF21" s="25">
        <v>45</v>
      </c>
      <c r="BG21" s="14"/>
      <c r="BH21" s="53"/>
      <c r="BI21" s="117">
        <v>3</v>
      </c>
      <c r="BJ21" s="24" t="s">
        <v>61</v>
      </c>
      <c r="BK21" s="61">
        <f t="shared" si="7"/>
        <v>3</v>
      </c>
      <c r="BL21" s="69"/>
    </row>
    <row r="22" spans="1:64" ht="25.05" customHeight="1" x14ac:dyDescent="0.3">
      <c r="A22" s="67">
        <v>9</v>
      </c>
      <c r="B22" s="61">
        <v>5</v>
      </c>
      <c r="C22" s="203" t="s">
        <v>90</v>
      </c>
      <c r="D22" s="16">
        <f t="shared" si="8"/>
        <v>15</v>
      </c>
      <c r="E22" s="17">
        <f t="shared" si="9"/>
        <v>15</v>
      </c>
      <c r="F22" s="17" t="str">
        <f t="shared" si="10"/>
        <v xml:space="preserve"> </v>
      </c>
      <c r="G22" s="17" t="str">
        <f t="shared" si="11"/>
        <v xml:space="preserve"> </v>
      </c>
      <c r="H22" s="17" t="str">
        <f t="shared" si="12"/>
        <v xml:space="preserve"> </v>
      </c>
      <c r="I22" s="17" t="str">
        <f t="shared" si="13"/>
        <v xml:space="preserve"> </v>
      </c>
      <c r="J22" s="17" t="str">
        <f t="shared" si="14"/>
        <v xml:space="preserve"> </v>
      </c>
      <c r="K22" s="15"/>
      <c r="L22" s="14"/>
      <c r="M22" s="14"/>
      <c r="N22" s="117"/>
      <c r="O22" s="156"/>
      <c r="P22" s="25"/>
      <c r="Q22" s="14"/>
      <c r="R22" s="14"/>
      <c r="S22" s="117"/>
      <c r="T22" s="24"/>
      <c r="U22" s="15"/>
      <c r="V22" s="14"/>
      <c r="W22" s="14"/>
      <c r="X22" s="117"/>
      <c r="Y22" s="156"/>
      <c r="Z22" s="25"/>
      <c r="AA22" s="14"/>
      <c r="AB22" s="14"/>
      <c r="AC22" s="117"/>
      <c r="AD22" s="24"/>
      <c r="AE22" s="15"/>
      <c r="AF22" s="14"/>
      <c r="AG22" s="14"/>
      <c r="AH22" s="14"/>
      <c r="AI22" s="117"/>
      <c r="AJ22" s="156"/>
      <c r="AK22" s="25"/>
      <c r="AL22" s="14"/>
      <c r="AM22" s="14"/>
      <c r="AN22" s="117"/>
      <c r="AO22" s="24"/>
      <c r="AP22" s="15">
        <v>15</v>
      </c>
      <c r="AQ22" s="14"/>
      <c r="AR22" s="14"/>
      <c r="AS22" s="117">
        <v>1</v>
      </c>
      <c r="AT22" s="156" t="s">
        <v>59</v>
      </c>
      <c r="AU22" s="25"/>
      <c r="AV22" s="14"/>
      <c r="AW22" s="53"/>
      <c r="AX22" s="14"/>
      <c r="AY22" s="117"/>
      <c r="AZ22" s="24"/>
      <c r="BA22" s="15"/>
      <c r="BB22" s="14"/>
      <c r="BC22" s="53"/>
      <c r="BD22" s="117"/>
      <c r="BE22" s="156"/>
      <c r="BF22" s="25"/>
      <c r="BG22" s="14"/>
      <c r="BH22" s="53"/>
      <c r="BI22" s="117"/>
      <c r="BJ22" s="24"/>
      <c r="BK22" s="61">
        <f t="shared" si="7"/>
        <v>1</v>
      </c>
      <c r="BL22" s="69"/>
    </row>
    <row r="23" spans="1:64" ht="25.05" customHeight="1" x14ac:dyDescent="0.3">
      <c r="A23" s="67">
        <v>10</v>
      </c>
      <c r="B23" s="61">
        <v>42</v>
      </c>
      <c r="C23" s="203" t="s">
        <v>93</v>
      </c>
      <c r="D23" s="16">
        <f t="shared" si="8"/>
        <v>30</v>
      </c>
      <c r="E23" s="17" t="str">
        <f t="shared" ref="E23" si="15">IF((K23+P23+U23+Z23+AE23+AK23+AP23+AU23+BA23+BF23)=0," ",K23+P23+U23+Z23+AE23+AK23+AP23+AU23+BA23+BF23)</f>
        <v xml:space="preserve"> </v>
      </c>
      <c r="F23" s="17">
        <f t="shared" ref="F23" si="16">IF((L23+Q23+V23+AA23+AF23+AL23+AQ23+AV23+BB23+BG23)=0," ",L23+Q23+V23+AA23+AF23+AL23+AQ23+AV23+BB23+BG23)</f>
        <v>30</v>
      </c>
      <c r="G23" s="17" t="str">
        <f t="shared" ref="G23" si="17">IF((AW23+BC23+BH23)=0," ",AW23+BC23+BH23)</f>
        <v xml:space="preserve"> </v>
      </c>
      <c r="H23" s="17" t="str">
        <f t="shared" ref="H23" si="18">IF((W23+AB23+AG23+AM23+AR23+AX23)=0," ",W23+AB23+AG23+AM23+AR23+AX23)</f>
        <v xml:space="preserve"> </v>
      </c>
      <c r="I23" s="17" t="str">
        <f t="shared" ref="I23" si="19">IF((M23+R23)=0," ",M23+R23)</f>
        <v xml:space="preserve"> </v>
      </c>
      <c r="J23" s="17" t="str">
        <f t="shared" ref="J23" si="20">IF((AH23)=0," ",AH23)</f>
        <v xml:space="preserve"> </v>
      </c>
      <c r="K23" s="15"/>
      <c r="L23" s="14"/>
      <c r="M23" s="14"/>
      <c r="N23" s="117"/>
      <c r="O23" s="156"/>
      <c r="P23" s="25"/>
      <c r="Q23" s="14"/>
      <c r="R23" s="14"/>
      <c r="S23" s="117"/>
      <c r="T23" s="24"/>
      <c r="U23" s="15"/>
      <c r="V23" s="14"/>
      <c r="W23" s="14"/>
      <c r="X23" s="117"/>
      <c r="Y23" s="156"/>
      <c r="Z23" s="25"/>
      <c r="AA23" s="14"/>
      <c r="AB23" s="14"/>
      <c r="AC23" s="117"/>
      <c r="AD23" s="24"/>
      <c r="AE23" s="15"/>
      <c r="AF23" s="14"/>
      <c r="AG23" s="14"/>
      <c r="AH23" s="14"/>
      <c r="AI23" s="117"/>
      <c r="AJ23" s="156"/>
      <c r="AK23" s="193"/>
      <c r="AL23" s="41">
        <v>30</v>
      </c>
      <c r="AM23" s="41"/>
      <c r="AN23" s="194">
        <v>2</v>
      </c>
      <c r="AO23" s="74" t="s">
        <v>59</v>
      </c>
      <c r="AP23" s="15"/>
      <c r="AQ23" s="14"/>
      <c r="AR23" s="14"/>
      <c r="AS23" s="117"/>
      <c r="AT23" s="156"/>
      <c r="AU23" s="25"/>
      <c r="AV23" s="14"/>
      <c r="AW23" s="53"/>
      <c r="AX23" s="14"/>
      <c r="AY23" s="117"/>
      <c r="AZ23" s="24"/>
      <c r="BA23" s="15"/>
      <c r="BB23" s="14"/>
      <c r="BC23" s="53"/>
      <c r="BD23" s="117"/>
      <c r="BE23" s="156"/>
      <c r="BF23" s="25"/>
      <c r="BG23" s="14"/>
      <c r="BH23" s="53"/>
      <c r="BI23" s="117"/>
      <c r="BJ23" s="24"/>
      <c r="BK23" s="61">
        <f t="shared" si="7"/>
        <v>2</v>
      </c>
      <c r="BL23" s="69"/>
    </row>
    <row r="24" spans="1:64" ht="35.1" customHeight="1" x14ac:dyDescent="0.3">
      <c r="A24" s="67">
        <v>11</v>
      </c>
      <c r="B24" s="61">
        <v>10</v>
      </c>
      <c r="C24" s="203" t="s">
        <v>36</v>
      </c>
      <c r="D24" s="16">
        <f t="shared" si="8"/>
        <v>15</v>
      </c>
      <c r="E24" s="17">
        <f>IF((K24+P24+U24+Z24+AE24+AK24+AP24+AU24+BA24+BF24)=0," ",K24+P24+U24+Z24+AE24+AK24+AP24+AU24+BA24+BF24)</f>
        <v>15</v>
      </c>
      <c r="F24" s="17" t="str">
        <f t="shared" si="10"/>
        <v xml:space="preserve"> </v>
      </c>
      <c r="G24" s="17" t="str">
        <f t="shared" si="11"/>
        <v xml:space="preserve"> </v>
      </c>
      <c r="H24" s="17" t="str">
        <f t="shared" si="12"/>
        <v xml:space="preserve"> </v>
      </c>
      <c r="I24" s="17" t="str">
        <f t="shared" si="13"/>
        <v xml:space="preserve"> </v>
      </c>
      <c r="J24" s="17" t="str">
        <f t="shared" si="14"/>
        <v xml:space="preserve"> </v>
      </c>
      <c r="K24" s="15"/>
      <c r="L24" s="14"/>
      <c r="M24" s="14"/>
      <c r="N24" s="117"/>
      <c r="O24" s="156"/>
      <c r="P24" s="25">
        <v>15</v>
      </c>
      <c r="Q24" s="73"/>
      <c r="R24" s="14"/>
      <c r="S24" s="127">
        <v>1</v>
      </c>
      <c r="T24" s="74" t="s">
        <v>59</v>
      </c>
      <c r="U24" s="15"/>
      <c r="V24" s="14"/>
      <c r="W24" s="14"/>
      <c r="X24" s="117"/>
      <c r="Y24" s="156"/>
      <c r="Z24" s="25"/>
      <c r="AA24" s="14"/>
      <c r="AB24" s="14"/>
      <c r="AC24" s="117"/>
      <c r="AD24" s="24"/>
      <c r="AE24" s="15"/>
      <c r="AF24" s="14"/>
      <c r="AG24" s="14"/>
      <c r="AH24" s="14"/>
      <c r="AI24" s="117"/>
      <c r="AJ24" s="156"/>
      <c r="AK24" s="25"/>
      <c r="AL24" s="14"/>
      <c r="AM24" s="14"/>
      <c r="AN24" s="117"/>
      <c r="AO24" s="24"/>
      <c r="AP24" s="15"/>
      <c r="AQ24" s="14"/>
      <c r="AR24" s="14"/>
      <c r="AS24" s="117"/>
      <c r="AT24" s="156"/>
      <c r="AU24" s="25"/>
      <c r="AV24" s="14"/>
      <c r="AW24" s="53"/>
      <c r="AX24" s="14"/>
      <c r="AY24" s="117"/>
      <c r="AZ24" s="24"/>
      <c r="BA24" s="15"/>
      <c r="BB24" s="14"/>
      <c r="BC24" s="53"/>
      <c r="BD24" s="117"/>
      <c r="BE24" s="156"/>
      <c r="BF24" s="25"/>
      <c r="BG24" s="14"/>
      <c r="BH24" s="53"/>
      <c r="BI24" s="117"/>
      <c r="BJ24" s="24"/>
      <c r="BK24" s="61">
        <f t="shared" si="7"/>
        <v>1</v>
      </c>
      <c r="BL24" s="69"/>
    </row>
    <row r="25" spans="1:64" ht="25.05" customHeight="1" x14ac:dyDescent="0.3">
      <c r="A25" s="67">
        <v>12</v>
      </c>
      <c r="B25" s="61">
        <v>11</v>
      </c>
      <c r="C25" s="90" t="s">
        <v>37</v>
      </c>
      <c r="D25" s="16">
        <f t="shared" si="8"/>
        <v>285</v>
      </c>
      <c r="E25" s="17" t="str">
        <f t="shared" si="9"/>
        <v xml:space="preserve"> </v>
      </c>
      <c r="F25" s="17">
        <f t="shared" si="10"/>
        <v>285</v>
      </c>
      <c r="G25" s="17" t="str">
        <f t="shared" si="11"/>
        <v xml:space="preserve"> </v>
      </c>
      <c r="H25" s="17" t="str">
        <f t="shared" si="12"/>
        <v xml:space="preserve"> </v>
      </c>
      <c r="I25" s="17" t="str">
        <f t="shared" si="13"/>
        <v xml:space="preserve"> </v>
      </c>
      <c r="J25" s="17" t="str">
        <f t="shared" si="14"/>
        <v xml:space="preserve"> </v>
      </c>
      <c r="K25" s="15"/>
      <c r="L25" s="14">
        <v>90</v>
      </c>
      <c r="M25" s="14"/>
      <c r="N25" s="117">
        <v>4</v>
      </c>
      <c r="O25" s="156" t="s">
        <v>59</v>
      </c>
      <c r="P25" s="25"/>
      <c r="Q25" s="14">
        <v>75</v>
      </c>
      <c r="R25" s="14"/>
      <c r="S25" s="117">
        <v>3</v>
      </c>
      <c r="T25" s="24" t="s">
        <v>59</v>
      </c>
      <c r="U25" s="15"/>
      <c r="V25" s="14">
        <v>60</v>
      </c>
      <c r="W25" s="14"/>
      <c r="X25" s="117">
        <v>3</v>
      </c>
      <c r="Y25" s="156" t="s">
        <v>59</v>
      </c>
      <c r="Z25" s="25"/>
      <c r="AA25" s="14">
        <v>60</v>
      </c>
      <c r="AB25" s="14"/>
      <c r="AC25" s="117">
        <v>3</v>
      </c>
      <c r="AD25" s="24" t="s">
        <v>60</v>
      </c>
      <c r="AE25" s="15"/>
      <c r="AF25" s="14"/>
      <c r="AG25" s="14"/>
      <c r="AH25" s="14"/>
      <c r="AI25" s="117"/>
      <c r="AJ25" s="156"/>
      <c r="AK25" s="25"/>
      <c r="AL25" s="14"/>
      <c r="AM25" s="14"/>
      <c r="AN25" s="117"/>
      <c r="AO25" s="24"/>
      <c r="AP25" s="15"/>
      <c r="AQ25" s="14"/>
      <c r="AR25" s="14"/>
      <c r="AS25" s="117"/>
      <c r="AT25" s="154"/>
      <c r="AU25" s="25"/>
      <c r="AV25" s="14"/>
      <c r="AW25" s="53"/>
      <c r="AX25" s="14"/>
      <c r="AY25" s="117"/>
      <c r="AZ25" s="24"/>
      <c r="BA25" s="15"/>
      <c r="BB25" s="14"/>
      <c r="BC25" s="53"/>
      <c r="BD25" s="117"/>
      <c r="BE25" s="156"/>
      <c r="BF25" s="25"/>
      <c r="BG25" s="14"/>
      <c r="BH25" s="53"/>
      <c r="BI25" s="117"/>
      <c r="BJ25" s="24"/>
      <c r="BK25" s="61">
        <f t="shared" si="7"/>
        <v>13</v>
      </c>
      <c r="BL25" s="69"/>
    </row>
    <row r="26" spans="1:64" ht="25.05" customHeight="1" x14ac:dyDescent="0.3">
      <c r="A26" s="67">
        <v>13</v>
      </c>
      <c r="B26" s="61">
        <v>14</v>
      </c>
      <c r="C26" s="90" t="s">
        <v>38</v>
      </c>
      <c r="D26" s="16">
        <f t="shared" si="8"/>
        <v>225</v>
      </c>
      <c r="E26" s="17" t="str">
        <f t="shared" si="9"/>
        <v xml:space="preserve"> </v>
      </c>
      <c r="F26" s="17">
        <f t="shared" si="10"/>
        <v>225</v>
      </c>
      <c r="G26" s="17" t="str">
        <f t="shared" si="11"/>
        <v xml:space="preserve"> </v>
      </c>
      <c r="H26" s="17" t="str">
        <f t="shared" si="12"/>
        <v xml:space="preserve"> </v>
      </c>
      <c r="I26" s="17" t="str">
        <f t="shared" si="13"/>
        <v xml:space="preserve"> </v>
      </c>
      <c r="J26" s="17" t="str">
        <f t="shared" si="14"/>
        <v xml:space="preserve"> </v>
      </c>
      <c r="K26" s="15"/>
      <c r="L26" s="14">
        <v>90</v>
      </c>
      <c r="M26" s="14"/>
      <c r="N26" s="117">
        <v>4</v>
      </c>
      <c r="O26" s="156" t="s">
        <v>59</v>
      </c>
      <c r="P26" s="25"/>
      <c r="Q26" s="14">
        <v>75</v>
      </c>
      <c r="R26" s="14"/>
      <c r="S26" s="117">
        <v>3</v>
      </c>
      <c r="T26" s="24" t="s">
        <v>59</v>
      </c>
      <c r="U26" s="15"/>
      <c r="V26" s="14">
        <v>60</v>
      </c>
      <c r="W26" s="14"/>
      <c r="X26" s="117">
        <v>3</v>
      </c>
      <c r="Y26" s="156" t="s">
        <v>92</v>
      </c>
      <c r="Z26" s="25"/>
      <c r="AA26" s="14"/>
      <c r="AB26" s="14"/>
      <c r="AC26" s="117"/>
      <c r="AD26" s="24"/>
      <c r="AE26" s="15"/>
      <c r="AF26" s="14"/>
      <c r="AG26" s="14"/>
      <c r="AH26" s="14"/>
      <c r="AI26" s="117"/>
      <c r="AJ26" s="156"/>
      <c r="AK26" s="25"/>
      <c r="AL26" s="14"/>
      <c r="AM26" s="14"/>
      <c r="AN26" s="117"/>
      <c r="AO26" s="24"/>
      <c r="AP26" s="15"/>
      <c r="AQ26" s="14"/>
      <c r="AR26" s="14"/>
      <c r="AS26" s="117"/>
      <c r="AT26" s="156"/>
      <c r="AU26" s="25"/>
      <c r="AV26" s="14"/>
      <c r="AW26" s="53"/>
      <c r="AX26" s="14"/>
      <c r="AY26" s="117"/>
      <c r="AZ26" s="24"/>
      <c r="BA26" s="15"/>
      <c r="BB26" s="14"/>
      <c r="BC26" s="53"/>
      <c r="BD26" s="117"/>
      <c r="BE26" s="156"/>
      <c r="BF26" s="25"/>
      <c r="BG26" s="14"/>
      <c r="BH26" s="53"/>
      <c r="BI26" s="117"/>
      <c r="BJ26" s="24"/>
      <c r="BK26" s="61">
        <f t="shared" si="7"/>
        <v>10</v>
      </c>
      <c r="BL26" s="69"/>
    </row>
    <row r="27" spans="1:64" ht="25.05" customHeight="1" x14ac:dyDescent="0.3">
      <c r="A27" s="67">
        <v>14</v>
      </c>
      <c r="B27" s="61">
        <v>15</v>
      </c>
      <c r="C27" s="90" t="s">
        <v>39</v>
      </c>
      <c r="D27" s="16">
        <f t="shared" si="8"/>
        <v>120</v>
      </c>
      <c r="E27" s="17" t="str">
        <f t="shared" si="9"/>
        <v xml:space="preserve"> </v>
      </c>
      <c r="F27" s="17">
        <f t="shared" si="10"/>
        <v>120</v>
      </c>
      <c r="G27" s="17" t="str">
        <f t="shared" si="11"/>
        <v xml:space="preserve"> </v>
      </c>
      <c r="H27" s="17" t="str">
        <f t="shared" si="12"/>
        <v xml:space="preserve"> </v>
      </c>
      <c r="I27" s="17" t="str">
        <f t="shared" si="13"/>
        <v xml:space="preserve"> </v>
      </c>
      <c r="J27" s="17" t="str">
        <f t="shared" si="14"/>
        <v xml:space="preserve"> </v>
      </c>
      <c r="K27" s="15"/>
      <c r="L27" s="14">
        <v>60</v>
      </c>
      <c r="M27" s="14"/>
      <c r="N27" s="117">
        <v>3</v>
      </c>
      <c r="O27" s="156" t="s">
        <v>59</v>
      </c>
      <c r="P27" s="25"/>
      <c r="Q27" s="14">
        <v>60</v>
      </c>
      <c r="R27" s="14"/>
      <c r="S27" s="117">
        <v>3</v>
      </c>
      <c r="T27" s="11" t="s">
        <v>60</v>
      </c>
      <c r="U27" s="15"/>
      <c r="V27" s="14"/>
      <c r="W27" s="14"/>
      <c r="X27" s="117"/>
      <c r="Y27" s="154"/>
      <c r="Z27" s="25"/>
      <c r="AA27" s="14"/>
      <c r="AB27" s="14"/>
      <c r="AC27" s="117"/>
      <c r="AD27" s="24"/>
      <c r="AE27" s="15"/>
      <c r="AF27" s="14"/>
      <c r="AG27" s="14"/>
      <c r="AH27" s="14"/>
      <c r="AI27" s="117"/>
      <c r="AJ27" s="156"/>
      <c r="AK27" s="25"/>
      <c r="AL27" s="14"/>
      <c r="AM27" s="14"/>
      <c r="AN27" s="117"/>
      <c r="AO27" s="24"/>
      <c r="AP27" s="15"/>
      <c r="AQ27" s="14"/>
      <c r="AR27" s="14"/>
      <c r="AS27" s="117"/>
      <c r="AT27" s="156"/>
      <c r="AU27" s="25"/>
      <c r="AV27" s="14"/>
      <c r="AW27" s="53"/>
      <c r="AX27" s="14"/>
      <c r="AY27" s="117"/>
      <c r="AZ27" s="24"/>
      <c r="BA27" s="15"/>
      <c r="BB27" s="14"/>
      <c r="BC27" s="53"/>
      <c r="BD27" s="117"/>
      <c r="BE27" s="156"/>
      <c r="BF27" s="25"/>
      <c r="BG27" s="14"/>
      <c r="BH27" s="53"/>
      <c r="BI27" s="117"/>
      <c r="BJ27" s="24"/>
      <c r="BK27" s="61">
        <f t="shared" si="7"/>
        <v>6</v>
      </c>
      <c r="BL27" s="69"/>
    </row>
    <row r="28" spans="1:64" ht="25.05" customHeight="1" x14ac:dyDescent="0.3">
      <c r="A28" s="67">
        <v>15</v>
      </c>
      <c r="B28" s="61">
        <v>22</v>
      </c>
      <c r="C28" s="195" t="s">
        <v>68</v>
      </c>
      <c r="D28" s="16">
        <f t="shared" si="8"/>
        <v>60</v>
      </c>
      <c r="E28" s="17" t="str">
        <f t="shared" si="9"/>
        <v xml:space="preserve"> </v>
      </c>
      <c r="F28" s="17">
        <f t="shared" si="10"/>
        <v>60</v>
      </c>
      <c r="G28" s="17" t="str">
        <f t="shared" si="11"/>
        <v xml:space="preserve"> </v>
      </c>
      <c r="H28" s="17" t="str">
        <f t="shared" si="12"/>
        <v xml:space="preserve"> </v>
      </c>
      <c r="I28" s="17" t="str">
        <f t="shared" si="13"/>
        <v xml:space="preserve"> </v>
      </c>
      <c r="J28" s="17" t="str">
        <f t="shared" si="14"/>
        <v xml:space="preserve"> </v>
      </c>
      <c r="K28" s="15"/>
      <c r="L28" s="14">
        <v>30</v>
      </c>
      <c r="M28" s="14"/>
      <c r="N28" s="117">
        <v>2</v>
      </c>
      <c r="O28" s="154" t="s">
        <v>59</v>
      </c>
      <c r="P28" s="25"/>
      <c r="Q28" s="14">
        <v>30</v>
      </c>
      <c r="R28" s="14"/>
      <c r="S28" s="117">
        <v>2</v>
      </c>
      <c r="T28" s="24" t="s">
        <v>92</v>
      </c>
      <c r="U28" s="15"/>
      <c r="V28" s="14"/>
      <c r="W28" s="14"/>
      <c r="X28" s="117"/>
      <c r="Y28" s="156"/>
      <c r="Z28" s="25"/>
      <c r="AA28" s="14"/>
      <c r="AB28" s="14"/>
      <c r="AC28" s="117"/>
      <c r="AD28" s="24"/>
      <c r="AE28" s="15"/>
      <c r="AF28" s="14"/>
      <c r="AG28" s="14"/>
      <c r="AH28" s="14"/>
      <c r="AI28" s="117"/>
      <c r="AJ28" s="156"/>
      <c r="AK28" s="25"/>
      <c r="AL28" s="14"/>
      <c r="AM28" s="14"/>
      <c r="AN28" s="117"/>
      <c r="AO28" s="24"/>
      <c r="AP28" s="15"/>
      <c r="AQ28" s="14"/>
      <c r="AR28" s="14"/>
      <c r="AS28" s="117"/>
      <c r="AT28" s="156"/>
      <c r="AU28" s="25"/>
      <c r="AV28" s="14"/>
      <c r="AW28" s="53"/>
      <c r="AX28" s="14"/>
      <c r="AY28" s="117"/>
      <c r="AZ28" s="24"/>
      <c r="BA28" s="15"/>
      <c r="BB28" s="14"/>
      <c r="BC28" s="53"/>
      <c r="BD28" s="117"/>
      <c r="BE28" s="156"/>
      <c r="BF28" s="25"/>
      <c r="BG28" s="14"/>
      <c r="BH28" s="53"/>
      <c r="BI28" s="117"/>
      <c r="BJ28" s="24"/>
      <c r="BK28" s="61">
        <f t="shared" si="7"/>
        <v>4</v>
      </c>
      <c r="BL28" s="69"/>
    </row>
    <row r="29" spans="1:64" ht="35.1" customHeight="1" x14ac:dyDescent="0.3">
      <c r="A29" s="67">
        <v>16</v>
      </c>
      <c r="B29" s="61">
        <v>26</v>
      </c>
      <c r="C29" s="90" t="s">
        <v>40</v>
      </c>
      <c r="D29" s="16">
        <f t="shared" si="8"/>
        <v>150</v>
      </c>
      <c r="E29" s="17" t="str">
        <f t="shared" si="9"/>
        <v xml:space="preserve"> </v>
      </c>
      <c r="F29" s="17">
        <f t="shared" si="10"/>
        <v>150</v>
      </c>
      <c r="G29" s="17" t="str">
        <f t="shared" si="11"/>
        <v xml:space="preserve"> </v>
      </c>
      <c r="H29" s="17" t="str">
        <f t="shared" si="12"/>
        <v xml:space="preserve"> </v>
      </c>
      <c r="I29" s="17" t="str">
        <f t="shared" si="13"/>
        <v xml:space="preserve"> </v>
      </c>
      <c r="J29" s="17" t="str">
        <f t="shared" si="14"/>
        <v xml:space="preserve"> </v>
      </c>
      <c r="K29" s="15"/>
      <c r="L29" s="14">
        <v>30</v>
      </c>
      <c r="M29" s="14"/>
      <c r="N29" s="117">
        <v>2</v>
      </c>
      <c r="O29" s="157" t="s">
        <v>59</v>
      </c>
      <c r="P29" s="25"/>
      <c r="Q29" s="14">
        <v>30</v>
      </c>
      <c r="R29" s="14"/>
      <c r="S29" s="117">
        <v>2</v>
      </c>
      <c r="T29" s="11" t="s">
        <v>59</v>
      </c>
      <c r="U29" s="15"/>
      <c r="V29" s="14">
        <v>45</v>
      </c>
      <c r="W29" s="14"/>
      <c r="X29" s="117">
        <v>2</v>
      </c>
      <c r="Y29" s="156" t="s">
        <v>59</v>
      </c>
      <c r="Z29" s="25"/>
      <c r="AA29" s="14">
        <v>45</v>
      </c>
      <c r="AB29" s="14"/>
      <c r="AC29" s="117">
        <v>3</v>
      </c>
      <c r="AD29" s="24" t="s">
        <v>60</v>
      </c>
      <c r="AE29" s="15"/>
      <c r="AF29" s="14"/>
      <c r="AG29" s="14"/>
      <c r="AH29" s="14"/>
      <c r="AI29" s="117"/>
      <c r="AJ29" s="156"/>
      <c r="AK29" s="25"/>
      <c r="AL29" s="14"/>
      <c r="AM29" s="14"/>
      <c r="AN29" s="117"/>
      <c r="AO29" s="24"/>
      <c r="AP29" s="15"/>
      <c r="AQ29" s="14"/>
      <c r="AR29" s="14"/>
      <c r="AS29" s="117"/>
      <c r="AT29" s="156"/>
      <c r="AU29" s="25"/>
      <c r="AV29" s="14"/>
      <c r="AW29" s="53"/>
      <c r="AX29" s="14"/>
      <c r="AY29" s="117"/>
      <c r="AZ29" s="24"/>
      <c r="BA29" s="15"/>
      <c r="BB29" s="14"/>
      <c r="BC29" s="53"/>
      <c r="BD29" s="117"/>
      <c r="BE29" s="156"/>
      <c r="BF29" s="25"/>
      <c r="BG29" s="14"/>
      <c r="BH29" s="53"/>
      <c r="BI29" s="117"/>
      <c r="BJ29" s="24"/>
      <c r="BK29" s="61">
        <f t="shared" si="7"/>
        <v>9</v>
      </c>
      <c r="BL29" s="69"/>
    </row>
    <row r="30" spans="1:64" ht="35.1" customHeight="1" x14ac:dyDescent="0.3">
      <c r="A30" s="67">
        <v>17</v>
      </c>
      <c r="B30" s="61">
        <v>28</v>
      </c>
      <c r="C30" s="179" t="s">
        <v>95</v>
      </c>
      <c r="D30" s="16">
        <f t="shared" ref="D30" si="21">SUM(E30:J30)</f>
        <v>150</v>
      </c>
      <c r="E30" s="17" t="str">
        <f t="shared" ref="E30" si="22">IF((K30+P30+U30+Z30+AE30+AK30+AP30+AU30+BA30+BF30)=0," ",K30+P30+U30+Z30+AE30+AK30+AP30+AU30+BA30+BF30)</f>
        <v xml:space="preserve"> </v>
      </c>
      <c r="F30" s="17">
        <f t="shared" ref="F30" si="23">IF((L30+Q30+V30+AA30+AF30+AL30+AQ30+AV30+BB30+BG30)=0," ",L30+Q30+V30+AA30+AF30+AL30+AQ30+AV30+BB30+BG30)</f>
        <v>150</v>
      </c>
      <c r="G30" s="17" t="str">
        <f t="shared" ref="G30" si="24">IF((AW30+BC30+BH30)=0," ",AW30+BC30+BH30)</f>
        <v xml:space="preserve"> </v>
      </c>
      <c r="H30" s="17" t="str">
        <f t="shared" ref="H30" si="25">IF((W30+AB30+AG30+AM30+AR30+AX30)=0," ",W30+AB30+AG30+AM30+AR30+AX30)</f>
        <v xml:space="preserve"> </v>
      </c>
      <c r="I30" s="17" t="str">
        <f t="shared" ref="I30" si="26">IF((M30+R30)=0," ",M30+R30)</f>
        <v xml:space="preserve"> </v>
      </c>
      <c r="J30" s="17" t="str">
        <f t="shared" ref="J30" si="27">IF((AH30)=0," ",AH30)</f>
        <v xml:space="preserve"> </v>
      </c>
      <c r="K30" s="15"/>
      <c r="L30" s="14"/>
      <c r="M30" s="14"/>
      <c r="N30" s="117"/>
      <c r="O30" s="156"/>
      <c r="P30" s="25"/>
      <c r="Q30" s="41">
        <v>30</v>
      </c>
      <c r="R30" s="14"/>
      <c r="S30" s="127">
        <v>2</v>
      </c>
      <c r="T30" s="11" t="s">
        <v>59</v>
      </c>
      <c r="U30" s="15"/>
      <c r="V30" s="14">
        <v>30</v>
      </c>
      <c r="W30" s="14"/>
      <c r="X30" s="117">
        <v>2</v>
      </c>
      <c r="Y30" s="156" t="s">
        <v>59</v>
      </c>
      <c r="Z30" s="25"/>
      <c r="AA30" s="14">
        <v>30</v>
      </c>
      <c r="AB30" s="14"/>
      <c r="AC30" s="117">
        <v>2</v>
      </c>
      <c r="AD30" s="11" t="s">
        <v>59</v>
      </c>
      <c r="AE30" s="15"/>
      <c r="AF30" s="14">
        <v>30</v>
      </c>
      <c r="AG30" s="14"/>
      <c r="AH30" s="14"/>
      <c r="AI30" s="127">
        <v>2</v>
      </c>
      <c r="AJ30" s="154" t="s">
        <v>59</v>
      </c>
      <c r="AK30" s="25"/>
      <c r="AL30" s="41">
        <v>30</v>
      </c>
      <c r="AM30" s="41"/>
      <c r="AN30" s="127">
        <v>2</v>
      </c>
      <c r="AO30" s="74" t="s">
        <v>60</v>
      </c>
      <c r="AP30" s="15"/>
      <c r="AQ30" s="14"/>
      <c r="AR30" s="14"/>
      <c r="AS30" s="117"/>
      <c r="AT30" s="156"/>
      <c r="AU30" s="25"/>
      <c r="AV30" s="14"/>
      <c r="AW30" s="53"/>
      <c r="AX30" s="14"/>
      <c r="AY30" s="117"/>
      <c r="AZ30" s="24"/>
      <c r="BA30" s="15"/>
      <c r="BB30" s="14"/>
      <c r="BC30" s="53"/>
      <c r="BD30" s="127"/>
      <c r="BE30" s="156"/>
      <c r="BF30" s="25"/>
      <c r="BG30" s="14"/>
      <c r="BH30" s="53"/>
      <c r="BI30" s="117"/>
      <c r="BJ30" s="24"/>
      <c r="BK30" s="61">
        <f t="shared" si="7"/>
        <v>10</v>
      </c>
      <c r="BL30" s="69">
        <f t="shared" ref="BL30" si="28">N30+S30+X30+AI30+AC30+AN30+AS30+AY30+BD30+BI30</f>
        <v>10</v>
      </c>
    </row>
    <row r="31" spans="1:64" ht="25.05" customHeight="1" thickBot="1" x14ac:dyDescent="0.35">
      <c r="A31" s="66">
        <v>18</v>
      </c>
      <c r="B31" s="6">
        <v>34</v>
      </c>
      <c r="C31" s="204" t="s">
        <v>69</v>
      </c>
      <c r="D31" s="26">
        <f t="shared" si="8"/>
        <v>10</v>
      </c>
      <c r="E31" s="17" t="str">
        <f t="shared" si="9"/>
        <v xml:space="preserve"> </v>
      </c>
      <c r="F31" s="17">
        <f t="shared" si="10"/>
        <v>10</v>
      </c>
      <c r="G31" s="17" t="str">
        <f t="shared" si="11"/>
        <v xml:space="preserve"> </v>
      </c>
      <c r="H31" s="17" t="str">
        <f t="shared" si="12"/>
        <v xml:space="preserve"> </v>
      </c>
      <c r="I31" s="17" t="str">
        <f t="shared" si="13"/>
        <v xml:space="preserve"> </v>
      </c>
      <c r="J31" s="17" t="str">
        <f t="shared" si="14"/>
        <v xml:space="preserve"> </v>
      </c>
      <c r="K31" s="26"/>
      <c r="L31" s="20"/>
      <c r="M31" s="20"/>
      <c r="N31" s="125"/>
      <c r="O31" s="155"/>
      <c r="P31" s="30"/>
      <c r="Q31" s="20"/>
      <c r="R31" s="20"/>
      <c r="S31" s="125"/>
      <c r="T31" s="19"/>
      <c r="U31" s="26"/>
      <c r="V31" s="20"/>
      <c r="W31" s="20"/>
      <c r="X31" s="125"/>
      <c r="Y31" s="155"/>
      <c r="Z31" s="30"/>
      <c r="AA31" s="20"/>
      <c r="AB31" s="20"/>
      <c r="AC31" s="20"/>
      <c r="AD31" s="28"/>
      <c r="AE31" s="26"/>
      <c r="AF31" s="27"/>
      <c r="AG31" s="27"/>
      <c r="AH31" s="27"/>
      <c r="AI31" s="128"/>
      <c r="AJ31" s="155"/>
      <c r="AK31" s="30"/>
      <c r="AL31" s="42"/>
      <c r="AM31" s="42"/>
      <c r="AN31" s="125"/>
      <c r="AO31" s="19"/>
      <c r="AP31" s="26"/>
      <c r="AQ31" s="20"/>
      <c r="AR31" s="20"/>
      <c r="AS31" s="125"/>
      <c r="AT31" s="155"/>
      <c r="AU31" s="30"/>
      <c r="AV31" s="20"/>
      <c r="AW31" s="54"/>
      <c r="AX31" s="20"/>
      <c r="AY31" s="125"/>
      <c r="AZ31" s="19"/>
      <c r="BA31" s="26"/>
      <c r="BB31" s="27">
        <v>10</v>
      </c>
      <c r="BC31" s="60"/>
      <c r="BD31" s="128">
        <v>2</v>
      </c>
      <c r="BE31" s="155" t="s">
        <v>62</v>
      </c>
      <c r="BF31" s="30"/>
      <c r="BG31" s="20"/>
      <c r="BH31" s="54"/>
      <c r="BI31" s="125"/>
      <c r="BJ31" s="19"/>
      <c r="BK31" s="77">
        <f t="shared" si="7"/>
        <v>2</v>
      </c>
      <c r="BL31" s="68"/>
    </row>
    <row r="32" spans="1:64" s="187" customFormat="1" ht="25.05" customHeight="1" thickTop="1" thickBot="1" x14ac:dyDescent="0.4">
      <c r="A32" s="297" t="s">
        <v>17</v>
      </c>
      <c r="B32" s="298"/>
      <c r="C32" s="298"/>
      <c r="D32" s="299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A32" s="298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8"/>
      <c r="AP32" s="298"/>
      <c r="AQ32" s="298"/>
      <c r="AR32" s="298"/>
      <c r="AS32" s="298"/>
      <c r="AT32" s="298"/>
      <c r="AU32" s="298"/>
      <c r="AV32" s="298"/>
      <c r="AW32" s="298"/>
      <c r="AX32" s="298"/>
      <c r="AY32" s="298"/>
      <c r="AZ32" s="298"/>
      <c r="BA32" s="298"/>
      <c r="BB32" s="298"/>
      <c r="BC32" s="298"/>
      <c r="BD32" s="298"/>
      <c r="BE32" s="298"/>
      <c r="BF32" s="298"/>
      <c r="BG32" s="298"/>
      <c r="BH32" s="298"/>
      <c r="BI32" s="298"/>
      <c r="BJ32" s="298"/>
      <c r="BK32" s="188">
        <f t="shared" si="7"/>
        <v>0</v>
      </c>
      <c r="BL32" s="189"/>
    </row>
    <row r="33" spans="1:64" ht="20.100000000000001" customHeight="1" thickTop="1" x14ac:dyDescent="0.3">
      <c r="A33" s="64">
        <v>19</v>
      </c>
      <c r="B33" s="5">
        <v>16</v>
      </c>
      <c r="C33" s="95" t="s">
        <v>41</v>
      </c>
      <c r="D33" s="16">
        <f t="shared" ref="D33:D45" si="29">SUM(E33:J33)</f>
        <v>150</v>
      </c>
      <c r="E33" s="17" t="str">
        <f t="shared" ref="E33:E45" si="30">IF((K33+P33+U33+Z33+AE33+AK33+AP33+AU33+BA33+BF33)=0," ",K33+P33+U33+Z33+AE33+AK33+AP33+AU33+BA33+BF33)</f>
        <v xml:space="preserve"> </v>
      </c>
      <c r="F33" s="17">
        <f t="shared" ref="F33:F45" si="31">IF((L33+Q33+V33+AA33+AF33+AL33+AQ33+AV33+BB33+BG33)=0," ",L33+Q33+V33+AA33+AF33+AL33+AQ33+AV33+BB33+BG33)</f>
        <v>150</v>
      </c>
      <c r="G33" s="17" t="str">
        <f t="shared" ref="G33:G45" si="32">IF((AW33+BC33+BH33)=0," ",AW33+BC33+BH33)</f>
        <v xml:space="preserve"> </v>
      </c>
      <c r="H33" s="17" t="str">
        <f t="shared" ref="H33:H45" si="33">IF((W33+AB33+AG33+AM33+AR33+AX33)=0," ",W33+AB33+AG33+AM33+AR33+AX33)</f>
        <v xml:space="preserve"> </v>
      </c>
      <c r="I33" s="17" t="str">
        <f t="shared" ref="I33:I45" si="34">IF((M33+R33)=0," ",M33+R33)</f>
        <v xml:space="preserve"> </v>
      </c>
      <c r="J33" s="17" t="str">
        <f t="shared" ref="J33:J45" si="35">IF((AH33)=0," ",AH33)</f>
        <v xml:space="preserve"> </v>
      </c>
      <c r="K33" s="7"/>
      <c r="L33" s="8"/>
      <c r="M33" s="8"/>
      <c r="N33" s="123"/>
      <c r="O33" s="46"/>
      <c r="P33" s="168"/>
      <c r="Q33" s="8"/>
      <c r="R33" s="8"/>
      <c r="S33" s="123"/>
      <c r="T33" s="9"/>
      <c r="U33" s="7"/>
      <c r="V33" s="8">
        <v>30</v>
      </c>
      <c r="W33" s="8"/>
      <c r="X33" s="123">
        <v>2</v>
      </c>
      <c r="Y33" s="161" t="s">
        <v>59</v>
      </c>
      <c r="Z33" s="13"/>
      <c r="AA33" s="8">
        <v>30</v>
      </c>
      <c r="AB33" s="8"/>
      <c r="AC33" s="123">
        <v>2</v>
      </c>
      <c r="AD33" s="24" t="s">
        <v>59</v>
      </c>
      <c r="AE33" s="7"/>
      <c r="AF33" s="8">
        <v>30</v>
      </c>
      <c r="AG33" s="8"/>
      <c r="AH33" s="8"/>
      <c r="AI33" s="123">
        <v>2</v>
      </c>
      <c r="AJ33" s="161" t="s">
        <v>59</v>
      </c>
      <c r="AK33" s="13"/>
      <c r="AL33" s="8">
        <v>30</v>
      </c>
      <c r="AM33" s="8"/>
      <c r="AN33" s="123">
        <v>3</v>
      </c>
      <c r="AO33" s="24" t="s">
        <v>59</v>
      </c>
      <c r="AP33" s="96"/>
      <c r="AQ33" s="97">
        <v>30</v>
      </c>
      <c r="AR33" s="97"/>
      <c r="AS33" s="131">
        <v>2</v>
      </c>
      <c r="AT33" s="166" t="s">
        <v>60</v>
      </c>
      <c r="AU33" s="100"/>
      <c r="AV33" s="98"/>
      <c r="AW33" s="99"/>
      <c r="AX33" s="98"/>
      <c r="AY33" s="132"/>
      <c r="AZ33" s="84"/>
      <c r="BA33" s="96"/>
      <c r="BB33" s="98"/>
      <c r="BC33" s="99"/>
      <c r="BD33" s="132"/>
      <c r="BE33" s="164"/>
      <c r="BF33" s="165"/>
      <c r="BG33" s="98"/>
      <c r="BH33" s="99"/>
      <c r="BI33" s="132"/>
      <c r="BJ33" s="84"/>
      <c r="BK33" s="76">
        <f t="shared" si="7"/>
        <v>11</v>
      </c>
      <c r="BL33" s="68">
        <f t="shared" ref="BL33" si="36">N33+S33+X33+AC33+AI33+AN33+AS33+AY33+BD33+BI33</f>
        <v>11</v>
      </c>
    </row>
    <row r="34" spans="1:64" ht="45" customHeight="1" x14ac:dyDescent="0.3">
      <c r="A34" s="67">
        <v>20</v>
      </c>
      <c r="B34" s="61">
        <v>17</v>
      </c>
      <c r="C34" s="90" t="s">
        <v>42</v>
      </c>
      <c r="D34" s="16">
        <f t="shared" si="29"/>
        <v>180</v>
      </c>
      <c r="E34" s="17" t="str">
        <f t="shared" si="30"/>
        <v xml:space="preserve"> </v>
      </c>
      <c r="F34" s="17">
        <f t="shared" si="31"/>
        <v>180</v>
      </c>
      <c r="G34" s="17" t="str">
        <f t="shared" si="32"/>
        <v xml:space="preserve"> </v>
      </c>
      <c r="H34" s="17" t="str">
        <f t="shared" si="33"/>
        <v xml:space="preserve"> </v>
      </c>
      <c r="I34" s="17" t="str">
        <f t="shared" si="34"/>
        <v xml:space="preserve"> </v>
      </c>
      <c r="J34" s="17" t="str">
        <f t="shared" si="35"/>
        <v xml:space="preserve"> </v>
      </c>
      <c r="K34" s="12"/>
      <c r="L34" s="10"/>
      <c r="M34" s="10"/>
      <c r="N34" s="124"/>
      <c r="O34" s="154"/>
      <c r="P34" s="29"/>
      <c r="Q34" s="10"/>
      <c r="R34" s="10"/>
      <c r="S34" s="124"/>
      <c r="T34" s="11"/>
      <c r="U34" s="12"/>
      <c r="V34" s="10">
        <v>60</v>
      </c>
      <c r="W34" s="10"/>
      <c r="X34" s="124">
        <v>3</v>
      </c>
      <c r="Y34" s="154" t="s">
        <v>59</v>
      </c>
      <c r="Z34" s="29"/>
      <c r="AA34" s="10">
        <v>60</v>
      </c>
      <c r="AB34" s="10"/>
      <c r="AC34" s="124">
        <v>3</v>
      </c>
      <c r="AD34" s="11" t="s">
        <v>59</v>
      </c>
      <c r="AE34" s="12"/>
      <c r="AF34" s="10">
        <v>60</v>
      </c>
      <c r="AG34" s="10"/>
      <c r="AH34" s="10"/>
      <c r="AI34" s="124">
        <v>3</v>
      </c>
      <c r="AJ34" s="156" t="s">
        <v>60</v>
      </c>
      <c r="AK34" s="106"/>
      <c r="AL34" s="102"/>
      <c r="AM34" s="102"/>
      <c r="AN34" s="130"/>
      <c r="AO34" s="103"/>
      <c r="AP34" s="101"/>
      <c r="AQ34" s="102"/>
      <c r="AR34" s="102"/>
      <c r="AS34" s="130"/>
      <c r="AT34" s="162"/>
      <c r="AU34" s="106"/>
      <c r="AV34" s="104"/>
      <c r="AW34" s="105"/>
      <c r="AX34" s="102"/>
      <c r="AY34" s="130"/>
      <c r="AZ34" s="103"/>
      <c r="BA34" s="101"/>
      <c r="BB34" s="102"/>
      <c r="BC34" s="105"/>
      <c r="BD34" s="130"/>
      <c r="BE34" s="162"/>
      <c r="BF34" s="106"/>
      <c r="BG34" s="102"/>
      <c r="BH34" s="105"/>
      <c r="BI34" s="130"/>
      <c r="BJ34" s="103"/>
      <c r="BK34" s="61">
        <f t="shared" si="7"/>
        <v>9</v>
      </c>
      <c r="BL34" s="69">
        <f>BI34+BD34+AY34+AS34+AN34+AI34+AC34+X34+S34+N34</f>
        <v>9</v>
      </c>
    </row>
    <row r="35" spans="1:64" ht="35.1" customHeight="1" x14ac:dyDescent="0.3">
      <c r="A35" s="67">
        <v>21</v>
      </c>
      <c r="B35" s="61">
        <v>18</v>
      </c>
      <c r="C35" s="90" t="s">
        <v>43</v>
      </c>
      <c r="D35" s="16">
        <f t="shared" si="29"/>
        <v>180</v>
      </c>
      <c r="E35" s="17" t="str">
        <f t="shared" si="30"/>
        <v xml:space="preserve"> </v>
      </c>
      <c r="F35" s="17">
        <f t="shared" si="31"/>
        <v>180</v>
      </c>
      <c r="G35" s="17" t="str">
        <f t="shared" si="32"/>
        <v xml:space="preserve"> </v>
      </c>
      <c r="H35" s="17" t="str">
        <f t="shared" si="33"/>
        <v xml:space="preserve"> </v>
      </c>
      <c r="I35" s="17" t="str">
        <f t="shared" si="34"/>
        <v xml:space="preserve"> </v>
      </c>
      <c r="J35" s="17" t="str">
        <f t="shared" si="35"/>
        <v xml:space="preserve"> </v>
      </c>
      <c r="K35" s="12"/>
      <c r="L35" s="10">
        <v>60</v>
      </c>
      <c r="M35" s="10"/>
      <c r="N35" s="124">
        <v>3</v>
      </c>
      <c r="O35" s="156" t="s">
        <v>59</v>
      </c>
      <c r="P35" s="29"/>
      <c r="Q35" s="10">
        <v>60</v>
      </c>
      <c r="R35" s="10"/>
      <c r="S35" s="124">
        <v>3</v>
      </c>
      <c r="T35" s="24" t="s">
        <v>59</v>
      </c>
      <c r="U35" s="12"/>
      <c r="V35" s="10">
        <v>60</v>
      </c>
      <c r="W35" s="10"/>
      <c r="X35" s="124">
        <v>3</v>
      </c>
      <c r="Y35" s="154" t="s">
        <v>60</v>
      </c>
      <c r="Z35" s="106"/>
      <c r="AA35" s="102"/>
      <c r="AB35" s="102"/>
      <c r="AC35" s="130"/>
      <c r="AD35" s="107"/>
      <c r="AE35" s="101"/>
      <c r="AF35" s="102"/>
      <c r="AG35" s="102"/>
      <c r="AH35" s="102"/>
      <c r="AI35" s="130"/>
      <c r="AJ35" s="162"/>
      <c r="AK35" s="106"/>
      <c r="AL35" s="102"/>
      <c r="AM35" s="102"/>
      <c r="AN35" s="130"/>
      <c r="AO35" s="103"/>
      <c r="AP35" s="101"/>
      <c r="AQ35" s="102"/>
      <c r="AR35" s="102"/>
      <c r="AS35" s="130"/>
      <c r="AT35" s="162"/>
      <c r="AU35" s="106"/>
      <c r="AV35" s="102"/>
      <c r="AW35" s="105"/>
      <c r="AX35" s="102"/>
      <c r="AY35" s="130"/>
      <c r="AZ35" s="103"/>
      <c r="BA35" s="101"/>
      <c r="BB35" s="102"/>
      <c r="BC35" s="105"/>
      <c r="BD35" s="130"/>
      <c r="BE35" s="162"/>
      <c r="BF35" s="106"/>
      <c r="BG35" s="102"/>
      <c r="BH35" s="105"/>
      <c r="BI35" s="130"/>
      <c r="BJ35" s="103"/>
      <c r="BK35" s="61">
        <f t="shared" si="7"/>
        <v>9</v>
      </c>
      <c r="BL35" s="69">
        <f>BI35+BD35+AY35+AS35+AN35+AI35+AC35+X35+S35+N35</f>
        <v>9</v>
      </c>
    </row>
    <row r="36" spans="1:64" ht="35.1" customHeight="1" x14ac:dyDescent="0.3">
      <c r="A36" s="67">
        <v>22</v>
      </c>
      <c r="B36" s="61">
        <v>19</v>
      </c>
      <c r="C36" s="90" t="s">
        <v>44</v>
      </c>
      <c r="D36" s="16">
        <f t="shared" si="29"/>
        <v>180</v>
      </c>
      <c r="E36" s="17" t="str">
        <f t="shared" si="30"/>
        <v xml:space="preserve"> </v>
      </c>
      <c r="F36" s="17">
        <f t="shared" si="31"/>
        <v>180</v>
      </c>
      <c r="G36" s="17" t="str">
        <f t="shared" si="32"/>
        <v xml:space="preserve"> </v>
      </c>
      <c r="H36" s="17" t="str">
        <f t="shared" si="33"/>
        <v xml:space="preserve"> </v>
      </c>
      <c r="I36" s="17" t="str">
        <f t="shared" si="34"/>
        <v xml:space="preserve"> </v>
      </c>
      <c r="J36" s="17" t="str">
        <f t="shared" si="35"/>
        <v xml:space="preserve"> </v>
      </c>
      <c r="K36" s="12"/>
      <c r="L36" s="10"/>
      <c r="M36" s="10"/>
      <c r="N36" s="124"/>
      <c r="O36" s="154"/>
      <c r="P36" s="29"/>
      <c r="Q36" s="10">
        <v>60</v>
      </c>
      <c r="R36" s="10"/>
      <c r="S36" s="124">
        <v>3</v>
      </c>
      <c r="T36" s="24" t="s">
        <v>59</v>
      </c>
      <c r="U36" s="12"/>
      <c r="V36" s="10">
        <v>60</v>
      </c>
      <c r="W36" s="10"/>
      <c r="X36" s="124">
        <v>3</v>
      </c>
      <c r="Y36" s="156" t="s">
        <v>59</v>
      </c>
      <c r="Z36" s="29"/>
      <c r="AA36" s="10">
        <v>60</v>
      </c>
      <c r="AB36" s="10"/>
      <c r="AC36" s="124">
        <v>3</v>
      </c>
      <c r="AD36" s="24" t="s">
        <v>60</v>
      </c>
      <c r="AE36" s="101"/>
      <c r="AF36" s="102"/>
      <c r="AG36" s="102"/>
      <c r="AH36" s="102"/>
      <c r="AI36" s="130"/>
      <c r="AJ36" s="162"/>
      <c r="AK36" s="106"/>
      <c r="AL36" s="102"/>
      <c r="AM36" s="102"/>
      <c r="AN36" s="130"/>
      <c r="AO36" s="103"/>
      <c r="AP36" s="101"/>
      <c r="AQ36" s="102"/>
      <c r="AR36" s="102"/>
      <c r="AS36" s="130"/>
      <c r="AT36" s="162"/>
      <c r="AU36" s="106"/>
      <c r="AV36" s="102"/>
      <c r="AW36" s="105"/>
      <c r="AX36" s="102"/>
      <c r="AY36" s="130"/>
      <c r="AZ36" s="103"/>
      <c r="BA36" s="101"/>
      <c r="BB36" s="102"/>
      <c r="BC36" s="105"/>
      <c r="BD36" s="130"/>
      <c r="BE36" s="162"/>
      <c r="BF36" s="106"/>
      <c r="BG36" s="102"/>
      <c r="BH36" s="105"/>
      <c r="BI36" s="130"/>
      <c r="BJ36" s="103"/>
      <c r="BK36" s="61">
        <f t="shared" si="7"/>
        <v>9</v>
      </c>
      <c r="BL36" s="69">
        <f>BI36+BD36+AY36+AS36+AN36+AI36+AC36+X36+S36+N36</f>
        <v>9</v>
      </c>
    </row>
    <row r="37" spans="1:64" ht="35.1" customHeight="1" x14ac:dyDescent="0.3">
      <c r="A37" s="67">
        <v>23</v>
      </c>
      <c r="B37" s="61">
        <v>21</v>
      </c>
      <c r="C37" s="90" t="s">
        <v>45</v>
      </c>
      <c r="D37" s="16">
        <f t="shared" si="29"/>
        <v>90</v>
      </c>
      <c r="E37" s="17" t="str">
        <f t="shared" si="30"/>
        <v xml:space="preserve"> </v>
      </c>
      <c r="F37" s="17">
        <f t="shared" si="31"/>
        <v>90</v>
      </c>
      <c r="G37" s="17" t="str">
        <f t="shared" si="32"/>
        <v xml:space="preserve"> </v>
      </c>
      <c r="H37" s="17" t="str">
        <f t="shared" si="33"/>
        <v xml:space="preserve"> </v>
      </c>
      <c r="I37" s="17" t="str">
        <f t="shared" si="34"/>
        <v xml:space="preserve"> </v>
      </c>
      <c r="J37" s="17" t="str">
        <f t="shared" si="35"/>
        <v xml:space="preserve"> </v>
      </c>
      <c r="K37" s="91"/>
      <c r="L37" s="22"/>
      <c r="M37" s="22"/>
      <c r="N37" s="120"/>
      <c r="O37" s="163"/>
      <c r="P37" s="94"/>
      <c r="Q37" s="22"/>
      <c r="R37" s="22"/>
      <c r="S37" s="120"/>
      <c r="T37" s="103"/>
      <c r="U37" s="91"/>
      <c r="V37" s="22"/>
      <c r="W37" s="22"/>
      <c r="X37" s="120"/>
      <c r="Y37" s="162"/>
      <c r="Z37" s="94"/>
      <c r="AA37" s="14">
        <v>30</v>
      </c>
      <c r="AB37" s="14"/>
      <c r="AC37" s="127">
        <v>3</v>
      </c>
      <c r="AD37" s="24" t="s">
        <v>59</v>
      </c>
      <c r="AE37" s="15"/>
      <c r="AF37" s="14">
        <v>30</v>
      </c>
      <c r="AG37" s="14"/>
      <c r="AH37" s="14"/>
      <c r="AI37" s="127">
        <v>3</v>
      </c>
      <c r="AJ37" s="156" t="s">
        <v>59</v>
      </c>
      <c r="AK37" s="25"/>
      <c r="AL37" s="14">
        <v>30</v>
      </c>
      <c r="AM37" s="14"/>
      <c r="AN37" s="127">
        <v>3</v>
      </c>
      <c r="AO37" s="24" t="s">
        <v>60</v>
      </c>
      <c r="AP37" s="91"/>
      <c r="AQ37" s="22"/>
      <c r="AR37" s="22"/>
      <c r="AS37" s="120"/>
      <c r="AT37" s="163"/>
      <c r="AU37" s="94"/>
      <c r="AV37" s="22"/>
      <c r="AW37" s="93"/>
      <c r="AX37" s="22"/>
      <c r="AY37" s="120"/>
      <c r="AZ37" s="23"/>
      <c r="BA37" s="91"/>
      <c r="BB37" s="22"/>
      <c r="BC37" s="93"/>
      <c r="BD37" s="120"/>
      <c r="BE37" s="163"/>
      <c r="BF37" s="94"/>
      <c r="BG37" s="22"/>
      <c r="BH37" s="93"/>
      <c r="BI37" s="120"/>
      <c r="BJ37" s="23"/>
      <c r="BK37" s="61">
        <f t="shared" si="7"/>
        <v>9</v>
      </c>
      <c r="BL37" s="69">
        <f>BI37+BD37+AY37+AS37+AN37+AI37+AC37+X37+S37+N37</f>
        <v>9</v>
      </c>
    </row>
    <row r="38" spans="1:64" ht="35.1" customHeight="1" x14ac:dyDescent="0.3">
      <c r="A38" s="67">
        <v>24</v>
      </c>
      <c r="B38" s="61">
        <v>20</v>
      </c>
      <c r="C38" s="90" t="s">
        <v>98</v>
      </c>
      <c r="D38" s="16">
        <f t="shared" ref="D38" si="37">SUM(E38:J38)</f>
        <v>120</v>
      </c>
      <c r="E38" s="17" t="str">
        <f t="shared" ref="E38" si="38">IF((K38+P38+U38+Z38+AE38+AK38+AP38+AU38+BA38+BF38)=0," ",K38+P38+U38+Z38+AE38+AK38+AP38+AU38+BA38+BF38)</f>
        <v xml:space="preserve"> </v>
      </c>
      <c r="F38" s="17">
        <f t="shared" ref="F38" si="39">IF((L38+Q38+V38+AA38+AF38+AL38+AQ38+AV38+BB38+BG38)=0," ",L38+Q38+V38+AA38+AF38+AL38+AQ38+AV38+BB38+BG38)</f>
        <v>120</v>
      </c>
      <c r="G38" s="17" t="str">
        <f t="shared" ref="G38" si="40">IF((AW38+BC38+BH38)=0," ",AW38+BC38+BH38)</f>
        <v xml:space="preserve"> </v>
      </c>
      <c r="H38" s="17" t="str">
        <f t="shared" ref="H38" si="41">IF((W38+AB38+AG38+AM38+AR38+AX38)=0," ",W38+AB38+AG38+AM38+AR38+AX38)</f>
        <v xml:space="preserve"> </v>
      </c>
      <c r="I38" s="17" t="str">
        <f t="shared" ref="I38" si="42">IF((M38+R38)=0," ",M38+R38)</f>
        <v xml:space="preserve"> </v>
      </c>
      <c r="J38" s="17" t="str">
        <f t="shared" ref="J38" si="43">IF((AH38)=0," ",AH38)</f>
        <v xml:space="preserve"> </v>
      </c>
      <c r="K38" s="91"/>
      <c r="L38" s="22"/>
      <c r="M38" s="22"/>
      <c r="N38" s="120"/>
      <c r="O38" s="163"/>
      <c r="P38" s="94"/>
      <c r="Q38" s="22"/>
      <c r="R38" s="22"/>
      <c r="S38" s="120"/>
      <c r="T38" s="23"/>
      <c r="U38" s="91"/>
      <c r="V38" s="22"/>
      <c r="W38" s="22"/>
      <c r="X38" s="120"/>
      <c r="Y38" s="163"/>
      <c r="Z38" s="94"/>
      <c r="AA38" s="41"/>
      <c r="AB38" s="41"/>
      <c r="AC38" s="127"/>
      <c r="AD38" s="24"/>
      <c r="AE38" s="15"/>
      <c r="AF38" s="41">
        <v>60</v>
      </c>
      <c r="AG38" s="41"/>
      <c r="AH38" s="41"/>
      <c r="AI38" s="127">
        <v>3</v>
      </c>
      <c r="AJ38" s="156" t="s">
        <v>59</v>
      </c>
      <c r="AK38" s="25"/>
      <c r="AL38" s="41">
        <v>60</v>
      </c>
      <c r="AM38" s="41"/>
      <c r="AN38" s="194">
        <v>3</v>
      </c>
      <c r="AO38" s="74" t="s">
        <v>59</v>
      </c>
      <c r="AP38" s="91"/>
      <c r="AQ38" s="22"/>
      <c r="AR38" s="22"/>
      <c r="AS38" s="120"/>
      <c r="AT38" s="163"/>
      <c r="AU38" s="94"/>
      <c r="AV38" s="22"/>
      <c r="AW38" s="93"/>
      <c r="AX38" s="22"/>
      <c r="AY38" s="120"/>
      <c r="AZ38" s="23"/>
      <c r="BA38" s="91"/>
      <c r="BB38" s="22"/>
      <c r="BC38" s="93"/>
      <c r="BD38" s="120"/>
      <c r="BE38" s="163"/>
      <c r="BF38" s="94"/>
      <c r="BG38" s="22"/>
      <c r="BH38" s="93"/>
      <c r="BI38" s="120"/>
      <c r="BJ38" s="23"/>
      <c r="BK38" s="61">
        <f t="shared" si="7"/>
        <v>6</v>
      </c>
      <c r="BL38" s="69">
        <f>BI38+BD38+AY38+AS38+AN38+AI38+AC38+X38+S38+N38</f>
        <v>6</v>
      </c>
    </row>
    <row r="39" spans="1:64" ht="25.05" customHeight="1" x14ac:dyDescent="0.3">
      <c r="A39" s="67">
        <v>25</v>
      </c>
      <c r="B39" s="61">
        <v>25</v>
      </c>
      <c r="C39" s="90" t="s">
        <v>70</v>
      </c>
      <c r="D39" s="16">
        <f t="shared" si="29"/>
        <v>60</v>
      </c>
      <c r="E39" s="17" t="str">
        <f t="shared" si="30"/>
        <v xml:space="preserve"> </v>
      </c>
      <c r="F39" s="17">
        <f t="shared" si="31"/>
        <v>60</v>
      </c>
      <c r="G39" s="17" t="str">
        <f t="shared" si="32"/>
        <v xml:space="preserve"> </v>
      </c>
      <c r="H39" s="17" t="str">
        <f t="shared" si="33"/>
        <v xml:space="preserve"> </v>
      </c>
      <c r="I39" s="17" t="str">
        <f t="shared" si="34"/>
        <v xml:space="preserve"> </v>
      </c>
      <c r="J39" s="17" t="str">
        <f t="shared" si="35"/>
        <v xml:space="preserve"> </v>
      </c>
      <c r="K39" s="91"/>
      <c r="L39" s="22"/>
      <c r="M39" s="22"/>
      <c r="N39" s="120"/>
      <c r="O39" s="163"/>
      <c r="P39" s="94"/>
      <c r="Q39" s="22"/>
      <c r="R39" s="22"/>
      <c r="S39" s="120"/>
      <c r="T39" s="23"/>
      <c r="U39" s="91"/>
      <c r="V39" s="22"/>
      <c r="W39" s="22"/>
      <c r="X39" s="120"/>
      <c r="Y39" s="163"/>
      <c r="Z39" s="94"/>
      <c r="AA39" s="37"/>
      <c r="AB39" s="37"/>
      <c r="AC39" s="129"/>
      <c r="AD39" s="24"/>
      <c r="AE39" s="15"/>
      <c r="AF39" s="41">
        <v>30</v>
      </c>
      <c r="AG39" s="41"/>
      <c r="AH39" s="41"/>
      <c r="AI39" s="127">
        <v>2</v>
      </c>
      <c r="AJ39" s="156" t="s">
        <v>59</v>
      </c>
      <c r="AK39" s="25"/>
      <c r="AL39" s="14">
        <v>30</v>
      </c>
      <c r="AM39" s="14"/>
      <c r="AN39" s="117">
        <v>2</v>
      </c>
      <c r="AO39" s="24" t="s">
        <v>59</v>
      </c>
      <c r="AP39" s="91"/>
      <c r="AQ39" s="22"/>
      <c r="AR39" s="22"/>
      <c r="AS39" s="120"/>
      <c r="AT39" s="163"/>
      <c r="AU39" s="94"/>
      <c r="AV39" s="22"/>
      <c r="AW39" s="93"/>
      <c r="AX39" s="22"/>
      <c r="AY39" s="120"/>
      <c r="AZ39" s="23"/>
      <c r="BA39" s="91"/>
      <c r="BB39" s="22"/>
      <c r="BC39" s="93"/>
      <c r="BD39" s="120"/>
      <c r="BE39" s="163"/>
      <c r="BF39" s="94"/>
      <c r="BG39" s="22"/>
      <c r="BH39" s="93"/>
      <c r="BI39" s="120"/>
      <c r="BJ39" s="23"/>
      <c r="BK39" s="61">
        <f t="shared" si="7"/>
        <v>4</v>
      </c>
      <c r="BL39" s="69"/>
    </row>
    <row r="40" spans="1:64" ht="25.05" customHeight="1" x14ac:dyDescent="0.3">
      <c r="A40" s="67">
        <v>26</v>
      </c>
      <c r="B40" s="61">
        <v>23</v>
      </c>
      <c r="C40" s="90" t="s">
        <v>46</v>
      </c>
      <c r="D40" s="16">
        <f t="shared" si="29"/>
        <v>300</v>
      </c>
      <c r="E40" s="17" t="str">
        <f t="shared" si="30"/>
        <v xml:space="preserve"> </v>
      </c>
      <c r="F40" s="17">
        <f t="shared" si="31"/>
        <v>300</v>
      </c>
      <c r="G40" s="17" t="str">
        <f t="shared" si="32"/>
        <v xml:space="preserve"> </v>
      </c>
      <c r="H40" s="17" t="str">
        <f t="shared" si="33"/>
        <v xml:space="preserve"> </v>
      </c>
      <c r="I40" s="17" t="str">
        <f t="shared" si="34"/>
        <v xml:space="preserve"> </v>
      </c>
      <c r="J40" s="17" t="str">
        <f t="shared" si="35"/>
        <v xml:space="preserve"> </v>
      </c>
      <c r="K40" s="15"/>
      <c r="L40" s="14">
        <v>60</v>
      </c>
      <c r="M40" s="14"/>
      <c r="N40" s="117">
        <v>3</v>
      </c>
      <c r="O40" s="156" t="s">
        <v>59</v>
      </c>
      <c r="P40" s="25"/>
      <c r="Q40" s="14">
        <v>60</v>
      </c>
      <c r="R40" s="14"/>
      <c r="S40" s="117">
        <v>3</v>
      </c>
      <c r="T40" s="24" t="s">
        <v>59</v>
      </c>
      <c r="U40" s="15"/>
      <c r="V40" s="14">
        <v>45</v>
      </c>
      <c r="W40" s="14"/>
      <c r="X40" s="117">
        <v>2</v>
      </c>
      <c r="Y40" s="156" t="s">
        <v>59</v>
      </c>
      <c r="Z40" s="25"/>
      <c r="AA40" s="14">
        <v>45</v>
      </c>
      <c r="AB40" s="14"/>
      <c r="AC40" s="127">
        <v>2</v>
      </c>
      <c r="AD40" s="24" t="s">
        <v>59</v>
      </c>
      <c r="AE40" s="15"/>
      <c r="AF40" s="14">
        <v>45</v>
      </c>
      <c r="AG40" s="14"/>
      <c r="AH40" s="14"/>
      <c r="AI40" s="117">
        <v>3</v>
      </c>
      <c r="AJ40" s="156" t="s">
        <v>59</v>
      </c>
      <c r="AK40" s="25"/>
      <c r="AL40" s="14">
        <v>45</v>
      </c>
      <c r="AM40" s="14"/>
      <c r="AN40" s="127">
        <v>3</v>
      </c>
      <c r="AO40" s="24" t="s">
        <v>60</v>
      </c>
      <c r="AP40" s="91"/>
      <c r="AQ40" s="22"/>
      <c r="AR40" s="22"/>
      <c r="AS40" s="120"/>
      <c r="AT40" s="163"/>
      <c r="AU40" s="94"/>
      <c r="AV40" s="22"/>
      <c r="AW40" s="93"/>
      <c r="AX40" s="22"/>
      <c r="AY40" s="120"/>
      <c r="AZ40" s="23"/>
      <c r="BA40" s="91"/>
      <c r="BB40" s="22"/>
      <c r="BC40" s="93"/>
      <c r="BD40" s="120"/>
      <c r="BE40" s="163"/>
      <c r="BF40" s="94"/>
      <c r="BG40" s="22"/>
      <c r="BH40" s="93"/>
      <c r="BI40" s="120"/>
      <c r="BJ40" s="23"/>
      <c r="BK40" s="61">
        <f t="shared" si="7"/>
        <v>16</v>
      </c>
      <c r="BL40" s="69">
        <f>BI40+BD40+AY40+AS40+AN40+AI40+AC40+X40+S40+N40</f>
        <v>16</v>
      </c>
    </row>
    <row r="41" spans="1:64" ht="25.05" customHeight="1" x14ac:dyDescent="0.3">
      <c r="A41" s="67">
        <v>27</v>
      </c>
      <c r="B41" s="61">
        <v>24</v>
      </c>
      <c r="C41" s="195" t="s">
        <v>88</v>
      </c>
      <c r="D41" s="16">
        <f t="shared" ref="D41:D44" si="44">SUM(E41:J41)</f>
        <v>30</v>
      </c>
      <c r="E41" s="17" t="str">
        <f t="shared" ref="E41:E44" si="45">IF((K41+P41+U41+Z41+AE41+AK41+AP41+AU41+BA41+BF41)=0," ",K41+P41+U41+Z41+AE41+AK41+AP41+AU41+BA41+BF41)</f>
        <v xml:space="preserve"> </v>
      </c>
      <c r="F41" s="17">
        <f t="shared" ref="F41:F44" si="46">IF((L41+Q41+V41+AA41+AF41+AL41+AQ41+AV41+BB41+BG41)=0," ",L41+Q41+V41+AA41+AF41+AL41+AQ41+AV41+BB41+BG41)</f>
        <v>30</v>
      </c>
      <c r="G41" s="17" t="str">
        <f t="shared" ref="G41:G44" si="47">IF((AW41+BC41+BH41)=0," ",AW41+BC41+BH41)</f>
        <v xml:space="preserve"> </v>
      </c>
      <c r="H41" s="17" t="str">
        <f t="shared" ref="H41:H44" si="48">IF((W41+AB41+AG41+AM41+AR41+AX41)=0," ",W41+AB41+AG41+AM41+AR41+AX41)</f>
        <v xml:space="preserve"> </v>
      </c>
      <c r="I41" s="17" t="str">
        <f t="shared" ref="I41:I44" si="49">IF((M41+R41)=0," ",M41+R41)</f>
        <v xml:space="preserve"> </v>
      </c>
      <c r="J41" s="17" t="str">
        <f t="shared" ref="J41:J44" si="50">IF((AH41)=0," ",AH41)</f>
        <v xml:space="preserve"> </v>
      </c>
      <c r="K41" s="15"/>
      <c r="L41" s="14"/>
      <c r="M41" s="14"/>
      <c r="N41" s="117"/>
      <c r="O41" s="156"/>
      <c r="P41" s="25"/>
      <c r="Q41" s="41"/>
      <c r="R41" s="41"/>
      <c r="S41" s="127"/>
      <c r="T41" s="24"/>
      <c r="U41" s="15"/>
      <c r="V41" s="14"/>
      <c r="W41" s="14"/>
      <c r="X41" s="117"/>
      <c r="Y41" s="156"/>
      <c r="Z41" s="25"/>
      <c r="AA41" s="41">
        <v>30</v>
      </c>
      <c r="AB41" s="41"/>
      <c r="AC41" s="194">
        <v>2</v>
      </c>
      <c r="AD41" s="24" t="s">
        <v>59</v>
      </c>
      <c r="AE41" s="15"/>
      <c r="AF41" s="14"/>
      <c r="AG41" s="14"/>
      <c r="AH41" s="14"/>
      <c r="AI41" s="117"/>
      <c r="AJ41" s="154"/>
      <c r="AK41" s="25"/>
      <c r="AL41" s="14"/>
      <c r="AM41" s="14"/>
      <c r="AN41" s="117"/>
      <c r="AO41" s="24"/>
      <c r="AP41" s="91"/>
      <c r="AQ41" s="22"/>
      <c r="AR41" s="22"/>
      <c r="AS41" s="120"/>
      <c r="AT41" s="163"/>
      <c r="AU41" s="94"/>
      <c r="AV41" s="22"/>
      <c r="AW41" s="93"/>
      <c r="AX41" s="22"/>
      <c r="AY41" s="120"/>
      <c r="AZ41" s="23"/>
      <c r="BA41" s="91"/>
      <c r="BB41" s="22"/>
      <c r="BC41" s="93"/>
      <c r="BD41" s="120"/>
      <c r="BE41" s="163"/>
      <c r="BF41" s="94"/>
      <c r="BG41" s="22"/>
      <c r="BH41" s="93"/>
      <c r="BI41" s="120"/>
      <c r="BJ41" s="23"/>
      <c r="BK41" s="61">
        <f t="shared" si="7"/>
        <v>2</v>
      </c>
      <c r="BL41" s="69"/>
    </row>
    <row r="42" spans="1:64" ht="25.05" customHeight="1" x14ac:dyDescent="0.3">
      <c r="A42" s="67">
        <v>28</v>
      </c>
      <c r="B42" s="61">
        <v>27</v>
      </c>
      <c r="C42" s="90" t="s">
        <v>47</v>
      </c>
      <c r="D42" s="16">
        <f t="shared" si="44"/>
        <v>60</v>
      </c>
      <c r="E42" s="17" t="str">
        <f t="shared" si="45"/>
        <v xml:space="preserve"> </v>
      </c>
      <c r="F42" s="17">
        <f t="shared" si="46"/>
        <v>60</v>
      </c>
      <c r="G42" s="17" t="str">
        <f t="shared" si="47"/>
        <v xml:space="preserve"> </v>
      </c>
      <c r="H42" s="17" t="str">
        <f t="shared" si="48"/>
        <v xml:space="preserve"> </v>
      </c>
      <c r="I42" s="17" t="str">
        <f t="shared" si="49"/>
        <v xml:space="preserve"> </v>
      </c>
      <c r="J42" s="17" t="str">
        <f t="shared" si="50"/>
        <v xml:space="preserve"> </v>
      </c>
      <c r="K42" s="15"/>
      <c r="L42" s="14">
        <v>30</v>
      </c>
      <c r="M42" s="14"/>
      <c r="N42" s="117">
        <v>2</v>
      </c>
      <c r="O42" s="156" t="s">
        <v>59</v>
      </c>
      <c r="P42" s="25"/>
      <c r="Q42" s="14">
        <v>30</v>
      </c>
      <c r="R42" s="14"/>
      <c r="S42" s="117">
        <v>2</v>
      </c>
      <c r="T42" s="24" t="s">
        <v>60</v>
      </c>
      <c r="U42" s="91"/>
      <c r="V42" s="22"/>
      <c r="W42" s="22"/>
      <c r="X42" s="120"/>
      <c r="Y42" s="163"/>
      <c r="Z42" s="94"/>
      <c r="AA42" s="22"/>
      <c r="AB42" s="22"/>
      <c r="AC42" s="120"/>
      <c r="AD42" s="23"/>
      <c r="AE42" s="91"/>
      <c r="AF42" s="22"/>
      <c r="AG42" s="22"/>
      <c r="AH42" s="22"/>
      <c r="AI42" s="120"/>
      <c r="AJ42" s="167"/>
      <c r="AK42" s="94"/>
      <c r="AL42" s="22"/>
      <c r="AM42" s="22"/>
      <c r="AN42" s="120"/>
      <c r="AO42" s="103"/>
      <c r="AP42" s="91"/>
      <c r="AQ42" s="22"/>
      <c r="AR42" s="22"/>
      <c r="AS42" s="120"/>
      <c r="AT42" s="163"/>
      <c r="AU42" s="94"/>
      <c r="AV42" s="22"/>
      <c r="AW42" s="93"/>
      <c r="AX42" s="22"/>
      <c r="AY42" s="120"/>
      <c r="AZ42" s="23"/>
      <c r="BA42" s="91"/>
      <c r="BB42" s="22"/>
      <c r="BC42" s="93"/>
      <c r="BD42" s="120"/>
      <c r="BE42" s="163"/>
      <c r="BF42" s="94"/>
      <c r="BG42" s="22"/>
      <c r="BH42" s="93"/>
      <c r="BI42" s="120"/>
      <c r="BJ42" s="23"/>
      <c r="BK42" s="61">
        <f t="shared" si="7"/>
        <v>4</v>
      </c>
      <c r="BL42" s="69"/>
    </row>
    <row r="43" spans="1:64" ht="25.05" customHeight="1" x14ac:dyDescent="0.3">
      <c r="A43" s="67">
        <v>29</v>
      </c>
      <c r="B43" s="61">
        <v>29</v>
      </c>
      <c r="C43" s="90" t="s">
        <v>48</v>
      </c>
      <c r="D43" s="16">
        <f t="shared" si="44"/>
        <v>120</v>
      </c>
      <c r="E43" s="17" t="str">
        <f t="shared" si="45"/>
        <v xml:space="preserve"> </v>
      </c>
      <c r="F43" s="17">
        <f t="shared" si="46"/>
        <v>120</v>
      </c>
      <c r="G43" s="17" t="str">
        <f t="shared" si="47"/>
        <v xml:space="preserve"> </v>
      </c>
      <c r="H43" s="17" t="str">
        <f t="shared" si="48"/>
        <v xml:space="preserve"> </v>
      </c>
      <c r="I43" s="17" t="str">
        <f t="shared" si="49"/>
        <v xml:space="preserve"> </v>
      </c>
      <c r="J43" s="17" t="str">
        <f t="shared" si="50"/>
        <v xml:space="preserve"> </v>
      </c>
      <c r="K43" s="15"/>
      <c r="L43" s="14"/>
      <c r="M43" s="14"/>
      <c r="N43" s="117"/>
      <c r="O43" s="154"/>
      <c r="P43" s="25"/>
      <c r="Q43" s="14"/>
      <c r="R43" s="14"/>
      <c r="S43" s="117"/>
      <c r="T43" s="24"/>
      <c r="U43" s="15"/>
      <c r="V43" s="14">
        <v>30</v>
      </c>
      <c r="W43" s="14"/>
      <c r="X43" s="117">
        <v>2</v>
      </c>
      <c r="Y43" s="156" t="s">
        <v>59</v>
      </c>
      <c r="Z43" s="25"/>
      <c r="AA43" s="14">
        <v>30</v>
      </c>
      <c r="AB43" s="14"/>
      <c r="AC43" s="117">
        <v>2</v>
      </c>
      <c r="AD43" s="11" t="s">
        <v>59</v>
      </c>
      <c r="AE43" s="15"/>
      <c r="AF43" s="14">
        <v>30</v>
      </c>
      <c r="AG43" s="14"/>
      <c r="AH43" s="14"/>
      <c r="AI43" s="117">
        <v>2</v>
      </c>
      <c r="AJ43" s="156" t="s">
        <v>59</v>
      </c>
      <c r="AK43" s="25"/>
      <c r="AL43" s="10">
        <v>30</v>
      </c>
      <c r="AM43" s="14"/>
      <c r="AN43" s="117">
        <v>3</v>
      </c>
      <c r="AO43" s="24" t="s">
        <v>60</v>
      </c>
      <c r="AP43" s="91"/>
      <c r="AQ43" s="22"/>
      <c r="AR43" s="22"/>
      <c r="AS43" s="120"/>
      <c r="AT43" s="163"/>
      <c r="AU43" s="94"/>
      <c r="AV43" s="22"/>
      <c r="AW43" s="93"/>
      <c r="AX43" s="22"/>
      <c r="AY43" s="120"/>
      <c r="AZ43" s="23"/>
      <c r="BA43" s="91"/>
      <c r="BB43" s="22"/>
      <c r="BC43" s="93"/>
      <c r="BD43" s="120"/>
      <c r="BE43" s="163"/>
      <c r="BF43" s="94"/>
      <c r="BG43" s="22"/>
      <c r="BH43" s="93"/>
      <c r="BI43" s="120"/>
      <c r="BJ43" s="23"/>
      <c r="BK43" s="61">
        <f t="shared" si="7"/>
        <v>9</v>
      </c>
      <c r="BL43" s="69">
        <f>BI43+BD43+AY43+AS43+AN43+AI43+AC43+X43+S43+N43</f>
        <v>9</v>
      </c>
    </row>
    <row r="44" spans="1:64" ht="25.05" customHeight="1" x14ac:dyDescent="0.3">
      <c r="A44" s="67">
        <v>30</v>
      </c>
      <c r="B44" s="61">
        <v>30</v>
      </c>
      <c r="C44" s="195" t="s">
        <v>49</v>
      </c>
      <c r="D44" s="16">
        <f t="shared" si="44"/>
        <v>45</v>
      </c>
      <c r="E44" s="17" t="str">
        <f t="shared" si="45"/>
        <v xml:space="preserve"> </v>
      </c>
      <c r="F44" s="17">
        <f t="shared" si="46"/>
        <v>45</v>
      </c>
      <c r="G44" s="17" t="str">
        <f t="shared" si="47"/>
        <v xml:space="preserve"> </v>
      </c>
      <c r="H44" s="17" t="str">
        <f t="shared" si="48"/>
        <v xml:space="preserve"> </v>
      </c>
      <c r="I44" s="17" t="str">
        <f t="shared" si="49"/>
        <v xml:space="preserve"> </v>
      </c>
      <c r="J44" s="17" t="str">
        <f t="shared" si="50"/>
        <v xml:space="preserve"> </v>
      </c>
      <c r="K44" s="15"/>
      <c r="L44" s="14"/>
      <c r="M44" s="14"/>
      <c r="N44" s="117"/>
      <c r="O44" s="156"/>
      <c r="P44" s="25"/>
      <c r="Q44" s="37"/>
      <c r="R44" s="37"/>
      <c r="S44" s="129"/>
      <c r="T44" s="24"/>
      <c r="U44" s="15"/>
      <c r="V44" s="14"/>
      <c r="W44" s="14"/>
      <c r="X44" s="117"/>
      <c r="Y44" s="154"/>
      <c r="Z44" s="94"/>
      <c r="AA44" s="109">
        <v>45</v>
      </c>
      <c r="AB44" s="109"/>
      <c r="AC44" s="194">
        <v>2</v>
      </c>
      <c r="AD44" s="11" t="s">
        <v>59</v>
      </c>
      <c r="AE44" s="91"/>
      <c r="AF44" s="191"/>
      <c r="AG44" s="22"/>
      <c r="AH44" s="22"/>
      <c r="AI44" s="192"/>
      <c r="AJ44" s="162"/>
      <c r="AK44" s="94"/>
      <c r="AL44" s="108"/>
      <c r="AM44" s="109"/>
      <c r="AN44" s="127"/>
      <c r="AO44" s="24"/>
      <c r="AP44" s="91"/>
      <c r="AQ44" s="22"/>
      <c r="AR44" s="22"/>
      <c r="AS44" s="120"/>
      <c r="AT44" s="163"/>
      <c r="AU44" s="94"/>
      <c r="AV44" s="22"/>
      <c r="AW44" s="93"/>
      <c r="AX44" s="22"/>
      <c r="AY44" s="120"/>
      <c r="AZ44" s="23"/>
      <c r="BA44" s="91"/>
      <c r="BB44" s="22"/>
      <c r="BC44" s="93"/>
      <c r="BD44" s="120"/>
      <c r="BE44" s="163"/>
      <c r="BF44" s="94"/>
      <c r="BG44" s="22"/>
      <c r="BH44" s="93"/>
      <c r="BI44" s="120"/>
      <c r="BJ44" s="23"/>
      <c r="BK44" s="61">
        <f t="shared" si="7"/>
        <v>2</v>
      </c>
      <c r="BL44" s="69"/>
    </row>
    <row r="45" spans="1:64" ht="35.1" customHeight="1" thickBot="1" x14ac:dyDescent="0.35">
      <c r="A45" s="196">
        <v>31</v>
      </c>
      <c r="B45" s="197">
        <v>31</v>
      </c>
      <c r="C45" s="198" t="s">
        <v>50</v>
      </c>
      <c r="D45" s="26">
        <f t="shared" si="29"/>
        <v>90</v>
      </c>
      <c r="E45" s="20" t="str">
        <f t="shared" si="30"/>
        <v xml:space="preserve"> </v>
      </c>
      <c r="F45" s="20">
        <f t="shared" si="31"/>
        <v>90</v>
      </c>
      <c r="G45" s="20" t="str">
        <f t="shared" si="32"/>
        <v xml:space="preserve"> </v>
      </c>
      <c r="H45" s="20" t="str">
        <f t="shared" si="33"/>
        <v xml:space="preserve"> </v>
      </c>
      <c r="I45" s="20" t="str">
        <f t="shared" si="34"/>
        <v xml:space="preserve"> </v>
      </c>
      <c r="J45" s="20" t="str">
        <f t="shared" si="35"/>
        <v xml:space="preserve"> </v>
      </c>
      <c r="K45" s="26"/>
      <c r="L45" s="20"/>
      <c r="M45" s="20"/>
      <c r="N45" s="125"/>
      <c r="O45" s="155"/>
      <c r="P45" s="30"/>
      <c r="Q45" s="20"/>
      <c r="R45" s="20"/>
      <c r="S45" s="125"/>
      <c r="T45" s="19"/>
      <c r="U45" s="26"/>
      <c r="V45" s="20"/>
      <c r="W45" s="20"/>
      <c r="X45" s="125"/>
      <c r="Y45" s="155"/>
      <c r="Z45" s="30"/>
      <c r="AA45" s="20"/>
      <c r="AB45" s="20"/>
      <c r="AC45" s="125"/>
      <c r="AD45" s="19"/>
      <c r="AE45" s="26"/>
      <c r="AF45" s="20">
        <v>30</v>
      </c>
      <c r="AG45" s="20"/>
      <c r="AH45" s="20"/>
      <c r="AI45" s="125">
        <v>2</v>
      </c>
      <c r="AJ45" s="155" t="s">
        <v>59</v>
      </c>
      <c r="AK45" s="30"/>
      <c r="AL45" s="20">
        <v>30</v>
      </c>
      <c r="AM45" s="20"/>
      <c r="AN45" s="125">
        <v>3</v>
      </c>
      <c r="AO45" s="19" t="s">
        <v>59</v>
      </c>
      <c r="AP45" s="26"/>
      <c r="AQ45" s="20">
        <v>30</v>
      </c>
      <c r="AR45" s="20"/>
      <c r="AS45" s="128">
        <v>3</v>
      </c>
      <c r="AT45" s="155" t="s">
        <v>59</v>
      </c>
      <c r="AU45" s="113"/>
      <c r="AV45" s="111"/>
      <c r="AW45" s="112"/>
      <c r="AX45" s="111"/>
      <c r="AY45" s="133"/>
      <c r="AZ45" s="92"/>
      <c r="BA45" s="110"/>
      <c r="BB45" s="111"/>
      <c r="BC45" s="112"/>
      <c r="BD45" s="133"/>
      <c r="BE45" s="159"/>
      <c r="BF45" s="113"/>
      <c r="BG45" s="111"/>
      <c r="BH45" s="112"/>
      <c r="BI45" s="133"/>
      <c r="BJ45" s="92"/>
      <c r="BK45" s="199">
        <f t="shared" si="7"/>
        <v>8</v>
      </c>
      <c r="BL45" s="200"/>
    </row>
    <row r="46" spans="1:64" s="187" customFormat="1" ht="20.100000000000001" customHeight="1" thickTop="1" thickBot="1" x14ac:dyDescent="0.4">
      <c r="A46" s="297" t="s">
        <v>27</v>
      </c>
      <c r="B46" s="298"/>
      <c r="C46" s="298"/>
      <c r="D46" s="298"/>
      <c r="E46" s="298"/>
      <c r="F46" s="298"/>
      <c r="G46" s="298"/>
      <c r="H46" s="298"/>
      <c r="I46" s="298"/>
      <c r="J46" s="298"/>
      <c r="K46" s="298"/>
      <c r="L46" s="298"/>
      <c r="M46" s="298"/>
      <c r="N46" s="298"/>
      <c r="O46" s="298"/>
      <c r="P46" s="298"/>
      <c r="Q46" s="298"/>
      <c r="R46" s="298"/>
      <c r="S46" s="298"/>
      <c r="T46" s="298"/>
      <c r="U46" s="298"/>
      <c r="V46" s="298"/>
      <c r="W46" s="298"/>
      <c r="X46" s="298"/>
      <c r="Y46" s="298"/>
      <c r="Z46" s="298"/>
      <c r="AA46" s="298"/>
      <c r="AB46" s="298"/>
      <c r="AC46" s="298"/>
      <c r="AD46" s="298"/>
      <c r="AE46" s="298"/>
      <c r="AF46" s="298"/>
      <c r="AG46" s="298"/>
      <c r="AH46" s="298"/>
      <c r="AI46" s="298"/>
      <c r="AJ46" s="298"/>
      <c r="AK46" s="298"/>
      <c r="AL46" s="298"/>
      <c r="AM46" s="298"/>
      <c r="AN46" s="298"/>
      <c r="AO46" s="298"/>
      <c r="AP46" s="298"/>
      <c r="AQ46" s="298"/>
      <c r="AR46" s="298"/>
      <c r="AS46" s="298"/>
      <c r="AT46" s="298"/>
      <c r="AU46" s="298"/>
      <c r="AV46" s="298"/>
      <c r="AW46" s="298"/>
      <c r="AX46" s="298"/>
      <c r="AY46" s="298"/>
      <c r="AZ46" s="298"/>
      <c r="BA46" s="298"/>
      <c r="BB46" s="298"/>
      <c r="BC46" s="298"/>
      <c r="BD46" s="298"/>
      <c r="BE46" s="298"/>
      <c r="BF46" s="298"/>
      <c r="BG46" s="298"/>
      <c r="BH46" s="298"/>
      <c r="BI46" s="298"/>
      <c r="BJ46" s="298"/>
      <c r="BK46" s="188">
        <f t="shared" si="7"/>
        <v>0</v>
      </c>
      <c r="BL46" s="189"/>
    </row>
    <row r="47" spans="1:64" ht="25.05" customHeight="1" thickTop="1" x14ac:dyDescent="0.3">
      <c r="A47" s="64">
        <v>32</v>
      </c>
      <c r="B47" s="5">
        <v>9</v>
      </c>
      <c r="C47" s="114" t="s">
        <v>51</v>
      </c>
      <c r="D47" s="16">
        <f t="shared" ref="D47:D53" si="51">SUM(E47:J47)</f>
        <v>75</v>
      </c>
      <c r="E47" s="17" t="str">
        <f t="shared" ref="E47:E53" si="52">IF((K47+P47+U47+Z47+AE47+AK47+AP47+AU47+BA47+BF47)=0," ",K47+P47+U47+Z47+AE47+AK47+AP47+AU47+BA47+BF47)</f>
        <v xml:space="preserve"> </v>
      </c>
      <c r="F47" s="17" t="str">
        <f t="shared" ref="F47:F53" si="53">IF((L47+Q47+V47+AA47+AF47+AL47+AQ47+AV47+BB47+BG47)=0," ",L47+Q47+V47+AA47+AF47+AL47+AQ47+AV47+BB47+BG47)</f>
        <v xml:space="preserve"> </v>
      </c>
      <c r="G47" s="17">
        <f t="shared" ref="G47:G53" si="54">IF((AW47+BC47+BH47)=0," ",AW47+BC47+BH47)</f>
        <v>75</v>
      </c>
      <c r="H47" s="17" t="str">
        <f t="shared" ref="H47:H53" si="55">IF((W47+AB47+AG47+AM47+AR47+AX47)=0," ",W47+AB47+AG47+AM47+AR47+AX47)</f>
        <v xml:space="preserve"> </v>
      </c>
      <c r="I47" s="17" t="str">
        <f t="shared" ref="I47:I53" si="56">IF((M47+R47)=0," ",M47+R47)</f>
        <v xml:space="preserve"> </v>
      </c>
      <c r="J47" s="17" t="str">
        <f t="shared" ref="J47:J53" si="57">IF((AH47)=0," ",AH47)</f>
        <v xml:space="preserve"> </v>
      </c>
      <c r="K47" s="7"/>
      <c r="L47" s="8"/>
      <c r="M47" s="8"/>
      <c r="N47" s="123"/>
      <c r="O47" s="153"/>
      <c r="P47" s="13"/>
      <c r="Q47" s="8"/>
      <c r="R47" s="8"/>
      <c r="S47" s="123"/>
      <c r="T47" s="9"/>
      <c r="U47" s="7"/>
      <c r="V47" s="8"/>
      <c r="W47" s="8"/>
      <c r="X47" s="123"/>
      <c r="Y47" s="153"/>
      <c r="Z47" s="13"/>
      <c r="AA47" s="8"/>
      <c r="AB47" s="8"/>
      <c r="AC47" s="123"/>
      <c r="AD47" s="9"/>
      <c r="AE47" s="7"/>
      <c r="AF47" s="8"/>
      <c r="AG47" s="8"/>
      <c r="AH47" s="8"/>
      <c r="AI47" s="123"/>
      <c r="AJ47" s="153"/>
      <c r="AK47" s="13"/>
      <c r="AL47" s="8"/>
      <c r="AM47" s="8"/>
      <c r="AN47" s="123"/>
      <c r="AO47" s="9"/>
      <c r="AP47" s="7"/>
      <c r="AQ47" s="8"/>
      <c r="AR47" s="8"/>
      <c r="AS47" s="123"/>
      <c r="AT47" s="153"/>
      <c r="AU47" s="13"/>
      <c r="AV47" s="104"/>
      <c r="AW47" s="51">
        <v>15</v>
      </c>
      <c r="AX47" s="8"/>
      <c r="AY47" s="131">
        <v>2</v>
      </c>
      <c r="AZ47" s="9" t="s">
        <v>62</v>
      </c>
      <c r="BA47" s="7"/>
      <c r="BB47" s="104"/>
      <c r="BC47" s="51">
        <v>30</v>
      </c>
      <c r="BD47" s="123">
        <v>4</v>
      </c>
      <c r="BE47" s="153" t="s">
        <v>62</v>
      </c>
      <c r="BF47" s="13"/>
      <c r="BG47" s="104"/>
      <c r="BH47" s="51">
        <v>30</v>
      </c>
      <c r="BI47" s="123">
        <v>6</v>
      </c>
      <c r="BJ47" s="9" t="s">
        <v>62</v>
      </c>
      <c r="BK47" s="182">
        <f t="shared" si="7"/>
        <v>12</v>
      </c>
      <c r="BL47" s="183"/>
    </row>
    <row r="48" spans="1:64" ht="35.1" customHeight="1" x14ac:dyDescent="0.3">
      <c r="A48" s="78">
        <v>33</v>
      </c>
      <c r="B48" s="79">
        <v>12</v>
      </c>
      <c r="C48" s="178" t="s">
        <v>67</v>
      </c>
      <c r="D48" s="222">
        <f t="shared" si="51"/>
        <v>120</v>
      </c>
      <c r="E48" s="208" t="str">
        <f t="shared" si="52"/>
        <v xml:space="preserve"> </v>
      </c>
      <c r="F48" s="208">
        <f t="shared" si="53"/>
        <v>120</v>
      </c>
      <c r="G48" s="208" t="str">
        <f t="shared" si="54"/>
        <v xml:space="preserve"> </v>
      </c>
      <c r="H48" s="208" t="str">
        <f t="shared" si="55"/>
        <v xml:space="preserve"> </v>
      </c>
      <c r="I48" s="208" t="str">
        <f t="shared" si="56"/>
        <v xml:space="preserve"> </v>
      </c>
      <c r="J48" s="224" t="str">
        <f t="shared" si="57"/>
        <v xml:space="preserve"> </v>
      </c>
      <c r="K48" s="222"/>
      <c r="L48" s="208"/>
      <c r="M48" s="208"/>
      <c r="N48" s="210"/>
      <c r="O48" s="212"/>
      <c r="P48" s="214"/>
      <c r="Q48" s="208"/>
      <c r="R48" s="208"/>
      <c r="S48" s="210"/>
      <c r="T48" s="224"/>
      <c r="U48" s="222"/>
      <c r="V48" s="208"/>
      <c r="W48" s="208"/>
      <c r="X48" s="210"/>
      <c r="Y48" s="212"/>
      <c r="Z48" s="214"/>
      <c r="AA48" s="208"/>
      <c r="AB48" s="208"/>
      <c r="AC48" s="210"/>
      <c r="AD48" s="224"/>
      <c r="AE48" s="222"/>
      <c r="AF48" s="220"/>
      <c r="AG48" s="220"/>
      <c r="AH48" s="220"/>
      <c r="AI48" s="233"/>
      <c r="AJ48" s="212"/>
      <c r="AK48" s="214"/>
      <c r="AL48" s="228">
        <v>60</v>
      </c>
      <c r="AM48" s="220"/>
      <c r="AN48" s="226">
        <v>3</v>
      </c>
      <c r="AO48" s="224" t="s">
        <v>59</v>
      </c>
      <c r="AP48" s="222"/>
      <c r="AQ48" s="228">
        <v>60</v>
      </c>
      <c r="AR48" s="220"/>
      <c r="AS48" s="226">
        <v>3</v>
      </c>
      <c r="AT48" s="212" t="s">
        <v>60</v>
      </c>
      <c r="AU48" s="214"/>
      <c r="AV48" s="208"/>
      <c r="AW48" s="208"/>
      <c r="AX48" s="208"/>
      <c r="AY48" s="210"/>
      <c r="AZ48" s="224"/>
      <c r="BA48" s="222"/>
      <c r="BB48" s="208"/>
      <c r="BC48" s="208"/>
      <c r="BD48" s="210"/>
      <c r="BE48" s="212"/>
      <c r="BF48" s="214"/>
      <c r="BG48" s="208"/>
      <c r="BH48" s="208"/>
      <c r="BI48" s="210"/>
      <c r="BJ48" s="224"/>
      <c r="BK48" s="235">
        <f>SUM(N48,S48,X48,AC48,AI48,AN48,AS48,AY48,BD48,BI48)</f>
        <v>6</v>
      </c>
      <c r="BL48" s="230"/>
    </row>
    <row r="49" spans="1:107" ht="35.1" customHeight="1" x14ac:dyDescent="0.3">
      <c r="A49" s="67">
        <v>34</v>
      </c>
      <c r="B49" s="61">
        <v>13</v>
      </c>
      <c r="C49" s="179" t="s">
        <v>87</v>
      </c>
      <c r="D49" s="223"/>
      <c r="E49" s="209"/>
      <c r="F49" s="209"/>
      <c r="G49" s="209"/>
      <c r="H49" s="209"/>
      <c r="I49" s="209"/>
      <c r="J49" s="225"/>
      <c r="K49" s="223"/>
      <c r="L49" s="209"/>
      <c r="M49" s="209"/>
      <c r="N49" s="211"/>
      <c r="O49" s="213"/>
      <c r="P49" s="215"/>
      <c r="Q49" s="209"/>
      <c r="R49" s="209"/>
      <c r="S49" s="211"/>
      <c r="T49" s="225"/>
      <c r="U49" s="223"/>
      <c r="V49" s="209"/>
      <c r="W49" s="209"/>
      <c r="X49" s="211"/>
      <c r="Y49" s="213"/>
      <c r="Z49" s="215"/>
      <c r="AA49" s="209"/>
      <c r="AB49" s="209"/>
      <c r="AC49" s="211"/>
      <c r="AD49" s="225"/>
      <c r="AE49" s="223"/>
      <c r="AF49" s="221"/>
      <c r="AG49" s="221"/>
      <c r="AH49" s="221"/>
      <c r="AI49" s="234"/>
      <c r="AJ49" s="213"/>
      <c r="AK49" s="215"/>
      <c r="AL49" s="229"/>
      <c r="AM49" s="221"/>
      <c r="AN49" s="227"/>
      <c r="AO49" s="225"/>
      <c r="AP49" s="223"/>
      <c r="AQ49" s="229"/>
      <c r="AR49" s="221"/>
      <c r="AS49" s="227"/>
      <c r="AT49" s="213"/>
      <c r="AU49" s="215"/>
      <c r="AV49" s="209"/>
      <c r="AW49" s="209"/>
      <c r="AX49" s="209"/>
      <c r="AY49" s="211"/>
      <c r="AZ49" s="225"/>
      <c r="BA49" s="223"/>
      <c r="BB49" s="209"/>
      <c r="BC49" s="209"/>
      <c r="BD49" s="211"/>
      <c r="BE49" s="213"/>
      <c r="BF49" s="215"/>
      <c r="BG49" s="209"/>
      <c r="BH49" s="209"/>
      <c r="BI49" s="211"/>
      <c r="BJ49" s="225"/>
      <c r="BK49" s="236"/>
      <c r="BL49" s="231"/>
    </row>
    <row r="50" spans="1:107" ht="25.05" customHeight="1" x14ac:dyDescent="0.3">
      <c r="A50" s="71">
        <v>35</v>
      </c>
      <c r="B50" s="62">
        <v>35</v>
      </c>
      <c r="C50" s="180" t="s">
        <v>52</v>
      </c>
      <c r="D50" s="222">
        <f t="shared" si="51"/>
        <v>360</v>
      </c>
      <c r="E50" s="208" t="str">
        <f t="shared" si="52"/>
        <v xml:space="preserve"> </v>
      </c>
      <c r="F50" s="208">
        <f t="shared" si="53"/>
        <v>360</v>
      </c>
      <c r="G50" s="208" t="str">
        <f t="shared" si="54"/>
        <v xml:space="preserve"> </v>
      </c>
      <c r="H50" s="208" t="str">
        <f t="shared" si="55"/>
        <v xml:space="preserve"> </v>
      </c>
      <c r="I50" s="208" t="str">
        <f t="shared" si="56"/>
        <v xml:space="preserve"> </v>
      </c>
      <c r="J50" s="224" t="str">
        <f t="shared" si="57"/>
        <v xml:space="preserve"> </v>
      </c>
      <c r="K50" s="252"/>
      <c r="L50" s="216"/>
      <c r="M50" s="216"/>
      <c r="N50" s="253"/>
      <c r="O50" s="254"/>
      <c r="P50" s="255"/>
      <c r="Q50" s="216"/>
      <c r="R50" s="216"/>
      <c r="S50" s="253"/>
      <c r="T50" s="251"/>
      <c r="U50" s="252"/>
      <c r="V50" s="216"/>
      <c r="W50" s="208"/>
      <c r="X50" s="253"/>
      <c r="Y50" s="254"/>
      <c r="Z50" s="255"/>
      <c r="AA50" s="216"/>
      <c r="AB50" s="208"/>
      <c r="AC50" s="253"/>
      <c r="AD50" s="251"/>
      <c r="AE50" s="252"/>
      <c r="AF50" s="216"/>
      <c r="AG50" s="208"/>
      <c r="AH50" s="208"/>
      <c r="AI50" s="268"/>
      <c r="AJ50" s="272"/>
      <c r="AK50" s="255"/>
      <c r="AL50" s="216"/>
      <c r="AM50" s="208"/>
      <c r="AN50" s="253"/>
      <c r="AO50" s="251"/>
      <c r="AP50" s="252"/>
      <c r="AQ50" s="216">
        <v>90</v>
      </c>
      <c r="AR50" s="208"/>
      <c r="AS50" s="268">
        <v>9</v>
      </c>
      <c r="AT50" s="254" t="s">
        <v>59</v>
      </c>
      <c r="AU50" s="255"/>
      <c r="AV50" s="216">
        <v>90</v>
      </c>
      <c r="AW50" s="208"/>
      <c r="AX50" s="208"/>
      <c r="AY50" s="268">
        <v>12</v>
      </c>
      <c r="AZ50" s="251" t="s">
        <v>59</v>
      </c>
      <c r="BA50" s="252"/>
      <c r="BB50" s="216">
        <v>90</v>
      </c>
      <c r="BC50" s="208"/>
      <c r="BD50" s="253">
        <v>11</v>
      </c>
      <c r="BE50" s="254" t="s">
        <v>59</v>
      </c>
      <c r="BF50" s="255"/>
      <c r="BG50" s="216">
        <v>90</v>
      </c>
      <c r="BH50" s="208"/>
      <c r="BI50" s="253">
        <v>11</v>
      </c>
      <c r="BJ50" s="251" t="s">
        <v>60</v>
      </c>
      <c r="BK50" s="290">
        <f>SUM(N50,S50,X50,AC50,AI50,AN50,AS50,AY50,BD50,BI50)</f>
        <v>43</v>
      </c>
      <c r="BL50" s="291">
        <f>N50+S50+X50+AC50+AI50+AN50+AS50+AY50+BD50+BI50</f>
        <v>43</v>
      </c>
    </row>
    <row r="51" spans="1:107" ht="25.05" customHeight="1" x14ac:dyDescent="0.3">
      <c r="A51" s="67">
        <v>36</v>
      </c>
      <c r="B51" s="61">
        <v>36</v>
      </c>
      <c r="C51" s="179" t="s">
        <v>53</v>
      </c>
      <c r="D51" s="252"/>
      <c r="E51" s="216"/>
      <c r="F51" s="216"/>
      <c r="G51" s="216"/>
      <c r="H51" s="216"/>
      <c r="I51" s="216"/>
      <c r="J51" s="251"/>
      <c r="K51" s="252"/>
      <c r="L51" s="216"/>
      <c r="M51" s="216"/>
      <c r="N51" s="253"/>
      <c r="O51" s="254"/>
      <c r="P51" s="255"/>
      <c r="Q51" s="216"/>
      <c r="R51" s="216"/>
      <c r="S51" s="253"/>
      <c r="T51" s="251"/>
      <c r="U51" s="252"/>
      <c r="V51" s="216"/>
      <c r="W51" s="216"/>
      <c r="X51" s="253"/>
      <c r="Y51" s="254"/>
      <c r="Z51" s="255"/>
      <c r="AA51" s="216"/>
      <c r="AB51" s="216"/>
      <c r="AC51" s="253"/>
      <c r="AD51" s="251"/>
      <c r="AE51" s="252"/>
      <c r="AF51" s="216"/>
      <c r="AG51" s="216"/>
      <c r="AH51" s="216"/>
      <c r="AI51" s="268"/>
      <c r="AJ51" s="272"/>
      <c r="AK51" s="255"/>
      <c r="AL51" s="216"/>
      <c r="AM51" s="216"/>
      <c r="AN51" s="253"/>
      <c r="AO51" s="251"/>
      <c r="AP51" s="252"/>
      <c r="AQ51" s="216"/>
      <c r="AR51" s="216"/>
      <c r="AS51" s="268"/>
      <c r="AT51" s="254"/>
      <c r="AU51" s="255"/>
      <c r="AV51" s="216"/>
      <c r="AW51" s="216"/>
      <c r="AX51" s="216"/>
      <c r="AY51" s="268"/>
      <c r="AZ51" s="251"/>
      <c r="BA51" s="252"/>
      <c r="BB51" s="216"/>
      <c r="BC51" s="216"/>
      <c r="BD51" s="253"/>
      <c r="BE51" s="254"/>
      <c r="BF51" s="255"/>
      <c r="BG51" s="216"/>
      <c r="BH51" s="216"/>
      <c r="BI51" s="253"/>
      <c r="BJ51" s="251"/>
      <c r="BK51" s="235"/>
      <c r="BL51" s="230"/>
    </row>
    <row r="52" spans="1:107" ht="25.05" customHeight="1" x14ac:dyDescent="0.3">
      <c r="A52" s="67">
        <v>37</v>
      </c>
      <c r="B52" s="61">
        <v>37</v>
      </c>
      <c r="C52" s="179" t="s">
        <v>54</v>
      </c>
      <c r="D52" s="223"/>
      <c r="E52" s="209"/>
      <c r="F52" s="209"/>
      <c r="G52" s="209"/>
      <c r="H52" s="209"/>
      <c r="I52" s="209"/>
      <c r="J52" s="225"/>
      <c r="K52" s="223"/>
      <c r="L52" s="209"/>
      <c r="M52" s="209"/>
      <c r="N52" s="211"/>
      <c r="O52" s="213"/>
      <c r="P52" s="215"/>
      <c r="Q52" s="209"/>
      <c r="R52" s="209"/>
      <c r="S52" s="211"/>
      <c r="T52" s="225"/>
      <c r="U52" s="223"/>
      <c r="V52" s="209"/>
      <c r="W52" s="209"/>
      <c r="X52" s="211"/>
      <c r="Y52" s="213"/>
      <c r="Z52" s="215"/>
      <c r="AA52" s="209"/>
      <c r="AB52" s="209"/>
      <c r="AC52" s="211"/>
      <c r="AD52" s="225"/>
      <c r="AE52" s="223"/>
      <c r="AF52" s="209"/>
      <c r="AG52" s="209"/>
      <c r="AH52" s="209"/>
      <c r="AI52" s="227"/>
      <c r="AJ52" s="273"/>
      <c r="AK52" s="215"/>
      <c r="AL52" s="209"/>
      <c r="AM52" s="209"/>
      <c r="AN52" s="211"/>
      <c r="AO52" s="225"/>
      <c r="AP52" s="223"/>
      <c r="AQ52" s="209"/>
      <c r="AR52" s="209"/>
      <c r="AS52" s="227"/>
      <c r="AT52" s="213"/>
      <c r="AU52" s="215"/>
      <c r="AV52" s="209"/>
      <c r="AW52" s="209"/>
      <c r="AX52" s="209"/>
      <c r="AY52" s="227"/>
      <c r="AZ52" s="225"/>
      <c r="BA52" s="223"/>
      <c r="BB52" s="209"/>
      <c r="BC52" s="209"/>
      <c r="BD52" s="211"/>
      <c r="BE52" s="213"/>
      <c r="BF52" s="215"/>
      <c r="BG52" s="209"/>
      <c r="BH52" s="209"/>
      <c r="BI52" s="211"/>
      <c r="BJ52" s="225"/>
      <c r="BK52" s="236"/>
      <c r="BL52" s="231"/>
    </row>
    <row r="53" spans="1:107" ht="45" customHeight="1" x14ac:dyDescent="0.3">
      <c r="A53" s="67">
        <v>38</v>
      </c>
      <c r="B53" s="61">
        <v>38</v>
      </c>
      <c r="C53" s="179" t="s">
        <v>55</v>
      </c>
      <c r="D53" s="222">
        <f t="shared" si="51"/>
        <v>360</v>
      </c>
      <c r="E53" s="208" t="str">
        <f t="shared" si="52"/>
        <v xml:space="preserve"> </v>
      </c>
      <c r="F53" s="208">
        <f t="shared" si="53"/>
        <v>360</v>
      </c>
      <c r="G53" s="208" t="str">
        <f t="shared" si="54"/>
        <v xml:space="preserve"> </v>
      </c>
      <c r="H53" s="208" t="str">
        <f t="shared" si="55"/>
        <v xml:space="preserve"> </v>
      </c>
      <c r="I53" s="208" t="str">
        <f t="shared" si="56"/>
        <v xml:space="preserve"> </v>
      </c>
      <c r="J53" s="224" t="str">
        <f t="shared" si="57"/>
        <v xml:space="preserve"> </v>
      </c>
      <c r="K53" s="222"/>
      <c r="L53" s="208"/>
      <c r="M53" s="208"/>
      <c r="N53" s="210"/>
      <c r="O53" s="212"/>
      <c r="P53" s="214"/>
      <c r="Q53" s="208"/>
      <c r="R53" s="208"/>
      <c r="S53" s="210"/>
      <c r="T53" s="224"/>
      <c r="U53" s="222"/>
      <c r="V53" s="208"/>
      <c r="W53" s="208"/>
      <c r="X53" s="210"/>
      <c r="Y53" s="212"/>
      <c r="Z53" s="214"/>
      <c r="AA53" s="208"/>
      <c r="AB53" s="208"/>
      <c r="AC53" s="210"/>
      <c r="AD53" s="224"/>
      <c r="AE53" s="222"/>
      <c r="AF53" s="208"/>
      <c r="AG53" s="208"/>
      <c r="AH53" s="208"/>
      <c r="AI53" s="210"/>
      <c r="AJ53" s="212"/>
      <c r="AK53" s="214"/>
      <c r="AL53" s="208"/>
      <c r="AM53" s="208"/>
      <c r="AN53" s="210"/>
      <c r="AO53" s="224"/>
      <c r="AP53" s="222"/>
      <c r="AQ53" s="208">
        <v>90</v>
      </c>
      <c r="AR53" s="208"/>
      <c r="AS53" s="226">
        <v>9</v>
      </c>
      <c r="AT53" s="275" t="s">
        <v>59</v>
      </c>
      <c r="AU53" s="278"/>
      <c r="AV53" s="208">
        <v>90</v>
      </c>
      <c r="AW53" s="208"/>
      <c r="AX53" s="208"/>
      <c r="AY53" s="210">
        <v>11</v>
      </c>
      <c r="AZ53" s="224" t="s">
        <v>59</v>
      </c>
      <c r="BA53" s="222"/>
      <c r="BB53" s="208">
        <v>90</v>
      </c>
      <c r="BC53" s="208"/>
      <c r="BD53" s="210">
        <v>11</v>
      </c>
      <c r="BE53" s="212" t="s">
        <v>59</v>
      </c>
      <c r="BF53" s="214"/>
      <c r="BG53" s="208">
        <v>90</v>
      </c>
      <c r="BH53" s="208"/>
      <c r="BI53" s="210">
        <v>11</v>
      </c>
      <c r="BJ53" s="224" t="s">
        <v>60</v>
      </c>
      <c r="BK53" s="235">
        <f>SUM(N53,S53,X53,AC53,AI53,AN53,AS53,AY53,BD53,BI53)</f>
        <v>42</v>
      </c>
      <c r="BL53" s="291">
        <f>N53+S53+X53+AC53+AI53+AN53+AS53+AY53+BD53+BI53</f>
        <v>42</v>
      </c>
    </row>
    <row r="54" spans="1:107" ht="45" customHeight="1" x14ac:dyDescent="0.3">
      <c r="A54" s="67">
        <v>39</v>
      </c>
      <c r="B54" s="61">
        <v>39</v>
      </c>
      <c r="C54" s="179" t="s">
        <v>56</v>
      </c>
      <c r="D54" s="252"/>
      <c r="E54" s="216"/>
      <c r="F54" s="216"/>
      <c r="G54" s="216"/>
      <c r="H54" s="216"/>
      <c r="I54" s="216"/>
      <c r="J54" s="251"/>
      <c r="K54" s="252"/>
      <c r="L54" s="216"/>
      <c r="M54" s="216"/>
      <c r="N54" s="253"/>
      <c r="O54" s="254"/>
      <c r="P54" s="255"/>
      <c r="Q54" s="216"/>
      <c r="R54" s="216"/>
      <c r="S54" s="253"/>
      <c r="T54" s="251"/>
      <c r="U54" s="252"/>
      <c r="V54" s="216"/>
      <c r="W54" s="216"/>
      <c r="X54" s="253"/>
      <c r="Y54" s="254"/>
      <c r="Z54" s="255"/>
      <c r="AA54" s="216"/>
      <c r="AB54" s="216"/>
      <c r="AC54" s="253"/>
      <c r="AD54" s="251"/>
      <c r="AE54" s="252"/>
      <c r="AF54" s="216"/>
      <c r="AG54" s="216"/>
      <c r="AH54" s="216"/>
      <c r="AI54" s="253"/>
      <c r="AJ54" s="254"/>
      <c r="AK54" s="255"/>
      <c r="AL54" s="216"/>
      <c r="AM54" s="216"/>
      <c r="AN54" s="253"/>
      <c r="AO54" s="251"/>
      <c r="AP54" s="252"/>
      <c r="AQ54" s="216"/>
      <c r="AR54" s="216"/>
      <c r="AS54" s="268"/>
      <c r="AT54" s="276"/>
      <c r="AU54" s="279"/>
      <c r="AV54" s="216"/>
      <c r="AW54" s="216"/>
      <c r="AX54" s="216"/>
      <c r="AY54" s="253"/>
      <c r="AZ54" s="251"/>
      <c r="BA54" s="252"/>
      <c r="BB54" s="216"/>
      <c r="BC54" s="216"/>
      <c r="BD54" s="253"/>
      <c r="BE54" s="254"/>
      <c r="BF54" s="255"/>
      <c r="BG54" s="216"/>
      <c r="BH54" s="216"/>
      <c r="BI54" s="253"/>
      <c r="BJ54" s="251"/>
      <c r="BK54" s="235"/>
      <c r="BL54" s="230"/>
    </row>
    <row r="55" spans="1:107" ht="45" customHeight="1" x14ac:dyDescent="0.3">
      <c r="A55" s="67">
        <v>40</v>
      </c>
      <c r="B55" s="61">
        <v>40</v>
      </c>
      <c r="C55" s="179" t="s">
        <v>57</v>
      </c>
      <c r="D55" s="252"/>
      <c r="E55" s="216"/>
      <c r="F55" s="216"/>
      <c r="G55" s="216"/>
      <c r="H55" s="216"/>
      <c r="I55" s="216"/>
      <c r="J55" s="251"/>
      <c r="K55" s="252"/>
      <c r="L55" s="216"/>
      <c r="M55" s="216"/>
      <c r="N55" s="253"/>
      <c r="O55" s="254"/>
      <c r="P55" s="255"/>
      <c r="Q55" s="216"/>
      <c r="R55" s="216"/>
      <c r="S55" s="253"/>
      <c r="T55" s="251"/>
      <c r="U55" s="252"/>
      <c r="V55" s="216"/>
      <c r="W55" s="216"/>
      <c r="X55" s="253"/>
      <c r="Y55" s="254"/>
      <c r="Z55" s="255"/>
      <c r="AA55" s="216"/>
      <c r="AB55" s="216"/>
      <c r="AC55" s="253"/>
      <c r="AD55" s="251"/>
      <c r="AE55" s="252"/>
      <c r="AF55" s="216"/>
      <c r="AG55" s="216"/>
      <c r="AH55" s="216"/>
      <c r="AI55" s="253"/>
      <c r="AJ55" s="254"/>
      <c r="AK55" s="255"/>
      <c r="AL55" s="216"/>
      <c r="AM55" s="216"/>
      <c r="AN55" s="253"/>
      <c r="AO55" s="251"/>
      <c r="AP55" s="252"/>
      <c r="AQ55" s="216"/>
      <c r="AR55" s="216"/>
      <c r="AS55" s="268"/>
      <c r="AT55" s="276"/>
      <c r="AU55" s="279"/>
      <c r="AV55" s="216"/>
      <c r="AW55" s="216"/>
      <c r="AX55" s="216"/>
      <c r="AY55" s="253"/>
      <c r="AZ55" s="251"/>
      <c r="BA55" s="252"/>
      <c r="BB55" s="216"/>
      <c r="BC55" s="216"/>
      <c r="BD55" s="253"/>
      <c r="BE55" s="254"/>
      <c r="BF55" s="255"/>
      <c r="BG55" s="216"/>
      <c r="BH55" s="216"/>
      <c r="BI55" s="253"/>
      <c r="BJ55" s="251"/>
      <c r="BK55" s="235"/>
      <c r="BL55" s="230"/>
    </row>
    <row r="56" spans="1:107" ht="35.1" customHeight="1" thickBot="1" x14ac:dyDescent="0.35">
      <c r="A56" s="66">
        <v>41</v>
      </c>
      <c r="B56" s="6">
        <v>41</v>
      </c>
      <c r="C56" s="181" t="s">
        <v>58</v>
      </c>
      <c r="D56" s="271"/>
      <c r="E56" s="232"/>
      <c r="F56" s="232"/>
      <c r="G56" s="232"/>
      <c r="H56" s="232"/>
      <c r="I56" s="232"/>
      <c r="J56" s="270"/>
      <c r="K56" s="271"/>
      <c r="L56" s="232"/>
      <c r="M56" s="232"/>
      <c r="N56" s="269"/>
      <c r="O56" s="256"/>
      <c r="P56" s="257"/>
      <c r="Q56" s="232"/>
      <c r="R56" s="232"/>
      <c r="S56" s="269"/>
      <c r="T56" s="270"/>
      <c r="U56" s="271"/>
      <c r="V56" s="232"/>
      <c r="W56" s="232"/>
      <c r="X56" s="269"/>
      <c r="Y56" s="256"/>
      <c r="Z56" s="257"/>
      <c r="AA56" s="232"/>
      <c r="AB56" s="232"/>
      <c r="AC56" s="269"/>
      <c r="AD56" s="270"/>
      <c r="AE56" s="271"/>
      <c r="AF56" s="232"/>
      <c r="AG56" s="232"/>
      <c r="AH56" s="232"/>
      <c r="AI56" s="269"/>
      <c r="AJ56" s="256"/>
      <c r="AK56" s="257"/>
      <c r="AL56" s="232"/>
      <c r="AM56" s="232"/>
      <c r="AN56" s="269"/>
      <c r="AO56" s="270"/>
      <c r="AP56" s="271"/>
      <c r="AQ56" s="232"/>
      <c r="AR56" s="232"/>
      <c r="AS56" s="274"/>
      <c r="AT56" s="277"/>
      <c r="AU56" s="280"/>
      <c r="AV56" s="232"/>
      <c r="AW56" s="232"/>
      <c r="AX56" s="232"/>
      <c r="AY56" s="269"/>
      <c r="AZ56" s="270"/>
      <c r="BA56" s="271"/>
      <c r="BB56" s="232"/>
      <c r="BC56" s="232"/>
      <c r="BD56" s="269"/>
      <c r="BE56" s="256"/>
      <c r="BF56" s="257"/>
      <c r="BG56" s="232"/>
      <c r="BH56" s="232"/>
      <c r="BI56" s="269"/>
      <c r="BJ56" s="270"/>
      <c r="BK56" s="293"/>
      <c r="BL56" s="300"/>
    </row>
    <row r="57" spans="1:107" ht="20.100000000000001" customHeight="1" thickTop="1" thickBot="1" x14ac:dyDescent="0.35">
      <c r="A57" s="261" t="s">
        <v>4</v>
      </c>
      <c r="B57" s="262"/>
      <c r="C57" s="262"/>
      <c r="D57" s="135">
        <f>SUM(D13:D15,D17:D31,D33:D45,D47:D56)</f>
        <v>4145</v>
      </c>
      <c r="E57" s="136">
        <f>SUM(E13:E15,E17:E31,E33:E45,E47:E56)</f>
        <v>355</v>
      </c>
      <c r="F57" s="136">
        <f>SUM(F13:F15,F17:F31,F33:F45,F47:F56)</f>
        <v>3475</v>
      </c>
      <c r="G57" s="136">
        <f>SUM(G13:G15,G17:G31,G33:G45,G47:G56)</f>
        <v>75</v>
      </c>
      <c r="H57" s="136">
        <f t="shared" ref="H57:N57" si="58">SUM(H13:H15,H17:H31,H33:H45,H47:H56)</f>
        <v>180</v>
      </c>
      <c r="I57" s="136">
        <f t="shared" si="58"/>
        <v>60</v>
      </c>
      <c r="J57" s="137">
        <f t="shared" si="58"/>
        <v>0</v>
      </c>
      <c r="K57" s="135">
        <f t="shared" si="58"/>
        <v>60</v>
      </c>
      <c r="L57" s="136">
        <f t="shared" si="58"/>
        <v>450</v>
      </c>
      <c r="M57" s="136">
        <f t="shared" si="58"/>
        <v>30</v>
      </c>
      <c r="N57" s="136">
        <f t="shared" si="58"/>
        <v>27</v>
      </c>
      <c r="O57" s="169"/>
      <c r="P57" s="136">
        <f>SUM(P13:P15,P17:P31,P33:P45,P47:P56)</f>
        <v>65</v>
      </c>
      <c r="Q57" s="136">
        <f>SUM(Q13:Q15,Q17:Q31,Q33:Q45,Q47:Q56)</f>
        <v>510</v>
      </c>
      <c r="R57" s="136">
        <f>SUM(R13:R15,R17:R31,R33:R45,R47:R56)</f>
        <v>30</v>
      </c>
      <c r="S57" s="136">
        <f>SUM(S13:S15,S17:S31,S33:S45,S47:S56)</f>
        <v>32</v>
      </c>
      <c r="T57" s="137"/>
      <c r="U57" s="136">
        <f>SUM(U13:U15,U17:U31,U33:U45,U47:U56)</f>
        <v>35</v>
      </c>
      <c r="V57" s="136">
        <f>SUM(V13:V15,V17:V31,V33:V45,V47:V56)</f>
        <v>480</v>
      </c>
      <c r="W57" s="136">
        <f>SUM(W13:W15,W17:W31,W33:W45,W47:W56)</f>
        <v>30</v>
      </c>
      <c r="X57" s="136">
        <f>SUM(X13:X15,X17:X31,X33:X45,X47:X56)</f>
        <v>30</v>
      </c>
      <c r="Y57" s="169"/>
      <c r="Z57" s="136">
        <f>SUM(Z13:Z15,Z17:Z31,Z33:Z45,Z47:Z56)</f>
        <v>20</v>
      </c>
      <c r="AA57" s="136">
        <f>SUM(AA13:AA15,AA17:AA31,AA33:AA45,AA47:AA56)</f>
        <v>465</v>
      </c>
      <c r="AB57" s="136">
        <f>SUM(AB13:AB15,AB17:AB31,AB33:AB45,AB47:AB56)</f>
        <v>30</v>
      </c>
      <c r="AC57" s="136">
        <f>SUM(AC13:AC15,AC17:AC31,AC33:AC45,AC47:AC56)</f>
        <v>31</v>
      </c>
      <c r="AD57" s="137"/>
      <c r="AE57" s="136">
        <f>SUM(AE13:AE15,AE17:AE31,AE33:AE45,AE47:AE56)</f>
        <v>20</v>
      </c>
      <c r="AF57" s="136">
        <f>SUM(AF13:AF15,AF17:AF31,AF33:AF45,AF47:AF56)</f>
        <v>345</v>
      </c>
      <c r="AG57" s="136">
        <f>SUM(AG13:AG15,AG17:AG31,AG33:AG45,AG47:AG56)</f>
        <v>30</v>
      </c>
      <c r="AH57" s="136">
        <f>SUM(AH13:AH15,AH17:AH31,AH33:AH45,AH47:AH56)</f>
        <v>0</v>
      </c>
      <c r="AI57" s="136">
        <f>SUM(AI13:AI15,AI17:AI31,AI33:AI45,AI47:AI56)</f>
        <v>26</v>
      </c>
      <c r="AJ57" s="169"/>
      <c r="AK57" s="136">
        <f>SUM(AK13:AK15,AK17:AK31,AK33:AK45,AK47:AK56)</f>
        <v>20</v>
      </c>
      <c r="AL57" s="136">
        <f>SUM(AL13:AL15,AL17:AL31,AL33:AL45,AL47:AL56)</f>
        <v>375</v>
      </c>
      <c r="AM57" s="136">
        <f>SUM(AM13:AM15,AM17:AM31,AM33:AM45,AM47:AM56)</f>
        <v>30</v>
      </c>
      <c r="AN57" s="207">
        <f>SUM(AN13:AN15,AN17:AN31,AN33:AN45,AN47:AN56)</f>
        <v>31</v>
      </c>
      <c r="AO57" s="137"/>
      <c r="AP57" s="136">
        <f>SUM(AP13:AP15,AP17:AP31,AP33:AP45,AP47:AP56)</f>
        <v>60</v>
      </c>
      <c r="AQ57" s="136">
        <f>SUM(AQ13:AQ15,AQ17:AQ31,AQ33:AQ45,AQ47:AQ56)</f>
        <v>300</v>
      </c>
      <c r="AR57" s="136">
        <f>SUM(AR13:AR15,AR17:AR31,AR33:AR45,AR47:AR56)</f>
        <v>30</v>
      </c>
      <c r="AS57" s="136">
        <f>SUM(AS13:AS15,AS17:AS31,AS33:AS45,AS47:AS56)</f>
        <v>31</v>
      </c>
      <c r="AT57" s="173"/>
      <c r="AU57" s="174">
        <f>SUM(AU13:AU15,AU17:AU31,AU33:AU45,AU47:AU56)</f>
        <v>30</v>
      </c>
      <c r="AV57" s="136">
        <f>SUM(AV13:AV15,AV17:AV31,AV33:AV45,AV47:AV56)</f>
        <v>180</v>
      </c>
      <c r="AW57" s="136">
        <f>SUM(AW13:AW15,AW17:AW31,AW33:AW45,AW47:AW56)</f>
        <v>15</v>
      </c>
      <c r="AX57" s="136">
        <f>SUM(AX13:AX15,AX17:AX31,AX33:AX45,AX47:AX56)</f>
        <v>30</v>
      </c>
      <c r="AY57" s="136">
        <f>SUM(AY13:AY15,AY17:AY31,AY33:AY45,AY47:AY56)</f>
        <v>29</v>
      </c>
      <c r="AZ57" s="137"/>
      <c r="BA57" s="136">
        <f>SUM(BA13:BA15,BA17:BA31,BA33:BA45,BA47:BA56)</f>
        <v>0</v>
      </c>
      <c r="BB57" s="136">
        <f>SUM(BB13:BB15,BB17:BB31,BB33:BB45,BB47:BB56)</f>
        <v>190</v>
      </c>
      <c r="BC57" s="136">
        <f>SUM(BC13:BC15,BC17:BC31,BC33:BC45,BC47:BC56)</f>
        <v>30</v>
      </c>
      <c r="BD57" s="136">
        <f>SUM(BD13:BD15,BD17:BD31,BD33:BD45,BD47:BD56)</f>
        <v>28</v>
      </c>
      <c r="BE57" s="173"/>
      <c r="BF57" s="174">
        <f>SUM(BF13:BF15,BF17:BF31,BF33:BF45,BF47:BF56)</f>
        <v>45</v>
      </c>
      <c r="BG57" s="136">
        <f>SUM(BG13:BG15,BG17:BG31,BG33:BG45,BG47:BG56)</f>
        <v>180</v>
      </c>
      <c r="BH57" s="136">
        <f>SUM(BH13:BH15,BH17:BH31,BH33:BH45,BH47:BH56)</f>
        <v>30</v>
      </c>
      <c r="BI57" s="136">
        <f>SUM(BI13:BI15,BI17:BI31,BI33:BI45,BI47:BI56)</f>
        <v>31</v>
      </c>
      <c r="BJ57" s="137"/>
      <c r="BK57" s="137">
        <f>SUM(BK13:BK15,BK17:BK31,BK33:BK45,BK47:BK56)</f>
        <v>296</v>
      </c>
      <c r="BL57" s="148">
        <f>SUM(BL13:BL15,BL17:BL31,BL33:BL45,BL47:BL56)</f>
        <v>173</v>
      </c>
    </row>
    <row r="58" spans="1:107" s="63" customFormat="1" ht="25.05" customHeight="1" thickTop="1" thickBot="1" x14ac:dyDescent="0.35">
      <c r="A58" s="141">
        <v>42</v>
      </c>
      <c r="B58" s="142">
        <v>33</v>
      </c>
      <c r="C58" s="143" t="s">
        <v>81</v>
      </c>
      <c r="D58" s="139">
        <f t="shared" ref="D58" si="59">SUM(E58:J58)</f>
        <v>120</v>
      </c>
      <c r="E58" s="140" t="str">
        <f t="shared" ref="E58" si="60">IF((K58+P58+U58+Z58+AE58+AK58+AP58+AU58+BA58+BF58)=0," ",K58+P58+U58+Z58+AE58+AK58+AP58+AU58+BA58+BF58)</f>
        <v xml:space="preserve"> </v>
      </c>
      <c r="F58" s="140" t="str">
        <f t="shared" ref="F58" si="61">IF((L58+Q58+V58+AA58+AF58+AL58+AQ58+AV58+BB58+BG58)=0," ",L58+Q58+V58+AA58+AF58+AL58+AQ58+AV58+BB58+BG58)</f>
        <v xml:space="preserve"> </v>
      </c>
      <c r="G58" s="140">
        <f t="shared" ref="G58" si="62">IF((AW58+BC58+BH58)=0," ",AW58+BC58+BH58)</f>
        <v>30</v>
      </c>
      <c r="H58" s="140" t="str">
        <f t="shared" ref="H58" si="63">IF((W58+AB58+AG58+AM58+AR58+AX58)=0," ",W58+AB58+AG58+AM58+AR58+AX58)</f>
        <v xml:space="preserve"> </v>
      </c>
      <c r="I58" s="140" t="str">
        <f t="shared" ref="I58" si="64">IF((M58+R58)=0," ",M58+R58)</f>
        <v xml:space="preserve"> </v>
      </c>
      <c r="J58" s="28">
        <f t="shared" ref="J58" si="65">IF((AH58)=0," ",AH58)</f>
        <v>90</v>
      </c>
      <c r="K58" s="144"/>
      <c r="L58" s="145"/>
      <c r="M58" s="145"/>
      <c r="N58" s="145"/>
      <c r="O58" s="170"/>
      <c r="P58" s="134"/>
      <c r="Q58" s="145"/>
      <c r="R58" s="145"/>
      <c r="S58" s="145"/>
      <c r="T58" s="138"/>
      <c r="U58" s="134"/>
      <c r="V58" s="145"/>
      <c r="W58" s="145"/>
      <c r="X58" s="145"/>
      <c r="Y58" s="170"/>
      <c r="Z58" s="134"/>
      <c r="AA58" s="145"/>
      <c r="AB58" s="145"/>
      <c r="AC58" s="145"/>
      <c r="AD58" s="138"/>
      <c r="AE58" s="134"/>
      <c r="AF58" s="145"/>
      <c r="AG58" s="145"/>
      <c r="AH58" s="145">
        <v>90</v>
      </c>
      <c r="AI58" s="146">
        <v>4</v>
      </c>
      <c r="AJ58" s="176" t="s">
        <v>59</v>
      </c>
      <c r="AK58" s="175"/>
      <c r="AL58" s="145"/>
      <c r="AM58" s="145"/>
      <c r="AN58" s="145"/>
      <c r="AO58" s="138"/>
      <c r="AP58" s="134"/>
      <c r="AQ58" s="145"/>
      <c r="AR58" s="145"/>
      <c r="AS58" s="145"/>
      <c r="AT58" s="172"/>
      <c r="AU58" s="171"/>
      <c r="AV58" s="145"/>
      <c r="AW58" s="147"/>
      <c r="AX58" s="145"/>
      <c r="AY58" s="145"/>
      <c r="AZ58" s="138"/>
      <c r="BA58" s="134"/>
      <c r="BB58" s="145"/>
      <c r="BC58" s="136">
        <f>SUM(BC14:BC16,BC18:BC32,BC34:BC46,BC48:BC57)</f>
        <v>30</v>
      </c>
      <c r="BD58" s="145"/>
      <c r="BE58" s="172"/>
      <c r="BF58" s="171"/>
      <c r="BG58" s="145"/>
      <c r="BH58" s="147"/>
      <c r="BI58" s="145"/>
      <c r="BJ58" s="138"/>
      <c r="BK58" s="138">
        <v>4</v>
      </c>
      <c r="BL58" s="149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 s="72"/>
    </row>
    <row r="59" spans="1:107" ht="15.6" thickTop="1" thickBot="1" x14ac:dyDescent="0.35">
      <c r="A59" s="258" t="s">
        <v>82</v>
      </c>
      <c r="B59" s="259"/>
      <c r="C59" s="260"/>
      <c r="D59" s="134">
        <f>SUM(D57,D58)</f>
        <v>4265</v>
      </c>
      <c r="E59" s="134">
        <f t="shared" ref="E59:BL59" si="66">SUM(E57,E58)</f>
        <v>355</v>
      </c>
      <c r="F59" s="134">
        <f t="shared" si="66"/>
        <v>3475</v>
      </c>
      <c r="G59" s="134">
        <f t="shared" si="66"/>
        <v>105</v>
      </c>
      <c r="H59" s="134">
        <f t="shared" si="66"/>
        <v>180</v>
      </c>
      <c r="I59" s="134">
        <f t="shared" si="66"/>
        <v>60</v>
      </c>
      <c r="J59" s="138">
        <f t="shared" si="66"/>
        <v>90</v>
      </c>
      <c r="K59" s="134">
        <f t="shared" si="66"/>
        <v>60</v>
      </c>
      <c r="L59" s="134">
        <f t="shared" si="66"/>
        <v>450</v>
      </c>
      <c r="M59" s="134">
        <f t="shared" si="66"/>
        <v>30</v>
      </c>
      <c r="N59" s="177">
        <f t="shared" si="66"/>
        <v>27</v>
      </c>
      <c r="O59" s="170"/>
      <c r="P59" s="134">
        <f t="shared" si="66"/>
        <v>65</v>
      </c>
      <c r="Q59" s="134">
        <f t="shared" si="66"/>
        <v>510</v>
      </c>
      <c r="R59" s="134">
        <f t="shared" si="66"/>
        <v>30</v>
      </c>
      <c r="S59" s="177">
        <f>SUM(S57,S58)</f>
        <v>32</v>
      </c>
      <c r="T59" s="138"/>
      <c r="U59" s="134">
        <f t="shared" si="66"/>
        <v>35</v>
      </c>
      <c r="V59" s="134">
        <f t="shared" si="66"/>
        <v>480</v>
      </c>
      <c r="W59" s="134">
        <f t="shared" si="66"/>
        <v>30</v>
      </c>
      <c r="X59" s="177">
        <f t="shared" si="66"/>
        <v>30</v>
      </c>
      <c r="Y59" s="170"/>
      <c r="Z59" s="134">
        <f t="shared" si="66"/>
        <v>20</v>
      </c>
      <c r="AA59" s="134">
        <f t="shared" si="66"/>
        <v>465</v>
      </c>
      <c r="AB59" s="134">
        <f>SUM(AB57,AB58)</f>
        <v>30</v>
      </c>
      <c r="AC59" s="177">
        <f>SUM(AC57,AC58)</f>
        <v>31</v>
      </c>
      <c r="AD59" s="138"/>
      <c r="AE59" s="134">
        <f t="shared" si="66"/>
        <v>20</v>
      </c>
      <c r="AF59" s="134">
        <f t="shared" si="66"/>
        <v>345</v>
      </c>
      <c r="AG59" s="134">
        <f t="shared" si="66"/>
        <v>30</v>
      </c>
      <c r="AH59" s="134">
        <f t="shared" si="66"/>
        <v>90</v>
      </c>
      <c r="AI59" s="177">
        <f t="shared" si="66"/>
        <v>30</v>
      </c>
      <c r="AJ59" s="170"/>
      <c r="AK59" s="134">
        <f t="shared" si="66"/>
        <v>20</v>
      </c>
      <c r="AL59" s="134">
        <f t="shared" si="66"/>
        <v>375</v>
      </c>
      <c r="AM59" s="134">
        <f t="shared" si="66"/>
        <v>30</v>
      </c>
      <c r="AN59" s="177">
        <f t="shared" si="66"/>
        <v>31</v>
      </c>
      <c r="AO59" s="138"/>
      <c r="AP59" s="134">
        <f t="shared" si="66"/>
        <v>60</v>
      </c>
      <c r="AQ59" s="134">
        <f t="shared" si="66"/>
        <v>300</v>
      </c>
      <c r="AR59" s="134">
        <f t="shared" si="66"/>
        <v>30</v>
      </c>
      <c r="AS59" s="177">
        <f t="shared" si="66"/>
        <v>31</v>
      </c>
      <c r="AT59" s="172"/>
      <c r="AU59" s="171">
        <f t="shared" si="66"/>
        <v>30</v>
      </c>
      <c r="AV59" s="134">
        <f t="shared" si="66"/>
        <v>180</v>
      </c>
      <c r="AW59" s="134">
        <f t="shared" si="66"/>
        <v>15</v>
      </c>
      <c r="AX59" s="134">
        <f t="shared" si="66"/>
        <v>30</v>
      </c>
      <c r="AY59" s="177">
        <f t="shared" si="66"/>
        <v>29</v>
      </c>
      <c r="AZ59" s="138">
        <f t="shared" si="66"/>
        <v>0</v>
      </c>
      <c r="BA59" s="134">
        <f t="shared" si="66"/>
        <v>0</v>
      </c>
      <c r="BB59" s="134">
        <f t="shared" si="66"/>
        <v>190</v>
      </c>
      <c r="BC59" s="134">
        <f t="shared" si="66"/>
        <v>60</v>
      </c>
      <c r="BD59" s="177">
        <f t="shared" si="66"/>
        <v>28</v>
      </c>
      <c r="BE59" s="172"/>
      <c r="BF59" s="171">
        <f t="shared" si="66"/>
        <v>45</v>
      </c>
      <c r="BG59" s="134">
        <f t="shared" si="66"/>
        <v>180</v>
      </c>
      <c r="BH59" s="134">
        <f t="shared" si="66"/>
        <v>30</v>
      </c>
      <c r="BI59" s="177">
        <f t="shared" si="66"/>
        <v>31</v>
      </c>
      <c r="BJ59" s="138"/>
      <c r="BK59" s="134">
        <f>BI59+BD59+AY59+AS59+AN59+AI59+AC59+X59+S59+N59</f>
        <v>300</v>
      </c>
      <c r="BL59" s="150">
        <f t="shared" si="66"/>
        <v>173</v>
      </c>
    </row>
    <row r="60" spans="1:107" ht="15" thickTop="1" x14ac:dyDescent="0.3">
      <c r="A60" s="19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190"/>
      <c r="O60" s="3"/>
      <c r="P60" s="3"/>
      <c r="Q60" s="3"/>
      <c r="R60" s="3"/>
      <c r="S60" s="190"/>
      <c r="T60" s="3"/>
      <c r="U60" s="3"/>
      <c r="V60" s="3"/>
      <c r="W60" s="3"/>
      <c r="X60" s="190"/>
      <c r="Y60" s="3"/>
      <c r="Z60" s="3"/>
      <c r="AA60" s="3"/>
      <c r="AB60" s="3"/>
      <c r="AC60" s="190"/>
      <c r="AD60" s="3"/>
      <c r="AE60" s="3"/>
      <c r="AF60" s="3"/>
      <c r="AG60" s="3"/>
      <c r="AH60" s="3"/>
      <c r="AI60" s="190"/>
      <c r="AJ60" s="3"/>
      <c r="AK60" s="3"/>
      <c r="AL60" s="3"/>
      <c r="AM60" s="3"/>
      <c r="AN60" s="190"/>
      <c r="AO60" s="3"/>
      <c r="AP60" s="3"/>
      <c r="AQ60" s="3"/>
      <c r="AR60" s="3"/>
      <c r="AS60" s="190"/>
      <c r="AT60" s="3"/>
      <c r="AU60" s="3"/>
      <c r="AV60" s="3"/>
      <c r="AW60" s="3"/>
      <c r="AX60" s="3"/>
      <c r="AY60" s="190"/>
      <c r="AZ60" s="3"/>
      <c r="BA60" s="3"/>
      <c r="BB60" s="3"/>
      <c r="BC60" s="3"/>
      <c r="BD60" s="190"/>
      <c r="BE60" s="3"/>
      <c r="BF60" s="3"/>
      <c r="BG60" s="3"/>
      <c r="BH60" s="3"/>
      <c r="BI60" s="190"/>
      <c r="BJ60" s="3"/>
      <c r="BK60" s="3"/>
      <c r="BL60" s="3"/>
    </row>
    <row r="61" spans="1:107" x14ac:dyDescent="0.3">
      <c r="B61" t="s">
        <v>85</v>
      </c>
    </row>
    <row r="62" spans="1:107" x14ac:dyDescent="0.3">
      <c r="A62" s="3"/>
      <c r="B62" s="248" t="s">
        <v>63</v>
      </c>
      <c r="C62" s="248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48"/>
      <c r="AS62" s="248"/>
      <c r="AT62" s="248"/>
      <c r="AU62" s="248"/>
      <c r="AV62" s="248"/>
      <c r="AW62" s="248"/>
      <c r="AX62" s="248"/>
      <c r="AY62" s="248"/>
    </row>
    <row r="63" spans="1:107" x14ac:dyDescent="0.3">
      <c r="A63" s="3"/>
      <c r="B63" t="s">
        <v>71</v>
      </c>
    </row>
    <row r="64" spans="1:107" ht="5.25" customHeight="1" x14ac:dyDescent="0.3">
      <c r="A64" s="3"/>
    </row>
    <row r="65" spans="1:66" x14ac:dyDescent="0.3">
      <c r="A65" s="3"/>
      <c r="B65" s="2" t="s">
        <v>91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55"/>
      <c r="AX65" s="4"/>
      <c r="AY65" s="4"/>
    </row>
    <row r="66" spans="1:66" x14ac:dyDescent="0.3">
      <c r="B66" s="249" t="s">
        <v>99</v>
      </c>
      <c r="C66" s="249"/>
      <c r="D66" s="249"/>
      <c r="E66" s="249"/>
      <c r="F66" s="249"/>
      <c r="G66" s="249"/>
      <c r="H66" s="249"/>
      <c r="I66" s="249"/>
      <c r="J66" s="249"/>
      <c r="K66" s="249"/>
      <c r="L66" s="249"/>
      <c r="M66" s="249"/>
      <c r="N66" s="249"/>
      <c r="O66" s="249"/>
      <c r="P66" s="249"/>
      <c r="Q66" s="249"/>
      <c r="R66" s="44"/>
    </row>
    <row r="67" spans="1:66" x14ac:dyDescent="0.3">
      <c r="B67" s="250" t="s">
        <v>96</v>
      </c>
      <c r="C67" s="250"/>
      <c r="D67" s="250"/>
      <c r="E67" s="250"/>
      <c r="F67" s="250"/>
      <c r="G67" s="250"/>
      <c r="H67" s="250"/>
      <c r="I67" s="250"/>
      <c r="J67" s="250"/>
      <c r="K67" s="250"/>
      <c r="L67" s="250"/>
      <c r="M67" s="250"/>
      <c r="N67" s="250"/>
      <c r="O67" s="250"/>
      <c r="P67" s="250"/>
      <c r="Q67" s="250"/>
      <c r="R67" s="250"/>
      <c r="S67" s="250"/>
      <c r="AW67"/>
    </row>
    <row r="68" spans="1:66" ht="5.25" customHeight="1" x14ac:dyDescent="0.3">
      <c r="AW68"/>
    </row>
    <row r="69" spans="1:66" x14ac:dyDescent="0.3">
      <c r="B69" t="s">
        <v>84</v>
      </c>
      <c r="AW69"/>
    </row>
    <row r="70" spans="1:66" ht="5.25" customHeight="1" x14ac:dyDescent="0.3">
      <c r="AW70"/>
    </row>
    <row r="71" spans="1:66" x14ac:dyDescent="0.3">
      <c r="B71" t="s">
        <v>64</v>
      </c>
      <c r="AW71"/>
    </row>
    <row r="72" spans="1:66" ht="2.25" customHeight="1" x14ac:dyDescent="0.3">
      <c r="AW72"/>
    </row>
    <row r="73" spans="1:66" x14ac:dyDescent="0.3">
      <c r="B73" t="s">
        <v>65</v>
      </c>
      <c r="AW73"/>
      <c r="BD73" s="36"/>
      <c r="BE73" s="36"/>
    </row>
    <row r="74" spans="1:66" ht="2.25" customHeight="1" x14ac:dyDescent="0.3">
      <c r="AW74"/>
    </row>
    <row r="75" spans="1:66" x14ac:dyDescent="0.3">
      <c r="B75" t="s">
        <v>86</v>
      </c>
    </row>
    <row r="76" spans="1:66" x14ac:dyDescent="0.3">
      <c r="B76" t="s">
        <v>66</v>
      </c>
    </row>
    <row r="77" spans="1:66" x14ac:dyDescent="0.3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56"/>
      <c r="AX77" s="33"/>
      <c r="AY77" s="33"/>
      <c r="AZ77" s="32"/>
    </row>
    <row r="78" spans="1:66" x14ac:dyDescent="0.3">
      <c r="A78" s="32"/>
      <c r="B78" s="247" t="s">
        <v>97</v>
      </c>
      <c r="C78" s="247"/>
      <c r="D78" s="247"/>
      <c r="E78" s="247"/>
      <c r="F78" s="247"/>
      <c r="G78" s="247"/>
      <c r="H78" s="247"/>
      <c r="I78" s="247"/>
      <c r="J78" s="247"/>
      <c r="K78" s="247"/>
      <c r="L78" s="247"/>
      <c r="M78" s="247"/>
      <c r="N78" s="247"/>
      <c r="O78" s="247"/>
      <c r="P78" s="247"/>
      <c r="Q78" s="247"/>
      <c r="R78" s="247"/>
      <c r="S78" s="247"/>
      <c r="T78" s="247"/>
      <c r="U78" s="247"/>
      <c r="V78" s="247"/>
      <c r="W78" s="247"/>
      <c r="X78" s="247"/>
      <c r="Y78" s="247"/>
      <c r="Z78" s="247"/>
      <c r="AA78" s="247"/>
      <c r="AB78" s="247"/>
      <c r="AC78" s="247"/>
      <c r="AD78" s="247"/>
      <c r="AE78" s="247"/>
      <c r="AF78" s="247"/>
      <c r="AG78" s="247"/>
      <c r="AH78" s="247"/>
      <c r="AI78" s="247"/>
      <c r="AJ78" s="247"/>
      <c r="AK78" s="247"/>
      <c r="AL78" s="247"/>
      <c r="AM78" s="247"/>
      <c r="AN78" s="247"/>
      <c r="AO78" s="247"/>
      <c r="AP78" s="247"/>
      <c r="AQ78" s="247"/>
      <c r="AR78" s="247"/>
      <c r="AS78" s="247"/>
      <c r="AT78" s="247"/>
      <c r="AU78" s="247"/>
      <c r="AV78" s="247"/>
      <c r="AW78" s="247"/>
      <c r="AX78" s="247"/>
      <c r="AY78" s="247"/>
      <c r="AZ78" s="247"/>
      <c r="BA78" s="247"/>
      <c r="BB78" s="247"/>
      <c r="BC78" s="247"/>
      <c r="BD78" s="247"/>
      <c r="BE78" s="247"/>
      <c r="BF78" s="247"/>
      <c r="BG78" s="247"/>
      <c r="BH78" s="247"/>
      <c r="BI78" s="247"/>
      <c r="BJ78" s="247"/>
      <c r="BK78" s="247"/>
      <c r="BL78" s="247"/>
      <c r="BM78" s="247"/>
      <c r="BN78" s="247"/>
    </row>
    <row r="79" spans="1:66" x14ac:dyDescent="0.3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56"/>
      <c r="AX79" s="33"/>
      <c r="AY79" s="33"/>
      <c r="AZ79" s="32"/>
    </row>
    <row r="80" spans="1:66" x14ac:dyDescent="0.3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56"/>
      <c r="AX80" s="33"/>
      <c r="AY80" s="33"/>
      <c r="AZ80" s="32"/>
    </row>
    <row r="81" spans="1:52" x14ac:dyDescent="0.3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57"/>
      <c r="AX81" s="32"/>
      <c r="AY81" s="32"/>
      <c r="AZ81" s="32"/>
    </row>
    <row r="82" spans="1:52" x14ac:dyDescent="0.3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58"/>
      <c r="AX82" s="34"/>
      <c r="AY82" s="34"/>
      <c r="AZ82" s="32"/>
    </row>
    <row r="83" spans="1:52" x14ac:dyDescent="0.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57"/>
      <c r="AX83" s="32"/>
      <c r="AY83" s="32"/>
      <c r="AZ83" s="32"/>
    </row>
    <row r="84" spans="1:52" x14ac:dyDescent="0.3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57"/>
      <c r="AX84" s="32"/>
      <c r="AY84" s="32"/>
      <c r="AZ84" s="32"/>
    </row>
    <row r="85" spans="1:52" x14ac:dyDescent="0.3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57"/>
      <c r="AX85" s="32"/>
      <c r="AY85" s="32"/>
      <c r="AZ85" s="32"/>
    </row>
    <row r="86" spans="1:52" x14ac:dyDescent="0.3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57"/>
      <c r="AX86" s="32"/>
      <c r="AY86" s="32"/>
      <c r="AZ86" s="32"/>
    </row>
    <row r="87" spans="1:52" x14ac:dyDescent="0.3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57"/>
      <c r="AX87" s="32"/>
      <c r="AY87" s="32"/>
      <c r="AZ87" s="32"/>
    </row>
    <row r="88" spans="1:52" x14ac:dyDescent="0.3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59"/>
      <c r="AX88" s="35"/>
      <c r="AY88" s="35"/>
      <c r="AZ88" s="32"/>
    </row>
  </sheetData>
  <mergeCells count="220">
    <mergeCell ref="BL53:BL56"/>
    <mergeCell ref="BK53:BK56"/>
    <mergeCell ref="M50:M52"/>
    <mergeCell ref="R50:R52"/>
    <mergeCell ref="K50:K52"/>
    <mergeCell ref="L50:L52"/>
    <mergeCell ref="AO53:AO56"/>
    <mergeCell ref="AP53:AP56"/>
    <mergeCell ref="D50:D52"/>
    <mergeCell ref="E50:E52"/>
    <mergeCell ref="F50:F52"/>
    <mergeCell ref="G50:G52"/>
    <mergeCell ref="H50:H52"/>
    <mergeCell ref="I50:I52"/>
    <mergeCell ref="J50:J52"/>
    <mergeCell ref="D53:D56"/>
    <mergeCell ref="E53:E56"/>
    <mergeCell ref="F53:F56"/>
    <mergeCell ref="G53:G56"/>
    <mergeCell ref="H53:H56"/>
    <mergeCell ref="I53:I56"/>
    <mergeCell ref="J53:J56"/>
    <mergeCell ref="BI53:BI56"/>
    <mergeCell ref="BJ53:BJ56"/>
    <mergeCell ref="A1:BL1"/>
    <mergeCell ref="A2:BL2"/>
    <mergeCell ref="A5:BL5"/>
    <mergeCell ref="A3:BL3"/>
    <mergeCell ref="A6:BL6"/>
    <mergeCell ref="A4:BL4"/>
    <mergeCell ref="BK50:BK52"/>
    <mergeCell ref="BL50:BL52"/>
    <mergeCell ref="B7:B11"/>
    <mergeCell ref="C7:C11"/>
    <mergeCell ref="U7:AD8"/>
    <mergeCell ref="BF50:BF52"/>
    <mergeCell ref="AS50:AS52"/>
    <mergeCell ref="N50:N52"/>
    <mergeCell ref="BD50:BD52"/>
    <mergeCell ref="BE50:BE52"/>
    <mergeCell ref="D7:J10"/>
    <mergeCell ref="A32:BJ32"/>
    <mergeCell ref="A46:BJ46"/>
    <mergeCell ref="Z9:AD10"/>
    <mergeCell ref="AE9:AJ10"/>
    <mergeCell ref="AK9:AO10"/>
    <mergeCell ref="K7:T8"/>
    <mergeCell ref="AP7:AZ8"/>
    <mergeCell ref="K53:K56"/>
    <mergeCell ref="L53:L56"/>
    <mergeCell ref="N53:N56"/>
    <mergeCell ref="O53:O56"/>
    <mergeCell ref="P53:P56"/>
    <mergeCell ref="Q53:Q56"/>
    <mergeCell ref="S53:S56"/>
    <mergeCell ref="T53:T56"/>
    <mergeCell ref="R53:R56"/>
    <mergeCell ref="M53:M56"/>
    <mergeCell ref="U53:U56"/>
    <mergeCell ref="V53:V56"/>
    <mergeCell ref="X53:X56"/>
    <mergeCell ref="AK53:AK56"/>
    <mergeCell ref="AL53:AL56"/>
    <mergeCell ref="AN53:AN56"/>
    <mergeCell ref="AI50:AI52"/>
    <mergeCell ref="BG53:BG56"/>
    <mergeCell ref="AJ50:AJ52"/>
    <mergeCell ref="BF53:BF56"/>
    <mergeCell ref="AO50:AO52"/>
    <mergeCell ref="AP50:AP52"/>
    <mergeCell ref="AU50:AU52"/>
    <mergeCell ref="BA50:BA52"/>
    <mergeCell ref="AS53:AS56"/>
    <mergeCell ref="AQ53:AQ56"/>
    <mergeCell ref="AT53:AT56"/>
    <mergeCell ref="AV53:AV56"/>
    <mergeCell ref="AY53:AY56"/>
    <mergeCell ref="AZ53:AZ56"/>
    <mergeCell ref="AU53:AU56"/>
    <mergeCell ref="AJ53:AJ56"/>
    <mergeCell ref="BA53:BA56"/>
    <mergeCell ref="BB53:BB56"/>
    <mergeCell ref="BD53:BD56"/>
    <mergeCell ref="BE53:BE56"/>
    <mergeCell ref="AA50:AA52"/>
    <mergeCell ref="AC50:AC52"/>
    <mergeCell ref="AD50:AD52"/>
    <mergeCell ref="AE50:AE52"/>
    <mergeCell ref="AF50:AF52"/>
    <mergeCell ref="AK50:AK52"/>
    <mergeCell ref="AL50:AL52"/>
    <mergeCell ref="AN50:AN52"/>
    <mergeCell ref="AB53:AB56"/>
    <mergeCell ref="AA53:AA56"/>
    <mergeCell ref="AC53:AC56"/>
    <mergeCell ref="AD53:AD56"/>
    <mergeCell ref="AE53:AE56"/>
    <mergeCell ref="AF53:AF56"/>
    <mergeCell ref="AI53:AI56"/>
    <mergeCell ref="AG53:AG56"/>
    <mergeCell ref="A57:C57"/>
    <mergeCell ref="AP9:AT10"/>
    <mergeCell ref="AU9:AZ10"/>
    <mergeCell ref="BA9:BE10"/>
    <mergeCell ref="BF9:BJ10"/>
    <mergeCell ref="A12:BI12"/>
    <mergeCell ref="K9:O10"/>
    <mergeCell ref="A7:A11"/>
    <mergeCell ref="AQ50:AQ52"/>
    <mergeCell ref="AT50:AT52"/>
    <mergeCell ref="AV50:AV52"/>
    <mergeCell ref="AY50:AY52"/>
    <mergeCell ref="AZ50:AZ52"/>
    <mergeCell ref="BB50:BB52"/>
    <mergeCell ref="BG50:BG52"/>
    <mergeCell ref="BI50:BI52"/>
    <mergeCell ref="O50:O52"/>
    <mergeCell ref="BJ50:BJ52"/>
    <mergeCell ref="P50:P52"/>
    <mergeCell ref="Q50:Q52"/>
    <mergeCell ref="S50:S52"/>
    <mergeCell ref="BA7:BJ8"/>
    <mergeCell ref="P9:T10"/>
    <mergeCell ref="U9:Y10"/>
    <mergeCell ref="AA48:AA49"/>
    <mergeCell ref="AB48:AB49"/>
    <mergeCell ref="AC48:AC49"/>
    <mergeCell ref="AD48:AD49"/>
    <mergeCell ref="B62:AY62"/>
    <mergeCell ref="B66:Q66"/>
    <mergeCell ref="B67:S67"/>
    <mergeCell ref="T50:T52"/>
    <mergeCell ref="U50:U52"/>
    <mergeCell ref="V50:V52"/>
    <mergeCell ref="X50:X52"/>
    <mergeCell ref="Y50:Y52"/>
    <mergeCell ref="Z50:Z52"/>
    <mergeCell ref="W50:W52"/>
    <mergeCell ref="AB50:AB52"/>
    <mergeCell ref="AG50:AG52"/>
    <mergeCell ref="AH50:AH52"/>
    <mergeCell ref="AM50:AM52"/>
    <mergeCell ref="AR50:AR52"/>
    <mergeCell ref="Y53:Y56"/>
    <mergeCell ref="Z53:Z56"/>
    <mergeCell ref="W53:W56"/>
    <mergeCell ref="AJ48:AJ49"/>
    <mergeCell ref="A59:C59"/>
    <mergeCell ref="BH48:BH49"/>
    <mergeCell ref="BJ48:BJ49"/>
    <mergeCell ref="AZ48:AZ49"/>
    <mergeCell ref="AE7:AO8"/>
    <mergeCell ref="BL7:BL11"/>
    <mergeCell ref="BK7:BK11"/>
    <mergeCell ref="B78:BN78"/>
    <mergeCell ref="K48:K49"/>
    <mergeCell ref="L48:L49"/>
    <mergeCell ref="M48:M49"/>
    <mergeCell ref="N48:N49"/>
    <mergeCell ref="O48:O49"/>
    <mergeCell ref="P48:P49"/>
    <mergeCell ref="Q48:Q49"/>
    <mergeCell ref="R48:R49"/>
    <mergeCell ref="S48:S49"/>
    <mergeCell ref="T48:T49"/>
    <mergeCell ref="U48:U49"/>
    <mergeCell ref="V48:V49"/>
    <mergeCell ref="W48:W49"/>
    <mergeCell ref="X48:X49"/>
    <mergeCell ref="Y48:Y49"/>
    <mergeCell ref="AL48:AL49"/>
    <mergeCell ref="Z48:Z49"/>
    <mergeCell ref="AN48:AN49"/>
    <mergeCell ref="AQ48:AQ49"/>
    <mergeCell ref="AR48:AR49"/>
    <mergeCell ref="AE48:AE49"/>
    <mergeCell ref="BL48:BL49"/>
    <mergeCell ref="BH53:BH56"/>
    <mergeCell ref="AX53:AX56"/>
    <mergeCell ref="BC53:BC56"/>
    <mergeCell ref="AW53:AW56"/>
    <mergeCell ref="AR53:AR56"/>
    <mergeCell ref="AM53:AM56"/>
    <mergeCell ref="AH53:AH56"/>
    <mergeCell ref="BI48:BI49"/>
    <mergeCell ref="AS48:AS49"/>
    <mergeCell ref="AT48:AT49"/>
    <mergeCell ref="AU48:AU49"/>
    <mergeCell ref="AV48:AV49"/>
    <mergeCell ref="AW48:AW49"/>
    <mergeCell ref="AX48:AX49"/>
    <mergeCell ref="AY48:AY49"/>
    <mergeCell ref="AH48:AH49"/>
    <mergeCell ref="AI48:AI49"/>
    <mergeCell ref="BK48:BK49"/>
    <mergeCell ref="BG48:BG49"/>
    <mergeCell ref="BB48:BB49"/>
    <mergeCell ref="BC48:BC49"/>
    <mergeCell ref="BD48:BD49"/>
    <mergeCell ref="BE48:BE49"/>
    <mergeCell ref="BF48:BF49"/>
    <mergeCell ref="BC50:BC52"/>
    <mergeCell ref="BH50:BH52"/>
    <mergeCell ref="A16:BI16"/>
    <mergeCell ref="AF48:AF49"/>
    <mergeCell ref="D48:D49"/>
    <mergeCell ref="E48:E49"/>
    <mergeCell ref="F48:F49"/>
    <mergeCell ref="G48:G49"/>
    <mergeCell ref="H48:H49"/>
    <mergeCell ref="I48:I49"/>
    <mergeCell ref="J48:J49"/>
    <mergeCell ref="AG48:AG49"/>
    <mergeCell ref="AO48:AO49"/>
    <mergeCell ref="AP48:AP49"/>
    <mergeCell ref="BA48:BA49"/>
    <mergeCell ref="AX50:AX52"/>
    <mergeCell ref="AW50:AW52"/>
    <mergeCell ref="AK48:AK49"/>
    <mergeCell ref="AM48:AM49"/>
  </mergeCells>
  <phoneticPr fontId="7" type="noConversion"/>
  <printOptions horizontalCentered="1"/>
  <pageMargins left="0.23622047244094491" right="0.23622047244094491" top="0.94488188976377963" bottom="0.35433070866141736" header="0.31496062992125984" footer="0.31496062992125984"/>
  <pageSetup paperSize="9" scale="35" fitToHeight="2" orientation="landscape" r:id="rId1"/>
  <rowBreaks count="1" manualBreakCount="1">
    <brk id="45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Grafika_2024.2025</vt:lpstr>
      <vt:lpstr>Grafika_2024.2025!Obszar_wydruku</vt:lpstr>
      <vt:lpstr>Grafika_2024.2025!Tytuły_wydruku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2026-04-21T12:47:25Z</dcterms:modified>
</cp:coreProperties>
</file>