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1760"/>
  </bookViews>
  <sheets>
    <sheet name="Harmonogram" sheetId="1" r:id="rId1"/>
    <sheet name="Harmonogram_directions" sheetId="3" r:id="rId2"/>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7" i="1" l="1"/>
  <c r="I47" i="1"/>
  <c r="G47" i="1"/>
  <c r="F47" i="1" l="1"/>
  <c r="L70" i="1" l="1"/>
  <c r="K70" i="1"/>
  <c r="I70" i="1"/>
  <c r="G70" i="1"/>
  <c r="F70" i="1" l="1"/>
  <c r="M83" i="1"/>
  <c r="N83" i="1"/>
  <c r="O83" i="1"/>
  <c r="P83" i="1"/>
  <c r="Q83" i="1"/>
  <c r="R83" i="1"/>
  <c r="S83" i="1"/>
  <c r="T83" i="1"/>
  <c r="U83" i="1"/>
  <c r="V83" i="1"/>
  <c r="W83" i="1"/>
  <c r="X83" i="1"/>
  <c r="Y83" i="1"/>
  <c r="Z83" i="1"/>
  <c r="AA83" i="1"/>
  <c r="AB83" i="1"/>
  <c r="J83" i="1"/>
  <c r="AC83" i="1" l="1"/>
  <c r="AD83" i="1"/>
  <c r="AE83" i="1"/>
  <c r="AF83" i="1"/>
  <c r="AG83" i="1"/>
  <c r="AH83" i="1"/>
  <c r="AI83" i="1"/>
  <c r="AJ83" i="1"/>
  <c r="AK83" i="1"/>
  <c r="AL83" i="1"/>
  <c r="AM83" i="1"/>
  <c r="AN83" i="1"/>
  <c r="AO83" i="1"/>
  <c r="AP83" i="1"/>
  <c r="AQ83" i="1"/>
  <c r="AR83" i="1"/>
  <c r="AS83" i="1"/>
  <c r="AT83" i="1"/>
  <c r="AU83" i="1"/>
  <c r="AV83" i="1"/>
  <c r="AW83" i="1"/>
  <c r="AX83" i="1"/>
  <c r="AY83" i="1"/>
  <c r="AZ83" i="1"/>
  <c r="G8" i="3" l="1"/>
  <c r="H8" i="3"/>
  <c r="H7" i="3"/>
  <c r="K7" i="3"/>
  <c r="L7" i="3"/>
  <c r="H6" i="3"/>
  <c r="K6" i="3"/>
  <c r="L6" i="3"/>
  <c r="H5" i="3"/>
  <c r="K5" i="3"/>
  <c r="L5" i="3"/>
  <c r="M5" i="3"/>
  <c r="N5" i="3"/>
  <c r="O5" i="3"/>
  <c r="P5" i="3"/>
  <c r="H4" i="3"/>
  <c r="K4" i="3"/>
  <c r="L4" i="3"/>
  <c r="M4" i="3"/>
  <c r="N4" i="3"/>
  <c r="O4" i="3"/>
  <c r="P4" i="3"/>
  <c r="H3" i="3"/>
  <c r="K3" i="3"/>
  <c r="L3" i="3"/>
  <c r="M3" i="3"/>
  <c r="N3" i="3"/>
  <c r="O3" i="3"/>
  <c r="P3" i="3"/>
  <c r="AN102" i="1" l="1"/>
  <c r="I45" i="1" l="1"/>
  <c r="G45" i="1"/>
  <c r="K52" i="1" l="1"/>
  <c r="L99" i="1" l="1"/>
  <c r="L98" i="1"/>
  <c r="L97" i="1"/>
  <c r="L96" i="1"/>
  <c r="L95" i="1"/>
  <c r="L94" i="1"/>
  <c r="L93" i="1"/>
  <c r="L92" i="1"/>
  <c r="I99" i="1"/>
  <c r="F99" i="1" s="1"/>
  <c r="I98" i="1"/>
  <c r="F98" i="1" s="1"/>
  <c r="I94" i="1"/>
  <c r="F94" i="1" s="1"/>
  <c r="I93" i="1"/>
  <c r="F93" i="1" s="1"/>
  <c r="I97" i="1"/>
  <c r="F97" i="1" s="1"/>
  <c r="I96" i="1"/>
  <c r="F96" i="1" s="1"/>
  <c r="I95" i="1"/>
  <c r="F95" i="1" s="1"/>
  <c r="I100" i="1"/>
  <c r="I92" i="1"/>
  <c r="F92" i="1" s="1"/>
  <c r="L88" i="1"/>
  <c r="L75" i="1"/>
  <c r="L76" i="1"/>
  <c r="L77" i="1"/>
  <c r="L78" i="1"/>
  <c r="L79" i="1"/>
  <c r="L80" i="1"/>
  <c r="L81" i="1"/>
  <c r="L74" i="1"/>
  <c r="L62" i="1"/>
  <c r="L63" i="1"/>
  <c r="L64" i="1"/>
  <c r="L65" i="1"/>
  <c r="L66" i="1"/>
  <c r="L67" i="1"/>
  <c r="L68" i="1"/>
  <c r="L69" i="1"/>
  <c r="L71" i="1"/>
  <c r="L72" i="1"/>
  <c r="L61" i="1"/>
  <c r="L52" i="1"/>
  <c r="L53" i="1"/>
  <c r="L54" i="1"/>
  <c r="L55" i="1"/>
  <c r="L56" i="1"/>
  <c r="L57" i="1"/>
  <c r="L58" i="1"/>
  <c r="L59" i="1"/>
  <c r="L60" i="1"/>
  <c r="L51" i="1"/>
  <c r="L40" i="1"/>
  <c r="L41" i="1"/>
  <c r="L42" i="1"/>
  <c r="L43" i="1"/>
  <c r="L44" i="1"/>
  <c r="L45" i="1"/>
  <c r="L46" i="1"/>
  <c r="L48" i="1"/>
  <c r="L49" i="1"/>
  <c r="L50" i="1"/>
  <c r="L39" i="1"/>
  <c r="L30" i="1"/>
  <c r="L31" i="1"/>
  <c r="L32" i="1"/>
  <c r="L33" i="1"/>
  <c r="L34" i="1"/>
  <c r="L35" i="1"/>
  <c r="L36" i="1"/>
  <c r="L37" i="1"/>
  <c r="L38" i="1"/>
  <c r="L29" i="1"/>
  <c r="L28" i="1"/>
  <c r="L20" i="1"/>
  <c r="L21" i="1"/>
  <c r="L22" i="1"/>
  <c r="L23" i="1"/>
  <c r="L24" i="1"/>
  <c r="L25" i="1"/>
  <c r="L26" i="1"/>
  <c r="L27" i="1"/>
  <c r="L19" i="1"/>
  <c r="E2" i="3" s="1"/>
  <c r="G60" i="1"/>
  <c r="I60" i="1"/>
  <c r="G3" i="3" s="1"/>
  <c r="K60" i="1"/>
  <c r="J6" i="3" l="1"/>
  <c r="E6" i="3" s="1"/>
  <c r="J7" i="3"/>
  <c r="E7" i="3" s="1"/>
  <c r="J8" i="3"/>
  <c r="E8" i="3" s="1"/>
  <c r="J4" i="3"/>
  <c r="E4" i="3" s="1"/>
  <c r="J3" i="3"/>
  <c r="E3" i="3" s="1"/>
  <c r="F60" i="1"/>
  <c r="L100" i="1"/>
  <c r="F100" i="1"/>
  <c r="L16" i="1"/>
  <c r="L83" i="1" s="1"/>
  <c r="G75" i="1"/>
  <c r="I75" i="1"/>
  <c r="K75" i="1"/>
  <c r="G76" i="1"/>
  <c r="I76" i="1"/>
  <c r="K76" i="1"/>
  <c r="G77" i="1"/>
  <c r="I77" i="1"/>
  <c r="K77" i="1"/>
  <c r="G78" i="1"/>
  <c r="I78" i="1"/>
  <c r="K78" i="1"/>
  <c r="G79" i="1"/>
  <c r="I79" i="1"/>
  <c r="K79" i="1"/>
  <c r="G80" i="1"/>
  <c r="I80" i="1"/>
  <c r="K80" i="1"/>
  <c r="G81" i="1"/>
  <c r="I81" i="1"/>
  <c r="K81" i="1"/>
  <c r="K74" i="1"/>
  <c r="I74" i="1"/>
  <c r="G74" i="1"/>
  <c r="L102" i="1" l="1"/>
  <c r="J5" i="3"/>
  <c r="E5" i="3" s="1"/>
  <c r="F74" i="1"/>
  <c r="F80" i="1"/>
  <c r="F76" i="1"/>
  <c r="F78" i="1"/>
  <c r="F81" i="1"/>
  <c r="F77" i="1"/>
  <c r="F79" i="1"/>
  <c r="F75" i="1"/>
  <c r="L90" i="1"/>
  <c r="G17" i="1"/>
  <c r="K17" i="1"/>
  <c r="F17" i="1" l="1"/>
  <c r="AR102" i="1"/>
  <c r="BB83" i="1"/>
  <c r="BC83" i="1"/>
  <c r="BD83" i="1"/>
  <c r="BD102" i="1" s="1"/>
  <c r="BA83" i="1"/>
  <c r="AZ102" i="1"/>
  <c r="AV102" i="1"/>
  <c r="AJ102" i="1"/>
  <c r="AF102" i="1"/>
  <c r="AB102" i="1"/>
  <c r="X102" i="1"/>
  <c r="T102" i="1"/>
  <c r="P102" i="1"/>
  <c r="G57" i="1"/>
  <c r="K29" i="1"/>
  <c r="H29" i="1"/>
  <c r="G29" i="1"/>
  <c r="J102" i="1"/>
  <c r="H88" i="1"/>
  <c r="K88" i="1"/>
  <c r="G88" i="1"/>
  <c r="G52" i="1"/>
  <c r="I52" i="1"/>
  <c r="G53" i="1"/>
  <c r="I53" i="1"/>
  <c r="K53" i="1"/>
  <c r="G54" i="1"/>
  <c r="I54" i="1"/>
  <c r="K54" i="1"/>
  <c r="G55" i="1"/>
  <c r="I55" i="1"/>
  <c r="K55" i="1"/>
  <c r="G56" i="1"/>
  <c r="I56" i="1"/>
  <c r="K56" i="1"/>
  <c r="I57" i="1"/>
  <c r="K57" i="1"/>
  <c r="G58" i="1"/>
  <c r="I58" i="1"/>
  <c r="K58" i="1"/>
  <c r="G59" i="1"/>
  <c r="I59" i="1"/>
  <c r="K59" i="1"/>
  <c r="G61" i="1"/>
  <c r="I61" i="1"/>
  <c r="K61" i="1"/>
  <c r="G62" i="1"/>
  <c r="I62" i="1"/>
  <c r="K62" i="1"/>
  <c r="G63" i="1"/>
  <c r="I63" i="1"/>
  <c r="K63" i="1"/>
  <c r="G64" i="1"/>
  <c r="I64" i="1"/>
  <c r="K64" i="1"/>
  <c r="G65" i="1"/>
  <c r="K65" i="1"/>
  <c r="G66" i="1"/>
  <c r="I66" i="1"/>
  <c r="K66" i="1"/>
  <c r="G67" i="1"/>
  <c r="I67" i="1"/>
  <c r="K67" i="1"/>
  <c r="G68" i="1"/>
  <c r="I68" i="1"/>
  <c r="K68" i="1"/>
  <c r="G69" i="1"/>
  <c r="I69" i="1"/>
  <c r="K69" i="1"/>
  <c r="G71" i="1"/>
  <c r="I71" i="1"/>
  <c r="K71" i="1"/>
  <c r="G72" i="1"/>
  <c r="I72" i="1"/>
  <c r="K72" i="1"/>
  <c r="K51" i="1"/>
  <c r="I51" i="1"/>
  <c r="G51" i="1"/>
  <c r="K16" i="1"/>
  <c r="K39" i="1"/>
  <c r="K40" i="1"/>
  <c r="K41" i="1"/>
  <c r="K42" i="1"/>
  <c r="K43" i="1"/>
  <c r="K44" i="1"/>
  <c r="K45" i="1"/>
  <c r="K46" i="1"/>
  <c r="K47" i="1"/>
  <c r="K48" i="1"/>
  <c r="K49" i="1"/>
  <c r="K50" i="1"/>
  <c r="K38" i="1"/>
  <c r="H39" i="1"/>
  <c r="H42" i="1"/>
  <c r="H49" i="1"/>
  <c r="G40" i="1"/>
  <c r="G41" i="1"/>
  <c r="G42" i="1"/>
  <c r="G43" i="1"/>
  <c r="G44" i="1"/>
  <c r="G46" i="1"/>
  <c r="G48" i="1"/>
  <c r="G49" i="1"/>
  <c r="G50" i="1"/>
  <c r="G38" i="1"/>
  <c r="G39" i="1"/>
  <c r="F6" i="3" l="1"/>
  <c r="F53" i="1"/>
  <c r="F88" i="1"/>
  <c r="G5" i="3"/>
  <c r="I6" i="3"/>
  <c r="F71" i="1"/>
  <c r="F66" i="1"/>
  <c r="F62" i="1"/>
  <c r="F58" i="1"/>
  <c r="F72" i="1"/>
  <c r="F67" i="1"/>
  <c r="F63" i="1"/>
  <c r="F59" i="1"/>
  <c r="F56" i="1"/>
  <c r="F68" i="1"/>
  <c r="F64" i="1"/>
  <c r="F54" i="1"/>
  <c r="F52" i="1"/>
  <c r="F69" i="1"/>
  <c r="F65" i="1"/>
  <c r="F61" i="1"/>
  <c r="F55" i="1"/>
  <c r="F57" i="1"/>
  <c r="F51" i="1"/>
  <c r="F29" i="1"/>
  <c r="I49" i="1"/>
  <c r="F49" i="1" s="1"/>
  <c r="I41" i="1"/>
  <c r="I42" i="1"/>
  <c r="I43" i="1"/>
  <c r="F43" i="1" s="1"/>
  <c r="I44" i="1"/>
  <c r="F44" i="1" s="1"/>
  <c r="F45" i="1"/>
  <c r="I46" i="1"/>
  <c r="F46" i="1" s="1"/>
  <c r="I48" i="1"/>
  <c r="F48" i="1" s="1"/>
  <c r="I50" i="1"/>
  <c r="F50" i="1" s="1"/>
  <c r="I40" i="1"/>
  <c r="I39" i="1"/>
  <c r="F39" i="1" s="1"/>
  <c r="I38" i="1"/>
  <c r="H38" i="1"/>
  <c r="G28" i="1"/>
  <c r="H28" i="1"/>
  <c r="K28" i="1"/>
  <c r="G30" i="1"/>
  <c r="H30" i="1"/>
  <c r="K30" i="1"/>
  <c r="G31" i="1"/>
  <c r="H31" i="1"/>
  <c r="K31" i="1"/>
  <c r="H32" i="1"/>
  <c r="G33" i="1"/>
  <c r="H33" i="1"/>
  <c r="K33" i="1"/>
  <c r="G34" i="1"/>
  <c r="H34" i="1"/>
  <c r="F8" i="3" s="1"/>
  <c r="K34" i="1"/>
  <c r="G35" i="1"/>
  <c r="H35" i="1"/>
  <c r="K35" i="1"/>
  <c r="G36" i="1"/>
  <c r="H36" i="1"/>
  <c r="K36" i="1"/>
  <c r="G37" i="1"/>
  <c r="H37" i="1"/>
  <c r="K37" i="1"/>
  <c r="G26" i="1"/>
  <c r="G20" i="1"/>
  <c r="H20" i="1"/>
  <c r="K20" i="1"/>
  <c r="G21" i="1"/>
  <c r="H21" i="1"/>
  <c r="F3" i="3" s="1"/>
  <c r="K21" i="1"/>
  <c r="G22" i="1"/>
  <c r="H22" i="1"/>
  <c r="K22" i="1"/>
  <c r="G23" i="1"/>
  <c r="H23" i="1"/>
  <c r="K23" i="1"/>
  <c r="G24" i="1"/>
  <c r="H24" i="1"/>
  <c r="K24" i="1"/>
  <c r="G25" i="1"/>
  <c r="H25" i="1"/>
  <c r="F7" i="3" s="1"/>
  <c r="K25" i="1"/>
  <c r="I7" i="3" s="1"/>
  <c r="H26" i="1"/>
  <c r="K26" i="1"/>
  <c r="I5" i="3" s="1"/>
  <c r="G27" i="1"/>
  <c r="H27" i="1"/>
  <c r="K27" i="1"/>
  <c r="H19" i="1"/>
  <c r="K19" i="1"/>
  <c r="G19" i="1"/>
  <c r="G16" i="1"/>
  <c r="F16" i="1" s="1"/>
  <c r="F4" i="3" l="1"/>
  <c r="F38" i="1"/>
  <c r="I4" i="3"/>
  <c r="I83" i="1"/>
  <c r="I102" i="1" s="1"/>
  <c r="K83" i="1"/>
  <c r="G83" i="1"/>
  <c r="G102" i="1" s="1"/>
  <c r="H83" i="1"/>
  <c r="H102" i="1" s="1"/>
  <c r="F40" i="1"/>
  <c r="G4" i="3"/>
  <c r="F42" i="1"/>
  <c r="D6" i="3" s="1"/>
  <c r="G6" i="3"/>
  <c r="F41" i="1"/>
  <c r="G7" i="3"/>
  <c r="F5" i="3"/>
  <c r="I3" i="3"/>
  <c r="I8" i="3"/>
  <c r="F22" i="1"/>
  <c r="F35" i="1"/>
  <c r="F31" i="1"/>
  <c r="F19" i="1"/>
  <c r="F23" i="1"/>
  <c r="F36" i="1"/>
  <c r="F32" i="1"/>
  <c r="F25" i="1"/>
  <c r="D7" i="3" s="1"/>
  <c r="F21" i="1"/>
  <c r="F26" i="1"/>
  <c r="F34" i="1"/>
  <c r="D8" i="3" s="1"/>
  <c r="F30" i="1"/>
  <c r="F27" i="1"/>
  <c r="F24" i="1"/>
  <c r="F20" i="1"/>
  <c r="F37" i="1"/>
  <c r="F33" i="1"/>
  <c r="F28" i="1"/>
  <c r="D5" i="3" l="1"/>
  <c r="F83" i="1"/>
  <c r="D4" i="3"/>
  <c r="D3" i="3"/>
  <c r="D2" i="3"/>
  <c r="K102" i="1"/>
  <c r="F90" i="1"/>
  <c r="F102" i="1" s="1"/>
</calcChain>
</file>

<file path=xl/sharedStrings.xml><?xml version="1.0" encoding="utf-8"?>
<sst xmlns="http://schemas.openxmlformats.org/spreadsheetml/2006/main" count="395" uniqueCount="204">
  <si>
    <t>ECTS</t>
  </si>
  <si>
    <t>Seminaria</t>
  </si>
  <si>
    <t>ZO</t>
  </si>
  <si>
    <t>E</t>
  </si>
  <si>
    <t>A</t>
  </si>
  <si>
    <t>HEC</t>
  </si>
  <si>
    <t>Bch</t>
  </si>
  <si>
    <t>Bf</t>
  </si>
  <si>
    <t>PL</t>
  </si>
  <si>
    <t>IB</t>
  </si>
  <si>
    <t>PPM</t>
  </si>
  <si>
    <t>HM</t>
  </si>
  <si>
    <t>SM</t>
  </si>
  <si>
    <t>Fj</t>
  </si>
  <si>
    <t>Pf</t>
  </si>
  <si>
    <t>Bm</t>
  </si>
  <si>
    <t>Mb</t>
  </si>
  <si>
    <t>Im</t>
  </si>
  <si>
    <t>Gen</t>
  </si>
  <si>
    <t>HE</t>
  </si>
  <si>
    <t>ZP</t>
  </si>
  <si>
    <t>KK</t>
  </si>
  <si>
    <t>MBN</t>
  </si>
  <si>
    <t>OT</t>
  </si>
  <si>
    <t>N</t>
  </si>
  <si>
    <t>Pm</t>
  </si>
  <si>
    <t>Fm</t>
  </si>
  <si>
    <t>GenK</t>
  </si>
  <si>
    <t>DO</t>
  </si>
  <si>
    <t>DL</t>
  </si>
  <si>
    <t>DW</t>
  </si>
  <si>
    <t>ChZ</t>
  </si>
  <si>
    <t>MR</t>
  </si>
  <si>
    <t>Ot</t>
  </si>
  <si>
    <t>NRz</t>
  </si>
  <si>
    <t>PChW</t>
  </si>
  <si>
    <t>PO</t>
  </si>
  <si>
    <t>PrP</t>
  </si>
  <si>
    <t>ChW</t>
  </si>
  <si>
    <t>Pd</t>
  </si>
  <si>
    <t>Ch</t>
  </si>
  <si>
    <t>GP</t>
  </si>
  <si>
    <t>MRdz</t>
  </si>
  <si>
    <t>PrM</t>
  </si>
  <si>
    <t>Ok</t>
  </si>
  <si>
    <t>Tr</t>
  </si>
  <si>
    <t>Ps</t>
  </si>
  <si>
    <t>Nch</t>
  </si>
  <si>
    <t>Onk</t>
  </si>
  <si>
    <t>ImK</t>
  </si>
  <si>
    <t>PMS</t>
  </si>
  <si>
    <t>Ur</t>
  </si>
  <si>
    <t>Ge</t>
  </si>
  <si>
    <t>Rh</t>
  </si>
  <si>
    <t>AIT</t>
  </si>
  <si>
    <t>FmK</t>
  </si>
  <si>
    <t>EL</t>
  </si>
  <si>
    <t>P-ChW</t>
  </si>
  <si>
    <t>P-LR</t>
  </si>
  <si>
    <t>P-PD</t>
  </si>
  <si>
    <t>P-Och</t>
  </si>
  <si>
    <t>P-Pd</t>
  </si>
  <si>
    <t>P-Ch</t>
  </si>
  <si>
    <t>P-GP</t>
  </si>
  <si>
    <t>P-IT</t>
  </si>
  <si>
    <t>D</t>
  </si>
  <si>
    <t>B</t>
  </si>
  <si>
    <t>F</t>
  </si>
  <si>
    <t>C</t>
  </si>
  <si>
    <t>G</t>
  </si>
  <si>
    <t>MOD</t>
  </si>
  <si>
    <t>P</t>
  </si>
  <si>
    <t>S</t>
  </si>
  <si>
    <t>A.Morphological sciences</t>
  </si>
  <si>
    <t>B. Scientific basics of medicine</t>
  </si>
  <si>
    <t>C. Preclinical sciences</t>
  </si>
  <si>
    <t>D. Behavioral and social sciences with elements of professionalism</t>
  </si>
  <si>
    <t>E. Non-surgical clinical sciences</t>
  </si>
  <si>
    <t>F. Clinical surgical sciences</t>
  </si>
  <si>
    <t>G. Legal and organizational aspects of medicine</t>
  </si>
  <si>
    <t>H. Practical clinical teaching (30 weeks) and exams</t>
  </si>
  <si>
    <t>I. Work placement (20 weeks)</t>
  </si>
  <si>
    <t>Study schedule</t>
  </si>
  <si>
    <t>Annex 1.6 to the Rector's Regulation No. ...........</t>
  </si>
  <si>
    <t>Direction: Doctor</t>
  </si>
  <si>
    <t>Educational level: uniform master's degree</t>
  </si>
  <si>
    <t>Educational profile: general academic</t>
  </si>
  <si>
    <t>Form of studies: full-time / part-time</t>
  </si>
  <si>
    <t>Implementation from the academic year 2019/2025</t>
  </si>
  <si>
    <t>#</t>
  </si>
  <si>
    <t>Course code</t>
  </si>
  <si>
    <t>Subject</t>
  </si>
  <si>
    <t>Module</t>
  </si>
  <si>
    <t>Form of credit</t>
  </si>
  <si>
    <t>Form of classes</t>
  </si>
  <si>
    <t>1st Year</t>
  </si>
  <si>
    <t>2nd Year</t>
  </si>
  <si>
    <t>3rd Year</t>
  </si>
  <si>
    <t>4th Year</t>
  </si>
  <si>
    <t>5th Year</t>
  </si>
  <si>
    <t>6th Year</t>
  </si>
  <si>
    <t>Together</t>
  </si>
  <si>
    <t>Lecture</t>
  </si>
  <si>
    <t>Laboratories</t>
  </si>
  <si>
    <t>Subject seminars</t>
  </si>
  <si>
    <t>1st semester</t>
  </si>
  <si>
    <t>2nd semester</t>
  </si>
  <si>
    <t>3rd semester</t>
  </si>
  <si>
    <t>4th semester</t>
  </si>
  <si>
    <t>5th semester</t>
  </si>
  <si>
    <t>6th semester</t>
  </si>
  <si>
    <t>7th semester</t>
  </si>
  <si>
    <t>8th semester</t>
  </si>
  <si>
    <t>9th semester</t>
  </si>
  <si>
    <t>10th semester</t>
  </si>
  <si>
    <t>11th and 12 semester</t>
  </si>
  <si>
    <t>Clinical Exercise</t>
  </si>
  <si>
    <t>Theoretical Seminar</t>
  </si>
  <si>
    <t>Theoretical Exercise</t>
  </si>
  <si>
    <t>Theoretical/Clinical Exercise</t>
  </si>
  <si>
    <t>General subjects</t>
  </si>
  <si>
    <t>English</t>
  </si>
  <si>
    <t>Physical education</t>
  </si>
  <si>
    <t>Basic subjects</t>
  </si>
  <si>
    <t>Anatomy</t>
  </si>
  <si>
    <t>Biochemistry with elements of chemistry</t>
  </si>
  <si>
    <t>Biophysics</t>
  </si>
  <si>
    <t>Medical psychology</t>
  </si>
  <si>
    <t>History of Medicine</t>
  </si>
  <si>
    <t>Sociology of medicine</t>
  </si>
  <si>
    <t>Physiology</t>
  </si>
  <si>
    <t>Pathophysiology</t>
  </si>
  <si>
    <t>Molecular biology</t>
  </si>
  <si>
    <t>Microbiology with parasitology</t>
  </si>
  <si>
    <t>Basic immunology</t>
  </si>
  <si>
    <t>General genetics</t>
  </si>
  <si>
    <t>Hygiene and epidemiology</t>
  </si>
  <si>
    <t>Public Health</t>
  </si>
  <si>
    <t>Clinical communication</t>
  </si>
  <si>
    <t>Research methodology</t>
  </si>
  <si>
    <t>Clinical genetics</t>
  </si>
  <si>
    <t>Laboratory diagnostics</t>
  </si>
  <si>
    <t>Dermatology and venereology</t>
  </si>
  <si>
    <t>Infectious diseases</t>
  </si>
  <si>
    <t xml:space="preserve">Emergency medicine with elements of disaster medicine </t>
  </si>
  <si>
    <t>Introduction to internal medicine</t>
  </si>
  <si>
    <t>Introduction to Oncology</t>
  </si>
  <si>
    <t>Internal diseases</t>
  </si>
  <si>
    <t>Pediatrics</t>
  </si>
  <si>
    <t>Surgery</t>
  </si>
  <si>
    <t>Gynecology and obstetrics</t>
  </si>
  <si>
    <t>Neurology</t>
  </si>
  <si>
    <t>Family Medicine</t>
  </si>
  <si>
    <t>Orthopedics and traumatology of the musculoskeletal system</t>
  </si>
  <si>
    <t>Elements of professionalism</t>
  </si>
  <si>
    <t>Ophthalmology</t>
  </si>
  <si>
    <t>Transplantology</t>
  </si>
  <si>
    <t>Evidence-based medicine</t>
  </si>
  <si>
    <t>Psychiatry</t>
  </si>
  <si>
    <t>Neurosurgery with neuroanatomy</t>
  </si>
  <si>
    <t>Oncology</t>
  </si>
  <si>
    <t>Clinical Immunology</t>
  </si>
  <si>
    <t>Law and forensic medicine</t>
  </si>
  <si>
    <t>Urology</t>
  </si>
  <si>
    <t>Geriatrics</t>
  </si>
  <si>
    <t>Rehabilitation</t>
  </si>
  <si>
    <t>Anesthesiology and intensive care</t>
  </si>
  <si>
    <t>Clinical Pharmacology</t>
  </si>
  <si>
    <t>Medical ethics</t>
  </si>
  <si>
    <t>Emergency medicine</t>
  </si>
  <si>
    <t>Family medicine</t>
  </si>
  <si>
    <t>A specialty chosen by the student</t>
  </si>
  <si>
    <t>Together:</t>
  </si>
  <si>
    <t>Major subjects</t>
  </si>
  <si>
    <t>Major subjects to choose from</t>
  </si>
  <si>
    <t>Faculty</t>
  </si>
  <si>
    <t>Practice</t>
  </si>
  <si>
    <t>Family Medicine - 3 weeks</t>
  </si>
  <si>
    <t>Patient Care - 4 weeks</t>
  </si>
  <si>
    <t xml:space="preserve"> Pediatrics - 2 weeks</t>
  </si>
  <si>
    <t>Surgery - 2 weeks</t>
  </si>
  <si>
    <t>Gynecology and obstetrics - 2 weeks</t>
  </si>
  <si>
    <t>Total:</t>
  </si>
  <si>
    <t>Practice BHP- 4 h</t>
  </si>
  <si>
    <t>Library Practice e-learning</t>
  </si>
  <si>
    <t>Practical clinical teaching</t>
  </si>
  <si>
    <t>Total</t>
  </si>
  <si>
    <t>Number of hours</t>
  </si>
  <si>
    <t>ECTS points</t>
  </si>
  <si>
    <t>Groups of classes in which detailed learning outcomes are achieved</t>
  </si>
  <si>
    <t>ours</t>
  </si>
  <si>
    <t>Information technology and biostatistics</t>
  </si>
  <si>
    <t>First medical help with elemenst of nursing.</t>
  </si>
  <si>
    <t>Pathology</t>
  </si>
  <si>
    <t>Pharmacology with toxicology</t>
  </si>
  <si>
    <t>Propedeutics of Pediatrics</t>
  </si>
  <si>
    <t>Histology, embryology and cytophysiology</t>
  </si>
  <si>
    <t>Picture diagnostics with elements of nuclear medicine</t>
  </si>
  <si>
    <t>Otolaryngology</t>
  </si>
  <si>
    <t>Internal diseases - 4 weeks</t>
  </si>
  <si>
    <t>Propedeutics of masticatory system diseases with elements of dental prophylaxis</t>
  </si>
  <si>
    <t xml:space="preserve">Intensive therapy - 2 weeks </t>
  </si>
  <si>
    <t>Emergency help - 1 week</t>
  </si>
  <si>
    <t xml:space="preserve">Total number of ECTS points obtained: 364 1. For classes in the humanities or social sciences, not less than 5 ECTS points - in the case of fields of study assigned to disciplines in fields other than respectively the humanities or social sciences - 5 points 2. As part of the course shaping practical skills ...... ECTS point (for the practical profile) 3. As part of the classes related to scientific research 201 ECTS point (for the general academic profile)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</si>
</sst>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4"/>
      <color theme="1"/>
      <name val="Calibri"/>
      <family val="2"/>
      <charset val="238"/>
      <scheme val="minor"/>
    </font>
    <font>
      <i/>
      <sz val="11"/>
      <color theme="3" tint="-0.249977111117893"/>
      <name val="Calibri"/>
      <family val="2"/>
      <charset val="238"/>
      <scheme val="minor"/>
    </font>
    <font>
      <b/>
      <sz val="11"/>
      <color theme="1"/>
      <name val="Calibri"/>
      <family val="2"/>
      <charset val="238"/>
      <scheme val="minor"/>
    </font>
    <font>
      <sz val="10"/>
      <color theme="1"/>
      <name val="Calibri"/>
      <family val="2"/>
      <scheme val="minor"/>
    </font>
    <font>
      <b/>
      <sz val="9"/>
      <name val="Arial Narrow"/>
      <family val="2"/>
      <charset val="238"/>
    </font>
    <font>
      <sz val="9"/>
      <name val="Arial Narrow"/>
      <family val="2"/>
      <charset val="238"/>
    </font>
    <font>
      <sz val="11"/>
      <color indexed="8"/>
      <name val="Calibri"/>
      <family val="2"/>
      <charset val="238"/>
    </font>
    <font>
      <b/>
      <sz val="9"/>
      <color indexed="8"/>
      <name val="Arial Narrow"/>
      <family val="2"/>
      <charset val="238"/>
    </font>
    <font>
      <sz val="9"/>
      <color indexed="8"/>
      <name val="Arial Narrow"/>
      <family val="2"/>
      <charset val="238"/>
    </font>
    <font>
      <sz val="9"/>
      <color theme="1"/>
      <name val="Arial Narrow"/>
      <family val="2"/>
      <charset val="238"/>
    </font>
    <font>
      <b/>
      <sz val="12"/>
      <color theme="1"/>
      <name val="Times New Roman"/>
      <family val="1"/>
      <charset val="238"/>
    </font>
    <font>
      <sz val="12"/>
      <color theme="1"/>
      <name val="Times New Roman"/>
      <family val="1"/>
      <charset val="238"/>
    </font>
    <font>
      <b/>
      <u/>
      <sz val="9"/>
      <name val="Arial Narrow"/>
      <family val="2"/>
      <charset val="238"/>
    </font>
    <font>
      <sz val="11"/>
      <color rgb="FFFF0000"/>
      <name val="Calibri"/>
      <family val="2"/>
      <scheme val="minor"/>
    </font>
    <font>
      <b/>
      <i/>
      <sz val="9"/>
      <name val="Arial Narrow"/>
      <family val="2"/>
      <charset val="238"/>
    </font>
  </fonts>
  <fills count="8">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auto="1"/>
      </patternFill>
    </fill>
    <fill>
      <patternFill patternType="solid">
        <fgColor rgb="FFFFFFFF"/>
        <bgColor rgb="FF000000"/>
      </patternFill>
    </fill>
    <fill>
      <patternFill patternType="solid">
        <fgColor rgb="FFFFFFFF"/>
        <bgColor rgb="FFFFFFCC"/>
      </patternFill>
    </fill>
    <fill>
      <patternFill patternType="solid">
        <fgColor theme="2"/>
        <bgColor indexed="64"/>
      </patternFill>
    </fill>
  </fills>
  <borders count="132">
    <border>
      <left/>
      <right/>
      <top/>
      <bottom/>
      <diagonal/>
    </border>
    <border>
      <left/>
      <right style="thick">
        <color indexed="64"/>
      </right>
      <top/>
      <bottom/>
      <diagonal/>
    </border>
    <border>
      <left style="thick">
        <color indexed="64"/>
      </left>
      <right style="thick">
        <color indexed="64"/>
      </right>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ck">
        <color indexed="64"/>
      </bottom>
      <diagonal/>
    </border>
    <border>
      <left/>
      <right/>
      <top style="thin">
        <color indexed="64"/>
      </top>
      <bottom style="thick">
        <color indexed="64"/>
      </bottom>
      <diagonal/>
    </border>
    <border>
      <left/>
      <right style="double">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style="thick">
        <color indexed="64"/>
      </top>
      <bottom style="thin">
        <color indexed="64"/>
      </bottom>
      <diagonal/>
    </border>
    <border>
      <left style="thick">
        <color indexed="64"/>
      </left>
      <right style="double">
        <color indexed="64"/>
      </right>
      <top style="thick">
        <color indexed="64"/>
      </top>
      <bottom style="thick">
        <color indexed="64"/>
      </bottom>
      <diagonal/>
    </border>
    <border>
      <left/>
      <right style="double">
        <color indexed="64"/>
      </right>
      <top style="thick">
        <color indexed="64"/>
      </top>
      <bottom/>
      <diagonal/>
    </border>
    <border>
      <left style="thick">
        <color indexed="64"/>
      </left>
      <right style="double">
        <color indexed="64"/>
      </right>
      <top/>
      <bottom style="thick">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double">
        <color indexed="64"/>
      </left>
      <right/>
      <top style="thick">
        <color indexed="64"/>
      </top>
      <bottom/>
      <diagonal/>
    </border>
    <border>
      <left style="double">
        <color indexed="64"/>
      </left>
      <right/>
      <top/>
      <bottom style="thick">
        <color indexed="64"/>
      </bottom>
      <diagonal/>
    </border>
    <border>
      <left style="double">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ck">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right style="thin">
        <color indexed="64"/>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medium">
        <color indexed="64"/>
      </top>
      <bottom/>
      <diagonal/>
    </border>
    <border>
      <left style="thick">
        <color indexed="64"/>
      </left>
      <right style="thick">
        <color indexed="64"/>
      </right>
      <top style="thin">
        <color indexed="8"/>
      </top>
      <bottom style="thin">
        <color indexed="8"/>
      </bottom>
      <diagonal/>
    </border>
    <border>
      <left/>
      <right/>
      <top style="thin">
        <color indexed="8"/>
      </top>
      <bottom style="thin">
        <color indexed="8"/>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thin">
        <color indexed="64"/>
      </bottom>
      <diagonal/>
    </border>
    <border>
      <left/>
      <right style="thin">
        <color indexed="8"/>
      </right>
      <top style="thin">
        <color indexed="8"/>
      </top>
      <bottom style="thin">
        <color indexed="8"/>
      </bottom>
      <diagonal/>
    </border>
    <border>
      <left style="double">
        <color indexed="64"/>
      </left>
      <right style="thin">
        <color indexed="64"/>
      </right>
      <top style="thin">
        <color indexed="64"/>
      </top>
      <bottom style="thick">
        <color indexed="64"/>
      </bottom>
      <diagonal/>
    </border>
    <border>
      <left style="thin">
        <color indexed="64"/>
      </left>
      <right style="thin">
        <color indexed="64"/>
      </right>
      <top/>
      <bottom style="medium">
        <color indexed="64"/>
      </bottom>
      <diagonal/>
    </border>
    <border>
      <left style="thick">
        <color indexed="64"/>
      </left>
      <right/>
      <top style="thick">
        <color indexed="64"/>
      </top>
      <bottom style="thin">
        <color indexed="64"/>
      </bottom>
      <diagonal/>
    </border>
    <border>
      <left style="double">
        <color indexed="64"/>
      </left>
      <right/>
      <top style="thick">
        <color indexed="64"/>
      </top>
      <bottom style="thin">
        <color indexed="64"/>
      </bottom>
      <diagonal/>
    </border>
    <border>
      <left style="double">
        <color indexed="64"/>
      </left>
      <right style="thin">
        <color indexed="64"/>
      </right>
      <top style="thick">
        <color indexed="64"/>
      </top>
      <bottom style="thin">
        <color indexed="64"/>
      </bottom>
      <diagonal/>
    </border>
    <border>
      <left/>
      <right/>
      <top/>
      <bottom style="medium">
        <color indexed="64"/>
      </bottom>
      <diagonal/>
    </border>
    <border>
      <left style="thick">
        <color indexed="64"/>
      </left>
      <right style="thick">
        <color indexed="64"/>
      </right>
      <top style="medium">
        <color indexed="64"/>
      </top>
      <bottom style="thick">
        <color indexed="64"/>
      </bottom>
      <diagonal/>
    </border>
    <border>
      <left style="medium">
        <color indexed="64"/>
      </left>
      <right style="thick">
        <color indexed="64"/>
      </right>
      <top/>
      <bottom/>
      <diagonal/>
    </border>
    <border>
      <left style="medium">
        <color indexed="64"/>
      </left>
      <right style="thick">
        <color indexed="64"/>
      </right>
      <top style="thin">
        <color indexed="64"/>
      </top>
      <bottom style="medium">
        <color indexed="64"/>
      </bottom>
      <diagonal/>
    </border>
    <border>
      <left/>
      <right style="thin">
        <color indexed="64"/>
      </right>
      <top/>
      <bottom style="medium">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ck">
        <color indexed="64"/>
      </right>
      <top style="thin">
        <color indexed="64"/>
      </top>
      <bottom/>
      <diagonal/>
    </border>
    <border>
      <left style="medium">
        <color indexed="64"/>
      </left>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medium">
        <color indexed="64"/>
      </top>
      <bottom style="thick">
        <color indexed="64"/>
      </bottom>
      <diagonal/>
    </border>
    <border>
      <left style="medium">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ck">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
    <xf numFmtId="0" fontId="0" fillId="0" borderId="0"/>
    <xf numFmtId="0" fontId="7" fillId="0" borderId="0"/>
  </cellStyleXfs>
  <cellXfs count="311">
    <xf numFmtId="0" fontId="0" fillId="0" borderId="0" xfId="0"/>
    <xf numFmtId="0" fontId="0" fillId="0" borderId="3" xfId="0"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xf numFmtId="0" fontId="0" fillId="0" borderId="0" xfId="0" applyAlignment="1">
      <alignment wrapText="1"/>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xf numFmtId="0" fontId="0" fillId="0" borderId="4"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50" xfId="0" applyBorder="1" applyAlignment="1">
      <alignment horizontal="center" vertical="center" textRotation="90" wrapText="1"/>
    </xf>
    <xf numFmtId="0" fontId="0" fillId="0" borderId="4" xfId="0" applyBorder="1" applyAlignment="1">
      <alignment horizontal="center" vertical="center" wrapText="1"/>
    </xf>
    <xf numFmtId="0" fontId="0" fillId="0" borderId="4" xfId="0" applyBorder="1" applyAlignment="1">
      <alignment horizontal="center" wrapText="1"/>
    </xf>
    <xf numFmtId="0" fontId="0" fillId="0" borderId="13"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52" xfId="0" applyBorder="1" applyAlignment="1">
      <alignment horizontal="center" wrapText="1"/>
    </xf>
    <xf numFmtId="0" fontId="0" fillId="0" borderId="53" xfId="0" applyBorder="1" applyAlignment="1">
      <alignment wrapText="1"/>
    </xf>
    <xf numFmtId="0" fontId="0" fillId="0" borderId="36" xfId="0" applyBorder="1" applyAlignment="1">
      <alignment wrapText="1"/>
    </xf>
    <xf numFmtId="0" fontId="0" fillId="0" borderId="18" xfId="0" applyBorder="1" applyAlignment="1">
      <alignment wrapText="1"/>
    </xf>
    <xf numFmtId="0" fontId="0" fillId="0" borderId="7" xfId="0" applyBorder="1" applyAlignment="1">
      <alignment wrapText="1"/>
    </xf>
    <xf numFmtId="0" fontId="0" fillId="0" borderId="47" xfId="0" applyBorder="1" applyAlignment="1">
      <alignment wrapText="1"/>
    </xf>
    <xf numFmtId="0" fontId="0" fillId="0" borderId="41" xfId="0" applyBorder="1" applyAlignment="1">
      <alignment wrapText="1"/>
    </xf>
    <xf numFmtId="0" fontId="0" fillId="0" borderId="6" xfId="0" applyBorder="1" applyAlignment="1">
      <alignment wrapText="1"/>
    </xf>
    <xf numFmtId="0" fontId="0" fillId="0" borderId="31" xfId="0" applyBorder="1" applyAlignment="1">
      <alignment wrapText="1"/>
    </xf>
    <xf numFmtId="0" fontId="0" fillId="0" borderId="15" xfId="0" applyBorder="1" applyAlignment="1">
      <alignment horizontal="center" vertical="center" wrapText="1"/>
    </xf>
    <xf numFmtId="0" fontId="0" fillId="0" borderId="56" xfId="0" applyBorder="1" applyAlignment="1">
      <alignment wrapText="1"/>
    </xf>
    <xf numFmtId="0" fontId="0" fillId="0" borderId="22" xfId="0" applyBorder="1" applyAlignment="1">
      <alignment wrapText="1"/>
    </xf>
    <xf numFmtId="0" fontId="0" fillId="0" borderId="20" xfId="0" applyBorder="1" applyAlignment="1">
      <alignment wrapText="1"/>
    </xf>
    <xf numFmtId="0" fontId="0" fillId="0" borderId="42" xfId="0" applyBorder="1" applyAlignment="1">
      <alignment wrapText="1"/>
    </xf>
    <xf numFmtId="0" fontId="0" fillId="0" borderId="40" xfId="0" applyBorder="1" applyAlignment="1">
      <alignment wrapText="1"/>
    </xf>
    <xf numFmtId="0" fontId="0" fillId="0" borderId="29" xfId="0" applyBorder="1" applyAlignment="1">
      <alignment wrapText="1"/>
    </xf>
    <xf numFmtId="0" fontId="0" fillId="0" borderId="2" xfId="0" applyBorder="1" applyAlignment="1">
      <alignment wrapText="1"/>
    </xf>
    <xf numFmtId="0" fontId="0" fillId="0" borderId="1" xfId="0" applyBorder="1" applyAlignment="1">
      <alignment wrapText="1"/>
    </xf>
    <xf numFmtId="0" fontId="0" fillId="0" borderId="19" xfId="0" applyBorder="1" applyAlignment="1">
      <alignment wrapText="1"/>
    </xf>
    <xf numFmtId="0" fontId="0" fillId="0" borderId="23" xfId="0" applyBorder="1" applyAlignment="1">
      <alignment wrapText="1"/>
    </xf>
    <xf numFmtId="0" fontId="0" fillId="0" borderId="43" xfId="0" applyBorder="1" applyAlignment="1">
      <alignment wrapText="1"/>
    </xf>
    <xf numFmtId="0" fontId="0" fillId="0" borderId="48"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27" xfId="0" applyBorder="1" applyAlignment="1">
      <alignment wrapText="1"/>
    </xf>
    <xf numFmtId="0" fontId="0" fillId="0" borderId="33" xfId="0" applyBorder="1" applyAlignment="1">
      <alignment wrapText="1"/>
    </xf>
    <xf numFmtId="0" fontId="0" fillId="0" borderId="32" xfId="0" applyBorder="1" applyAlignment="1">
      <alignment wrapText="1"/>
    </xf>
    <xf numFmtId="0" fontId="0" fillId="0" borderId="60" xfId="0" applyBorder="1" applyAlignment="1">
      <alignment wrapText="1"/>
    </xf>
    <xf numFmtId="0" fontId="0" fillId="0" borderId="57" xfId="0" applyBorder="1" applyAlignment="1">
      <alignment wrapText="1"/>
    </xf>
    <xf numFmtId="0" fontId="0" fillId="0" borderId="10" xfId="0" applyBorder="1" applyAlignment="1">
      <alignment wrapText="1"/>
    </xf>
    <xf numFmtId="0" fontId="0" fillId="0" borderId="49" xfId="0" applyBorder="1" applyAlignment="1">
      <alignment wrapText="1"/>
    </xf>
    <xf numFmtId="0" fontId="0" fillId="0" borderId="26"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35" xfId="0" applyBorder="1" applyAlignment="1">
      <alignment wrapText="1"/>
    </xf>
    <xf numFmtId="0" fontId="0" fillId="0" borderId="25" xfId="0" applyBorder="1" applyAlignment="1">
      <alignment wrapText="1"/>
    </xf>
    <xf numFmtId="0" fontId="0" fillId="0" borderId="39" xfId="0" applyBorder="1" applyAlignment="1">
      <alignment wrapText="1"/>
    </xf>
    <xf numFmtId="0" fontId="0" fillId="0" borderId="45" xfId="0" applyBorder="1" applyAlignment="1">
      <alignment wrapText="1"/>
    </xf>
    <xf numFmtId="0" fontId="0" fillId="0" borderId="44" xfId="0" applyBorder="1" applyAlignment="1">
      <alignment wrapText="1"/>
    </xf>
    <xf numFmtId="0" fontId="0" fillId="0" borderId="15" xfId="0" applyBorder="1" applyAlignment="1">
      <alignment wrapText="1"/>
    </xf>
    <xf numFmtId="0" fontId="0" fillId="0" borderId="38" xfId="0" applyBorder="1" applyAlignment="1">
      <alignment wrapText="1"/>
    </xf>
    <xf numFmtId="0" fontId="0" fillId="0" borderId="34" xfId="0" applyBorder="1" applyAlignment="1">
      <alignment wrapText="1"/>
    </xf>
    <xf numFmtId="0" fontId="0" fillId="0" borderId="24" xfId="0" applyBorder="1" applyAlignment="1">
      <alignment wrapText="1"/>
    </xf>
    <xf numFmtId="0" fontId="0" fillId="0" borderId="37"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3"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4" fillId="0" borderId="36" xfId="0" applyFont="1" applyBorder="1" applyAlignment="1">
      <alignment wrapText="1"/>
    </xf>
    <xf numFmtId="0" fontId="4" fillId="0" borderId="1" xfId="0" applyFont="1" applyBorder="1" applyAlignment="1">
      <alignment wrapText="1"/>
    </xf>
    <xf numFmtId="0" fontId="0" fillId="0" borderId="14" xfId="0" applyBorder="1" applyAlignment="1">
      <alignment horizontal="center" vertical="center" textRotation="90" wrapText="1"/>
    </xf>
    <xf numFmtId="0" fontId="0" fillId="0" borderId="62" xfId="0" applyBorder="1" applyAlignment="1">
      <alignment wrapText="1"/>
    </xf>
    <xf numFmtId="0" fontId="0" fillId="0" borderId="69" xfId="0" applyBorder="1" applyAlignment="1">
      <alignment wrapText="1"/>
    </xf>
    <xf numFmtId="0" fontId="0" fillId="0" borderId="8" xfId="0" applyBorder="1" applyAlignment="1">
      <alignment horizontal="center" wrapText="1"/>
    </xf>
    <xf numFmtId="0" fontId="0" fillId="0" borderId="70"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horizontal="center" vertical="center" textRotation="90" wrapText="1"/>
    </xf>
    <xf numFmtId="0" fontId="0" fillId="0" borderId="55" xfId="0" applyBorder="1" applyAlignment="1">
      <alignment horizontal="center" vertical="center" textRotation="90" wrapText="1"/>
    </xf>
    <xf numFmtId="0" fontId="0" fillId="0" borderId="20" xfId="0" applyBorder="1" applyAlignment="1">
      <alignment horizontal="left" wrapText="1"/>
    </xf>
    <xf numFmtId="0" fontId="0" fillId="0" borderId="35" xfId="0" applyBorder="1" applyAlignment="1">
      <alignment horizontal="left" wrapText="1"/>
    </xf>
    <xf numFmtId="0" fontId="0" fillId="0" borderId="72" xfId="0" applyBorder="1" applyAlignment="1">
      <alignment horizontal="left" wrapText="1"/>
    </xf>
    <xf numFmtId="0" fontId="0" fillId="0" borderId="70" xfId="0" applyBorder="1" applyAlignment="1">
      <alignment horizontal="left" wrapText="1"/>
    </xf>
    <xf numFmtId="0" fontId="0" fillId="0" borderId="29" xfId="0" applyBorder="1" applyAlignment="1">
      <alignment horizontal="left" wrapText="1"/>
    </xf>
    <xf numFmtId="0" fontId="0" fillId="0" borderId="75" xfId="0" applyBorder="1" applyAlignment="1">
      <alignment wrapText="1"/>
    </xf>
    <xf numFmtId="0" fontId="5" fillId="2" borderId="70" xfId="0" applyFont="1" applyFill="1" applyBorder="1" applyAlignment="1">
      <alignment horizontal="center" vertical="center" wrapText="1"/>
    </xf>
    <xf numFmtId="0" fontId="0" fillId="0" borderId="76" xfId="0" applyBorder="1" applyAlignment="1">
      <alignment horizontal="left" wrapText="1"/>
    </xf>
    <xf numFmtId="0" fontId="0" fillId="0" borderId="76" xfId="0" applyBorder="1" applyAlignment="1">
      <alignment wrapText="1"/>
    </xf>
    <xf numFmtId="0" fontId="0" fillId="0" borderId="77" xfId="0" applyBorder="1" applyAlignment="1">
      <alignment wrapText="1"/>
    </xf>
    <xf numFmtId="0" fontId="6" fillId="2" borderId="7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78" xfId="0" applyFont="1" applyFill="1" applyBorder="1" applyAlignment="1">
      <alignment horizontal="center" vertical="center"/>
    </xf>
    <xf numFmtId="0" fontId="6" fillId="3" borderId="20" xfId="0" applyFont="1" applyFill="1" applyBorder="1" applyAlignment="1">
      <alignment horizontal="center" vertical="center"/>
    </xf>
    <xf numFmtId="0" fontId="6" fillId="2" borderId="20" xfId="0" applyFont="1" applyFill="1" applyBorder="1" applyAlignment="1">
      <alignment horizontal="center" vertical="center"/>
    </xf>
    <xf numFmtId="0" fontId="5" fillId="2" borderId="79"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3" borderId="79" xfId="0" applyFont="1" applyFill="1" applyBorder="1" applyAlignment="1">
      <alignment horizontal="center" vertical="center"/>
    </xf>
    <xf numFmtId="0" fontId="5" fillId="2" borderId="79" xfId="0" applyFont="1" applyFill="1" applyBorder="1" applyAlignment="1">
      <alignment horizontal="center" vertical="center"/>
    </xf>
    <xf numFmtId="0" fontId="5" fillId="3" borderId="79" xfId="0" applyFont="1" applyFill="1" applyBorder="1" applyAlignment="1">
      <alignment horizontal="center" vertical="center"/>
    </xf>
    <xf numFmtId="0" fontId="0" fillId="0" borderId="20" xfId="0" applyBorder="1"/>
    <xf numFmtId="0" fontId="0" fillId="0" borderId="74" xfId="0" applyBorder="1" applyAlignment="1">
      <alignment wrapText="1"/>
    </xf>
    <xf numFmtId="0" fontId="0" fillId="0" borderId="82" xfId="0" applyBorder="1" applyAlignment="1">
      <alignment wrapText="1"/>
    </xf>
    <xf numFmtId="0" fontId="0" fillId="0" borderId="81" xfId="0" applyBorder="1" applyAlignment="1">
      <alignment wrapText="1"/>
    </xf>
    <xf numFmtId="0" fontId="0" fillId="0" borderId="83" xfId="0" applyBorder="1" applyAlignment="1">
      <alignment wrapText="1"/>
    </xf>
    <xf numFmtId="0" fontId="0" fillId="0" borderId="84" xfId="0" applyBorder="1" applyAlignment="1">
      <alignment wrapText="1"/>
    </xf>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6" fillId="3" borderId="20" xfId="0" applyFont="1" applyFill="1" applyBorder="1" applyAlignment="1">
      <alignment horizontal="center" vertical="center" wrapText="1"/>
    </xf>
    <xf numFmtId="0" fontId="0" fillId="0" borderId="22" xfId="0" applyBorder="1" applyAlignment="1">
      <alignment horizontal="left" wrapText="1"/>
    </xf>
    <xf numFmtId="0" fontId="0" fillId="0" borderId="22" xfId="0" applyBorder="1"/>
    <xf numFmtId="0" fontId="0" fillId="0" borderId="80" xfId="0" applyBorder="1" applyAlignment="1">
      <alignment horizontal="left" wrapText="1"/>
    </xf>
    <xf numFmtId="0" fontId="0" fillId="0" borderId="40" xfId="0" applyBorder="1" applyAlignment="1">
      <alignment horizontal="left" wrapText="1"/>
    </xf>
    <xf numFmtId="0" fontId="6" fillId="2" borderId="22"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2" borderId="22" xfId="0" applyFont="1" applyFill="1" applyBorder="1" applyAlignment="1">
      <alignment horizontal="center" vertical="center"/>
    </xf>
    <xf numFmtId="0" fontId="5" fillId="2" borderId="42" xfId="0" applyFont="1" applyFill="1" applyBorder="1" applyAlignment="1">
      <alignment horizontal="center" vertical="center" wrapText="1"/>
    </xf>
    <xf numFmtId="0" fontId="0" fillId="0" borderId="42" xfId="0" applyBorder="1"/>
    <xf numFmtId="0" fontId="0" fillId="0" borderId="30" xfId="0" applyBorder="1" applyAlignment="1">
      <alignment horizontal="left" wrapText="1"/>
    </xf>
    <xf numFmtId="0" fontId="6" fillId="2" borderId="21" xfId="1" applyFont="1" applyFill="1" applyBorder="1" applyAlignment="1">
      <alignment horizontal="center" vertical="center" wrapText="1"/>
    </xf>
    <xf numFmtId="0" fontId="9" fillId="4" borderId="89" xfId="0" applyFont="1" applyFill="1" applyBorder="1" applyAlignment="1">
      <alignment horizontal="center" vertical="center"/>
    </xf>
    <xf numFmtId="0" fontId="9" fillId="4" borderId="89"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8" fillId="4" borderId="90" xfId="0" applyFont="1" applyFill="1" applyBorder="1" applyAlignment="1">
      <alignment horizontal="center" vertical="center"/>
    </xf>
    <xf numFmtId="0" fontId="5" fillId="3" borderId="79"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9" fillId="4" borderId="91" xfId="0" applyFont="1" applyFill="1" applyBorder="1" applyAlignment="1">
      <alignment horizontal="center" vertical="center" wrapText="1"/>
    </xf>
    <xf numFmtId="0" fontId="9" fillId="2" borderId="89" xfId="0" applyFont="1" applyFill="1" applyBorder="1" applyAlignment="1">
      <alignment horizontal="center" vertical="center" wrapText="1"/>
    </xf>
    <xf numFmtId="0" fontId="8" fillId="4" borderId="9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5" borderId="92" xfId="0" applyFont="1" applyFill="1" applyBorder="1" applyAlignment="1">
      <alignment horizontal="center" vertical="center" wrapText="1"/>
    </xf>
    <xf numFmtId="0" fontId="6" fillId="2" borderId="79" xfId="0" applyFont="1" applyFill="1" applyBorder="1" applyAlignment="1">
      <alignment horizontal="center" vertical="center"/>
    </xf>
    <xf numFmtId="0" fontId="0" fillId="7" borderId="35" xfId="0" applyFill="1" applyBorder="1" applyAlignment="1">
      <alignment horizontal="left" wrapText="1"/>
    </xf>
    <xf numFmtId="0" fontId="6" fillId="2" borderId="21"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56" xfId="0" applyFont="1" applyFill="1" applyBorder="1" applyAlignment="1">
      <alignment horizontal="center" vertical="center" wrapText="1"/>
    </xf>
    <xf numFmtId="49" fontId="8" fillId="4" borderId="94" xfId="0" applyNumberFormat="1" applyFont="1" applyFill="1" applyBorder="1" applyAlignment="1">
      <alignment horizontal="center" vertical="center" wrapText="1"/>
    </xf>
    <xf numFmtId="49" fontId="8" fillId="2" borderId="94" xfId="0" applyNumberFormat="1" applyFont="1" applyFill="1" applyBorder="1" applyAlignment="1">
      <alignment horizontal="center" vertical="center" wrapText="1"/>
    </xf>
    <xf numFmtId="0" fontId="5" fillId="2" borderId="57" xfId="0" applyFont="1" applyFill="1" applyBorder="1" applyAlignment="1">
      <alignment horizontal="center" vertical="center" wrapText="1"/>
    </xf>
    <xf numFmtId="49" fontId="9" fillId="4" borderId="95" xfId="0" applyNumberFormat="1" applyFont="1" applyFill="1" applyBorder="1" applyAlignment="1">
      <alignment horizontal="center" vertical="center" wrapText="1"/>
    </xf>
    <xf numFmtId="0" fontId="5" fillId="2" borderId="96" xfId="0" applyFont="1" applyFill="1" applyBorder="1" applyAlignment="1">
      <alignment horizontal="center" vertical="center"/>
    </xf>
    <xf numFmtId="0" fontId="6" fillId="3" borderId="2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9" fillId="4" borderId="98" xfId="0" applyFont="1" applyFill="1" applyBorder="1" applyAlignment="1">
      <alignment horizontal="center" vertical="center"/>
    </xf>
    <xf numFmtId="0" fontId="6" fillId="2" borderId="40" xfId="0" applyFont="1" applyFill="1" applyBorder="1" applyAlignment="1">
      <alignment horizontal="center" vertical="center" wrapText="1"/>
    </xf>
    <xf numFmtId="0" fontId="6" fillId="3" borderId="40" xfId="0" applyFont="1" applyFill="1" applyBorder="1" applyAlignment="1">
      <alignment horizontal="center" vertical="center"/>
    </xf>
    <xf numFmtId="0" fontId="5" fillId="3" borderId="42" xfId="0" applyFont="1" applyFill="1" applyBorder="1" applyAlignment="1">
      <alignment horizontal="center" vertical="center"/>
    </xf>
    <xf numFmtId="0" fontId="5" fillId="2" borderId="42" xfId="0" applyFont="1" applyFill="1" applyBorder="1" applyAlignment="1">
      <alignment horizontal="center" vertical="center"/>
    </xf>
    <xf numFmtId="0" fontId="6" fillId="3" borderId="42" xfId="0" applyFont="1" applyFill="1" applyBorder="1" applyAlignment="1">
      <alignment horizontal="center" vertical="center"/>
    </xf>
    <xf numFmtId="0" fontId="6" fillId="2" borderId="42"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76" xfId="0" applyFont="1" applyFill="1" applyBorder="1" applyAlignment="1">
      <alignment horizontal="center" vertical="center" wrapText="1"/>
    </xf>
    <xf numFmtId="0" fontId="0" fillId="0" borderId="99" xfId="0" applyBorder="1" applyAlignment="1">
      <alignment wrapText="1"/>
    </xf>
    <xf numFmtId="0" fontId="0" fillId="0" borderId="100" xfId="0" applyBorder="1" applyAlignment="1">
      <alignment wrapText="1"/>
    </xf>
    <xf numFmtId="0" fontId="0" fillId="0" borderId="17" xfId="0" applyBorder="1"/>
    <xf numFmtId="0" fontId="0" fillId="0" borderId="101" xfId="0" applyBorder="1" applyAlignment="1">
      <alignment wrapText="1"/>
    </xf>
    <xf numFmtId="0" fontId="0" fillId="0" borderId="102" xfId="0" applyBorder="1" applyAlignment="1">
      <alignment wrapText="1"/>
    </xf>
    <xf numFmtId="0" fontId="0" fillId="0" borderId="103" xfId="0" applyBorder="1" applyAlignment="1">
      <alignment wrapText="1"/>
    </xf>
    <xf numFmtId="0" fontId="0" fillId="0" borderId="10" xfId="0" applyBorder="1" applyAlignment="1">
      <alignment horizontal="center" vertical="center" textRotation="90" wrapText="1"/>
    </xf>
    <xf numFmtId="0" fontId="0" fillId="0" borderId="93" xfId="0" applyBorder="1"/>
    <xf numFmtId="0" fontId="0" fillId="0" borderId="105" xfId="0" applyBorder="1" applyAlignment="1">
      <alignment horizontal="left" vertical="center" wrapText="1"/>
    </xf>
    <xf numFmtId="0" fontId="5" fillId="2" borderId="21" xfId="0" applyFont="1" applyFill="1" applyBorder="1" applyAlignment="1">
      <alignment horizontal="center" vertical="center" wrapText="1"/>
    </xf>
    <xf numFmtId="0" fontId="0" fillId="0" borderId="105" xfId="0" applyBorder="1" applyAlignment="1">
      <alignment wrapText="1"/>
    </xf>
    <xf numFmtId="0" fontId="0" fillId="0" borderId="108" xfId="0" applyBorder="1" applyAlignment="1">
      <alignment wrapText="1"/>
    </xf>
    <xf numFmtId="0" fontId="0" fillId="0" borderId="109" xfId="0" applyBorder="1" applyAlignment="1">
      <alignment wrapText="1"/>
    </xf>
    <xf numFmtId="0" fontId="0" fillId="7" borderId="25" xfId="0" applyFill="1" applyBorder="1" applyAlignment="1">
      <alignment wrapText="1"/>
    </xf>
    <xf numFmtId="0" fontId="0" fillId="0" borderId="110" xfId="0" applyBorder="1" applyAlignment="1">
      <alignment wrapText="1"/>
    </xf>
    <xf numFmtId="0" fontId="6" fillId="0" borderId="97" xfId="0" applyFont="1" applyBorder="1" applyAlignment="1">
      <alignment horizontal="center"/>
    </xf>
    <xf numFmtId="0" fontId="6" fillId="0" borderId="106" xfId="0" applyFont="1" applyBorder="1" applyAlignment="1">
      <alignment horizontal="center"/>
    </xf>
    <xf numFmtId="0" fontId="6" fillId="0" borderId="96" xfId="0" applyFont="1" applyBorder="1" applyAlignment="1">
      <alignment horizontal="center"/>
    </xf>
    <xf numFmtId="0" fontId="6" fillId="2" borderId="96" xfId="0" applyFont="1" applyFill="1" applyBorder="1" applyAlignment="1">
      <alignment horizontal="center" vertical="center"/>
    </xf>
    <xf numFmtId="0" fontId="0" fillId="0" borderId="54"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62" xfId="0" applyBorder="1" applyAlignment="1">
      <alignment horizontal="left" vertical="center" wrapText="1"/>
    </xf>
    <xf numFmtId="0" fontId="0" fillId="0" borderId="0" xfId="0" applyAlignment="1"/>
    <xf numFmtId="0" fontId="5" fillId="3" borderId="70" xfId="0" applyFont="1" applyFill="1" applyBorder="1" applyAlignment="1">
      <alignment horizontal="center" vertical="center"/>
    </xf>
    <xf numFmtId="0" fontId="6" fillId="2" borderId="29" xfId="0" applyFont="1" applyFill="1" applyBorder="1" applyAlignment="1">
      <alignment horizontal="center" vertical="center" wrapText="1"/>
    </xf>
    <xf numFmtId="0" fontId="5" fillId="2" borderId="111" xfId="0" applyFont="1" applyFill="1" applyBorder="1" applyAlignment="1">
      <alignment horizontal="center" vertical="center"/>
    </xf>
    <xf numFmtId="0" fontId="0" fillId="0" borderId="107" xfId="0" applyBorder="1" applyAlignment="1">
      <alignment horizontal="center" vertical="center" wrapText="1"/>
    </xf>
    <xf numFmtId="0" fontId="0" fillId="0" borderId="112" xfId="0" applyBorder="1" applyAlignment="1">
      <alignment horizontal="center" vertical="center" wrapText="1"/>
    </xf>
    <xf numFmtId="0" fontId="0" fillId="0" borderId="114" xfId="0" applyBorder="1" applyAlignment="1">
      <alignment horizontal="center" vertical="center" wrapText="1"/>
    </xf>
    <xf numFmtId="0" fontId="0" fillId="0" borderId="113" xfId="0" applyBorder="1" applyAlignment="1">
      <alignment wrapText="1"/>
    </xf>
    <xf numFmtId="0" fontId="6" fillId="2" borderId="40" xfId="0" applyFont="1" applyFill="1" applyBorder="1" applyAlignment="1">
      <alignment horizontal="center" vertical="center"/>
    </xf>
    <xf numFmtId="0" fontId="0" fillId="0" borderId="115" xfId="0" applyBorder="1"/>
    <xf numFmtId="0" fontId="0" fillId="0" borderId="116" xfId="0" applyBorder="1" applyAlignment="1">
      <alignment wrapText="1"/>
    </xf>
    <xf numFmtId="0" fontId="5" fillId="2" borderId="117"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5" fillId="2" borderId="118" xfId="0" applyFont="1" applyFill="1" applyBorder="1" applyAlignment="1">
      <alignment horizontal="center" vertical="center" wrapText="1"/>
    </xf>
    <xf numFmtId="0" fontId="0" fillId="0" borderId="104" xfId="0" applyBorder="1" applyAlignment="1">
      <alignment horizontal="left" vertical="center" wrapText="1"/>
    </xf>
    <xf numFmtId="0" fontId="0" fillId="0" borderId="119" xfId="0" applyBorder="1" applyAlignment="1">
      <alignment wrapText="1"/>
    </xf>
    <xf numFmtId="0" fontId="5" fillId="2" borderId="28" xfId="0" applyFont="1" applyFill="1" applyBorder="1" applyAlignment="1">
      <alignment horizontal="center" vertical="center" wrapText="1"/>
    </xf>
    <xf numFmtId="0" fontId="4" fillId="0" borderId="113" xfId="0" applyFont="1" applyBorder="1" applyAlignment="1">
      <alignment wrapText="1"/>
    </xf>
    <xf numFmtId="0" fontId="5" fillId="2" borderId="120" xfId="0" applyFont="1" applyFill="1" applyBorder="1" applyAlignment="1">
      <alignment horizontal="center" vertical="center"/>
    </xf>
    <xf numFmtId="0" fontId="6" fillId="2" borderId="115" xfId="1" applyFont="1" applyFill="1" applyBorder="1" applyAlignment="1">
      <alignment horizontal="center" vertical="center" wrapText="1"/>
    </xf>
    <xf numFmtId="0" fontId="5" fillId="2" borderId="121" xfId="0" applyFont="1" applyFill="1" applyBorder="1" applyAlignment="1">
      <alignment horizontal="center" vertical="center" wrapText="1"/>
    </xf>
    <xf numFmtId="0" fontId="0" fillId="0" borderId="67" xfId="0" applyBorder="1" applyAlignment="1">
      <alignment horizontal="left" wrapText="1"/>
    </xf>
    <xf numFmtId="0" fontId="6" fillId="2" borderId="28"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1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123" xfId="0" applyFont="1" applyFill="1" applyBorder="1" applyAlignment="1">
      <alignment horizontal="center" vertical="center" wrapText="1"/>
    </xf>
    <xf numFmtId="0" fontId="0" fillId="0" borderId="68" xfId="0" applyBorder="1" applyAlignment="1">
      <alignment horizontal="left" wrapText="1"/>
    </xf>
    <xf numFmtId="0" fontId="0" fillId="0" borderId="28" xfId="0" applyBorder="1" applyAlignment="1">
      <alignment wrapText="1"/>
    </xf>
    <xf numFmtId="0" fontId="0" fillId="0" borderId="124" xfId="0" applyBorder="1" applyAlignment="1">
      <alignment wrapText="1"/>
    </xf>
    <xf numFmtId="0" fontId="0" fillId="0" borderId="28" xfId="0" applyBorder="1" applyAlignment="1">
      <alignment horizontal="left" wrapText="1"/>
    </xf>
    <xf numFmtId="0" fontId="6" fillId="2" borderId="56" xfId="0" applyFont="1" applyFill="1" applyBorder="1" applyAlignment="1">
      <alignment horizontal="center" vertical="center" wrapText="1"/>
    </xf>
    <xf numFmtId="0" fontId="6" fillId="3" borderId="56" xfId="0" applyFont="1" applyFill="1" applyBorder="1" applyAlignment="1">
      <alignment horizontal="center" vertical="center"/>
    </xf>
    <xf numFmtId="0" fontId="6" fillId="5" borderId="56" xfId="0" applyFont="1" applyFill="1" applyBorder="1" applyAlignment="1">
      <alignment horizontal="center" vertical="center" wrapText="1"/>
    </xf>
    <xf numFmtId="0" fontId="6" fillId="2" borderId="56" xfId="0" applyFont="1" applyFill="1" applyBorder="1" applyAlignment="1">
      <alignment horizontal="center" vertical="center"/>
    </xf>
    <xf numFmtId="0" fontId="0" fillId="0" borderId="121" xfId="0" applyBorder="1" applyAlignment="1">
      <alignment wrapText="1"/>
    </xf>
    <xf numFmtId="0" fontId="0" fillId="0" borderId="125" xfId="0" applyBorder="1" applyAlignment="1">
      <alignment horizontal="left" vertical="center" wrapText="1"/>
    </xf>
    <xf numFmtId="0" fontId="0" fillId="0" borderId="125" xfId="0" applyBorder="1" applyAlignment="1">
      <alignment wrapText="1"/>
    </xf>
    <xf numFmtId="0" fontId="0" fillId="7" borderId="0" xfId="0" applyFill="1" applyAlignment="1">
      <alignment horizontal="center"/>
    </xf>
    <xf numFmtId="0" fontId="0" fillId="7" borderId="20" xfId="0" applyFill="1" applyBorder="1" applyAlignment="1">
      <alignment horizontal="center"/>
    </xf>
    <xf numFmtId="0" fontId="0" fillId="7" borderId="35" xfId="0" applyFill="1" applyBorder="1" applyAlignment="1">
      <alignment horizontal="center" wrapText="1"/>
    </xf>
    <xf numFmtId="0" fontId="0" fillId="0" borderId="28" xfId="0" applyBorder="1" applyAlignment="1">
      <alignment horizontal="center" wrapText="1"/>
    </xf>
    <xf numFmtId="0" fontId="0" fillId="0" borderId="35" xfId="0" applyBorder="1" applyAlignment="1">
      <alignment horizontal="center" wrapText="1"/>
    </xf>
    <xf numFmtId="0" fontId="0" fillId="0" borderId="80" xfId="0" applyBorder="1" applyAlignment="1">
      <alignment horizontal="center" wrapText="1"/>
    </xf>
    <xf numFmtId="0" fontId="0" fillId="0" borderId="20" xfId="0" applyFill="1" applyBorder="1" applyAlignment="1">
      <alignment horizontal="center" wrapText="1"/>
    </xf>
    <xf numFmtId="0" fontId="0" fillId="0" borderId="72" xfId="0" applyBorder="1" applyAlignment="1">
      <alignment horizontal="center" wrapText="1"/>
    </xf>
    <xf numFmtId="0" fontId="0" fillId="0" borderId="49" xfId="0" applyBorder="1" applyAlignment="1">
      <alignment horizontal="left" wrapText="1"/>
    </xf>
    <xf numFmtId="0" fontId="6" fillId="5" borderId="40" xfId="0" applyFont="1" applyFill="1" applyBorder="1" applyAlignment="1">
      <alignment horizontal="center" vertical="center" wrapText="1"/>
    </xf>
    <xf numFmtId="0" fontId="0" fillId="0" borderId="126" xfId="0" applyBorder="1" applyAlignment="1">
      <alignment wrapText="1"/>
    </xf>
    <xf numFmtId="0" fontId="0" fillId="0" borderId="127" xfId="0" applyBorder="1" applyAlignment="1">
      <alignment wrapText="1"/>
    </xf>
    <xf numFmtId="0" fontId="0" fillId="0" borderId="80" xfId="0" applyBorder="1" applyAlignment="1">
      <alignment wrapText="1"/>
    </xf>
    <xf numFmtId="0" fontId="6" fillId="2" borderId="70" xfId="0" applyFont="1" applyFill="1" applyBorder="1" applyAlignment="1">
      <alignment horizontal="center" vertical="center" wrapText="1"/>
    </xf>
    <xf numFmtId="0" fontId="6" fillId="3" borderId="70" xfId="0" applyFont="1" applyFill="1" applyBorder="1" applyAlignment="1">
      <alignment horizontal="center" vertical="center"/>
    </xf>
    <xf numFmtId="0" fontId="6" fillId="3" borderId="76" xfId="0" applyFont="1" applyFill="1" applyBorder="1" applyAlignment="1">
      <alignment horizontal="center" vertical="center"/>
    </xf>
    <xf numFmtId="0" fontId="6" fillId="2" borderId="29" xfId="0" applyFont="1" applyFill="1" applyBorder="1" applyAlignment="1">
      <alignment horizontal="center" vertical="center"/>
    </xf>
    <xf numFmtId="0" fontId="0" fillId="7" borderId="64" xfId="0" applyFill="1" applyBorder="1" applyAlignment="1">
      <alignment wrapText="1"/>
    </xf>
    <xf numFmtId="0" fontId="0" fillId="7" borderId="65" xfId="0" applyFill="1" applyBorder="1" applyAlignment="1">
      <alignment wrapText="1"/>
    </xf>
    <xf numFmtId="0" fontId="0" fillId="0" borderId="53" xfId="0" applyBorder="1" applyAlignment="1">
      <alignment horizontal="center" wrapText="1"/>
    </xf>
    <xf numFmtId="0" fontId="0" fillId="0" borderId="56" xfId="0" applyBorder="1" applyAlignment="1">
      <alignment horizontal="center" wrapText="1"/>
    </xf>
    <xf numFmtId="0" fontId="0" fillId="0" borderId="124" xfId="0" applyBorder="1" applyAlignment="1">
      <alignment horizontal="center" wrapText="1"/>
    </xf>
    <xf numFmtId="0" fontId="11" fillId="0" borderId="128" xfId="0" applyFont="1" applyBorder="1" applyAlignment="1">
      <alignment horizontal="left" vertical="center" wrapText="1" indent="15"/>
    </xf>
    <xf numFmtId="0" fontId="11" fillId="0" borderId="129" xfId="0" applyFont="1" applyBorder="1" applyAlignment="1">
      <alignment horizontal="left" vertical="center" wrapText="1" indent="3"/>
    </xf>
    <xf numFmtId="0" fontId="11" fillId="0" borderId="129" xfId="0" applyFont="1" applyBorder="1" applyAlignment="1">
      <alignment horizontal="center" vertical="center" wrapText="1"/>
    </xf>
    <xf numFmtId="0" fontId="12" fillId="0" borderId="130" xfId="0" applyFont="1" applyBorder="1" applyAlignment="1">
      <alignment vertical="center" wrapText="1"/>
    </xf>
    <xf numFmtId="0" fontId="12" fillId="0" borderId="131" xfId="0" applyFont="1" applyBorder="1" applyAlignment="1">
      <alignment horizontal="right" vertical="center" wrapText="1"/>
    </xf>
    <xf numFmtId="0" fontId="12" fillId="0" borderId="131" xfId="0" applyFont="1" applyBorder="1" applyAlignment="1">
      <alignment horizontal="left" vertical="center" wrapText="1" indent="5"/>
    </xf>
    <xf numFmtId="0" fontId="12" fillId="0" borderId="131" xfId="0" applyFont="1" applyBorder="1" applyAlignment="1">
      <alignment horizontal="center" vertical="center" wrapText="1"/>
    </xf>
    <xf numFmtId="49" fontId="8" fillId="4" borderId="56" xfId="0" applyNumberFormat="1" applyFont="1" applyFill="1" applyBorder="1" applyAlignment="1">
      <alignment horizontal="center" vertical="center" wrapText="1"/>
    </xf>
    <xf numFmtId="0" fontId="13" fillId="2" borderId="70" xfId="0" applyFont="1" applyFill="1" applyBorder="1" applyAlignment="1">
      <alignment horizontal="center" vertical="center" wrapText="1"/>
    </xf>
    <xf numFmtId="0" fontId="4" fillId="0" borderId="17" xfId="0" applyFont="1" applyBorder="1" applyAlignment="1">
      <alignment horizontal="center" wrapText="1"/>
    </xf>
    <xf numFmtId="0" fontId="0" fillId="0" borderId="0" xfId="0" applyAlignment="1"/>
    <xf numFmtId="0" fontId="14" fillId="0" borderId="10" xfId="0" applyFont="1" applyBorder="1" applyAlignment="1">
      <alignment horizontal="center" vertical="center" textRotation="90" wrapText="1"/>
    </xf>
    <xf numFmtId="0" fontId="14" fillId="0" borderId="73" xfId="0" applyFont="1" applyBorder="1" applyAlignment="1">
      <alignment horizontal="center" vertical="center" textRotation="90" wrapText="1"/>
    </xf>
    <xf numFmtId="0" fontId="14" fillId="0" borderId="11" xfId="0" applyFont="1" applyBorder="1" applyAlignment="1">
      <alignment horizontal="center" vertical="center" textRotation="90" wrapText="1"/>
    </xf>
    <xf numFmtId="0" fontId="10" fillId="0" borderId="29" xfId="0" applyFont="1" applyBorder="1" applyAlignment="1">
      <alignment wrapText="1"/>
    </xf>
    <xf numFmtId="0" fontId="10" fillId="0" borderId="20" xfId="0" applyFont="1" applyBorder="1" applyAlignment="1">
      <alignment wrapText="1"/>
    </xf>
    <xf numFmtId="0" fontId="10" fillId="0" borderId="42" xfId="0" applyFont="1" applyBorder="1" applyAlignment="1">
      <alignment wrapText="1"/>
    </xf>
    <xf numFmtId="0" fontId="10" fillId="0" borderId="22" xfId="0" applyFont="1" applyBorder="1" applyAlignment="1">
      <alignment wrapText="1"/>
    </xf>
    <xf numFmtId="0" fontId="10" fillId="0" borderId="70" xfId="0" applyFont="1" applyBorder="1" applyAlignment="1">
      <alignment wrapText="1"/>
    </xf>
    <xf numFmtId="0" fontId="15" fillId="2" borderId="56" xfId="0" applyFont="1" applyFill="1" applyBorder="1" applyAlignment="1">
      <alignment horizontal="center" vertical="center" wrapText="1"/>
    </xf>
    <xf numFmtId="0" fontId="0" fillId="0" borderId="0" xfId="0" applyAlignment="1"/>
    <xf numFmtId="0" fontId="2" fillId="0" borderId="0" xfId="0" applyFont="1" applyBorder="1" applyAlignment="1">
      <alignment horizontal="right"/>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9" xfId="0" applyBorder="1" applyAlignment="1"/>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51" xfId="0"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0" fillId="0" borderId="46" xfId="0" applyBorder="1" applyAlignment="1">
      <alignment wrapText="1"/>
    </xf>
    <xf numFmtId="0" fontId="0" fillId="0" borderId="58" xfId="0" applyBorder="1" applyAlignment="1">
      <alignment horizontal="center" vertical="center" wrapText="1"/>
    </xf>
    <xf numFmtId="0" fontId="0" fillId="0" borderId="59" xfId="0" applyBorder="1" applyAlignment="1">
      <alignment wrapText="1"/>
    </xf>
    <xf numFmtId="0" fontId="0" fillId="0" borderId="0" xfId="0" applyBorder="1" applyAlignment="1">
      <alignment wrapText="1"/>
    </xf>
    <xf numFmtId="0" fontId="0" fillId="0" borderId="10" xfId="0" applyBorder="1" applyAlignment="1">
      <alignment wrapText="1"/>
    </xf>
    <xf numFmtId="0" fontId="3" fillId="0" borderId="61" xfId="0" applyFont="1"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xf>
    <xf numFmtId="0" fontId="3" fillId="0" borderId="3" xfId="0" applyFont="1" applyBorder="1" applyAlignment="1">
      <alignment horizontal="left"/>
    </xf>
    <xf numFmtId="0" fontId="3" fillId="0" borderId="0" xfId="0" applyFont="1" applyBorder="1" applyAlignment="1">
      <alignment horizontal="left"/>
    </xf>
    <xf numFmtId="0" fontId="0" fillId="7" borderId="21" xfId="0" applyFill="1" applyBorder="1" applyAlignment="1">
      <alignment horizontal="center" wrapText="1"/>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wrapText="1"/>
    </xf>
    <xf numFmtId="0" fontId="0" fillId="0" borderId="119" xfId="0" applyBorder="1" applyAlignment="1">
      <alignment horizontal="left" vertical="center" wrapText="1"/>
    </xf>
    <xf numFmtId="0" fontId="0" fillId="0" borderId="85" xfId="0" applyBorder="1" applyAlignment="1">
      <alignment horizontal="left" wrapText="1"/>
    </xf>
    <xf numFmtId="0" fontId="0" fillId="0" borderId="8" xfId="0" applyBorder="1" applyAlignment="1">
      <alignment horizontal="left" vertical="center" wrapText="1"/>
    </xf>
  </cellXfs>
  <cellStyles count="2">
    <cellStyle name="Excel Built-in Normal" xfId="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116"/>
  <sheetViews>
    <sheetView tabSelected="1" topLeftCell="A91" zoomScaleNormal="100" workbookViewId="0">
      <selection activeCell="B109" sqref="B109:BD110"/>
    </sheetView>
  </sheetViews>
  <sheetFormatPr defaultColWidth="8.85546875" defaultRowHeight="15" x14ac:dyDescent="0.25"/>
  <cols>
    <col min="1" max="1" width="4.140625" customWidth="1"/>
    <col min="2" max="2" width="6.140625" customWidth="1"/>
    <col min="3" max="3" width="36" customWidth="1"/>
    <col min="4" max="4" width="4.42578125" customWidth="1"/>
    <col min="5" max="5" width="4.140625" customWidth="1"/>
    <col min="6" max="6" width="7.140625" customWidth="1"/>
    <col min="7" max="7" width="6.140625" customWidth="1"/>
    <col min="8" max="8" width="5.85546875" customWidth="1"/>
    <col min="9" max="9" width="5.42578125" customWidth="1"/>
    <col min="10" max="10" width="3.7109375" customWidth="1"/>
    <col min="11" max="11" width="5.85546875" customWidth="1"/>
    <col min="12" max="12" width="5.140625" customWidth="1"/>
    <col min="13" max="13" width="4.42578125" customWidth="1"/>
    <col min="14" max="17" width="3.7109375" customWidth="1"/>
    <col min="18" max="18" width="5.28515625" customWidth="1"/>
    <col min="19" max="20" width="3.7109375" customWidth="1"/>
    <col min="21" max="21" width="5" customWidth="1"/>
    <col min="22" max="22" width="4.140625" customWidth="1"/>
    <col min="23" max="23" width="4.85546875" customWidth="1"/>
    <col min="24" max="24" width="3.7109375" customWidth="1"/>
    <col min="25" max="25" width="5" customWidth="1"/>
    <col min="26" max="28" width="3.7109375" customWidth="1"/>
    <col min="29" max="30" width="4.85546875" customWidth="1"/>
    <col min="31" max="32" width="3.7109375" customWidth="1"/>
    <col min="33" max="33" width="4.28515625" customWidth="1"/>
    <col min="34" max="34" width="4.42578125" customWidth="1"/>
    <col min="35" max="36" width="3.7109375" customWidth="1"/>
    <col min="37" max="37" width="5.140625" customWidth="1"/>
    <col min="38" max="38" width="5.28515625" customWidth="1"/>
    <col min="39" max="40" width="3.7109375" customWidth="1"/>
    <col min="41" max="41" width="4.7109375" customWidth="1"/>
    <col min="42" max="42" width="4.28515625" customWidth="1"/>
    <col min="43" max="44" width="3.7109375" customWidth="1"/>
    <col min="45" max="45" width="4.28515625" customWidth="1"/>
    <col min="46" max="47" width="5.140625" customWidth="1"/>
    <col min="48" max="48" width="3.7109375" customWidth="1"/>
    <col min="49" max="50" width="4.28515625" customWidth="1"/>
    <col min="51" max="53" width="3.7109375" customWidth="1"/>
    <col min="54" max="54" width="4.85546875" customWidth="1"/>
    <col min="55" max="56" width="3.7109375" customWidth="1"/>
  </cols>
  <sheetData>
    <row r="1" spans="1:61" ht="15.75" thickBot="1" x14ac:dyDescent="0.3">
      <c r="A1" s="260" t="s">
        <v>83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
    </row>
    <row r="2" spans="1:61" ht="19.5" thickTop="1" x14ac:dyDescent="0.3">
      <c r="A2" s="293" t="s">
        <v>82</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5"/>
      <c r="AL2" s="295"/>
      <c r="AM2" s="295"/>
      <c r="AN2" s="295"/>
      <c r="AO2" s="295"/>
      <c r="AP2" s="295"/>
      <c r="AQ2" s="295"/>
      <c r="AR2" s="295"/>
      <c r="AS2" s="295"/>
      <c r="AT2" s="295"/>
      <c r="AU2" s="295"/>
      <c r="AV2" s="295"/>
      <c r="AW2" s="295"/>
      <c r="AX2" s="295"/>
      <c r="AY2" s="295"/>
      <c r="AZ2" s="295"/>
      <c r="BA2" s="295"/>
      <c r="BB2" s="295"/>
      <c r="BC2" s="295"/>
      <c r="BD2" s="295"/>
      <c r="BE2" s="1"/>
    </row>
    <row r="3" spans="1:61" x14ac:dyDescent="0.25">
      <c r="A3" s="296" t="s">
        <v>84</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1"/>
    </row>
    <row r="4" spans="1:61" x14ac:dyDescent="0.25">
      <c r="A4" s="296" t="s">
        <v>85</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63"/>
      <c r="AL4" s="263"/>
      <c r="AM4" s="263"/>
      <c r="AN4" s="263"/>
      <c r="AO4" s="263"/>
      <c r="AP4" s="263"/>
      <c r="AQ4" s="263"/>
      <c r="AR4" s="263"/>
      <c r="AS4" s="263"/>
      <c r="AT4" s="263"/>
      <c r="AU4" s="263"/>
      <c r="AV4" s="263"/>
      <c r="AW4" s="263"/>
      <c r="AX4" s="263"/>
      <c r="AY4" s="263"/>
      <c r="AZ4" s="263"/>
      <c r="BA4" s="263"/>
      <c r="BB4" s="263"/>
      <c r="BC4" s="263"/>
      <c r="BD4" s="263"/>
      <c r="BE4" s="1"/>
    </row>
    <row r="5" spans="1:61" x14ac:dyDescent="0.25">
      <c r="A5" s="296" t="s">
        <v>86</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1"/>
    </row>
    <row r="6" spans="1:61" x14ac:dyDescent="0.25">
      <c r="A6" s="296" t="s">
        <v>87</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1"/>
    </row>
    <row r="7" spans="1:61" x14ac:dyDescent="0.25">
      <c r="A7" s="261" t="s">
        <v>88</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3"/>
      <c r="AL7" s="263"/>
      <c r="AM7" s="263"/>
      <c r="AN7" s="263"/>
      <c r="AO7" s="263"/>
      <c r="AP7" s="263"/>
      <c r="AQ7" s="263"/>
      <c r="AR7" s="263"/>
      <c r="AS7" s="263"/>
      <c r="AT7" s="263"/>
      <c r="AU7" s="263"/>
      <c r="AV7" s="263"/>
      <c r="AW7" s="263"/>
      <c r="AX7" s="263"/>
      <c r="AY7" s="263"/>
      <c r="AZ7" s="263"/>
      <c r="BA7" s="263"/>
      <c r="BB7" s="263"/>
      <c r="BC7" s="263"/>
      <c r="BD7" s="263"/>
      <c r="BE7" s="1"/>
    </row>
    <row r="8" spans="1:61" ht="15.75" thickBot="1" x14ac:dyDescent="0.3">
      <c r="A8" s="264"/>
      <c r="B8" s="265"/>
      <c r="C8" s="265"/>
      <c r="D8" s="265"/>
      <c r="E8" s="265"/>
      <c r="F8" s="266"/>
      <c r="G8" s="266"/>
      <c r="H8" s="266"/>
      <c r="I8" s="266"/>
      <c r="J8" s="266"/>
      <c r="K8" s="266"/>
      <c r="L8" s="266"/>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7"/>
      <c r="AL8" s="267"/>
      <c r="AM8" s="267"/>
      <c r="AN8" s="267"/>
      <c r="AO8" s="267"/>
      <c r="AP8" s="267"/>
      <c r="AQ8" s="267"/>
      <c r="AR8" s="267"/>
      <c r="AS8" s="267"/>
      <c r="AT8" s="267"/>
      <c r="AU8" s="267"/>
      <c r="AV8" s="267"/>
      <c r="AW8" s="267"/>
      <c r="AX8" s="267"/>
      <c r="AY8" s="267"/>
      <c r="AZ8" s="267"/>
      <c r="BA8" s="267"/>
      <c r="BB8" s="267"/>
      <c r="BC8" s="267"/>
      <c r="BD8" s="267"/>
      <c r="BE8" s="1"/>
    </row>
    <row r="9" spans="1:61" ht="15.75" thickTop="1" x14ac:dyDescent="0.25">
      <c r="A9" s="268" t="s">
        <v>89</v>
      </c>
      <c r="B9" s="274" t="s">
        <v>90</v>
      </c>
      <c r="C9" s="268" t="s">
        <v>91</v>
      </c>
      <c r="D9" s="274" t="s">
        <v>92</v>
      </c>
      <c r="E9" s="271" t="s">
        <v>93</v>
      </c>
      <c r="F9" s="280" t="s">
        <v>94</v>
      </c>
      <c r="G9" s="276"/>
      <c r="H9" s="276"/>
      <c r="I9" s="276"/>
      <c r="J9" s="276"/>
      <c r="K9" s="276"/>
      <c r="L9" s="277"/>
      <c r="M9" s="276" t="s">
        <v>95</v>
      </c>
      <c r="N9" s="276"/>
      <c r="O9" s="276"/>
      <c r="P9" s="276"/>
      <c r="Q9" s="276"/>
      <c r="R9" s="276"/>
      <c r="S9" s="276"/>
      <c r="T9" s="277"/>
      <c r="U9" s="280" t="s">
        <v>96</v>
      </c>
      <c r="V9" s="276"/>
      <c r="W9" s="276"/>
      <c r="X9" s="276"/>
      <c r="Y9" s="276"/>
      <c r="Z9" s="276"/>
      <c r="AA9" s="276"/>
      <c r="AB9" s="277"/>
      <c r="AC9" s="280" t="s">
        <v>97</v>
      </c>
      <c r="AD9" s="276"/>
      <c r="AE9" s="276"/>
      <c r="AF9" s="276"/>
      <c r="AG9" s="276"/>
      <c r="AH9" s="276"/>
      <c r="AI9" s="276"/>
      <c r="AJ9" s="277"/>
      <c r="AK9" s="280" t="s">
        <v>98</v>
      </c>
      <c r="AL9" s="276"/>
      <c r="AM9" s="276"/>
      <c r="AN9" s="276"/>
      <c r="AO9" s="276"/>
      <c r="AP9" s="276"/>
      <c r="AQ9" s="276"/>
      <c r="AR9" s="277"/>
      <c r="AS9" s="280" t="s">
        <v>99</v>
      </c>
      <c r="AT9" s="276"/>
      <c r="AU9" s="276"/>
      <c r="AV9" s="276"/>
      <c r="AW9" s="276"/>
      <c r="AX9" s="276"/>
      <c r="AY9" s="276"/>
      <c r="AZ9" s="276"/>
      <c r="BA9" s="280" t="s">
        <v>100</v>
      </c>
      <c r="BB9" s="276"/>
      <c r="BC9" s="276"/>
      <c r="BD9" s="277"/>
      <c r="BE9" s="2"/>
      <c r="BI9" s="2"/>
    </row>
    <row r="10" spans="1:61" ht="15.75" thickBot="1" x14ac:dyDescent="0.3">
      <c r="A10" s="269"/>
      <c r="B10" s="275"/>
      <c r="C10" s="269"/>
      <c r="D10" s="275"/>
      <c r="E10" s="272"/>
      <c r="F10" s="300"/>
      <c r="G10" s="301"/>
      <c r="H10" s="301"/>
      <c r="I10" s="301"/>
      <c r="J10" s="301"/>
      <c r="K10" s="301"/>
      <c r="L10" s="302"/>
      <c r="M10" s="278"/>
      <c r="N10" s="278"/>
      <c r="O10" s="278"/>
      <c r="P10" s="278"/>
      <c r="Q10" s="278"/>
      <c r="R10" s="278"/>
      <c r="S10" s="278"/>
      <c r="T10" s="279"/>
      <c r="U10" s="281"/>
      <c r="V10" s="278"/>
      <c r="W10" s="278"/>
      <c r="X10" s="278"/>
      <c r="Y10" s="278"/>
      <c r="Z10" s="278"/>
      <c r="AA10" s="278"/>
      <c r="AB10" s="279"/>
      <c r="AC10" s="281"/>
      <c r="AD10" s="278"/>
      <c r="AE10" s="278"/>
      <c r="AF10" s="278"/>
      <c r="AG10" s="278"/>
      <c r="AH10" s="278"/>
      <c r="AI10" s="278"/>
      <c r="AJ10" s="279"/>
      <c r="AK10" s="281"/>
      <c r="AL10" s="278"/>
      <c r="AM10" s="278"/>
      <c r="AN10" s="278"/>
      <c r="AO10" s="278"/>
      <c r="AP10" s="278"/>
      <c r="AQ10" s="278"/>
      <c r="AR10" s="279"/>
      <c r="AS10" s="281"/>
      <c r="AT10" s="278"/>
      <c r="AU10" s="278"/>
      <c r="AV10" s="278"/>
      <c r="AW10" s="278"/>
      <c r="AX10" s="278"/>
      <c r="AY10" s="278"/>
      <c r="AZ10" s="279"/>
      <c r="BA10" s="281"/>
      <c r="BB10" s="278"/>
      <c r="BC10" s="278"/>
      <c r="BD10" s="279"/>
    </row>
    <row r="11" spans="1:61" ht="15.75" customHeight="1" thickTop="1" x14ac:dyDescent="0.25">
      <c r="A11" s="269"/>
      <c r="B11" s="275"/>
      <c r="C11" s="269"/>
      <c r="D11" s="275"/>
      <c r="E11" s="272"/>
      <c r="F11" s="300"/>
      <c r="G11" s="301"/>
      <c r="H11" s="301"/>
      <c r="I11" s="301"/>
      <c r="J11" s="301"/>
      <c r="K11" s="301"/>
      <c r="L11" s="302"/>
      <c r="M11" s="276" t="s">
        <v>105</v>
      </c>
      <c r="N11" s="276"/>
      <c r="O11" s="276"/>
      <c r="P11" s="282"/>
      <c r="Q11" s="286" t="s">
        <v>106</v>
      </c>
      <c r="R11" s="276"/>
      <c r="S11" s="276"/>
      <c r="T11" s="277"/>
      <c r="U11" s="280" t="s">
        <v>107</v>
      </c>
      <c r="V11" s="276"/>
      <c r="W11" s="276"/>
      <c r="X11" s="282"/>
      <c r="Y11" s="286" t="s">
        <v>108</v>
      </c>
      <c r="Z11" s="276"/>
      <c r="AA11" s="276"/>
      <c r="AB11" s="277"/>
      <c r="AC11" s="280" t="s">
        <v>109</v>
      </c>
      <c r="AD11" s="276"/>
      <c r="AE11" s="276"/>
      <c r="AF11" s="282"/>
      <c r="AG11" s="286" t="s">
        <v>110</v>
      </c>
      <c r="AH11" s="276"/>
      <c r="AI11" s="276"/>
      <c r="AJ11" s="277"/>
      <c r="AK11" s="280" t="s">
        <v>111</v>
      </c>
      <c r="AL11" s="276"/>
      <c r="AM11" s="276"/>
      <c r="AN11" s="282"/>
      <c r="AO11" s="286" t="s">
        <v>112</v>
      </c>
      <c r="AP11" s="276"/>
      <c r="AQ11" s="276"/>
      <c r="AR11" s="277"/>
      <c r="AS11" s="280" t="s">
        <v>113</v>
      </c>
      <c r="AT11" s="276"/>
      <c r="AU11" s="276"/>
      <c r="AV11" s="282"/>
      <c r="AW11" s="286" t="s">
        <v>114</v>
      </c>
      <c r="AX11" s="276"/>
      <c r="AY11" s="276"/>
      <c r="AZ11" s="277"/>
      <c r="BA11" s="280" t="s">
        <v>115</v>
      </c>
      <c r="BB11" s="276"/>
      <c r="BC11" s="276"/>
      <c r="BD11" s="277"/>
    </row>
    <row r="12" spans="1:61" ht="15.75" thickBot="1" x14ac:dyDescent="0.3">
      <c r="A12" s="269"/>
      <c r="B12" s="275"/>
      <c r="C12" s="269"/>
      <c r="D12" s="275"/>
      <c r="E12" s="272"/>
      <c r="F12" s="303"/>
      <c r="G12" s="304"/>
      <c r="H12" s="304"/>
      <c r="I12" s="304"/>
      <c r="J12" s="304"/>
      <c r="K12" s="304"/>
      <c r="L12" s="305"/>
      <c r="M12" s="284"/>
      <c r="N12" s="284"/>
      <c r="O12" s="284"/>
      <c r="P12" s="285"/>
      <c r="Q12" s="287"/>
      <c r="R12" s="284"/>
      <c r="S12" s="288"/>
      <c r="T12" s="289"/>
      <c r="U12" s="283"/>
      <c r="V12" s="284"/>
      <c r="W12" s="284"/>
      <c r="X12" s="285"/>
      <c r="Y12" s="287"/>
      <c r="Z12" s="284"/>
      <c r="AA12" s="288"/>
      <c r="AB12" s="289"/>
      <c r="AC12" s="283"/>
      <c r="AD12" s="284"/>
      <c r="AE12" s="284"/>
      <c r="AF12" s="285"/>
      <c r="AG12" s="287"/>
      <c r="AH12" s="284"/>
      <c r="AI12" s="288"/>
      <c r="AJ12" s="289"/>
      <c r="AK12" s="283"/>
      <c r="AL12" s="284"/>
      <c r="AM12" s="284"/>
      <c r="AN12" s="285"/>
      <c r="AO12" s="287"/>
      <c r="AP12" s="284"/>
      <c r="AQ12" s="288"/>
      <c r="AR12" s="289"/>
      <c r="AS12" s="283"/>
      <c r="AT12" s="284"/>
      <c r="AU12" s="284"/>
      <c r="AV12" s="285"/>
      <c r="AW12" s="287"/>
      <c r="AX12" s="284"/>
      <c r="AY12" s="288"/>
      <c r="AZ12" s="289"/>
      <c r="BA12" s="283"/>
      <c r="BB12" s="284"/>
      <c r="BC12" s="288"/>
      <c r="BD12" s="289"/>
    </row>
    <row r="13" spans="1:61" ht="130.5" thickTop="1" thickBot="1" x14ac:dyDescent="0.3">
      <c r="A13" s="270"/>
      <c r="B13" s="273"/>
      <c r="C13" s="270"/>
      <c r="D13" s="273"/>
      <c r="E13" s="273"/>
      <c r="F13" s="70" t="s">
        <v>101</v>
      </c>
      <c r="G13" s="162" t="s">
        <v>102</v>
      </c>
      <c r="H13" s="162" t="s">
        <v>118</v>
      </c>
      <c r="I13" s="162" t="s">
        <v>116</v>
      </c>
      <c r="J13" s="70" t="s">
        <v>103</v>
      </c>
      <c r="K13" s="250" t="s">
        <v>104</v>
      </c>
      <c r="L13" s="70" t="s">
        <v>0</v>
      </c>
      <c r="M13" s="10" t="s">
        <v>102</v>
      </c>
      <c r="N13" s="10" t="s">
        <v>119</v>
      </c>
      <c r="O13" s="252" t="s">
        <v>1</v>
      </c>
      <c r="P13" s="12" t="s">
        <v>0</v>
      </c>
      <c r="Q13" s="11" t="s">
        <v>102</v>
      </c>
      <c r="R13" s="10" t="s">
        <v>119</v>
      </c>
      <c r="S13" s="251" t="s">
        <v>117</v>
      </c>
      <c r="T13" s="11" t="s">
        <v>0</v>
      </c>
      <c r="U13" s="10" t="s">
        <v>102</v>
      </c>
      <c r="V13" s="10" t="s">
        <v>119</v>
      </c>
      <c r="W13" s="252" t="s">
        <v>117</v>
      </c>
      <c r="X13" s="12" t="s">
        <v>0</v>
      </c>
      <c r="Y13" s="11" t="s">
        <v>102</v>
      </c>
      <c r="Z13" s="10" t="s">
        <v>119</v>
      </c>
      <c r="AA13" s="251" t="s">
        <v>117</v>
      </c>
      <c r="AB13" s="78" t="s">
        <v>0</v>
      </c>
      <c r="AC13" s="11" t="s">
        <v>102</v>
      </c>
      <c r="AD13" s="10" t="s">
        <v>119</v>
      </c>
      <c r="AE13" s="77" t="s">
        <v>117</v>
      </c>
      <c r="AF13" s="12" t="s">
        <v>0</v>
      </c>
      <c r="AG13" s="11" t="s">
        <v>102</v>
      </c>
      <c r="AH13" s="10" t="s">
        <v>119</v>
      </c>
      <c r="AI13" s="77" t="s">
        <v>117</v>
      </c>
      <c r="AJ13" s="11" t="s">
        <v>0</v>
      </c>
      <c r="AK13" s="10" t="s">
        <v>102</v>
      </c>
      <c r="AL13" s="10" t="s">
        <v>119</v>
      </c>
      <c r="AM13" s="77" t="s">
        <v>117</v>
      </c>
      <c r="AN13" s="12" t="s">
        <v>0</v>
      </c>
      <c r="AO13" s="11" t="s">
        <v>102</v>
      </c>
      <c r="AP13" s="10" t="s">
        <v>119</v>
      </c>
      <c r="AQ13" s="77" t="s">
        <v>117</v>
      </c>
      <c r="AR13" s="11" t="s">
        <v>0</v>
      </c>
      <c r="AS13" s="10" t="s">
        <v>102</v>
      </c>
      <c r="AT13" s="10" t="s">
        <v>119</v>
      </c>
      <c r="AU13" s="77" t="s">
        <v>117</v>
      </c>
      <c r="AV13" s="12" t="s">
        <v>0</v>
      </c>
      <c r="AW13" s="11" t="s">
        <v>102</v>
      </c>
      <c r="AX13" s="10" t="s">
        <v>119</v>
      </c>
      <c r="AY13" s="77" t="s">
        <v>117</v>
      </c>
      <c r="AZ13" s="11" t="s">
        <v>0</v>
      </c>
      <c r="BA13" s="10" t="s">
        <v>102</v>
      </c>
      <c r="BB13" s="10" t="s">
        <v>119</v>
      </c>
      <c r="BC13" s="77" t="s">
        <v>117</v>
      </c>
      <c r="BD13" s="11" t="s">
        <v>0</v>
      </c>
    </row>
    <row r="14" spans="1:61" ht="16.5" thickTop="1" thickBot="1" x14ac:dyDescent="0.3">
      <c r="A14" s="13"/>
      <c r="B14" s="14">
        <v>1</v>
      </c>
      <c r="C14" s="15">
        <v>2</v>
      </c>
      <c r="D14" s="15"/>
      <c r="E14" s="15">
        <v>3</v>
      </c>
      <c r="F14" s="15">
        <v>4</v>
      </c>
      <c r="G14" s="15">
        <v>5</v>
      </c>
      <c r="H14" s="15">
        <v>6</v>
      </c>
      <c r="I14" s="15">
        <v>7</v>
      </c>
      <c r="J14" s="14">
        <v>8</v>
      </c>
      <c r="K14" s="15">
        <v>9</v>
      </c>
      <c r="L14" s="15">
        <v>10</v>
      </c>
      <c r="M14" s="16">
        <v>11</v>
      </c>
      <c r="N14" s="17">
        <v>12</v>
      </c>
      <c r="O14" s="18">
        <v>13</v>
      </c>
      <c r="P14" s="16">
        <v>14</v>
      </c>
      <c r="Q14" s="17">
        <v>15</v>
      </c>
      <c r="R14" s="17">
        <v>16</v>
      </c>
      <c r="S14" s="16">
        <v>17</v>
      </c>
      <c r="T14" s="16">
        <v>18</v>
      </c>
      <c r="U14" s="17">
        <v>19</v>
      </c>
      <c r="V14" s="17">
        <v>20</v>
      </c>
      <c r="W14" s="73">
        <v>21</v>
      </c>
      <c r="X14" s="18">
        <v>22</v>
      </c>
      <c r="Y14" s="16">
        <v>23</v>
      </c>
      <c r="Z14" s="17">
        <v>24</v>
      </c>
      <c r="AA14" s="16">
        <v>25</v>
      </c>
      <c r="AB14" s="16">
        <v>26</v>
      </c>
      <c r="AC14" s="17">
        <v>27</v>
      </c>
      <c r="AD14" s="17">
        <v>28</v>
      </c>
      <c r="AE14" s="73">
        <v>29</v>
      </c>
      <c r="AF14" s="18">
        <v>30</v>
      </c>
      <c r="AG14" s="16">
        <v>31</v>
      </c>
      <c r="AH14" s="17">
        <v>32</v>
      </c>
      <c r="AI14" s="16">
        <v>33</v>
      </c>
      <c r="AJ14" s="16">
        <v>34</v>
      </c>
      <c r="AK14" s="17">
        <v>35</v>
      </c>
      <c r="AL14" s="17">
        <v>36</v>
      </c>
      <c r="AM14" s="73">
        <v>37</v>
      </c>
      <c r="AN14" s="18">
        <v>38</v>
      </c>
      <c r="AO14" s="16">
        <v>39</v>
      </c>
      <c r="AP14" s="17">
        <v>40</v>
      </c>
      <c r="AQ14" s="16">
        <v>41</v>
      </c>
      <c r="AR14" s="16">
        <v>42</v>
      </c>
      <c r="AS14" s="16">
        <v>43</v>
      </c>
      <c r="AT14" s="16">
        <v>44</v>
      </c>
      <c r="AU14" s="16">
        <v>45</v>
      </c>
      <c r="AV14" s="16">
        <v>46</v>
      </c>
      <c r="AW14" s="16">
        <v>47</v>
      </c>
      <c r="AX14" s="16">
        <v>48</v>
      </c>
      <c r="AY14" s="16">
        <v>49</v>
      </c>
      <c r="AZ14" s="16">
        <v>50</v>
      </c>
      <c r="BA14" s="17">
        <v>51</v>
      </c>
      <c r="BB14" s="17">
        <v>52</v>
      </c>
      <c r="BC14" s="73">
        <v>53</v>
      </c>
      <c r="BD14" s="14">
        <v>54</v>
      </c>
    </row>
    <row r="15" spans="1:61" ht="16.5" thickTop="1" thickBot="1" x14ac:dyDescent="0.3">
      <c r="A15" s="306" t="s">
        <v>120</v>
      </c>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1"/>
    </row>
    <row r="16" spans="1:61" ht="16.5" thickTop="1" thickBot="1" x14ac:dyDescent="0.3">
      <c r="A16" s="13">
        <v>1</v>
      </c>
      <c r="B16" s="19"/>
      <c r="C16" s="68" t="s">
        <v>121</v>
      </c>
      <c r="D16" s="248" t="s">
        <v>65</v>
      </c>
      <c r="E16" s="236" t="s">
        <v>3</v>
      </c>
      <c r="F16" s="21">
        <f>SUM(G16:K16)</f>
        <v>120</v>
      </c>
      <c r="G16" s="26">
        <f>SUM(M16+Q16+U16+Y16)</f>
        <v>0</v>
      </c>
      <c r="H16" s="158">
        <v>0</v>
      </c>
      <c r="I16" s="158">
        <v>0</v>
      </c>
      <c r="J16" s="26">
        <v>0</v>
      </c>
      <c r="K16" s="26">
        <f>SUM(O16+S16+W16+AA16)</f>
        <v>120</v>
      </c>
      <c r="L16" s="20">
        <f>SUM(P16+T16+X16+AB16)</f>
        <v>6</v>
      </c>
      <c r="M16" s="21">
        <v>0</v>
      </c>
      <c r="N16" s="26">
        <v>0</v>
      </c>
      <c r="O16" s="49">
        <v>30</v>
      </c>
      <c r="P16" s="24">
        <v>2</v>
      </c>
      <c r="Q16" s="21">
        <v>0</v>
      </c>
      <c r="R16" s="26">
        <v>0</v>
      </c>
      <c r="S16" s="49">
        <v>30</v>
      </c>
      <c r="T16" s="49">
        <v>1</v>
      </c>
      <c r="U16" s="51">
        <v>0</v>
      </c>
      <c r="V16" s="26">
        <v>0</v>
      </c>
      <c r="W16" s="49">
        <v>30</v>
      </c>
      <c r="X16" s="49">
        <v>1</v>
      </c>
      <c r="Y16" s="161">
        <v>0</v>
      </c>
      <c r="Z16" s="26">
        <v>0</v>
      </c>
      <c r="AA16" s="49">
        <v>30</v>
      </c>
      <c r="AB16" s="48">
        <v>2</v>
      </c>
      <c r="AC16" s="21"/>
      <c r="AD16" s="26"/>
      <c r="AE16" s="49"/>
      <c r="AF16" s="24"/>
      <c r="AG16" s="21"/>
      <c r="AH16" s="26"/>
      <c r="AI16" s="50"/>
      <c r="AJ16" s="50"/>
      <c r="AK16" s="159"/>
      <c r="AL16" s="26"/>
      <c r="AM16" s="49"/>
      <c r="AN16" s="24"/>
      <c r="AO16" s="21"/>
      <c r="AP16" s="26"/>
      <c r="AQ16" s="49"/>
      <c r="AR16" s="48"/>
      <c r="AS16" s="50"/>
      <c r="AT16" s="50"/>
      <c r="AU16" s="50"/>
      <c r="AV16" s="50"/>
      <c r="AW16" s="160"/>
      <c r="AX16" s="50"/>
      <c r="AY16" s="50"/>
      <c r="AZ16" s="50"/>
      <c r="BA16" s="51"/>
      <c r="BB16" s="26"/>
      <c r="BC16" s="49"/>
      <c r="BD16" s="48"/>
    </row>
    <row r="17" spans="1:57" ht="16.5" thickTop="1" thickBot="1" x14ac:dyDescent="0.3">
      <c r="A17" s="27">
        <v>2</v>
      </c>
      <c r="B17" s="34"/>
      <c r="C17" s="69" t="s">
        <v>122</v>
      </c>
      <c r="D17" s="196"/>
      <c r="E17" s="238" t="s">
        <v>2</v>
      </c>
      <c r="F17" s="207">
        <f>SUM(G17:L17)</f>
        <v>60</v>
      </c>
      <c r="G17" s="52">
        <f>SUM(M17+Q17+U17+Y17)</f>
        <v>0</v>
      </c>
      <c r="H17" s="188">
        <v>0</v>
      </c>
      <c r="I17" s="188">
        <v>0</v>
      </c>
      <c r="J17" s="52">
        <v>0</v>
      </c>
      <c r="K17" s="52">
        <f>SUM(O17+S17+W17+AA17)</f>
        <v>60</v>
      </c>
      <c r="L17" s="189">
        <v>0</v>
      </c>
      <c r="M17" s="36">
        <v>0</v>
      </c>
      <c r="N17" s="37">
        <v>0</v>
      </c>
      <c r="O17" s="72">
        <v>30</v>
      </c>
      <c r="P17" s="38">
        <v>0</v>
      </c>
      <c r="Q17" s="36">
        <v>0</v>
      </c>
      <c r="R17" s="37">
        <v>0</v>
      </c>
      <c r="S17" s="72">
        <v>30</v>
      </c>
      <c r="T17" s="39">
        <v>0</v>
      </c>
      <c r="U17" s="36"/>
      <c r="V17" s="37"/>
      <c r="W17" s="72"/>
      <c r="X17" s="38"/>
      <c r="Y17" s="36"/>
      <c r="Z17" s="37"/>
      <c r="AA17" s="72"/>
      <c r="AB17" s="39"/>
      <c r="AC17" s="36"/>
      <c r="AD17" s="37"/>
      <c r="AE17" s="72"/>
      <c r="AF17" s="38"/>
      <c r="AG17" s="36"/>
      <c r="AH17" s="37"/>
      <c r="AI17" s="40"/>
      <c r="AJ17" s="40"/>
      <c r="AK17" s="41"/>
      <c r="AL17" s="37"/>
      <c r="AM17" s="72"/>
      <c r="AN17" s="38"/>
      <c r="AO17" s="36"/>
      <c r="AP17" s="37"/>
      <c r="AQ17" s="72"/>
      <c r="AR17" s="39"/>
      <c r="AS17" s="40"/>
      <c r="AT17" s="40"/>
      <c r="AU17" s="40"/>
      <c r="AV17" s="40"/>
      <c r="AW17" s="88"/>
      <c r="AX17" s="40"/>
      <c r="AY17" s="40"/>
      <c r="AZ17" s="40"/>
      <c r="BA17" s="84"/>
      <c r="BB17" s="37"/>
      <c r="BC17" s="72"/>
      <c r="BD17" s="39"/>
    </row>
    <row r="18" spans="1:57" ht="15.75" thickBot="1" x14ac:dyDescent="0.3">
      <c r="A18" s="308" t="s">
        <v>123</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1"/>
    </row>
    <row r="19" spans="1:57" ht="15.75" thickTop="1" x14ac:dyDescent="0.25">
      <c r="A19" s="197">
        <v>3</v>
      </c>
      <c r="B19" s="198" t="s">
        <v>4</v>
      </c>
      <c r="C19" s="199" t="s">
        <v>124</v>
      </c>
      <c r="D19" s="85" t="s">
        <v>4</v>
      </c>
      <c r="E19" s="236" t="s">
        <v>3</v>
      </c>
      <c r="F19" s="220">
        <f>SUM(G19:K19)</f>
        <v>200</v>
      </c>
      <c r="G19" s="221">
        <f>SUM(M19+Q19+U19+Y19)</f>
        <v>60</v>
      </c>
      <c r="H19" s="221">
        <f t="shared" ref="H19" si="0">SUM(N19+R19+V19+Z19)</f>
        <v>90</v>
      </c>
      <c r="I19" s="217">
        <v>0</v>
      </c>
      <c r="J19" s="221">
        <v>0</v>
      </c>
      <c r="K19" s="221">
        <f>SUM(O19+S19+W19+AA19)</f>
        <v>50</v>
      </c>
      <c r="L19" s="222">
        <f>SUM(P19+T19+X19+AB19)</f>
        <v>19</v>
      </c>
      <c r="M19" s="201">
        <v>30</v>
      </c>
      <c r="N19" s="202">
        <v>45</v>
      </c>
      <c r="O19" s="202">
        <v>25</v>
      </c>
      <c r="P19" s="203">
        <v>10</v>
      </c>
      <c r="Q19" s="201">
        <v>30</v>
      </c>
      <c r="R19" s="202">
        <v>45</v>
      </c>
      <c r="S19" s="204">
        <v>25</v>
      </c>
      <c r="T19" s="205">
        <v>9</v>
      </c>
      <c r="U19" s="200"/>
      <c r="V19" s="80"/>
      <c r="W19" s="80"/>
      <c r="X19" s="81"/>
      <c r="Y19" s="206"/>
      <c r="Z19" s="80"/>
      <c r="AA19" s="80"/>
      <c r="AB19" s="81"/>
      <c r="AC19" s="200"/>
      <c r="AD19" s="80"/>
      <c r="AE19" s="80"/>
      <c r="AF19" s="81"/>
      <c r="AG19" s="206"/>
      <c r="AH19" s="80"/>
      <c r="AI19" s="80"/>
      <c r="AJ19" s="81"/>
      <c r="AK19" s="200"/>
      <c r="AL19" s="80"/>
      <c r="AM19" s="80"/>
      <c r="AN19" s="81"/>
      <c r="AO19" s="206"/>
      <c r="AP19" s="80"/>
      <c r="AQ19" s="80"/>
      <c r="AR19" s="81"/>
      <c r="AS19" s="200"/>
      <c r="AT19" s="80"/>
      <c r="AU19" s="80"/>
      <c r="AV19" s="81"/>
      <c r="AW19" s="206"/>
      <c r="AX19" s="80"/>
      <c r="AY19" s="80"/>
      <c r="AZ19" s="81"/>
      <c r="BA19" s="200"/>
      <c r="BB19" s="80"/>
      <c r="BC19" s="80"/>
      <c r="BD19" s="225"/>
      <c r="BE19" s="2"/>
    </row>
    <row r="20" spans="1:57" x14ac:dyDescent="0.25">
      <c r="A20" s="143">
        <v>4</v>
      </c>
      <c r="B20" s="120" t="s">
        <v>5</v>
      </c>
      <c r="C20" s="138" t="s">
        <v>196</v>
      </c>
      <c r="D20" s="85" t="s">
        <v>4</v>
      </c>
      <c r="E20" s="237" t="s">
        <v>3</v>
      </c>
      <c r="F20" s="220">
        <f>SUM(G20:K20)</f>
        <v>110</v>
      </c>
      <c r="G20" s="221">
        <f t="shared" ref="G20:G27" si="1">SUM(M20+Q20+U20+Y20)</f>
        <v>40</v>
      </c>
      <c r="H20" s="221">
        <f t="shared" ref="H20:H27" si="2">SUM(N20+R20+V20+Z20)</f>
        <v>45</v>
      </c>
      <c r="I20" s="218">
        <v>0</v>
      </c>
      <c r="J20" s="221">
        <v>0</v>
      </c>
      <c r="K20" s="221">
        <f t="shared" ref="K20:K27" si="3">SUM(O20+S20+W20+AA20)</f>
        <v>25</v>
      </c>
      <c r="L20" s="222">
        <f t="shared" ref="L20:L28" si="4">SUM(P20+T20+X20+AB20)</f>
        <v>12</v>
      </c>
      <c r="M20" s="115">
        <v>20</v>
      </c>
      <c r="N20" s="92">
        <v>20</v>
      </c>
      <c r="O20" s="92">
        <v>10</v>
      </c>
      <c r="P20" s="117">
        <v>6</v>
      </c>
      <c r="Q20" s="116">
        <v>20</v>
      </c>
      <c r="R20" s="93">
        <v>25</v>
      </c>
      <c r="S20" s="92">
        <v>15</v>
      </c>
      <c r="T20" s="97">
        <v>6</v>
      </c>
      <c r="U20" s="83"/>
      <c r="V20" s="79"/>
      <c r="W20" s="79"/>
      <c r="X20" s="82"/>
      <c r="Y20" s="86"/>
      <c r="Z20" s="79"/>
      <c r="AA20" s="79"/>
      <c r="AB20" s="82"/>
      <c r="AC20" s="83"/>
      <c r="AD20" s="79"/>
      <c r="AE20" s="79"/>
      <c r="AF20" s="82"/>
      <c r="AG20" s="86"/>
      <c r="AH20" s="79"/>
      <c r="AI20" s="79"/>
      <c r="AJ20" s="82"/>
      <c r="AK20" s="83"/>
      <c r="AL20" s="79"/>
      <c r="AM20" s="79"/>
      <c r="AN20" s="82"/>
      <c r="AO20" s="86"/>
      <c r="AP20" s="79"/>
      <c r="AQ20" s="79"/>
      <c r="AR20" s="82"/>
      <c r="AS20" s="83"/>
      <c r="AT20" s="79"/>
      <c r="AU20" s="79"/>
      <c r="AV20" s="82"/>
      <c r="AW20" s="86"/>
      <c r="AX20" s="79"/>
      <c r="AY20" s="79"/>
      <c r="AZ20" s="82"/>
      <c r="BA20" s="83"/>
      <c r="BB20" s="79"/>
      <c r="BC20" s="79"/>
      <c r="BD20" s="113"/>
      <c r="BE20" s="2"/>
    </row>
    <row r="21" spans="1:57" x14ac:dyDescent="0.25">
      <c r="A21" s="143">
        <v>5</v>
      </c>
      <c r="B21" s="120" t="s">
        <v>6</v>
      </c>
      <c r="C21" s="138" t="s">
        <v>125</v>
      </c>
      <c r="D21" s="85" t="s">
        <v>66</v>
      </c>
      <c r="E21" s="237" t="s">
        <v>3</v>
      </c>
      <c r="F21" s="220">
        <f t="shared" ref="F21:F72" si="5">SUM(G21:K21)</f>
        <v>160</v>
      </c>
      <c r="G21" s="221">
        <f t="shared" si="1"/>
        <v>60</v>
      </c>
      <c r="H21" s="221">
        <f t="shared" si="2"/>
        <v>60</v>
      </c>
      <c r="I21" s="218">
        <v>0</v>
      </c>
      <c r="J21" s="221">
        <v>0</v>
      </c>
      <c r="K21" s="221">
        <f t="shared" si="3"/>
        <v>40</v>
      </c>
      <c r="L21" s="222">
        <f t="shared" si="4"/>
        <v>12</v>
      </c>
      <c r="M21" s="115">
        <v>0</v>
      </c>
      <c r="N21" s="92">
        <v>0</v>
      </c>
      <c r="O21" s="92">
        <v>0</v>
      </c>
      <c r="P21" s="117">
        <v>0</v>
      </c>
      <c r="Q21" s="115">
        <v>30</v>
      </c>
      <c r="R21" s="92">
        <v>30</v>
      </c>
      <c r="S21" s="92">
        <v>20</v>
      </c>
      <c r="T21" s="180">
        <v>6</v>
      </c>
      <c r="U21" s="233">
        <v>30</v>
      </c>
      <c r="V21" s="93">
        <v>30</v>
      </c>
      <c r="W21" s="92">
        <v>20</v>
      </c>
      <c r="X21" s="97">
        <v>6</v>
      </c>
      <c r="Y21" s="86"/>
      <c r="Z21" s="79"/>
      <c r="AA21" s="79"/>
      <c r="AB21" s="82"/>
      <c r="AC21" s="83"/>
      <c r="AD21" s="79"/>
      <c r="AE21" s="79"/>
      <c r="AF21" s="82"/>
      <c r="AG21" s="86"/>
      <c r="AH21" s="79"/>
      <c r="AI21" s="79"/>
      <c r="AJ21" s="82"/>
      <c r="AK21" s="83"/>
      <c r="AL21" s="79"/>
      <c r="AM21" s="79"/>
      <c r="AN21" s="82"/>
      <c r="AO21" s="86"/>
      <c r="AP21" s="79"/>
      <c r="AQ21" s="79"/>
      <c r="AR21" s="82"/>
      <c r="AS21" s="83"/>
      <c r="AT21" s="79"/>
      <c r="AU21" s="79"/>
      <c r="AV21" s="82"/>
      <c r="AW21" s="86"/>
      <c r="AX21" s="79"/>
      <c r="AY21" s="79"/>
      <c r="AZ21" s="82"/>
      <c r="BA21" s="83"/>
      <c r="BB21" s="79"/>
      <c r="BC21" s="79"/>
      <c r="BD21" s="82"/>
      <c r="BE21" s="1"/>
    </row>
    <row r="22" spans="1:57" x14ac:dyDescent="0.25">
      <c r="A22" s="143">
        <v>6</v>
      </c>
      <c r="B22" s="120" t="s">
        <v>7</v>
      </c>
      <c r="C22" s="138" t="s">
        <v>126</v>
      </c>
      <c r="D22" s="85" t="s">
        <v>66</v>
      </c>
      <c r="E22" s="237" t="s">
        <v>2</v>
      </c>
      <c r="F22" s="220">
        <f t="shared" si="5"/>
        <v>45</v>
      </c>
      <c r="G22" s="221">
        <f t="shared" si="1"/>
        <v>15</v>
      </c>
      <c r="H22" s="221">
        <f t="shared" si="2"/>
        <v>30</v>
      </c>
      <c r="I22" s="218">
        <v>0</v>
      </c>
      <c r="J22" s="221">
        <v>0</v>
      </c>
      <c r="K22" s="221">
        <f t="shared" si="3"/>
        <v>0</v>
      </c>
      <c r="L22" s="222">
        <f t="shared" si="4"/>
        <v>4</v>
      </c>
      <c r="M22" s="115">
        <v>15</v>
      </c>
      <c r="N22" s="92">
        <v>30</v>
      </c>
      <c r="O22" s="92">
        <v>0</v>
      </c>
      <c r="P22" s="117">
        <v>4</v>
      </c>
      <c r="Q22" s="116">
        <v>0</v>
      </c>
      <c r="R22" s="93">
        <v>0</v>
      </c>
      <c r="S22" s="92">
        <v>0</v>
      </c>
      <c r="T22" s="97">
        <v>0</v>
      </c>
      <c r="U22" s="83"/>
      <c r="V22" s="79"/>
      <c r="W22" s="79"/>
      <c r="X22" s="82"/>
      <c r="Y22" s="86"/>
      <c r="Z22" s="79"/>
      <c r="AA22" s="79"/>
      <c r="AB22" s="82"/>
      <c r="AC22" s="83"/>
      <c r="AD22" s="79"/>
      <c r="AE22" s="79"/>
      <c r="AF22" s="82"/>
      <c r="AG22" s="86"/>
      <c r="AH22" s="79"/>
      <c r="AI22" s="79"/>
      <c r="AJ22" s="82"/>
      <c r="AK22" s="83"/>
      <c r="AL22" s="79"/>
      <c r="AM22" s="79"/>
      <c r="AN22" s="82"/>
      <c r="AO22" s="86"/>
      <c r="AP22" s="79"/>
      <c r="AQ22" s="79"/>
      <c r="AR22" s="82"/>
      <c r="AS22" s="83"/>
      <c r="AT22" s="79"/>
      <c r="AU22" s="79"/>
      <c r="AV22" s="82"/>
      <c r="AW22" s="86"/>
      <c r="AX22" s="79"/>
      <c r="AY22" s="79"/>
      <c r="AZ22" s="82"/>
      <c r="BA22" s="83"/>
      <c r="BB22" s="79"/>
      <c r="BC22" s="79"/>
      <c r="BD22" s="82"/>
      <c r="BE22" s="1"/>
    </row>
    <row r="23" spans="1:57" x14ac:dyDescent="0.25">
      <c r="A23" s="143">
        <v>7</v>
      </c>
      <c r="B23" s="120" t="s">
        <v>8</v>
      </c>
      <c r="C23" s="138" t="s">
        <v>127</v>
      </c>
      <c r="D23" s="85" t="s">
        <v>65</v>
      </c>
      <c r="E23" s="237" t="s">
        <v>2</v>
      </c>
      <c r="F23" s="220">
        <f t="shared" si="5"/>
        <v>25</v>
      </c>
      <c r="G23" s="221">
        <f t="shared" si="1"/>
        <v>15</v>
      </c>
      <c r="H23" s="221">
        <f t="shared" si="2"/>
        <v>0</v>
      </c>
      <c r="I23" s="218">
        <v>0</v>
      </c>
      <c r="J23" s="221">
        <v>0</v>
      </c>
      <c r="K23" s="221">
        <f t="shared" si="3"/>
        <v>10</v>
      </c>
      <c r="L23" s="222">
        <f t="shared" si="4"/>
        <v>2</v>
      </c>
      <c r="M23" s="116">
        <v>15</v>
      </c>
      <c r="N23" s="93">
        <v>0</v>
      </c>
      <c r="O23" s="92">
        <v>10</v>
      </c>
      <c r="P23" s="117">
        <v>2</v>
      </c>
      <c r="Q23" s="116">
        <v>0</v>
      </c>
      <c r="R23" s="93">
        <v>0</v>
      </c>
      <c r="S23" s="92">
        <v>0</v>
      </c>
      <c r="T23" s="97">
        <v>0</v>
      </c>
      <c r="U23" s="83"/>
      <c r="V23" s="79"/>
      <c r="W23" s="79"/>
      <c r="X23" s="82"/>
      <c r="Y23" s="86"/>
      <c r="Z23" s="79"/>
      <c r="AA23" s="79"/>
      <c r="AB23" s="82"/>
      <c r="AC23" s="83"/>
      <c r="AD23" s="79"/>
      <c r="AE23" s="79"/>
      <c r="AF23" s="82"/>
      <c r="AG23" s="86"/>
      <c r="AH23" s="79"/>
      <c r="AI23" s="79"/>
      <c r="AJ23" s="82"/>
      <c r="AK23" s="83"/>
      <c r="AL23" s="79"/>
      <c r="AM23" s="79"/>
      <c r="AN23" s="82"/>
      <c r="AO23" s="86"/>
      <c r="AP23" s="79"/>
      <c r="AQ23" s="79"/>
      <c r="AR23" s="82"/>
      <c r="AS23" s="83"/>
      <c r="AT23" s="79"/>
      <c r="AU23" s="79"/>
      <c r="AV23" s="82"/>
      <c r="AW23" s="86"/>
      <c r="AX23" s="79"/>
      <c r="AY23" s="79"/>
      <c r="AZ23" s="82"/>
      <c r="BA23" s="83"/>
      <c r="BB23" s="79"/>
      <c r="BC23" s="79"/>
      <c r="BD23" s="82"/>
      <c r="BE23" s="1"/>
    </row>
    <row r="24" spans="1:57" x14ac:dyDescent="0.25">
      <c r="A24" s="197">
        <v>8</v>
      </c>
      <c r="B24" s="120" t="s">
        <v>9</v>
      </c>
      <c r="C24" s="138" t="s">
        <v>191</v>
      </c>
      <c r="D24" s="85" t="s">
        <v>66</v>
      </c>
      <c r="E24" s="237" t="s">
        <v>2</v>
      </c>
      <c r="F24" s="220">
        <f t="shared" si="5"/>
        <v>30</v>
      </c>
      <c r="G24" s="221">
        <f t="shared" si="1"/>
        <v>10</v>
      </c>
      <c r="H24" s="221">
        <f t="shared" si="2"/>
        <v>0</v>
      </c>
      <c r="I24" s="218">
        <v>0</v>
      </c>
      <c r="J24" s="221">
        <v>0</v>
      </c>
      <c r="K24" s="221">
        <f t="shared" si="3"/>
        <v>20</v>
      </c>
      <c r="L24" s="222">
        <f t="shared" si="4"/>
        <v>2</v>
      </c>
      <c r="M24" s="115">
        <v>10</v>
      </c>
      <c r="N24" s="92">
        <v>0</v>
      </c>
      <c r="O24" s="92">
        <v>20</v>
      </c>
      <c r="P24" s="117">
        <v>2</v>
      </c>
      <c r="Q24" s="116">
        <v>0</v>
      </c>
      <c r="R24" s="93">
        <v>0</v>
      </c>
      <c r="S24" s="92">
        <v>0</v>
      </c>
      <c r="T24" s="97">
        <v>0</v>
      </c>
      <c r="U24" s="83"/>
      <c r="V24" s="79"/>
      <c r="W24" s="79"/>
      <c r="X24" s="82"/>
      <c r="Y24" s="86"/>
      <c r="Z24" s="79"/>
      <c r="AA24" s="79"/>
      <c r="AB24" s="82"/>
      <c r="AC24" s="83"/>
      <c r="AD24" s="79"/>
      <c r="AE24" s="79"/>
      <c r="AF24" s="82"/>
      <c r="AG24" s="86"/>
      <c r="AH24" s="79"/>
      <c r="AI24" s="79"/>
      <c r="AJ24" s="82"/>
      <c r="AK24" s="83"/>
      <c r="AL24" s="79"/>
      <c r="AM24" s="79"/>
      <c r="AN24" s="82"/>
      <c r="AO24" s="86"/>
      <c r="AP24" s="79"/>
      <c r="AQ24" s="79"/>
      <c r="AR24" s="82"/>
      <c r="AS24" s="83"/>
      <c r="AT24" s="79"/>
      <c r="AU24" s="79"/>
      <c r="AV24" s="82"/>
      <c r="AW24" s="86"/>
      <c r="AX24" s="79"/>
      <c r="AY24" s="79"/>
      <c r="AZ24" s="82"/>
      <c r="BA24" s="83"/>
      <c r="BB24" s="79"/>
      <c r="BC24" s="79"/>
      <c r="BD24" s="82"/>
      <c r="BE24" s="1"/>
    </row>
    <row r="25" spans="1:57" x14ac:dyDescent="0.25">
      <c r="A25" s="143">
        <v>9</v>
      </c>
      <c r="B25" s="120" t="s">
        <v>10</v>
      </c>
      <c r="C25" s="138" t="s">
        <v>192</v>
      </c>
      <c r="D25" s="85" t="s">
        <v>67</v>
      </c>
      <c r="E25" s="237" t="s">
        <v>2</v>
      </c>
      <c r="F25" s="220">
        <f t="shared" si="5"/>
        <v>30</v>
      </c>
      <c r="G25" s="221">
        <f t="shared" si="1"/>
        <v>15</v>
      </c>
      <c r="H25" s="221">
        <f t="shared" si="2"/>
        <v>15</v>
      </c>
      <c r="I25" s="218">
        <v>0</v>
      </c>
      <c r="J25" s="221">
        <v>0</v>
      </c>
      <c r="K25" s="221">
        <f t="shared" si="3"/>
        <v>0</v>
      </c>
      <c r="L25" s="222">
        <f t="shared" si="4"/>
        <v>2</v>
      </c>
      <c r="M25" s="115">
        <v>0</v>
      </c>
      <c r="N25" s="92">
        <v>0</v>
      </c>
      <c r="O25" s="92">
        <v>0</v>
      </c>
      <c r="P25" s="117">
        <v>0</v>
      </c>
      <c r="Q25" s="116">
        <v>15</v>
      </c>
      <c r="R25" s="93">
        <v>15</v>
      </c>
      <c r="S25" s="92">
        <v>0</v>
      </c>
      <c r="T25" s="97">
        <v>2</v>
      </c>
      <c r="U25" s="33"/>
      <c r="V25" s="30"/>
      <c r="W25" s="30"/>
      <c r="X25" s="74"/>
      <c r="Y25" s="87"/>
      <c r="Z25" s="30"/>
      <c r="AA25" s="30"/>
      <c r="AB25" s="74"/>
      <c r="AC25" s="33"/>
      <c r="AD25" s="30"/>
      <c r="AE25" s="30"/>
      <c r="AF25" s="74"/>
      <c r="AG25" s="87"/>
      <c r="AH25" s="30"/>
      <c r="AI25" s="30"/>
      <c r="AJ25" s="74"/>
      <c r="AK25" s="33"/>
      <c r="AL25" s="30"/>
      <c r="AM25" s="30"/>
      <c r="AN25" s="74"/>
      <c r="AO25" s="87"/>
      <c r="AP25" s="30"/>
      <c r="AQ25" s="30"/>
      <c r="AR25" s="74"/>
      <c r="AS25" s="33"/>
      <c r="AT25" s="30"/>
      <c r="AU25" s="30"/>
      <c r="AV25" s="74"/>
      <c r="AW25" s="87"/>
      <c r="AX25" s="30"/>
      <c r="AY25" s="30"/>
      <c r="AZ25" s="74"/>
      <c r="BA25" s="33"/>
      <c r="BB25" s="30"/>
      <c r="BC25" s="30"/>
      <c r="BD25" s="74"/>
      <c r="BE25" s="1"/>
    </row>
    <row r="26" spans="1:57" x14ac:dyDescent="0.25">
      <c r="A26" s="143">
        <v>10</v>
      </c>
      <c r="B26" s="120" t="s">
        <v>11</v>
      </c>
      <c r="C26" s="138" t="s">
        <v>128</v>
      </c>
      <c r="D26" s="85" t="s">
        <v>65</v>
      </c>
      <c r="E26" s="237" t="s">
        <v>2</v>
      </c>
      <c r="F26" s="220">
        <f t="shared" si="5"/>
        <v>25</v>
      </c>
      <c r="G26" s="221">
        <f>SUM(M26+Q26+U26+Y26)</f>
        <v>25</v>
      </c>
      <c r="H26" s="221">
        <f t="shared" si="2"/>
        <v>0</v>
      </c>
      <c r="I26" s="218">
        <v>0</v>
      </c>
      <c r="J26" s="221">
        <v>0</v>
      </c>
      <c r="K26" s="221">
        <f t="shared" si="3"/>
        <v>0</v>
      </c>
      <c r="L26" s="222">
        <f t="shared" si="4"/>
        <v>2</v>
      </c>
      <c r="M26" s="116">
        <v>25</v>
      </c>
      <c r="N26" s="93">
        <v>0</v>
      </c>
      <c r="O26" s="92">
        <v>0</v>
      </c>
      <c r="P26" s="117">
        <v>2</v>
      </c>
      <c r="Q26" s="116">
        <v>0</v>
      </c>
      <c r="R26" s="93">
        <v>0</v>
      </c>
      <c r="S26" s="92">
        <v>0</v>
      </c>
      <c r="T26" s="97">
        <v>0</v>
      </c>
      <c r="U26" s="33"/>
      <c r="V26" s="30"/>
      <c r="W26" s="30"/>
      <c r="X26" s="31"/>
      <c r="Y26" s="29"/>
      <c r="Z26" s="30"/>
      <c r="AA26" s="30"/>
      <c r="AB26" s="74"/>
      <c r="AC26" s="33"/>
      <c r="AD26" s="30"/>
      <c r="AE26" s="30"/>
      <c r="AF26" s="74"/>
      <c r="AG26" s="87"/>
      <c r="AH26" s="30"/>
      <c r="AI26" s="30"/>
      <c r="AJ26" s="74"/>
      <c r="AK26" s="33"/>
      <c r="AL26" s="30"/>
      <c r="AM26" s="30"/>
      <c r="AN26" s="74"/>
      <c r="AO26" s="87"/>
      <c r="AP26" s="30"/>
      <c r="AQ26" s="30"/>
      <c r="AR26" s="74"/>
      <c r="AS26" s="33"/>
      <c r="AT26" s="30"/>
      <c r="AU26" s="30"/>
      <c r="AV26" s="74"/>
      <c r="AW26" s="87"/>
      <c r="AX26" s="30"/>
      <c r="AY26" s="30"/>
      <c r="AZ26" s="74"/>
      <c r="BA26" s="33"/>
      <c r="BB26" s="30"/>
      <c r="BC26" s="30"/>
      <c r="BD26" s="74"/>
      <c r="BE26" s="1"/>
    </row>
    <row r="27" spans="1:57" x14ac:dyDescent="0.25">
      <c r="A27" s="143">
        <v>11</v>
      </c>
      <c r="B27" s="120" t="s">
        <v>12</v>
      </c>
      <c r="C27" s="138" t="s">
        <v>129</v>
      </c>
      <c r="D27" s="85" t="s">
        <v>65</v>
      </c>
      <c r="E27" s="237" t="s">
        <v>2</v>
      </c>
      <c r="F27" s="220">
        <f t="shared" si="5"/>
        <v>30</v>
      </c>
      <c r="G27" s="221">
        <f t="shared" si="1"/>
        <v>30</v>
      </c>
      <c r="H27" s="221">
        <f t="shared" si="2"/>
        <v>0</v>
      </c>
      <c r="I27" s="218">
        <v>0</v>
      </c>
      <c r="J27" s="221">
        <v>0</v>
      </c>
      <c r="K27" s="221">
        <f t="shared" si="3"/>
        <v>0</v>
      </c>
      <c r="L27" s="222">
        <f t="shared" si="4"/>
        <v>2</v>
      </c>
      <c r="M27" s="115">
        <v>30</v>
      </c>
      <c r="N27" s="92">
        <v>0</v>
      </c>
      <c r="O27" s="92">
        <v>0</v>
      </c>
      <c r="P27" s="117">
        <v>2</v>
      </c>
      <c r="Q27" s="116">
        <v>0</v>
      </c>
      <c r="R27" s="93">
        <v>0</v>
      </c>
      <c r="S27" s="92">
        <v>0</v>
      </c>
      <c r="T27" s="97">
        <v>0</v>
      </c>
      <c r="U27" s="33"/>
      <c r="V27" s="30"/>
      <c r="W27" s="30"/>
      <c r="X27" s="31"/>
      <c r="Y27" s="29"/>
      <c r="Z27" s="30"/>
      <c r="AA27" s="30"/>
      <c r="AB27" s="74"/>
      <c r="AC27" s="33"/>
      <c r="AD27" s="30"/>
      <c r="AE27" s="30"/>
      <c r="AF27" s="74"/>
      <c r="AG27" s="87"/>
      <c r="AH27" s="30"/>
      <c r="AI27" s="30"/>
      <c r="AJ27" s="74"/>
      <c r="AK27" s="33"/>
      <c r="AL27" s="30"/>
      <c r="AM27" s="30"/>
      <c r="AN27" s="74"/>
      <c r="AO27" s="87"/>
      <c r="AP27" s="30"/>
      <c r="AQ27" s="30"/>
      <c r="AR27" s="74"/>
      <c r="AS27" s="33"/>
      <c r="AT27" s="30"/>
      <c r="AU27" s="30"/>
      <c r="AV27" s="74"/>
      <c r="AW27" s="87"/>
      <c r="AX27" s="30"/>
      <c r="AY27" s="30"/>
      <c r="AZ27" s="74"/>
      <c r="BA27" s="33"/>
      <c r="BB27" s="30"/>
      <c r="BC27" s="30"/>
      <c r="BD27" s="74"/>
      <c r="BE27" s="1"/>
    </row>
    <row r="28" spans="1:57" x14ac:dyDescent="0.25">
      <c r="A28" s="143">
        <v>12</v>
      </c>
      <c r="B28" s="120" t="s">
        <v>13</v>
      </c>
      <c r="C28" s="138" t="s">
        <v>130</v>
      </c>
      <c r="D28" s="85" t="s">
        <v>66</v>
      </c>
      <c r="E28" s="237" t="s">
        <v>3</v>
      </c>
      <c r="F28" s="220">
        <f t="shared" si="5"/>
        <v>150</v>
      </c>
      <c r="G28" s="221">
        <f t="shared" ref="G28:G37" si="6">SUM(M28+Q28+U28+Y28)</f>
        <v>60</v>
      </c>
      <c r="H28" s="221">
        <f t="shared" ref="H28:H37" si="7">SUM(N28+R28+V28+Z28)</f>
        <v>60</v>
      </c>
      <c r="I28" s="218">
        <v>0</v>
      </c>
      <c r="J28" s="221">
        <v>0</v>
      </c>
      <c r="K28" s="221">
        <f t="shared" ref="K28:K37" si="8">SUM(O28+S28+W28+AA28)</f>
        <v>30</v>
      </c>
      <c r="L28" s="222">
        <f t="shared" si="4"/>
        <v>12</v>
      </c>
      <c r="M28" s="111"/>
      <c r="N28" s="99"/>
      <c r="O28" s="99"/>
      <c r="P28" s="118"/>
      <c r="Q28" s="29"/>
      <c r="R28" s="30"/>
      <c r="S28" s="30"/>
      <c r="T28" s="32"/>
      <c r="U28" s="115">
        <v>30</v>
      </c>
      <c r="V28" s="92">
        <v>30</v>
      </c>
      <c r="W28" s="92">
        <v>15</v>
      </c>
      <c r="X28" s="149">
        <v>6</v>
      </c>
      <c r="Y28" s="116">
        <v>30</v>
      </c>
      <c r="Z28" s="93">
        <v>30</v>
      </c>
      <c r="AA28" s="92">
        <v>15</v>
      </c>
      <c r="AB28" s="97">
        <v>6</v>
      </c>
      <c r="AC28" s="33"/>
      <c r="AD28" s="30"/>
      <c r="AE28" s="30"/>
      <c r="AF28" s="74"/>
      <c r="AG28" s="87"/>
      <c r="AH28" s="30"/>
      <c r="AI28" s="30"/>
      <c r="AJ28" s="74"/>
      <c r="AK28" s="33"/>
      <c r="AL28" s="30"/>
      <c r="AM28" s="30"/>
      <c r="AN28" s="74"/>
      <c r="AO28" s="87"/>
      <c r="AP28" s="30"/>
      <c r="AQ28" s="30"/>
      <c r="AR28" s="74"/>
      <c r="AS28" s="33"/>
      <c r="AT28" s="30"/>
      <c r="AU28" s="30"/>
      <c r="AV28" s="74"/>
      <c r="AW28" s="87"/>
      <c r="AX28" s="30"/>
      <c r="AY28" s="30"/>
      <c r="AZ28" s="74"/>
      <c r="BA28" s="33"/>
      <c r="BB28" s="30"/>
      <c r="BC28" s="30"/>
      <c r="BD28" s="74"/>
      <c r="BE28" s="1"/>
    </row>
    <row r="29" spans="1:57" x14ac:dyDescent="0.25">
      <c r="A29" s="197">
        <v>13</v>
      </c>
      <c r="B29" s="120" t="s">
        <v>14</v>
      </c>
      <c r="C29" s="138" t="s">
        <v>131</v>
      </c>
      <c r="D29" s="85" t="s">
        <v>66</v>
      </c>
      <c r="E29" s="237" t="s">
        <v>3</v>
      </c>
      <c r="F29" s="220">
        <f t="shared" si="5"/>
        <v>120</v>
      </c>
      <c r="G29" s="221">
        <f>SUM(M29+Q29+AC29+Y29)</f>
        <v>60</v>
      </c>
      <c r="H29" s="221">
        <f t="shared" ref="H29" si="9">SUM(N29+R29+AD29+Z29)</f>
        <v>45</v>
      </c>
      <c r="I29" s="218">
        <v>0</v>
      </c>
      <c r="J29" s="221">
        <v>0</v>
      </c>
      <c r="K29" s="221">
        <f>SUM(Q29+U29+AE29+AA29)</f>
        <v>15</v>
      </c>
      <c r="L29" s="222">
        <f>SUM(AJ29+AF29+X29+AB29)</f>
        <v>11</v>
      </c>
      <c r="M29" s="111"/>
      <c r="N29" s="99"/>
      <c r="O29" s="99"/>
      <c r="P29" s="118"/>
      <c r="Q29" s="42"/>
      <c r="R29" s="30"/>
      <c r="S29" s="43"/>
      <c r="T29" s="32"/>
      <c r="U29" s="115">
        <v>0</v>
      </c>
      <c r="V29" s="92">
        <v>0</v>
      </c>
      <c r="W29" s="109">
        <v>0</v>
      </c>
      <c r="X29" s="149">
        <v>0</v>
      </c>
      <c r="Y29" s="115">
        <v>33</v>
      </c>
      <c r="Z29" s="92">
        <v>25</v>
      </c>
      <c r="AA29" s="109">
        <v>9</v>
      </c>
      <c r="AB29" s="180">
        <v>6</v>
      </c>
      <c r="AC29" s="181">
        <v>27</v>
      </c>
      <c r="AD29" s="90">
        <v>20</v>
      </c>
      <c r="AE29" s="109">
        <v>6</v>
      </c>
      <c r="AF29" s="94">
        <v>5</v>
      </c>
      <c r="AG29" s="45"/>
      <c r="AH29" s="30"/>
      <c r="AI29" s="30"/>
      <c r="AJ29" s="74"/>
      <c r="AK29" s="33"/>
      <c r="AL29" s="30"/>
      <c r="AM29" s="30"/>
      <c r="AN29" s="74"/>
      <c r="AO29" s="87"/>
      <c r="AP29" s="30"/>
      <c r="AQ29" s="30"/>
      <c r="AR29" s="74"/>
      <c r="AS29" s="44"/>
      <c r="AT29" s="30"/>
      <c r="AU29" s="30"/>
      <c r="AV29" s="74"/>
      <c r="AW29" s="45"/>
      <c r="AX29" s="30"/>
      <c r="AY29" s="30"/>
      <c r="AZ29" s="74"/>
      <c r="BA29" s="44"/>
      <c r="BB29" s="30"/>
      <c r="BC29" s="30"/>
      <c r="BD29" s="74"/>
      <c r="BE29" s="1"/>
    </row>
    <row r="30" spans="1:57" x14ac:dyDescent="0.25">
      <c r="A30" s="143">
        <v>14</v>
      </c>
      <c r="B30" s="120" t="s">
        <v>15</v>
      </c>
      <c r="C30" s="138" t="s">
        <v>132</v>
      </c>
      <c r="D30" s="85" t="s">
        <v>66</v>
      </c>
      <c r="E30" s="237" t="s">
        <v>2</v>
      </c>
      <c r="F30" s="220">
        <f t="shared" si="5"/>
        <v>30</v>
      </c>
      <c r="G30" s="221">
        <f t="shared" si="6"/>
        <v>15</v>
      </c>
      <c r="H30" s="221">
        <f t="shared" si="7"/>
        <v>15</v>
      </c>
      <c r="I30" s="218">
        <v>0</v>
      </c>
      <c r="J30" s="221">
        <v>0</v>
      </c>
      <c r="K30" s="221">
        <f t="shared" si="8"/>
        <v>0</v>
      </c>
      <c r="L30" s="222">
        <f t="shared" ref="L30:L38" si="10">SUM(AJ30+AF30+X30+AB30)</f>
        <v>2</v>
      </c>
      <c r="M30" s="111"/>
      <c r="N30" s="99"/>
      <c r="O30" s="99"/>
      <c r="P30" s="118"/>
      <c r="Q30" s="110"/>
      <c r="R30" s="82"/>
      <c r="S30" s="79"/>
      <c r="T30" s="119"/>
      <c r="U30" s="115">
        <v>15</v>
      </c>
      <c r="V30" s="92">
        <v>15</v>
      </c>
      <c r="W30" s="92">
        <v>0</v>
      </c>
      <c r="X30" s="149">
        <v>2</v>
      </c>
      <c r="Y30" s="115">
        <v>0</v>
      </c>
      <c r="Z30" s="92">
        <v>0</v>
      </c>
      <c r="AA30" s="92">
        <v>0</v>
      </c>
      <c r="AB30" s="98">
        <v>0</v>
      </c>
      <c r="AC30" s="83"/>
      <c r="AD30" s="79"/>
      <c r="AE30" s="79"/>
      <c r="AF30" s="82"/>
      <c r="AG30" s="86"/>
      <c r="AH30" s="79"/>
      <c r="AI30" s="79"/>
      <c r="AJ30" s="82"/>
      <c r="AK30" s="83"/>
      <c r="AL30" s="79"/>
      <c r="AM30" s="79"/>
      <c r="AN30" s="82"/>
      <c r="AO30" s="86"/>
      <c r="AP30" s="79"/>
      <c r="AQ30" s="79"/>
      <c r="AR30" s="82"/>
      <c r="AS30" s="83"/>
      <c r="AT30" s="79"/>
      <c r="AU30" s="79"/>
      <c r="AV30" s="82"/>
      <c r="AW30" s="86"/>
      <c r="AX30" s="79"/>
      <c r="AY30" s="79"/>
      <c r="AZ30" s="82"/>
      <c r="BA30" s="83"/>
      <c r="BB30" s="79"/>
      <c r="BC30" s="79"/>
      <c r="BD30" s="82"/>
      <c r="BE30" s="1"/>
    </row>
    <row r="31" spans="1:57" x14ac:dyDescent="0.25">
      <c r="A31" s="143">
        <v>15</v>
      </c>
      <c r="B31" s="120" t="s">
        <v>16</v>
      </c>
      <c r="C31" s="138" t="s">
        <v>133</v>
      </c>
      <c r="D31" s="85" t="s">
        <v>68</v>
      </c>
      <c r="E31" s="237" t="s">
        <v>3</v>
      </c>
      <c r="F31" s="220">
        <f t="shared" si="5"/>
        <v>95</v>
      </c>
      <c r="G31" s="221">
        <f t="shared" si="6"/>
        <v>30</v>
      </c>
      <c r="H31" s="221">
        <f t="shared" si="7"/>
        <v>45</v>
      </c>
      <c r="I31" s="218">
        <v>0</v>
      </c>
      <c r="J31" s="221">
        <v>0</v>
      </c>
      <c r="K31" s="221">
        <f t="shared" si="8"/>
        <v>20</v>
      </c>
      <c r="L31" s="222">
        <f t="shared" si="10"/>
        <v>9</v>
      </c>
      <c r="M31" s="111"/>
      <c r="N31" s="99"/>
      <c r="O31" s="99"/>
      <c r="P31" s="118"/>
      <c r="Q31" s="110"/>
      <c r="R31" s="79"/>
      <c r="S31" s="80"/>
      <c r="T31" s="113"/>
      <c r="U31" s="115">
        <v>12</v>
      </c>
      <c r="V31" s="92">
        <v>21</v>
      </c>
      <c r="W31" s="92">
        <v>14</v>
      </c>
      <c r="X31" s="149">
        <v>5</v>
      </c>
      <c r="Y31" s="116">
        <v>18</v>
      </c>
      <c r="Z31" s="93">
        <v>24</v>
      </c>
      <c r="AA31" s="92">
        <v>6</v>
      </c>
      <c r="AB31" s="97">
        <v>4</v>
      </c>
      <c r="AC31" s="83"/>
      <c r="AD31" s="79"/>
      <c r="AE31" s="79"/>
      <c r="AF31" s="82"/>
      <c r="AG31" s="86"/>
      <c r="AH31" s="79"/>
      <c r="AI31" s="79"/>
      <c r="AJ31" s="82"/>
      <c r="AK31" s="83"/>
      <c r="AL31" s="79"/>
      <c r="AM31" s="79"/>
      <c r="AN31" s="82"/>
      <c r="AO31" s="86"/>
      <c r="AP31" s="79"/>
      <c r="AQ31" s="79"/>
      <c r="AR31" s="82"/>
      <c r="AS31" s="83"/>
      <c r="AT31" s="79"/>
      <c r="AU31" s="79"/>
      <c r="AV31" s="82"/>
      <c r="AW31" s="86"/>
      <c r="AX31" s="79"/>
      <c r="AY31" s="79"/>
      <c r="AZ31" s="82"/>
      <c r="BA31" s="83"/>
      <c r="BB31" s="79"/>
      <c r="BC31" s="79"/>
      <c r="BD31" s="82"/>
      <c r="BE31" s="1"/>
    </row>
    <row r="32" spans="1:57" x14ac:dyDescent="0.25">
      <c r="A32" s="143">
        <v>16</v>
      </c>
      <c r="B32" s="120" t="s">
        <v>17</v>
      </c>
      <c r="C32" s="138" t="s">
        <v>134</v>
      </c>
      <c r="D32" s="85" t="s">
        <v>68</v>
      </c>
      <c r="E32" s="237" t="s">
        <v>3</v>
      </c>
      <c r="F32" s="220">
        <f t="shared" si="5"/>
        <v>45</v>
      </c>
      <c r="G32" s="221">
        <v>10</v>
      </c>
      <c r="H32" s="221">
        <f t="shared" si="7"/>
        <v>15</v>
      </c>
      <c r="I32" s="218">
        <v>0</v>
      </c>
      <c r="J32" s="221">
        <v>0</v>
      </c>
      <c r="K32" s="221">
        <v>20</v>
      </c>
      <c r="L32" s="222">
        <f t="shared" si="10"/>
        <v>4</v>
      </c>
      <c r="M32" s="111"/>
      <c r="N32" s="99"/>
      <c r="O32" s="99"/>
      <c r="P32" s="118"/>
      <c r="Q32" s="110"/>
      <c r="R32" s="79"/>
      <c r="S32" s="79"/>
      <c r="T32" s="113"/>
      <c r="U32" s="116">
        <v>0</v>
      </c>
      <c r="V32" s="93">
        <v>0</v>
      </c>
      <c r="W32" s="92">
        <v>0</v>
      </c>
      <c r="X32" s="150">
        <v>0</v>
      </c>
      <c r="Y32" s="116">
        <v>10</v>
      </c>
      <c r="Z32" s="93">
        <v>15</v>
      </c>
      <c r="AA32" s="92">
        <v>20</v>
      </c>
      <c r="AB32" s="97">
        <v>4</v>
      </c>
      <c r="AC32" s="83"/>
      <c r="AD32" s="79"/>
      <c r="AE32" s="79"/>
      <c r="AF32" s="82"/>
      <c r="AG32" s="86"/>
      <c r="AH32" s="79"/>
      <c r="AI32" s="79"/>
      <c r="AJ32" s="82"/>
      <c r="AK32" s="83"/>
      <c r="AL32" s="79"/>
      <c r="AM32" s="79"/>
      <c r="AN32" s="82"/>
      <c r="AO32" s="86"/>
      <c r="AP32" s="79"/>
      <c r="AQ32" s="79"/>
      <c r="AR32" s="82"/>
      <c r="AS32" s="83"/>
      <c r="AT32" s="79"/>
      <c r="AU32" s="79"/>
      <c r="AV32" s="82"/>
      <c r="AW32" s="86"/>
      <c r="AX32" s="79"/>
      <c r="AY32" s="79"/>
      <c r="AZ32" s="82"/>
      <c r="BA32" s="83"/>
      <c r="BB32" s="79"/>
      <c r="BC32" s="79"/>
      <c r="BD32" s="82"/>
      <c r="BE32" s="1"/>
    </row>
    <row r="33" spans="1:57" x14ac:dyDescent="0.25">
      <c r="A33" s="143">
        <v>17</v>
      </c>
      <c r="B33" s="120" t="s">
        <v>18</v>
      </c>
      <c r="C33" s="138" t="s">
        <v>135</v>
      </c>
      <c r="D33" s="85" t="s">
        <v>68</v>
      </c>
      <c r="E33" s="237" t="s">
        <v>2</v>
      </c>
      <c r="F33" s="220">
        <f t="shared" si="5"/>
        <v>30</v>
      </c>
      <c r="G33" s="221">
        <f t="shared" si="6"/>
        <v>20</v>
      </c>
      <c r="H33" s="221">
        <f t="shared" si="7"/>
        <v>10</v>
      </c>
      <c r="I33" s="218">
        <v>0</v>
      </c>
      <c r="J33" s="221">
        <v>0</v>
      </c>
      <c r="K33" s="221">
        <f t="shared" si="8"/>
        <v>0</v>
      </c>
      <c r="L33" s="222">
        <f t="shared" si="10"/>
        <v>3</v>
      </c>
      <c r="M33" s="111"/>
      <c r="N33" s="99"/>
      <c r="O33" s="99"/>
      <c r="P33" s="118"/>
      <c r="Q33" s="110"/>
      <c r="R33" s="79"/>
      <c r="S33" s="79"/>
      <c r="T33" s="113"/>
      <c r="U33" s="115">
        <v>20</v>
      </c>
      <c r="V33" s="92">
        <v>10</v>
      </c>
      <c r="W33" s="92">
        <v>0</v>
      </c>
      <c r="X33" s="149">
        <v>3</v>
      </c>
      <c r="Y33" s="116">
        <v>0</v>
      </c>
      <c r="Z33" s="93">
        <v>0</v>
      </c>
      <c r="AA33" s="92">
        <v>0</v>
      </c>
      <c r="AB33" s="97">
        <v>0</v>
      </c>
      <c r="AC33" s="83"/>
      <c r="AD33" s="79"/>
      <c r="AE33" s="79"/>
      <c r="AF33" s="82"/>
      <c r="AG33" s="86"/>
      <c r="AH33" s="79"/>
      <c r="AI33" s="79"/>
      <c r="AJ33" s="82"/>
      <c r="AK33" s="83"/>
      <c r="AL33" s="79"/>
      <c r="AM33" s="79"/>
      <c r="AN33" s="82"/>
      <c r="AO33" s="86"/>
      <c r="AP33" s="79"/>
      <c r="AQ33" s="79"/>
      <c r="AR33" s="82"/>
      <c r="AS33" s="83"/>
      <c r="AT33" s="79"/>
      <c r="AU33" s="79"/>
      <c r="AV33" s="82"/>
      <c r="AW33" s="86"/>
      <c r="AX33" s="79"/>
      <c r="AY33" s="79"/>
      <c r="AZ33" s="82"/>
      <c r="BA33" s="83"/>
      <c r="BB33" s="79"/>
      <c r="BC33" s="79"/>
      <c r="BD33" s="82"/>
      <c r="BE33" s="1"/>
    </row>
    <row r="34" spans="1:57" x14ac:dyDescent="0.25">
      <c r="A34" s="197">
        <v>18</v>
      </c>
      <c r="B34" s="120" t="s">
        <v>19</v>
      </c>
      <c r="C34" s="138" t="s">
        <v>136</v>
      </c>
      <c r="D34" s="85" t="s">
        <v>69</v>
      </c>
      <c r="E34" s="237" t="s">
        <v>3</v>
      </c>
      <c r="F34" s="220">
        <f t="shared" si="5"/>
        <v>45</v>
      </c>
      <c r="G34" s="221">
        <f t="shared" si="6"/>
        <v>15</v>
      </c>
      <c r="H34" s="221">
        <f t="shared" si="7"/>
        <v>0</v>
      </c>
      <c r="I34" s="218">
        <v>0</v>
      </c>
      <c r="J34" s="221">
        <v>0</v>
      </c>
      <c r="K34" s="221">
        <f t="shared" si="8"/>
        <v>30</v>
      </c>
      <c r="L34" s="222">
        <f t="shared" si="10"/>
        <v>4</v>
      </c>
      <c r="M34" s="111"/>
      <c r="N34" s="99"/>
      <c r="O34" s="99"/>
      <c r="P34" s="118"/>
      <c r="Q34" s="110"/>
      <c r="R34" s="79"/>
      <c r="S34" s="79"/>
      <c r="T34" s="113"/>
      <c r="U34" s="115">
        <v>15</v>
      </c>
      <c r="V34" s="92">
        <v>0</v>
      </c>
      <c r="W34" s="92">
        <v>30</v>
      </c>
      <c r="X34" s="149">
        <v>4</v>
      </c>
      <c r="Y34" s="115">
        <v>0</v>
      </c>
      <c r="Z34" s="92">
        <v>0</v>
      </c>
      <c r="AA34" s="92">
        <v>0</v>
      </c>
      <c r="AB34" s="98">
        <v>0</v>
      </c>
      <c r="AC34" s="83"/>
      <c r="AD34" s="79"/>
      <c r="AE34" s="79"/>
      <c r="AF34" s="82"/>
      <c r="AG34" s="86"/>
      <c r="AH34" s="79"/>
      <c r="AI34" s="79"/>
      <c r="AJ34" s="82"/>
      <c r="AK34" s="83"/>
      <c r="AL34" s="79"/>
      <c r="AM34" s="79"/>
      <c r="AN34" s="82"/>
      <c r="AO34" s="86"/>
      <c r="AP34" s="79"/>
      <c r="AQ34" s="79"/>
      <c r="AR34" s="82"/>
      <c r="AS34" s="83"/>
      <c r="AT34" s="79"/>
      <c r="AU34" s="79"/>
      <c r="AV34" s="82"/>
      <c r="AW34" s="86"/>
      <c r="AX34" s="79"/>
      <c r="AY34" s="79"/>
      <c r="AZ34" s="82"/>
      <c r="BA34" s="83"/>
      <c r="BB34" s="79"/>
      <c r="BC34" s="79"/>
      <c r="BD34" s="82"/>
      <c r="BE34" s="1"/>
    </row>
    <row r="35" spans="1:57" x14ac:dyDescent="0.25">
      <c r="A35" s="143">
        <v>19</v>
      </c>
      <c r="B35" s="120" t="s">
        <v>20</v>
      </c>
      <c r="C35" s="138" t="s">
        <v>137</v>
      </c>
      <c r="D35" s="85" t="s">
        <v>69</v>
      </c>
      <c r="E35" s="237" t="s">
        <v>2</v>
      </c>
      <c r="F35" s="220">
        <f t="shared" si="5"/>
        <v>20</v>
      </c>
      <c r="G35" s="221">
        <f t="shared" si="6"/>
        <v>20</v>
      </c>
      <c r="H35" s="221">
        <f t="shared" si="7"/>
        <v>0</v>
      </c>
      <c r="I35" s="218">
        <v>0</v>
      </c>
      <c r="J35" s="221">
        <v>0</v>
      </c>
      <c r="K35" s="221">
        <f t="shared" si="8"/>
        <v>0</v>
      </c>
      <c r="L35" s="222">
        <f t="shared" si="10"/>
        <v>1</v>
      </c>
      <c r="M35" s="111"/>
      <c r="N35" s="99"/>
      <c r="O35" s="99"/>
      <c r="P35" s="118"/>
      <c r="Q35" s="29"/>
      <c r="R35" s="30"/>
      <c r="S35" s="30"/>
      <c r="T35" s="32"/>
      <c r="U35" s="115">
        <v>0</v>
      </c>
      <c r="V35" s="92">
        <v>0</v>
      </c>
      <c r="W35" s="92">
        <v>0</v>
      </c>
      <c r="X35" s="149">
        <v>0</v>
      </c>
      <c r="Y35" s="115">
        <v>20</v>
      </c>
      <c r="Z35" s="92">
        <v>0</v>
      </c>
      <c r="AA35" s="92">
        <v>0</v>
      </c>
      <c r="AB35" s="98">
        <v>1</v>
      </c>
      <c r="AC35" s="33"/>
      <c r="AD35" s="30"/>
      <c r="AE35" s="30"/>
      <c r="AF35" s="74"/>
      <c r="AG35" s="87"/>
      <c r="AH35" s="30"/>
      <c r="AI35" s="30"/>
      <c r="AJ35" s="74"/>
      <c r="AK35" s="33"/>
      <c r="AL35" s="30"/>
      <c r="AM35" s="30"/>
      <c r="AN35" s="74"/>
      <c r="AO35" s="87"/>
      <c r="AP35" s="30"/>
      <c r="AQ35" s="30"/>
      <c r="AR35" s="74"/>
      <c r="AS35" s="33"/>
      <c r="AT35" s="30"/>
      <c r="AU35" s="30"/>
      <c r="AV35" s="74"/>
      <c r="AW35" s="87"/>
      <c r="AX35" s="30"/>
      <c r="AY35" s="30"/>
      <c r="AZ35" s="74"/>
      <c r="BA35" s="33"/>
      <c r="BB35" s="30"/>
      <c r="BC35" s="30"/>
      <c r="BD35" s="74"/>
      <c r="BE35" s="1"/>
    </row>
    <row r="36" spans="1:57" x14ac:dyDescent="0.25">
      <c r="A36" s="143">
        <v>20</v>
      </c>
      <c r="B36" s="120" t="s">
        <v>21</v>
      </c>
      <c r="C36" s="138" t="s">
        <v>138</v>
      </c>
      <c r="D36" s="85" t="s">
        <v>65</v>
      </c>
      <c r="E36" s="237" t="s">
        <v>2</v>
      </c>
      <c r="F36" s="220">
        <f t="shared" si="5"/>
        <v>15</v>
      </c>
      <c r="G36" s="221">
        <f t="shared" si="6"/>
        <v>0</v>
      </c>
      <c r="H36" s="221">
        <f t="shared" si="7"/>
        <v>0</v>
      </c>
      <c r="I36" s="218">
        <v>0</v>
      </c>
      <c r="J36" s="221">
        <v>0</v>
      </c>
      <c r="K36" s="221">
        <f t="shared" si="8"/>
        <v>15</v>
      </c>
      <c r="L36" s="222">
        <f t="shared" si="10"/>
        <v>1</v>
      </c>
      <c r="M36" s="111"/>
      <c r="N36" s="99"/>
      <c r="O36" s="99"/>
      <c r="P36" s="118"/>
      <c r="Q36" s="29"/>
      <c r="R36" s="30"/>
      <c r="S36" s="30"/>
      <c r="T36" s="32"/>
      <c r="U36" s="116">
        <v>0</v>
      </c>
      <c r="V36" s="93">
        <v>0</v>
      </c>
      <c r="W36" s="92">
        <v>0</v>
      </c>
      <c r="X36" s="150">
        <v>0</v>
      </c>
      <c r="Y36" s="115">
        <v>0</v>
      </c>
      <c r="Z36" s="92">
        <v>0</v>
      </c>
      <c r="AA36" s="92">
        <v>15</v>
      </c>
      <c r="AB36" s="98">
        <v>1</v>
      </c>
      <c r="AC36" s="33"/>
      <c r="AD36" s="30"/>
      <c r="AE36" s="30"/>
      <c r="AF36" s="74"/>
      <c r="AG36" s="87"/>
      <c r="AH36" s="30"/>
      <c r="AI36" s="30"/>
      <c r="AJ36" s="74"/>
      <c r="AK36" s="33"/>
      <c r="AL36" s="30"/>
      <c r="AM36" s="30"/>
      <c r="AN36" s="74"/>
      <c r="AO36" s="87"/>
      <c r="AP36" s="30"/>
      <c r="AQ36" s="30"/>
      <c r="AR36" s="74"/>
      <c r="AS36" s="33"/>
      <c r="AT36" s="30"/>
      <c r="AU36" s="30"/>
      <c r="AV36" s="74"/>
      <c r="AW36" s="87"/>
      <c r="AX36" s="30"/>
      <c r="AY36" s="30"/>
      <c r="AZ36" s="74"/>
      <c r="BA36" s="33"/>
      <c r="BB36" s="30"/>
      <c r="BC36" s="30"/>
      <c r="BD36" s="74"/>
      <c r="BE36" s="1"/>
    </row>
    <row r="37" spans="1:57" x14ac:dyDescent="0.25">
      <c r="A37" s="143">
        <v>21</v>
      </c>
      <c r="B37" s="120" t="s">
        <v>22</v>
      </c>
      <c r="C37" s="138" t="s">
        <v>139</v>
      </c>
      <c r="D37" s="85" t="s">
        <v>66</v>
      </c>
      <c r="E37" s="237" t="s">
        <v>2</v>
      </c>
      <c r="F37" s="220">
        <f t="shared" si="5"/>
        <v>15</v>
      </c>
      <c r="G37" s="221">
        <f t="shared" si="6"/>
        <v>0</v>
      </c>
      <c r="H37" s="221">
        <f t="shared" si="7"/>
        <v>0</v>
      </c>
      <c r="I37" s="218">
        <v>0</v>
      </c>
      <c r="J37" s="221">
        <v>0</v>
      </c>
      <c r="K37" s="221">
        <f t="shared" si="8"/>
        <v>15</v>
      </c>
      <c r="L37" s="222">
        <f t="shared" si="10"/>
        <v>1</v>
      </c>
      <c r="M37" s="111"/>
      <c r="N37" s="99"/>
      <c r="O37" s="99"/>
      <c r="P37" s="118"/>
      <c r="Q37" s="45"/>
      <c r="R37" s="30"/>
      <c r="S37" s="43"/>
      <c r="T37" s="32"/>
      <c r="U37" s="115">
        <v>0</v>
      </c>
      <c r="V37" s="92">
        <v>0</v>
      </c>
      <c r="W37" s="109">
        <v>15</v>
      </c>
      <c r="X37" s="149">
        <v>1</v>
      </c>
      <c r="Y37" s="114">
        <v>0</v>
      </c>
      <c r="Z37" s="90">
        <v>0</v>
      </c>
      <c r="AA37" s="109">
        <v>0</v>
      </c>
      <c r="AB37" s="94">
        <v>0</v>
      </c>
      <c r="AC37" s="33"/>
      <c r="AD37" s="30"/>
      <c r="AE37" s="30"/>
      <c r="AF37" s="74"/>
      <c r="AG37" s="87"/>
      <c r="AH37" s="30"/>
      <c r="AI37" s="30"/>
      <c r="AJ37" s="74"/>
      <c r="AK37" s="33"/>
      <c r="AL37" s="30"/>
      <c r="AM37" s="30"/>
      <c r="AN37" s="74"/>
      <c r="AO37" s="87"/>
      <c r="AP37" s="30"/>
      <c r="AQ37" s="30"/>
      <c r="AR37" s="74"/>
      <c r="AS37" s="33"/>
      <c r="AT37" s="30"/>
      <c r="AU37" s="30"/>
      <c r="AV37" s="74"/>
      <c r="AW37" s="87"/>
      <c r="AX37" s="30"/>
      <c r="AY37" s="30"/>
      <c r="AZ37" s="74"/>
      <c r="BA37" s="33"/>
      <c r="BB37" s="30"/>
      <c r="BC37" s="30"/>
      <c r="BD37" s="74"/>
      <c r="BE37" s="1"/>
    </row>
    <row r="38" spans="1:57" x14ac:dyDescent="0.25">
      <c r="A38" s="143">
        <v>22</v>
      </c>
      <c r="B38" s="120" t="s">
        <v>25</v>
      </c>
      <c r="C38" s="138" t="s">
        <v>193</v>
      </c>
      <c r="D38" s="85" t="s">
        <v>68</v>
      </c>
      <c r="E38" s="237" t="s">
        <v>3</v>
      </c>
      <c r="F38" s="220">
        <f t="shared" si="5"/>
        <v>140</v>
      </c>
      <c r="G38" s="221">
        <f t="shared" ref="G38:G50" si="11">SUM(AO38+AK38+AC38+AG38)</f>
        <v>60</v>
      </c>
      <c r="H38" s="221">
        <f>SUM(N38+R38+AD38+AH38)</f>
        <v>80</v>
      </c>
      <c r="I38" s="219">
        <f>SUM(O38+S38+AE38+AI38)</f>
        <v>0</v>
      </c>
      <c r="J38" s="221">
        <v>0</v>
      </c>
      <c r="K38" s="221">
        <f>SUM(AQ38+AM38+AE38+AI38)</f>
        <v>0</v>
      </c>
      <c r="L38" s="222">
        <f t="shared" si="10"/>
        <v>10</v>
      </c>
      <c r="M38" s="111"/>
      <c r="N38" s="99"/>
      <c r="O38" s="99"/>
      <c r="P38" s="118"/>
      <c r="Q38" s="87"/>
      <c r="R38" s="30"/>
      <c r="S38" s="52"/>
      <c r="T38" s="32"/>
      <c r="U38" s="115"/>
      <c r="V38" s="92"/>
      <c r="W38" s="109"/>
      <c r="X38" s="149"/>
      <c r="Y38" s="114"/>
      <c r="Z38" s="90"/>
      <c r="AA38" s="109"/>
      <c r="AB38" s="137"/>
      <c r="AC38" s="115">
        <v>30</v>
      </c>
      <c r="AD38" s="92">
        <v>40</v>
      </c>
      <c r="AE38" s="109">
        <v>0</v>
      </c>
      <c r="AF38" s="98">
        <v>6</v>
      </c>
      <c r="AG38" s="89">
        <v>30</v>
      </c>
      <c r="AH38" s="90">
        <v>40</v>
      </c>
      <c r="AI38" s="109">
        <v>0</v>
      </c>
      <c r="AJ38" s="94">
        <v>4</v>
      </c>
      <c r="AK38" s="33"/>
      <c r="AL38" s="30"/>
      <c r="AM38" s="30"/>
      <c r="AN38" s="74"/>
      <c r="AO38" s="87"/>
      <c r="AP38" s="30"/>
      <c r="AQ38" s="30"/>
      <c r="AR38" s="74"/>
      <c r="AS38" s="33"/>
      <c r="AT38" s="30"/>
      <c r="AU38" s="30"/>
      <c r="AV38" s="74"/>
      <c r="AW38" s="87"/>
      <c r="AX38" s="30"/>
      <c r="AY38" s="30"/>
      <c r="AZ38" s="74"/>
      <c r="BA38" s="33"/>
      <c r="BB38" s="30"/>
      <c r="BC38" s="30"/>
      <c r="BD38" s="74"/>
      <c r="BE38" s="1"/>
    </row>
    <row r="39" spans="1:57" x14ac:dyDescent="0.25">
      <c r="A39" s="197">
        <v>24</v>
      </c>
      <c r="B39" s="120" t="s">
        <v>26</v>
      </c>
      <c r="C39" s="139" t="s">
        <v>194</v>
      </c>
      <c r="D39" s="85" t="s">
        <v>68</v>
      </c>
      <c r="E39" s="237" t="s">
        <v>3</v>
      </c>
      <c r="F39" s="220">
        <f t="shared" si="5"/>
        <v>150</v>
      </c>
      <c r="G39" s="221">
        <f t="shared" si="11"/>
        <v>60</v>
      </c>
      <c r="H39" s="221">
        <f>SUM(AP39+AL39+AD39+AH39)</f>
        <v>90</v>
      </c>
      <c r="I39" s="219">
        <f t="shared" ref="I39" si="12">SUM(O39+S39+AE39+AI39)</f>
        <v>0</v>
      </c>
      <c r="J39" s="221">
        <v>0</v>
      </c>
      <c r="K39" s="221">
        <f t="shared" ref="K39:K50" si="13">SUM(AQ39+AM39+AE39+AI39)</f>
        <v>0</v>
      </c>
      <c r="L39" s="222">
        <f>SUM(AJ39+AF39+AR39+AN39)</f>
        <v>12</v>
      </c>
      <c r="M39" s="111"/>
      <c r="N39" s="99"/>
      <c r="O39" s="99"/>
      <c r="P39" s="118"/>
      <c r="Q39" s="29"/>
      <c r="R39" s="30"/>
      <c r="S39" s="30"/>
      <c r="T39" s="32"/>
      <c r="U39" s="115"/>
      <c r="V39" s="92"/>
      <c r="W39" s="109"/>
      <c r="X39" s="149"/>
      <c r="Y39" s="114"/>
      <c r="Z39" s="90"/>
      <c r="AA39" s="109"/>
      <c r="AB39" s="137"/>
      <c r="AC39" s="115">
        <v>0</v>
      </c>
      <c r="AD39" s="92">
        <v>0</v>
      </c>
      <c r="AE39" s="109">
        <v>0</v>
      </c>
      <c r="AF39" s="98">
        <v>0</v>
      </c>
      <c r="AG39" s="89">
        <v>30</v>
      </c>
      <c r="AH39" s="90">
        <v>30</v>
      </c>
      <c r="AI39" s="109">
        <v>0</v>
      </c>
      <c r="AJ39" s="94">
        <v>4</v>
      </c>
      <c r="AK39" s="123">
        <v>15</v>
      </c>
      <c r="AL39" s="109">
        <v>30</v>
      </c>
      <c r="AM39" s="92">
        <v>0</v>
      </c>
      <c r="AN39" s="154">
        <v>4</v>
      </c>
      <c r="AO39" s="155">
        <v>15</v>
      </c>
      <c r="AP39" s="109">
        <v>30</v>
      </c>
      <c r="AQ39" s="92">
        <v>0</v>
      </c>
      <c r="AR39" s="124">
        <v>4</v>
      </c>
      <c r="AS39" s="33"/>
      <c r="AT39" s="30"/>
      <c r="AU39" s="30"/>
      <c r="AV39" s="74"/>
      <c r="AW39" s="87"/>
      <c r="AX39" s="30"/>
      <c r="AY39" s="30"/>
      <c r="AZ39" s="74"/>
      <c r="BA39" s="33"/>
      <c r="BB39" s="30"/>
      <c r="BC39" s="30"/>
      <c r="BD39" s="74"/>
      <c r="BE39" s="1"/>
    </row>
    <row r="40" spans="1:57" x14ac:dyDescent="0.25">
      <c r="A40" s="143">
        <v>25</v>
      </c>
      <c r="B40" s="120" t="s">
        <v>27</v>
      </c>
      <c r="C40" s="138" t="s">
        <v>140</v>
      </c>
      <c r="D40" s="190" t="s">
        <v>68</v>
      </c>
      <c r="E40" s="237" t="s">
        <v>3</v>
      </c>
      <c r="F40" s="220">
        <f t="shared" si="5"/>
        <v>30</v>
      </c>
      <c r="G40" s="221">
        <f t="shared" si="11"/>
        <v>15</v>
      </c>
      <c r="H40" s="221">
        <v>0</v>
      </c>
      <c r="I40" s="219">
        <f>SUM(N40+R40+AD40+AH40)</f>
        <v>15</v>
      </c>
      <c r="J40" s="221">
        <v>0</v>
      </c>
      <c r="K40" s="221">
        <f t="shared" si="13"/>
        <v>0</v>
      </c>
      <c r="L40" s="222">
        <f t="shared" ref="L40:L50" si="14">SUM(AJ40+AF40+AR40+AN40)</f>
        <v>2</v>
      </c>
      <c r="M40" s="111"/>
      <c r="N40" s="99"/>
      <c r="O40" s="99"/>
      <c r="P40" s="118"/>
      <c r="Q40" s="29"/>
      <c r="R40" s="30"/>
      <c r="S40" s="30"/>
      <c r="T40" s="32"/>
      <c r="U40" s="115"/>
      <c r="V40" s="92"/>
      <c r="W40" s="109"/>
      <c r="X40" s="149"/>
      <c r="Y40" s="114"/>
      <c r="Z40" s="90"/>
      <c r="AA40" s="109"/>
      <c r="AB40" s="137"/>
      <c r="AC40" s="115">
        <v>0</v>
      </c>
      <c r="AD40" s="92">
        <v>0</v>
      </c>
      <c r="AE40" s="109">
        <v>0</v>
      </c>
      <c r="AF40" s="98">
        <v>0</v>
      </c>
      <c r="AG40" s="89">
        <v>15</v>
      </c>
      <c r="AH40" s="90">
        <v>15</v>
      </c>
      <c r="AI40" s="109">
        <v>0</v>
      </c>
      <c r="AJ40" s="94">
        <v>2</v>
      </c>
      <c r="AK40" s="33"/>
      <c r="AL40" s="30"/>
      <c r="AM40" s="30"/>
      <c r="AN40" s="74"/>
      <c r="AO40" s="87"/>
      <c r="AP40" s="30"/>
      <c r="AQ40" s="30"/>
      <c r="AR40" s="74"/>
      <c r="AS40" s="33"/>
      <c r="AT40" s="30"/>
      <c r="AU40" s="30"/>
      <c r="AV40" s="74"/>
      <c r="AW40" s="87"/>
      <c r="AX40" s="30"/>
      <c r="AY40" s="30"/>
      <c r="AZ40" s="74"/>
      <c r="BA40" s="33"/>
      <c r="BB40" s="30"/>
      <c r="BC40" s="30"/>
      <c r="BD40" s="74"/>
      <c r="BE40" s="1"/>
    </row>
    <row r="41" spans="1:57" ht="27" x14ac:dyDescent="0.25">
      <c r="A41" s="197">
        <v>26</v>
      </c>
      <c r="B41" s="136" t="s">
        <v>28</v>
      </c>
      <c r="C41" s="140" t="s">
        <v>197</v>
      </c>
      <c r="D41" s="246" t="s">
        <v>67</v>
      </c>
      <c r="E41" s="237" t="s">
        <v>3</v>
      </c>
      <c r="F41" s="220">
        <f t="shared" si="5"/>
        <v>50</v>
      </c>
      <c r="G41" s="221">
        <f t="shared" si="11"/>
        <v>20</v>
      </c>
      <c r="H41" s="221">
        <v>0</v>
      </c>
      <c r="I41" s="219">
        <f t="shared" ref="I41:I50" si="15">SUM(N41+R41+AD41+AH41)</f>
        <v>20</v>
      </c>
      <c r="J41" s="221">
        <v>0</v>
      </c>
      <c r="K41" s="221">
        <f t="shared" si="13"/>
        <v>10</v>
      </c>
      <c r="L41" s="222">
        <f t="shared" si="14"/>
        <v>3</v>
      </c>
      <c r="M41" s="111"/>
      <c r="N41" s="99"/>
      <c r="O41" s="99"/>
      <c r="P41" s="118"/>
      <c r="Q41" s="29"/>
      <c r="R41" s="30"/>
      <c r="S41" s="30"/>
      <c r="T41" s="32"/>
      <c r="U41" s="115"/>
      <c r="V41" s="92"/>
      <c r="W41" s="109"/>
      <c r="X41" s="149"/>
      <c r="Y41" s="114"/>
      <c r="Z41" s="90"/>
      <c r="AA41" s="109"/>
      <c r="AB41" s="137"/>
      <c r="AC41" s="114">
        <v>0</v>
      </c>
      <c r="AD41" s="90">
        <v>0</v>
      </c>
      <c r="AE41" s="109">
        <v>0</v>
      </c>
      <c r="AF41" s="94">
        <v>0</v>
      </c>
      <c r="AG41" s="127">
        <v>20</v>
      </c>
      <c r="AH41" s="90">
        <v>20</v>
      </c>
      <c r="AI41" s="109">
        <v>10</v>
      </c>
      <c r="AJ41" s="94">
        <v>3</v>
      </c>
      <c r="AK41" s="33"/>
      <c r="AL41" s="30"/>
      <c r="AM41" s="30"/>
      <c r="AN41" s="74"/>
      <c r="AO41" s="87"/>
      <c r="AP41" s="30"/>
      <c r="AQ41" s="30"/>
      <c r="AR41" s="74"/>
      <c r="AS41" s="33"/>
      <c r="AT41" s="30"/>
      <c r="AU41" s="30"/>
      <c r="AV41" s="74"/>
      <c r="AW41" s="87"/>
      <c r="AX41" s="30"/>
      <c r="AY41" s="30"/>
      <c r="AZ41" s="74"/>
      <c r="BA41" s="33"/>
      <c r="BB41" s="30"/>
      <c r="BC41" s="30"/>
      <c r="BD41" s="74"/>
      <c r="BE41" s="1"/>
    </row>
    <row r="42" spans="1:57" x14ac:dyDescent="0.25">
      <c r="A42" s="143">
        <v>27</v>
      </c>
      <c r="B42" s="142" t="s">
        <v>29</v>
      </c>
      <c r="C42" s="140" t="s">
        <v>141</v>
      </c>
      <c r="D42" s="191" t="s">
        <v>3</v>
      </c>
      <c r="E42" s="237" t="s">
        <v>3</v>
      </c>
      <c r="F42" s="220">
        <f t="shared" si="5"/>
        <v>44</v>
      </c>
      <c r="G42" s="221">
        <f t="shared" si="11"/>
        <v>20</v>
      </c>
      <c r="H42" s="221">
        <f>SUM(AP42+AL42+AD42+AH42)</f>
        <v>0</v>
      </c>
      <c r="I42" s="219">
        <f t="shared" si="15"/>
        <v>0</v>
      </c>
      <c r="J42" s="221">
        <v>0</v>
      </c>
      <c r="K42" s="221">
        <f t="shared" si="13"/>
        <v>24</v>
      </c>
      <c r="L42" s="222">
        <f t="shared" si="14"/>
        <v>3</v>
      </c>
      <c r="M42" s="111"/>
      <c r="N42" s="99"/>
      <c r="O42" s="99"/>
      <c r="P42" s="118"/>
      <c r="Q42" s="29"/>
      <c r="R42" s="30"/>
      <c r="S42" s="30"/>
      <c r="T42" s="32"/>
      <c r="U42" s="115"/>
      <c r="V42" s="92"/>
      <c r="W42" s="109"/>
      <c r="X42" s="149"/>
      <c r="Y42" s="114"/>
      <c r="Z42" s="90"/>
      <c r="AA42" s="109"/>
      <c r="AB42" s="137"/>
      <c r="AC42" s="146">
        <v>20</v>
      </c>
      <c r="AD42" s="121">
        <v>0</v>
      </c>
      <c r="AE42" s="122">
        <v>24</v>
      </c>
      <c r="AF42" s="125">
        <v>3</v>
      </c>
      <c r="AG42" s="128">
        <v>0</v>
      </c>
      <c r="AH42" s="122">
        <v>0</v>
      </c>
      <c r="AI42" s="129">
        <v>0</v>
      </c>
      <c r="AJ42" s="130">
        <v>0</v>
      </c>
      <c r="AK42" s="33"/>
      <c r="AL42" s="30"/>
      <c r="AM42" s="30"/>
      <c r="AN42" s="74"/>
      <c r="AO42" s="87"/>
      <c r="AP42" s="30"/>
      <c r="AQ42" s="30"/>
      <c r="AR42" s="74"/>
      <c r="AS42" s="33"/>
      <c r="AT42" s="30"/>
      <c r="AU42" s="30"/>
      <c r="AV42" s="74"/>
      <c r="AW42" s="87"/>
      <c r="AX42" s="30"/>
      <c r="AY42" s="30"/>
      <c r="AZ42" s="74"/>
      <c r="BA42" s="33"/>
      <c r="BB42" s="30"/>
      <c r="BC42" s="30"/>
      <c r="BD42" s="74"/>
      <c r="BE42" s="1"/>
    </row>
    <row r="43" spans="1:57" x14ac:dyDescent="0.25">
      <c r="A43" s="197">
        <v>28</v>
      </c>
      <c r="B43" s="136" t="s">
        <v>30</v>
      </c>
      <c r="C43" s="138" t="s">
        <v>142</v>
      </c>
      <c r="D43" s="138" t="s">
        <v>3</v>
      </c>
      <c r="E43" s="237" t="s">
        <v>3</v>
      </c>
      <c r="F43" s="220">
        <f t="shared" si="5"/>
        <v>75</v>
      </c>
      <c r="G43" s="221">
        <f t="shared" si="11"/>
        <v>20</v>
      </c>
      <c r="H43" s="221">
        <v>0</v>
      </c>
      <c r="I43" s="219">
        <f t="shared" si="15"/>
        <v>40</v>
      </c>
      <c r="J43" s="221">
        <v>0</v>
      </c>
      <c r="K43" s="221">
        <f t="shared" si="13"/>
        <v>15</v>
      </c>
      <c r="L43" s="222">
        <f t="shared" si="14"/>
        <v>4</v>
      </c>
      <c r="M43" s="111"/>
      <c r="N43" s="99"/>
      <c r="O43" s="99"/>
      <c r="P43" s="118"/>
      <c r="Q43" s="29"/>
      <c r="R43" s="30"/>
      <c r="S43" s="30"/>
      <c r="T43" s="32"/>
      <c r="U43" s="115"/>
      <c r="V43" s="92"/>
      <c r="W43" s="109"/>
      <c r="X43" s="149"/>
      <c r="Y43" s="114"/>
      <c r="Z43" s="90"/>
      <c r="AA43" s="109"/>
      <c r="AB43" s="137"/>
      <c r="AC43" s="115">
        <v>0</v>
      </c>
      <c r="AD43" s="92">
        <v>0</v>
      </c>
      <c r="AE43" s="109">
        <v>0</v>
      </c>
      <c r="AF43" s="98">
        <v>0</v>
      </c>
      <c r="AG43" s="89">
        <v>20</v>
      </c>
      <c r="AH43" s="90">
        <v>40</v>
      </c>
      <c r="AI43" s="109">
        <v>15</v>
      </c>
      <c r="AJ43" s="94">
        <v>4</v>
      </c>
      <c r="AK43" s="33"/>
      <c r="AL43" s="30"/>
      <c r="AM43" s="30"/>
      <c r="AN43" s="74"/>
      <c r="AO43" s="87"/>
      <c r="AP43" s="30"/>
      <c r="AQ43" s="30"/>
      <c r="AR43" s="74"/>
      <c r="AS43" s="33"/>
      <c r="AT43" s="30"/>
      <c r="AU43" s="30"/>
      <c r="AV43" s="74"/>
      <c r="AW43" s="87"/>
      <c r="AX43" s="30"/>
      <c r="AY43" s="30"/>
      <c r="AZ43" s="74"/>
      <c r="BA43" s="33"/>
      <c r="BB43" s="30"/>
      <c r="BC43" s="30"/>
      <c r="BD43" s="74"/>
      <c r="BE43" s="1"/>
    </row>
    <row r="44" spans="1:57" x14ac:dyDescent="0.25">
      <c r="A44" s="143">
        <v>29</v>
      </c>
      <c r="B44" s="136" t="s">
        <v>31</v>
      </c>
      <c r="C44" s="138" t="s">
        <v>143</v>
      </c>
      <c r="D44" s="138" t="s">
        <v>3</v>
      </c>
      <c r="E44" s="210" t="s">
        <v>3</v>
      </c>
      <c r="F44" s="220">
        <f t="shared" si="5"/>
        <v>75</v>
      </c>
      <c r="G44" s="221">
        <f t="shared" si="11"/>
        <v>30</v>
      </c>
      <c r="H44" s="221">
        <v>0</v>
      </c>
      <c r="I44" s="219">
        <f t="shared" si="15"/>
        <v>30</v>
      </c>
      <c r="J44" s="221">
        <v>0</v>
      </c>
      <c r="K44" s="221">
        <f t="shared" si="13"/>
        <v>15</v>
      </c>
      <c r="L44" s="222">
        <f t="shared" si="14"/>
        <v>4</v>
      </c>
      <c r="M44" s="111"/>
      <c r="N44" s="99"/>
      <c r="O44" s="99"/>
      <c r="P44" s="118"/>
      <c r="Q44" s="29"/>
      <c r="R44" s="30"/>
      <c r="S44" s="30"/>
      <c r="T44" s="32"/>
      <c r="U44" s="115"/>
      <c r="V44" s="92"/>
      <c r="W44" s="109"/>
      <c r="X44" s="149"/>
      <c r="Y44" s="114"/>
      <c r="Z44" s="90"/>
      <c r="AA44" s="109"/>
      <c r="AB44" s="137"/>
      <c r="AC44" s="115">
        <v>30</v>
      </c>
      <c r="AD44" s="92">
        <v>30</v>
      </c>
      <c r="AE44" s="109">
        <v>15</v>
      </c>
      <c r="AF44" s="98">
        <v>4</v>
      </c>
      <c r="AG44" s="89">
        <v>0</v>
      </c>
      <c r="AH44" s="90">
        <v>0</v>
      </c>
      <c r="AI44" s="109">
        <v>0</v>
      </c>
      <c r="AJ44" s="94">
        <v>0</v>
      </c>
      <c r="AK44" s="33"/>
      <c r="AL44" s="30"/>
      <c r="AM44" s="30"/>
      <c r="AN44" s="31"/>
      <c r="AO44" s="29"/>
      <c r="AP44" s="30"/>
      <c r="AQ44" s="30"/>
      <c r="AR44" s="74"/>
      <c r="AS44" s="33"/>
      <c r="AT44" s="30"/>
      <c r="AU44" s="30"/>
      <c r="AV44" s="74"/>
      <c r="AW44" s="87"/>
      <c r="AX44" s="30"/>
      <c r="AY44" s="30"/>
      <c r="AZ44" s="74"/>
      <c r="BA44" s="33"/>
      <c r="BB44" s="30"/>
      <c r="BC44" s="30"/>
      <c r="BD44" s="74"/>
      <c r="BE44" s="1"/>
    </row>
    <row r="45" spans="1:57" ht="27" x14ac:dyDescent="0.25">
      <c r="A45" s="197">
        <v>30</v>
      </c>
      <c r="B45" s="136" t="s">
        <v>32</v>
      </c>
      <c r="C45" s="138" t="s">
        <v>144</v>
      </c>
      <c r="D45" s="138" t="s">
        <v>67</v>
      </c>
      <c r="E45" s="210" t="s">
        <v>2</v>
      </c>
      <c r="F45" s="220">
        <f t="shared" si="5"/>
        <v>65</v>
      </c>
      <c r="G45" s="221">
        <f>SUM(AO45+AK45+AC45+AG45)</f>
        <v>25</v>
      </c>
      <c r="H45" s="221">
        <v>0</v>
      </c>
      <c r="I45" s="219">
        <f>SUM(N45+R45+AL45+AH45)</f>
        <v>40</v>
      </c>
      <c r="J45" s="221">
        <v>0</v>
      </c>
      <c r="K45" s="221">
        <f t="shared" si="13"/>
        <v>0</v>
      </c>
      <c r="L45" s="222">
        <f t="shared" si="14"/>
        <v>4</v>
      </c>
      <c r="M45" s="111"/>
      <c r="N45" s="99"/>
      <c r="O45" s="99"/>
      <c r="P45" s="118"/>
      <c r="Q45" s="29"/>
      <c r="R45" s="30"/>
      <c r="S45" s="30"/>
      <c r="T45" s="32"/>
      <c r="U45" s="115"/>
      <c r="V45" s="92"/>
      <c r="W45" s="109"/>
      <c r="X45" s="149"/>
      <c r="Y45" s="114"/>
      <c r="Z45" s="90"/>
      <c r="AA45" s="109"/>
      <c r="AB45" s="137"/>
      <c r="AC45" s="115">
        <v>0</v>
      </c>
      <c r="AD45" s="92">
        <v>0</v>
      </c>
      <c r="AE45" s="109">
        <v>0</v>
      </c>
      <c r="AF45" s="98">
        <v>0</v>
      </c>
      <c r="AG45" s="89">
        <v>15</v>
      </c>
      <c r="AH45" s="90">
        <v>20</v>
      </c>
      <c r="AI45" s="109">
        <v>0</v>
      </c>
      <c r="AJ45" s="247">
        <v>2</v>
      </c>
      <c r="AK45" s="181">
        <v>10</v>
      </c>
      <c r="AL45" s="90">
        <v>20</v>
      </c>
      <c r="AM45" s="109">
        <v>0</v>
      </c>
      <c r="AN45" s="152">
        <v>2</v>
      </c>
      <c r="AO45" s="114">
        <v>0</v>
      </c>
      <c r="AP45" s="90">
        <v>0</v>
      </c>
      <c r="AQ45" s="109">
        <v>0</v>
      </c>
      <c r="AR45" s="147">
        <v>0</v>
      </c>
      <c r="AS45" s="33"/>
      <c r="AT45" s="30"/>
      <c r="AU45" s="30"/>
      <c r="AV45" s="74"/>
      <c r="AW45" s="87"/>
      <c r="AX45" s="30"/>
      <c r="AY45" s="30"/>
      <c r="AZ45" s="74"/>
      <c r="BA45" s="33"/>
      <c r="BB45" s="30"/>
      <c r="BC45" s="30"/>
      <c r="BD45" s="74"/>
      <c r="BE45" s="1"/>
    </row>
    <row r="46" spans="1:57" x14ac:dyDescent="0.25">
      <c r="A46" s="143">
        <v>31</v>
      </c>
      <c r="B46" s="136" t="s">
        <v>33</v>
      </c>
      <c r="C46" s="138" t="s">
        <v>198</v>
      </c>
      <c r="D46" s="138" t="s">
        <v>67</v>
      </c>
      <c r="E46" s="210" t="s">
        <v>3</v>
      </c>
      <c r="F46" s="220">
        <f t="shared" si="5"/>
        <v>65</v>
      </c>
      <c r="G46" s="221">
        <f t="shared" si="11"/>
        <v>20</v>
      </c>
      <c r="H46" s="221">
        <v>0</v>
      </c>
      <c r="I46" s="219">
        <f t="shared" si="15"/>
        <v>25</v>
      </c>
      <c r="J46" s="221">
        <v>0</v>
      </c>
      <c r="K46" s="221">
        <f t="shared" si="13"/>
        <v>20</v>
      </c>
      <c r="L46" s="222">
        <f t="shared" si="14"/>
        <v>4</v>
      </c>
      <c r="M46" s="111"/>
      <c r="N46" s="99"/>
      <c r="O46" s="99"/>
      <c r="P46" s="118"/>
      <c r="Q46" s="29"/>
      <c r="R46" s="30"/>
      <c r="S46" s="30"/>
      <c r="T46" s="32"/>
      <c r="U46" s="115"/>
      <c r="V46" s="92"/>
      <c r="W46" s="109"/>
      <c r="X46" s="149"/>
      <c r="Y46" s="114"/>
      <c r="Z46" s="90"/>
      <c r="AA46" s="109"/>
      <c r="AB46" s="137"/>
      <c r="AC46" s="115">
        <v>20</v>
      </c>
      <c r="AD46" s="92">
        <v>25</v>
      </c>
      <c r="AE46" s="109">
        <v>20</v>
      </c>
      <c r="AF46" s="98">
        <v>4</v>
      </c>
      <c r="AG46" s="89">
        <v>0</v>
      </c>
      <c r="AH46" s="90">
        <v>0</v>
      </c>
      <c r="AI46" s="109">
        <v>0</v>
      </c>
      <c r="AJ46" s="94">
        <v>0</v>
      </c>
      <c r="AK46" s="33"/>
      <c r="AL46" s="30"/>
      <c r="AM46" s="30"/>
      <c r="AN46" s="31"/>
      <c r="AO46" s="29"/>
      <c r="AP46" s="30"/>
      <c r="AQ46" s="30"/>
      <c r="AR46" s="74"/>
      <c r="AS46" s="33"/>
      <c r="AT46" s="30"/>
      <c r="AU46" s="30"/>
      <c r="AV46" s="74"/>
      <c r="AW46" s="87"/>
      <c r="AX46" s="30"/>
      <c r="AY46" s="30"/>
      <c r="AZ46" s="74"/>
      <c r="BA46" s="33"/>
      <c r="BB46" s="30"/>
      <c r="BC46" s="30"/>
      <c r="BD46" s="74"/>
      <c r="BE46" s="1"/>
    </row>
    <row r="47" spans="1:57" ht="33.75" customHeight="1" x14ac:dyDescent="0.25">
      <c r="A47" s="197">
        <v>32</v>
      </c>
      <c r="B47" s="136" t="s">
        <v>34</v>
      </c>
      <c r="C47" s="258" t="s">
        <v>200</v>
      </c>
      <c r="D47" s="138" t="s">
        <v>3</v>
      </c>
      <c r="E47" s="210" t="s">
        <v>2</v>
      </c>
      <c r="F47" s="220">
        <f t="shared" si="5"/>
        <v>30</v>
      </c>
      <c r="G47" s="221">
        <f t="shared" si="11"/>
        <v>15</v>
      </c>
      <c r="H47" s="221">
        <v>0</v>
      </c>
      <c r="I47" s="219">
        <f t="shared" si="15"/>
        <v>15</v>
      </c>
      <c r="J47" s="221">
        <v>0</v>
      </c>
      <c r="K47" s="221">
        <f t="shared" si="13"/>
        <v>0</v>
      </c>
      <c r="L47" s="222">
        <f t="shared" si="14"/>
        <v>2</v>
      </c>
      <c r="M47" s="111"/>
      <c r="N47" s="99"/>
      <c r="O47" s="99"/>
      <c r="P47" s="118"/>
      <c r="Q47" s="29"/>
      <c r="R47" s="30"/>
      <c r="S47" s="30"/>
      <c r="T47" s="32"/>
      <c r="U47" s="115"/>
      <c r="V47" s="92"/>
      <c r="W47" s="109"/>
      <c r="X47" s="149"/>
      <c r="Y47" s="114"/>
      <c r="Z47" s="90"/>
      <c r="AA47" s="109"/>
      <c r="AB47" s="137"/>
      <c r="AC47" s="115">
        <v>15</v>
      </c>
      <c r="AD47" s="92">
        <v>15</v>
      </c>
      <c r="AE47" s="109">
        <v>0</v>
      </c>
      <c r="AF47" s="98">
        <v>2</v>
      </c>
      <c r="AG47" s="89">
        <v>0</v>
      </c>
      <c r="AH47" s="90">
        <v>0</v>
      </c>
      <c r="AI47" s="109">
        <v>0</v>
      </c>
      <c r="AJ47" s="94">
        <v>0</v>
      </c>
      <c r="AK47" s="33"/>
      <c r="AL47" s="30"/>
      <c r="AM47" s="30"/>
      <c r="AN47" s="31"/>
      <c r="AO47" s="29"/>
      <c r="AP47" s="30"/>
      <c r="AQ47" s="30"/>
      <c r="AR47" s="74"/>
      <c r="AS47" s="33"/>
      <c r="AT47" s="30"/>
      <c r="AU47" s="30"/>
      <c r="AV47" s="74"/>
      <c r="AW47" s="87"/>
      <c r="AX47" s="30"/>
      <c r="AY47" s="30"/>
      <c r="AZ47" s="74"/>
      <c r="BA47" s="33"/>
      <c r="BB47" s="30"/>
      <c r="BC47" s="30"/>
      <c r="BD47" s="74"/>
      <c r="BE47" s="1"/>
    </row>
    <row r="48" spans="1:57" ht="24.75" customHeight="1" x14ac:dyDescent="0.25">
      <c r="A48" s="143">
        <v>33</v>
      </c>
      <c r="B48" s="136" t="s">
        <v>35</v>
      </c>
      <c r="C48" s="138" t="s">
        <v>145</v>
      </c>
      <c r="D48" s="138" t="s">
        <v>3</v>
      </c>
      <c r="E48" s="210" t="s">
        <v>2</v>
      </c>
      <c r="F48" s="220">
        <f t="shared" si="5"/>
        <v>90</v>
      </c>
      <c r="G48" s="221">
        <f t="shared" si="11"/>
        <v>45</v>
      </c>
      <c r="H48" s="221">
        <v>0</v>
      </c>
      <c r="I48" s="219">
        <f t="shared" si="15"/>
        <v>30</v>
      </c>
      <c r="J48" s="221">
        <v>0</v>
      </c>
      <c r="K48" s="221">
        <f t="shared" si="13"/>
        <v>15</v>
      </c>
      <c r="L48" s="222">
        <f t="shared" si="14"/>
        <v>5</v>
      </c>
      <c r="M48" s="111"/>
      <c r="N48" s="99"/>
      <c r="O48" s="99"/>
      <c r="P48" s="118"/>
      <c r="Q48" s="29"/>
      <c r="R48" s="30"/>
      <c r="S48" s="30"/>
      <c r="T48" s="32"/>
      <c r="U48" s="115"/>
      <c r="V48" s="92"/>
      <c r="W48" s="109"/>
      <c r="X48" s="149"/>
      <c r="Y48" s="114"/>
      <c r="Z48" s="90"/>
      <c r="AA48" s="109"/>
      <c r="AB48" s="137"/>
      <c r="AC48" s="115">
        <v>25</v>
      </c>
      <c r="AD48" s="92">
        <v>15</v>
      </c>
      <c r="AE48" s="109">
        <v>15</v>
      </c>
      <c r="AF48" s="98">
        <v>3</v>
      </c>
      <c r="AG48" s="91">
        <v>20</v>
      </c>
      <c r="AH48" s="92">
        <v>15</v>
      </c>
      <c r="AI48" s="109">
        <v>0</v>
      </c>
      <c r="AJ48" s="98">
        <v>2</v>
      </c>
      <c r="AK48" s="33"/>
      <c r="AL48" s="30"/>
      <c r="AM48" s="30"/>
      <c r="AN48" s="31"/>
      <c r="AO48" s="29"/>
      <c r="AP48" s="30"/>
      <c r="AQ48" s="30"/>
      <c r="AR48" s="74"/>
      <c r="AS48" s="33"/>
      <c r="AT48" s="30"/>
      <c r="AU48" s="30"/>
      <c r="AV48" s="74"/>
      <c r="AW48" s="87"/>
      <c r="AX48" s="30"/>
      <c r="AY48" s="30"/>
      <c r="AZ48" s="74"/>
      <c r="BA48" s="33"/>
      <c r="BB48" s="30"/>
      <c r="BC48" s="30"/>
      <c r="BD48" s="74"/>
      <c r="BE48" s="1"/>
    </row>
    <row r="49" spans="1:57" x14ac:dyDescent="0.25">
      <c r="A49" s="197">
        <v>34</v>
      </c>
      <c r="B49" s="136" t="s">
        <v>36</v>
      </c>
      <c r="C49" s="138" t="s">
        <v>146</v>
      </c>
      <c r="D49" s="138" t="s">
        <v>3</v>
      </c>
      <c r="E49" s="210" t="s">
        <v>2</v>
      </c>
      <c r="F49" s="220">
        <f t="shared" si="5"/>
        <v>30</v>
      </c>
      <c r="G49" s="221">
        <f t="shared" si="11"/>
        <v>15</v>
      </c>
      <c r="H49" s="221">
        <f>SUM(AP49+AL49+AD49+AH49)</f>
        <v>0</v>
      </c>
      <c r="I49" s="219">
        <f>SUM(N49+R49+AD49+AH49)</f>
        <v>0</v>
      </c>
      <c r="J49" s="221">
        <v>0</v>
      </c>
      <c r="K49" s="221">
        <f t="shared" si="13"/>
        <v>15</v>
      </c>
      <c r="L49" s="222">
        <f t="shared" si="14"/>
        <v>2</v>
      </c>
      <c r="M49" s="111"/>
      <c r="N49" s="99"/>
      <c r="O49" s="99"/>
      <c r="P49" s="118"/>
      <c r="Q49" s="29"/>
      <c r="R49" s="30"/>
      <c r="S49" s="30"/>
      <c r="T49" s="32"/>
      <c r="U49" s="115"/>
      <c r="V49" s="92"/>
      <c r="W49" s="109"/>
      <c r="X49" s="149"/>
      <c r="Y49" s="114"/>
      <c r="Z49" s="90"/>
      <c r="AA49" s="109"/>
      <c r="AB49" s="137"/>
      <c r="AC49" s="115">
        <v>0</v>
      </c>
      <c r="AD49" s="92">
        <v>0</v>
      </c>
      <c r="AE49" s="109">
        <v>0</v>
      </c>
      <c r="AF49" s="98">
        <v>0</v>
      </c>
      <c r="AG49" s="91">
        <v>15</v>
      </c>
      <c r="AH49" s="92">
        <v>0</v>
      </c>
      <c r="AI49" s="109">
        <v>15</v>
      </c>
      <c r="AJ49" s="98">
        <v>2</v>
      </c>
      <c r="AK49" s="33"/>
      <c r="AL49" s="30"/>
      <c r="AM49" s="30"/>
      <c r="AN49" s="31"/>
      <c r="AO49" s="29"/>
      <c r="AP49" s="30"/>
      <c r="AQ49" s="30"/>
      <c r="AR49" s="74"/>
      <c r="AS49" s="33"/>
      <c r="AT49" s="30"/>
      <c r="AU49" s="30"/>
      <c r="AV49" s="31"/>
      <c r="AW49" s="29"/>
      <c r="AX49" s="30"/>
      <c r="AY49" s="30"/>
      <c r="AZ49" s="74"/>
      <c r="BA49" s="33"/>
      <c r="BB49" s="30"/>
      <c r="BC49" s="30"/>
      <c r="BD49" s="74"/>
      <c r="BE49" s="1"/>
    </row>
    <row r="50" spans="1:57" x14ac:dyDescent="0.25">
      <c r="A50" s="143">
        <v>35</v>
      </c>
      <c r="B50" s="136" t="s">
        <v>37</v>
      </c>
      <c r="C50" s="138" t="s">
        <v>195</v>
      </c>
      <c r="D50" s="138" t="s">
        <v>3</v>
      </c>
      <c r="E50" s="210" t="s">
        <v>2</v>
      </c>
      <c r="F50" s="220">
        <f t="shared" si="5"/>
        <v>90</v>
      </c>
      <c r="G50" s="221">
        <f t="shared" si="11"/>
        <v>45</v>
      </c>
      <c r="H50" s="221">
        <v>0</v>
      </c>
      <c r="I50" s="219">
        <f t="shared" si="15"/>
        <v>30</v>
      </c>
      <c r="J50" s="221">
        <v>0</v>
      </c>
      <c r="K50" s="221">
        <f t="shared" si="13"/>
        <v>15</v>
      </c>
      <c r="L50" s="222">
        <f t="shared" si="14"/>
        <v>5</v>
      </c>
      <c r="M50" s="111"/>
      <c r="N50" s="99"/>
      <c r="O50" s="99"/>
      <c r="P50" s="118"/>
      <c r="Q50" s="29"/>
      <c r="R50" s="30"/>
      <c r="S50" s="30"/>
      <c r="T50" s="32"/>
      <c r="U50" s="115"/>
      <c r="V50" s="92"/>
      <c r="W50" s="109"/>
      <c r="X50" s="149"/>
      <c r="Y50" s="114"/>
      <c r="Z50" s="90"/>
      <c r="AA50" s="109"/>
      <c r="AB50" s="137"/>
      <c r="AC50" s="144">
        <v>25</v>
      </c>
      <c r="AD50" s="109">
        <v>15</v>
      </c>
      <c r="AE50" s="92">
        <v>6</v>
      </c>
      <c r="AF50" s="126">
        <v>3</v>
      </c>
      <c r="AG50" s="123">
        <v>20</v>
      </c>
      <c r="AH50" s="109">
        <v>15</v>
      </c>
      <c r="AI50" s="92">
        <v>9</v>
      </c>
      <c r="AJ50" s="145">
        <v>2</v>
      </c>
      <c r="AK50" s="29"/>
      <c r="AL50" s="30"/>
      <c r="AM50" s="30"/>
      <c r="AN50" s="31"/>
      <c r="AO50" s="29"/>
      <c r="AP50" s="30"/>
      <c r="AQ50" s="30"/>
      <c r="AR50" s="32"/>
      <c r="AS50" s="29"/>
      <c r="AT50" s="30"/>
      <c r="AU50" s="30"/>
      <c r="AV50" s="31"/>
      <c r="AW50" s="29"/>
      <c r="AX50" s="30"/>
      <c r="AY50" s="30"/>
      <c r="AZ50" s="74"/>
      <c r="BA50" s="33"/>
      <c r="BB50" s="30"/>
      <c r="BC50" s="30"/>
      <c r="BD50" s="74"/>
      <c r="BE50" s="1"/>
    </row>
    <row r="51" spans="1:57" x14ac:dyDescent="0.25">
      <c r="A51" s="197">
        <v>36</v>
      </c>
      <c r="B51" s="120" t="s">
        <v>38</v>
      </c>
      <c r="C51" s="138" t="s">
        <v>147</v>
      </c>
      <c r="D51" s="138" t="s">
        <v>3</v>
      </c>
      <c r="E51" s="211" t="s">
        <v>2</v>
      </c>
      <c r="F51" s="220">
        <f t="shared" si="5"/>
        <v>264</v>
      </c>
      <c r="G51" s="221">
        <f>SUM(AO51+AK51+AW51+AS51)</f>
        <v>54</v>
      </c>
      <c r="H51" s="223">
        <v>0</v>
      </c>
      <c r="I51" s="219">
        <f>SUM(AP51+AL51+AX51+AT51)</f>
        <v>156</v>
      </c>
      <c r="J51" s="221">
        <v>0</v>
      </c>
      <c r="K51" s="221">
        <f>SUM(AQ51+AM51+AY51+AU51)</f>
        <v>54</v>
      </c>
      <c r="L51" s="222">
        <f>SUM(AV51+AZ51+AR51+AN51)</f>
        <v>16</v>
      </c>
      <c r="M51" s="111"/>
      <c r="N51" s="99"/>
      <c r="O51" s="99"/>
      <c r="P51" s="118"/>
      <c r="Q51" s="29"/>
      <c r="R51" s="30"/>
      <c r="S51" s="30"/>
      <c r="T51" s="32"/>
      <c r="U51" s="115"/>
      <c r="V51" s="92"/>
      <c r="W51" s="109"/>
      <c r="X51" s="149"/>
      <c r="Y51" s="114"/>
      <c r="Z51" s="90"/>
      <c r="AA51" s="109"/>
      <c r="AB51" s="85"/>
      <c r="AC51" s="33"/>
      <c r="AD51" s="30"/>
      <c r="AE51" s="30"/>
      <c r="AF51" s="74"/>
      <c r="AG51" s="87"/>
      <c r="AH51" s="30"/>
      <c r="AI51" s="30"/>
      <c r="AJ51" s="32"/>
      <c r="AK51" s="115">
        <v>15</v>
      </c>
      <c r="AL51" s="92">
        <v>45</v>
      </c>
      <c r="AM51" s="109">
        <v>15</v>
      </c>
      <c r="AN51" s="151">
        <v>5</v>
      </c>
      <c r="AO51" s="114">
        <v>15</v>
      </c>
      <c r="AP51" s="90">
        <v>45</v>
      </c>
      <c r="AQ51" s="109">
        <v>15</v>
      </c>
      <c r="AR51" s="147">
        <v>4</v>
      </c>
      <c r="AS51" s="115">
        <v>16</v>
      </c>
      <c r="AT51" s="92">
        <v>44</v>
      </c>
      <c r="AU51" s="109">
        <v>16</v>
      </c>
      <c r="AV51" s="151">
        <v>4</v>
      </c>
      <c r="AW51" s="114">
        <v>8</v>
      </c>
      <c r="AX51" s="90">
        <v>22</v>
      </c>
      <c r="AY51" s="109">
        <v>8</v>
      </c>
      <c r="AZ51" s="95">
        <v>3</v>
      </c>
      <c r="BA51" s="33"/>
      <c r="BB51" s="30"/>
      <c r="BC51" s="30"/>
      <c r="BD51" s="74"/>
      <c r="BE51" s="1"/>
    </row>
    <row r="52" spans="1:57" x14ac:dyDescent="0.25">
      <c r="A52" s="143">
        <v>37</v>
      </c>
      <c r="B52" s="120" t="s">
        <v>39</v>
      </c>
      <c r="C52" s="138" t="s">
        <v>148</v>
      </c>
      <c r="D52" s="138" t="s">
        <v>3</v>
      </c>
      <c r="E52" s="211" t="s">
        <v>2</v>
      </c>
      <c r="F52" s="220">
        <f t="shared" si="5"/>
        <v>238</v>
      </c>
      <c r="G52" s="221">
        <f t="shared" ref="G52:G72" si="16">SUM(AO52+AK52+AW52+AS52)</f>
        <v>80</v>
      </c>
      <c r="H52" s="223">
        <v>0</v>
      </c>
      <c r="I52" s="219">
        <f t="shared" ref="I52:I72" si="17">SUM(AP52+AL52+AX52+AT52)</f>
        <v>123</v>
      </c>
      <c r="J52" s="224">
        <v>0</v>
      </c>
      <c r="K52" s="221">
        <f>SUM(AQ52+AM52+AY52+AU52)</f>
        <v>35</v>
      </c>
      <c r="L52" s="222">
        <f t="shared" ref="L52:L72" si="18">SUM(AV52+AZ52+AR52+AN52)</f>
        <v>14</v>
      </c>
      <c r="M52" s="111"/>
      <c r="N52" s="99"/>
      <c r="O52" s="99"/>
      <c r="P52" s="118"/>
      <c r="Q52" s="29"/>
      <c r="R52" s="30"/>
      <c r="S52" s="30"/>
      <c r="T52" s="32"/>
      <c r="U52" s="115"/>
      <c r="V52" s="92"/>
      <c r="W52" s="109"/>
      <c r="X52" s="149"/>
      <c r="Y52" s="114"/>
      <c r="Z52" s="90"/>
      <c r="AA52" s="109"/>
      <c r="AB52" s="85"/>
      <c r="AC52" s="33"/>
      <c r="AD52" s="30"/>
      <c r="AE52" s="30"/>
      <c r="AF52" s="74"/>
      <c r="AG52" s="87"/>
      <c r="AH52" s="30"/>
      <c r="AI52" s="30"/>
      <c r="AJ52" s="32"/>
      <c r="AK52" s="115">
        <v>20</v>
      </c>
      <c r="AL52" s="92">
        <v>48</v>
      </c>
      <c r="AM52" s="109">
        <v>9</v>
      </c>
      <c r="AN52" s="151">
        <v>5</v>
      </c>
      <c r="AO52" s="114">
        <v>20</v>
      </c>
      <c r="AP52" s="90">
        <v>27</v>
      </c>
      <c r="AQ52" s="109">
        <v>6</v>
      </c>
      <c r="AR52" s="147">
        <v>3</v>
      </c>
      <c r="AS52" s="115">
        <v>20</v>
      </c>
      <c r="AT52" s="92">
        <v>24</v>
      </c>
      <c r="AU52" s="109">
        <v>12</v>
      </c>
      <c r="AV52" s="151">
        <v>3</v>
      </c>
      <c r="AW52" s="114">
        <v>20</v>
      </c>
      <c r="AX52" s="90">
        <v>24</v>
      </c>
      <c r="AY52" s="109">
        <v>8</v>
      </c>
      <c r="AZ52" s="95">
        <v>3</v>
      </c>
      <c r="BA52" s="33"/>
      <c r="BB52" s="30"/>
      <c r="BC52" s="30"/>
      <c r="BD52" s="74"/>
      <c r="BE52" s="1"/>
    </row>
    <row r="53" spans="1:57" x14ac:dyDescent="0.25">
      <c r="A53" s="197">
        <v>38</v>
      </c>
      <c r="B53" s="120" t="s">
        <v>40</v>
      </c>
      <c r="C53" s="138" t="s">
        <v>149</v>
      </c>
      <c r="D53" s="138" t="s">
        <v>67</v>
      </c>
      <c r="E53" s="211" t="s">
        <v>2</v>
      </c>
      <c r="F53" s="220">
        <f t="shared" si="5"/>
        <v>220</v>
      </c>
      <c r="G53" s="221">
        <f t="shared" si="16"/>
        <v>60</v>
      </c>
      <c r="H53" s="223">
        <v>0</v>
      </c>
      <c r="I53" s="219">
        <f t="shared" si="17"/>
        <v>120</v>
      </c>
      <c r="J53" s="224">
        <v>0</v>
      </c>
      <c r="K53" s="221">
        <f t="shared" ref="K53:K72" si="19">SUM(AQ53+AM53+AY53+AU53)</f>
        <v>40</v>
      </c>
      <c r="L53" s="222">
        <f t="shared" si="18"/>
        <v>13</v>
      </c>
      <c r="M53" s="111"/>
      <c r="N53" s="99"/>
      <c r="O53" s="99"/>
      <c r="P53" s="118"/>
      <c r="Q53" s="29"/>
      <c r="R53" s="30"/>
      <c r="S53" s="30"/>
      <c r="T53" s="32"/>
      <c r="U53" s="115"/>
      <c r="V53" s="92"/>
      <c r="W53" s="109"/>
      <c r="X53" s="149"/>
      <c r="Y53" s="114"/>
      <c r="Z53" s="90"/>
      <c r="AA53" s="109"/>
      <c r="AB53" s="85"/>
      <c r="AC53" s="33"/>
      <c r="AD53" s="30"/>
      <c r="AE53" s="30"/>
      <c r="AF53" s="74"/>
      <c r="AG53" s="87"/>
      <c r="AH53" s="30"/>
      <c r="AI53" s="30"/>
      <c r="AJ53" s="32"/>
      <c r="AK53" s="115">
        <v>15</v>
      </c>
      <c r="AL53" s="92">
        <v>30</v>
      </c>
      <c r="AM53" s="109">
        <v>10</v>
      </c>
      <c r="AN53" s="151">
        <v>4</v>
      </c>
      <c r="AO53" s="114">
        <v>15</v>
      </c>
      <c r="AP53" s="90">
        <v>30</v>
      </c>
      <c r="AQ53" s="109">
        <v>10</v>
      </c>
      <c r="AR53" s="147">
        <v>3</v>
      </c>
      <c r="AS53" s="115">
        <v>15</v>
      </c>
      <c r="AT53" s="92">
        <v>30</v>
      </c>
      <c r="AU53" s="109">
        <v>10</v>
      </c>
      <c r="AV53" s="151">
        <v>3</v>
      </c>
      <c r="AW53" s="114">
        <v>15</v>
      </c>
      <c r="AX53" s="90">
        <v>30</v>
      </c>
      <c r="AY53" s="109">
        <v>10</v>
      </c>
      <c r="AZ53" s="95">
        <v>3</v>
      </c>
      <c r="BA53" s="33"/>
      <c r="BB53" s="30"/>
      <c r="BC53" s="30"/>
      <c r="BD53" s="74"/>
      <c r="BE53" s="1"/>
    </row>
    <row r="54" spans="1:57" x14ac:dyDescent="0.25">
      <c r="A54" s="143">
        <v>39</v>
      </c>
      <c r="B54" s="120" t="s">
        <v>41</v>
      </c>
      <c r="C54" s="138" t="s">
        <v>150</v>
      </c>
      <c r="D54" s="138" t="s">
        <v>67</v>
      </c>
      <c r="E54" s="211" t="s">
        <v>2</v>
      </c>
      <c r="F54" s="220">
        <f t="shared" si="5"/>
        <v>180</v>
      </c>
      <c r="G54" s="221">
        <f t="shared" si="16"/>
        <v>45</v>
      </c>
      <c r="H54" s="223">
        <v>0</v>
      </c>
      <c r="I54" s="219">
        <f t="shared" si="17"/>
        <v>90</v>
      </c>
      <c r="J54" s="224">
        <v>0</v>
      </c>
      <c r="K54" s="221">
        <f t="shared" si="19"/>
        <v>45</v>
      </c>
      <c r="L54" s="222">
        <f t="shared" si="18"/>
        <v>10</v>
      </c>
      <c r="M54" s="111"/>
      <c r="N54" s="99"/>
      <c r="O54" s="99"/>
      <c r="P54" s="118"/>
      <c r="Q54" s="29"/>
      <c r="R54" s="30"/>
      <c r="S54" s="30"/>
      <c r="T54" s="32"/>
      <c r="U54" s="115"/>
      <c r="V54" s="92"/>
      <c r="W54" s="109"/>
      <c r="X54" s="149"/>
      <c r="Y54" s="114"/>
      <c r="Z54" s="90"/>
      <c r="AA54" s="109"/>
      <c r="AB54" s="85"/>
      <c r="AC54" s="33"/>
      <c r="AD54" s="30"/>
      <c r="AE54" s="30"/>
      <c r="AF54" s="74"/>
      <c r="AG54" s="87"/>
      <c r="AH54" s="30"/>
      <c r="AI54" s="30"/>
      <c r="AJ54" s="32"/>
      <c r="AK54" s="115">
        <v>0</v>
      </c>
      <c r="AL54" s="92">
        <v>0</v>
      </c>
      <c r="AM54" s="109">
        <v>0</v>
      </c>
      <c r="AN54" s="151">
        <v>0</v>
      </c>
      <c r="AO54" s="114">
        <v>15</v>
      </c>
      <c r="AP54" s="90">
        <v>30</v>
      </c>
      <c r="AQ54" s="109">
        <v>15</v>
      </c>
      <c r="AR54" s="147">
        <v>3</v>
      </c>
      <c r="AS54" s="115">
        <v>15</v>
      </c>
      <c r="AT54" s="92">
        <v>30</v>
      </c>
      <c r="AU54" s="109">
        <v>15</v>
      </c>
      <c r="AV54" s="151">
        <v>3</v>
      </c>
      <c r="AW54" s="114">
        <v>15</v>
      </c>
      <c r="AX54" s="90">
        <v>30</v>
      </c>
      <c r="AY54" s="109">
        <v>15</v>
      </c>
      <c r="AZ54" s="95">
        <v>4</v>
      </c>
      <c r="BA54" s="33"/>
      <c r="BB54" s="30"/>
      <c r="BC54" s="30"/>
      <c r="BD54" s="74"/>
      <c r="BE54" s="1"/>
    </row>
    <row r="55" spans="1:57" x14ac:dyDescent="0.25">
      <c r="A55" s="197">
        <v>40</v>
      </c>
      <c r="B55" s="136" t="s">
        <v>24</v>
      </c>
      <c r="C55" s="138" t="s">
        <v>151</v>
      </c>
      <c r="D55" s="138" t="s">
        <v>3</v>
      </c>
      <c r="E55" s="210" t="s">
        <v>3</v>
      </c>
      <c r="F55" s="220">
        <f t="shared" si="5"/>
        <v>85</v>
      </c>
      <c r="G55" s="221">
        <f t="shared" si="16"/>
        <v>30</v>
      </c>
      <c r="H55" s="223">
        <v>0</v>
      </c>
      <c r="I55" s="219">
        <f t="shared" si="17"/>
        <v>55</v>
      </c>
      <c r="J55" s="224">
        <v>0</v>
      </c>
      <c r="K55" s="221">
        <f t="shared" si="19"/>
        <v>0</v>
      </c>
      <c r="L55" s="222">
        <f t="shared" si="18"/>
        <v>5</v>
      </c>
      <c r="M55" s="111"/>
      <c r="N55" s="99"/>
      <c r="O55" s="99"/>
      <c r="P55" s="118"/>
      <c r="Q55" s="29"/>
      <c r="R55" s="30"/>
      <c r="S55" s="30"/>
      <c r="T55" s="32"/>
      <c r="U55" s="115"/>
      <c r="V55" s="92"/>
      <c r="W55" s="109"/>
      <c r="X55" s="149"/>
      <c r="Y55" s="114"/>
      <c r="Z55" s="90"/>
      <c r="AA55" s="109"/>
      <c r="AB55" s="85"/>
      <c r="AC55" s="33"/>
      <c r="AD55" s="30"/>
      <c r="AE55" s="30"/>
      <c r="AF55" s="74"/>
      <c r="AG55" s="87"/>
      <c r="AH55" s="30"/>
      <c r="AI55" s="30"/>
      <c r="AJ55" s="32"/>
      <c r="AK55" s="115">
        <v>15</v>
      </c>
      <c r="AL55" s="92">
        <v>30</v>
      </c>
      <c r="AM55" s="109">
        <v>0</v>
      </c>
      <c r="AN55" s="151">
        <v>3</v>
      </c>
      <c r="AO55" s="114">
        <v>15</v>
      </c>
      <c r="AP55" s="90">
        <v>25</v>
      </c>
      <c r="AQ55" s="109">
        <v>0</v>
      </c>
      <c r="AR55" s="147">
        <v>2</v>
      </c>
      <c r="AS55" s="29"/>
      <c r="AT55" s="30"/>
      <c r="AU55" s="30"/>
      <c r="AV55" s="31"/>
      <c r="AW55" s="29"/>
      <c r="AX55" s="30"/>
      <c r="AY55" s="30"/>
      <c r="AZ55" s="74"/>
      <c r="BA55" s="33"/>
      <c r="BB55" s="30"/>
      <c r="BC55" s="30"/>
      <c r="BD55" s="74"/>
      <c r="BE55" s="1"/>
    </row>
    <row r="56" spans="1:57" x14ac:dyDescent="0.25">
      <c r="A56" s="143">
        <v>41</v>
      </c>
      <c r="B56" s="136" t="s">
        <v>42</v>
      </c>
      <c r="C56" s="138" t="s">
        <v>152</v>
      </c>
      <c r="D56" s="138" t="s">
        <v>3</v>
      </c>
      <c r="E56" s="211" t="s">
        <v>2</v>
      </c>
      <c r="F56" s="220">
        <f t="shared" si="5"/>
        <v>70</v>
      </c>
      <c r="G56" s="221">
        <f t="shared" si="16"/>
        <v>26</v>
      </c>
      <c r="H56" s="223">
        <v>0</v>
      </c>
      <c r="I56" s="219">
        <f t="shared" si="17"/>
        <v>18</v>
      </c>
      <c r="J56" s="224">
        <v>0</v>
      </c>
      <c r="K56" s="221">
        <f t="shared" si="19"/>
        <v>26</v>
      </c>
      <c r="L56" s="222">
        <f t="shared" si="18"/>
        <v>4</v>
      </c>
      <c r="M56" s="111"/>
      <c r="N56" s="99"/>
      <c r="O56" s="99"/>
      <c r="P56" s="118"/>
      <c r="Q56" s="29"/>
      <c r="R56" s="30"/>
      <c r="S56" s="30"/>
      <c r="T56" s="32"/>
      <c r="U56" s="115"/>
      <c r="V56" s="92"/>
      <c r="W56" s="109"/>
      <c r="X56" s="149"/>
      <c r="Y56" s="114"/>
      <c r="Z56" s="90"/>
      <c r="AA56" s="109"/>
      <c r="AB56" s="85"/>
      <c r="AC56" s="33"/>
      <c r="AD56" s="30"/>
      <c r="AE56" s="30"/>
      <c r="AF56" s="74"/>
      <c r="AG56" s="87"/>
      <c r="AH56" s="30"/>
      <c r="AI56" s="30"/>
      <c r="AJ56" s="32"/>
      <c r="AK56" s="115">
        <v>13</v>
      </c>
      <c r="AL56" s="92">
        <v>9</v>
      </c>
      <c r="AM56" s="109">
        <v>13</v>
      </c>
      <c r="AN56" s="151">
        <v>2</v>
      </c>
      <c r="AO56" s="114">
        <v>13</v>
      </c>
      <c r="AP56" s="90">
        <v>9</v>
      </c>
      <c r="AQ56" s="109">
        <v>13</v>
      </c>
      <c r="AR56" s="147">
        <v>2</v>
      </c>
      <c r="AS56" s="29"/>
      <c r="AT56" s="30"/>
      <c r="AU56" s="30"/>
      <c r="AV56" s="31"/>
      <c r="AW56" s="29"/>
      <c r="AX56" s="30"/>
      <c r="AY56" s="30"/>
      <c r="AZ56" s="74"/>
      <c r="BA56" s="33"/>
      <c r="BB56" s="30"/>
      <c r="BC56" s="30"/>
      <c r="BD56" s="74"/>
      <c r="BE56" s="1"/>
    </row>
    <row r="57" spans="1:57" ht="27" x14ac:dyDescent="0.25">
      <c r="A57" s="197">
        <v>42</v>
      </c>
      <c r="B57" s="136" t="s">
        <v>23</v>
      </c>
      <c r="C57" s="138" t="s">
        <v>153</v>
      </c>
      <c r="D57" s="138" t="s">
        <v>67</v>
      </c>
      <c r="E57" s="210" t="s">
        <v>3</v>
      </c>
      <c r="F57" s="220">
        <f t="shared" si="5"/>
        <v>75</v>
      </c>
      <c r="G57" s="221">
        <f>SUM(AO57+AK57+AW57+AS57)</f>
        <v>15</v>
      </c>
      <c r="H57" s="223">
        <v>0</v>
      </c>
      <c r="I57" s="219">
        <f t="shared" si="17"/>
        <v>45</v>
      </c>
      <c r="J57" s="224">
        <v>0</v>
      </c>
      <c r="K57" s="221">
        <f t="shared" si="19"/>
        <v>15</v>
      </c>
      <c r="L57" s="222">
        <f t="shared" si="18"/>
        <v>5</v>
      </c>
      <c r="M57" s="111"/>
      <c r="N57" s="99"/>
      <c r="O57" s="99"/>
      <c r="P57" s="118"/>
      <c r="Q57" s="29"/>
      <c r="R57" s="30"/>
      <c r="S57" s="30"/>
      <c r="T57" s="32"/>
      <c r="U57" s="115"/>
      <c r="V57" s="92"/>
      <c r="W57" s="109"/>
      <c r="X57" s="149"/>
      <c r="Y57" s="114"/>
      <c r="Z57" s="90"/>
      <c r="AA57" s="109"/>
      <c r="AB57" s="85"/>
      <c r="AC57" s="33"/>
      <c r="AD57" s="30"/>
      <c r="AE57" s="30"/>
      <c r="AF57" s="74"/>
      <c r="AG57" s="87"/>
      <c r="AH57" s="30"/>
      <c r="AI57" s="30"/>
      <c r="AJ57" s="32"/>
      <c r="AK57" s="115">
        <v>0</v>
      </c>
      <c r="AL57" s="92">
        <v>0</v>
      </c>
      <c r="AM57" s="109">
        <v>0</v>
      </c>
      <c r="AN57" s="151">
        <v>0</v>
      </c>
      <c r="AO57" s="114">
        <v>15</v>
      </c>
      <c r="AP57" s="90">
        <v>25</v>
      </c>
      <c r="AQ57" s="109">
        <v>0</v>
      </c>
      <c r="AR57" s="147">
        <v>3</v>
      </c>
      <c r="AS57" s="115">
        <v>0</v>
      </c>
      <c r="AT57" s="92">
        <v>20</v>
      </c>
      <c r="AU57" s="109">
        <v>15</v>
      </c>
      <c r="AV57" s="151">
        <v>2</v>
      </c>
      <c r="AW57" s="114">
        <v>0</v>
      </c>
      <c r="AX57" s="90">
        <v>0</v>
      </c>
      <c r="AY57" s="109">
        <v>0</v>
      </c>
      <c r="AZ57" s="95">
        <v>0</v>
      </c>
      <c r="BA57" s="33"/>
      <c r="BB57" s="30"/>
      <c r="BC57" s="30"/>
      <c r="BD57" s="74"/>
      <c r="BE57" s="1"/>
    </row>
    <row r="58" spans="1:57" x14ac:dyDescent="0.25">
      <c r="A58" s="143">
        <v>43</v>
      </c>
      <c r="B58" s="136" t="s">
        <v>43</v>
      </c>
      <c r="C58" s="138" t="s">
        <v>154</v>
      </c>
      <c r="D58" s="138" t="s">
        <v>65</v>
      </c>
      <c r="E58" s="211" t="s">
        <v>2</v>
      </c>
      <c r="F58" s="220">
        <f t="shared" si="5"/>
        <v>25</v>
      </c>
      <c r="G58" s="221">
        <f t="shared" si="16"/>
        <v>15</v>
      </c>
      <c r="H58" s="223">
        <v>0</v>
      </c>
      <c r="I58" s="219">
        <f t="shared" si="17"/>
        <v>0</v>
      </c>
      <c r="J58" s="224">
        <v>0</v>
      </c>
      <c r="K58" s="221">
        <f t="shared" si="19"/>
        <v>10</v>
      </c>
      <c r="L58" s="222">
        <f t="shared" si="18"/>
        <v>1</v>
      </c>
      <c r="M58" s="111"/>
      <c r="N58" s="99"/>
      <c r="O58" s="99"/>
      <c r="P58" s="118"/>
      <c r="Q58" s="29"/>
      <c r="R58" s="30"/>
      <c r="S58" s="30"/>
      <c r="T58" s="32"/>
      <c r="U58" s="115"/>
      <c r="V58" s="92"/>
      <c r="W58" s="109"/>
      <c r="X58" s="149"/>
      <c r="Y58" s="114"/>
      <c r="Z58" s="90"/>
      <c r="AA58" s="109"/>
      <c r="AB58" s="85"/>
      <c r="AC58" s="33"/>
      <c r="AD58" s="30"/>
      <c r="AE58" s="30"/>
      <c r="AF58" s="74"/>
      <c r="AG58" s="87"/>
      <c r="AH58" s="30"/>
      <c r="AI58" s="30"/>
      <c r="AJ58" s="32"/>
      <c r="AK58" s="115">
        <v>15</v>
      </c>
      <c r="AL58" s="92">
        <v>0</v>
      </c>
      <c r="AM58" s="109">
        <v>10</v>
      </c>
      <c r="AN58" s="231">
        <v>1</v>
      </c>
      <c r="AO58" s="232">
        <v>0</v>
      </c>
      <c r="AP58" s="92">
        <v>0</v>
      </c>
      <c r="AQ58" s="109">
        <v>0</v>
      </c>
      <c r="AR58" s="148">
        <v>0</v>
      </c>
      <c r="AS58" s="29"/>
      <c r="AT58" s="30"/>
      <c r="AU58" s="30"/>
      <c r="AV58" s="31"/>
      <c r="AW58" s="29"/>
      <c r="AX58" s="30"/>
      <c r="AY58" s="30"/>
      <c r="AZ58" s="74"/>
      <c r="BA58" s="33"/>
      <c r="BB58" s="30"/>
      <c r="BC58" s="30"/>
      <c r="BD58" s="74"/>
      <c r="BE58" s="1"/>
    </row>
    <row r="59" spans="1:57" x14ac:dyDescent="0.25">
      <c r="A59" s="197">
        <v>44</v>
      </c>
      <c r="B59" s="136" t="s">
        <v>44</v>
      </c>
      <c r="C59" s="138" t="s">
        <v>155</v>
      </c>
      <c r="D59" s="138" t="s">
        <v>67</v>
      </c>
      <c r="E59" s="210" t="s">
        <v>3</v>
      </c>
      <c r="F59" s="220">
        <f t="shared" si="5"/>
        <v>60</v>
      </c>
      <c r="G59" s="221">
        <f t="shared" si="16"/>
        <v>15</v>
      </c>
      <c r="H59" s="223">
        <v>0</v>
      </c>
      <c r="I59" s="219">
        <f t="shared" si="17"/>
        <v>30</v>
      </c>
      <c r="J59" s="224">
        <v>0</v>
      </c>
      <c r="K59" s="221">
        <f t="shared" si="19"/>
        <v>15</v>
      </c>
      <c r="L59" s="222">
        <f t="shared" si="18"/>
        <v>4</v>
      </c>
      <c r="M59" s="111"/>
      <c r="N59" s="99"/>
      <c r="O59" s="99"/>
      <c r="P59" s="118"/>
      <c r="Q59" s="29"/>
      <c r="R59" s="30"/>
      <c r="S59" s="30"/>
      <c r="T59" s="32"/>
      <c r="U59" s="115"/>
      <c r="V59" s="92"/>
      <c r="W59" s="109"/>
      <c r="X59" s="149"/>
      <c r="Y59" s="114"/>
      <c r="Z59" s="90"/>
      <c r="AA59" s="109"/>
      <c r="AB59" s="85"/>
      <c r="AC59" s="33"/>
      <c r="AD59" s="30"/>
      <c r="AE59" s="30"/>
      <c r="AF59" s="74"/>
      <c r="AG59" s="87"/>
      <c r="AH59" s="30"/>
      <c r="AI59" s="30"/>
      <c r="AJ59" s="32"/>
      <c r="AK59" s="115">
        <v>15</v>
      </c>
      <c r="AL59" s="92">
        <v>15</v>
      </c>
      <c r="AM59" s="109">
        <v>0</v>
      </c>
      <c r="AN59" s="151">
        <v>2</v>
      </c>
      <c r="AO59" s="114">
        <v>0</v>
      </c>
      <c r="AP59" s="90">
        <v>15</v>
      </c>
      <c r="AQ59" s="109">
        <v>15</v>
      </c>
      <c r="AR59" s="147">
        <v>2</v>
      </c>
      <c r="AS59" s="29"/>
      <c r="AT59" s="30"/>
      <c r="AU59" s="30"/>
      <c r="AV59" s="31"/>
      <c r="AW59" s="29"/>
      <c r="AX59" s="30"/>
      <c r="AY59" s="30"/>
      <c r="AZ59" s="74"/>
      <c r="BA59" s="33"/>
      <c r="BB59" s="30"/>
      <c r="BC59" s="30"/>
      <c r="BD59" s="74"/>
      <c r="BE59" s="1"/>
    </row>
    <row r="60" spans="1:57" x14ac:dyDescent="0.25">
      <c r="A60" s="143">
        <v>45</v>
      </c>
      <c r="B60" s="136" t="s">
        <v>70</v>
      </c>
      <c r="C60" s="138" t="s">
        <v>157</v>
      </c>
      <c r="D60" s="138" t="s">
        <v>66</v>
      </c>
      <c r="E60" s="210" t="s">
        <v>2</v>
      </c>
      <c r="F60" s="220">
        <f t="shared" si="5"/>
        <v>12</v>
      </c>
      <c r="G60" s="221">
        <f t="shared" ref="G60" si="20">SUM(AO60+AK60+AW60+AS60)</f>
        <v>0</v>
      </c>
      <c r="H60" s="223">
        <v>0</v>
      </c>
      <c r="I60" s="219">
        <f t="shared" ref="I60" si="21">SUM(AP60+AL60+AX60+AT60)</f>
        <v>0</v>
      </c>
      <c r="J60" s="224">
        <v>0</v>
      </c>
      <c r="K60" s="221">
        <f t="shared" ref="K60" si="22">SUM(AQ60+AM60+AY60+AU60)</f>
        <v>12</v>
      </c>
      <c r="L60" s="222">
        <f t="shared" si="18"/>
        <v>1</v>
      </c>
      <c r="M60" s="111"/>
      <c r="N60" s="99"/>
      <c r="O60" s="99"/>
      <c r="P60" s="118"/>
      <c r="Q60" s="29"/>
      <c r="R60" s="30"/>
      <c r="S60" s="30"/>
      <c r="T60" s="32"/>
      <c r="U60" s="115"/>
      <c r="V60" s="92"/>
      <c r="W60" s="109"/>
      <c r="X60" s="149"/>
      <c r="Y60" s="114"/>
      <c r="Z60" s="90"/>
      <c r="AA60" s="109"/>
      <c r="AB60" s="85"/>
      <c r="AC60" s="33"/>
      <c r="AD60" s="30"/>
      <c r="AE60" s="30"/>
      <c r="AF60" s="74"/>
      <c r="AG60" s="87"/>
      <c r="AH60" s="30"/>
      <c r="AI60" s="30"/>
      <c r="AJ60" s="74"/>
      <c r="AK60" s="181">
        <v>0</v>
      </c>
      <c r="AL60" s="90">
        <v>0</v>
      </c>
      <c r="AM60" s="109">
        <v>12</v>
      </c>
      <c r="AN60" s="152">
        <v>1</v>
      </c>
      <c r="AO60" s="114">
        <v>0</v>
      </c>
      <c r="AP60" s="90">
        <v>0</v>
      </c>
      <c r="AQ60" s="109">
        <v>0</v>
      </c>
      <c r="AR60" s="147">
        <v>0</v>
      </c>
      <c r="AS60" s="29"/>
      <c r="AT60" s="30"/>
      <c r="AU60" s="30"/>
      <c r="AV60" s="31"/>
      <c r="AW60" s="29"/>
      <c r="AX60" s="30"/>
      <c r="AY60" s="30"/>
      <c r="AZ60" s="74"/>
      <c r="BA60" s="33"/>
      <c r="BB60" s="30"/>
      <c r="BC60" s="30"/>
      <c r="BD60" s="74"/>
      <c r="BE60" s="1"/>
    </row>
    <row r="61" spans="1:57" x14ac:dyDescent="0.25">
      <c r="A61" s="197">
        <v>46</v>
      </c>
      <c r="B61" s="120" t="s">
        <v>46</v>
      </c>
      <c r="C61" s="138" t="s">
        <v>158</v>
      </c>
      <c r="D61" s="138" t="s">
        <v>3</v>
      </c>
      <c r="E61" s="210" t="s">
        <v>2</v>
      </c>
      <c r="F61" s="220">
        <f t="shared" si="5"/>
        <v>65</v>
      </c>
      <c r="G61" s="221">
        <f t="shared" si="16"/>
        <v>30</v>
      </c>
      <c r="H61" s="223">
        <v>0</v>
      </c>
      <c r="I61" s="219">
        <f t="shared" si="17"/>
        <v>20</v>
      </c>
      <c r="J61" s="224">
        <v>0</v>
      </c>
      <c r="K61" s="221">
        <f t="shared" si="19"/>
        <v>15</v>
      </c>
      <c r="L61" s="222">
        <f t="shared" si="18"/>
        <v>4</v>
      </c>
      <c r="M61" s="111"/>
      <c r="N61" s="99"/>
      <c r="O61" s="99"/>
      <c r="P61" s="118"/>
      <c r="Q61" s="29"/>
      <c r="R61" s="30"/>
      <c r="S61" s="30"/>
      <c r="T61" s="32"/>
      <c r="U61" s="115"/>
      <c r="V61" s="92"/>
      <c r="W61" s="109"/>
      <c r="X61" s="149"/>
      <c r="Y61" s="114"/>
      <c r="Z61" s="90"/>
      <c r="AA61" s="109"/>
      <c r="AB61" s="85"/>
      <c r="AC61" s="33"/>
      <c r="AD61" s="30"/>
      <c r="AE61" s="30"/>
      <c r="AF61" s="74"/>
      <c r="AG61" s="87"/>
      <c r="AH61" s="30"/>
      <c r="AI61" s="30"/>
      <c r="AJ61" s="74"/>
      <c r="AK61" s="33"/>
      <c r="AL61" s="30"/>
      <c r="AM61" s="30"/>
      <c r="AN61" s="31"/>
      <c r="AO61" s="29"/>
      <c r="AP61" s="30"/>
      <c r="AQ61" s="30"/>
      <c r="AR61" s="32"/>
      <c r="AS61" s="115">
        <v>15</v>
      </c>
      <c r="AT61" s="92">
        <v>10</v>
      </c>
      <c r="AU61" s="109">
        <v>15</v>
      </c>
      <c r="AV61" s="151">
        <v>2</v>
      </c>
      <c r="AW61" s="114">
        <v>15</v>
      </c>
      <c r="AX61" s="90">
        <v>10</v>
      </c>
      <c r="AY61" s="109">
        <v>0</v>
      </c>
      <c r="AZ61" s="95">
        <v>2</v>
      </c>
      <c r="BA61" s="33"/>
      <c r="BB61" s="30"/>
      <c r="BC61" s="30"/>
      <c r="BD61" s="74"/>
      <c r="BE61" s="1"/>
    </row>
    <row r="62" spans="1:57" x14ac:dyDescent="0.25">
      <c r="A62" s="143">
        <v>47</v>
      </c>
      <c r="B62" s="136" t="s">
        <v>47</v>
      </c>
      <c r="C62" s="199" t="s">
        <v>159</v>
      </c>
      <c r="D62" s="138" t="s">
        <v>67</v>
      </c>
      <c r="E62" s="211" t="s">
        <v>2</v>
      </c>
      <c r="F62" s="220">
        <f t="shared" si="5"/>
        <v>45</v>
      </c>
      <c r="G62" s="221">
        <f t="shared" si="16"/>
        <v>15</v>
      </c>
      <c r="H62" s="223">
        <v>0</v>
      </c>
      <c r="I62" s="219">
        <f t="shared" si="17"/>
        <v>15</v>
      </c>
      <c r="J62" s="224">
        <v>0</v>
      </c>
      <c r="K62" s="221">
        <f t="shared" si="19"/>
        <v>15</v>
      </c>
      <c r="L62" s="222">
        <f t="shared" si="18"/>
        <v>2</v>
      </c>
      <c r="M62" s="111"/>
      <c r="N62" s="99"/>
      <c r="O62" s="99"/>
      <c r="P62" s="118"/>
      <c r="Q62" s="29"/>
      <c r="R62" s="30"/>
      <c r="S62" s="30"/>
      <c r="T62" s="32"/>
      <c r="U62" s="115"/>
      <c r="V62" s="92"/>
      <c r="W62" s="109"/>
      <c r="X62" s="149"/>
      <c r="Y62" s="114"/>
      <c r="Z62" s="90"/>
      <c r="AA62" s="109"/>
      <c r="AB62" s="85"/>
      <c r="AC62" s="33"/>
      <c r="AD62" s="30"/>
      <c r="AE62" s="30"/>
      <c r="AF62" s="74"/>
      <c r="AG62" s="87"/>
      <c r="AH62" s="30"/>
      <c r="AI62" s="30"/>
      <c r="AJ62" s="74"/>
      <c r="AK62" s="33"/>
      <c r="AL62" s="30"/>
      <c r="AM62" s="30"/>
      <c r="AN62" s="74"/>
      <c r="AO62" s="87"/>
      <c r="AP62" s="30"/>
      <c r="AQ62" s="30"/>
      <c r="AR62" s="32"/>
      <c r="AS62" s="115">
        <v>0</v>
      </c>
      <c r="AT62" s="92">
        <v>0</v>
      </c>
      <c r="AU62" s="109">
        <v>0</v>
      </c>
      <c r="AV62" s="151">
        <v>0</v>
      </c>
      <c r="AW62" s="114">
        <v>15</v>
      </c>
      <c r="AX62" s="90">
        <v>15</v>
      </c>
      <c r="AY62" s="109">
        <v>15</v>
      </c>
      <c r="AZ62" s="95">
        <v>2</v>
      </c>
      <c r="BA62" s="33"/>
      <c r="BB62" s="30"/>
      <c r="BC62" s="30"/>
      <c r="BD62" s="74"/>
      <c r="BE62" s="1"/>
    </row>
    <row r="63" spans="1:57" x14ac:dyDescent="0.25">
      <c r="A63" s="197">
        <v>48</v>
      </c>
      <c r="B63" s="136" t="s">
        <v>48</v>
      </c>
      <c r="C63" s="138" t="s">
        <v>160</v>
      </c>
      <c r="D63" s="138" t="s">
        <v>3</v>
      </c>
      <c r="E63" s="210" t="s">
        <v>2</v>
      </c>
      <c r="F63" s="220">
        <f t="shared" si="5"/>
        <v>75</v>
      </c>
      <c r="G63" s="221">
        <f t="shared" si="16"/>
        <v>30</v>
      </c>
      <c r="H63" s="223">
        <v>0</v>
      </c>
      <c r="I63" s="219">
        <f t="shared" si="17"/>
        <v>25</v>
      </c>
      <c r="J63" s="224">
        <v>0</v>
      </c>
      <c r="K63" s="221">
        <f t="shared" si="19"/>
        <v>20</v>
      </c>
      <c r="L63" s="222">
        <f t="shared" si="18"/>
        <v>4</v>
      </c>
      <c r="M63" s="111"/>
      <c r="N63" s="99"/>
      <c r="O63" s="99"/>
      <c r="P63" s="118"/>
      <c r="Q63" s="29"/>
      <c r="R63" s="30"/>
      <c r="S63" s="30"/>
      <c r="T63" s="32"/>
      <c r="U63" s="115"/>
      <c r="V63" s="92"/>
      <c r="W63" s="109"/>
      <c r="X63" s="149"/>
      <c r="Y63" s="114"/>
      <c r="Z63" s="90"/>
      <c r="AA63" s="109"/>
      <c r="AB63" s="85"/>
      <c r="AC63" s="33"/>
      <c r="AD63" s="30"/>
      <c r="AE63" s="30"/>
      <c r="AF63" s="74"/>
      <c r="AG63" s="87"/>
      <c r="AH63" s="30"/>
      <c r="AI63" s="30"/>
      <c r="AJ63" s="74"/>
      <c r="AK63" s="33"/>
      <c r="AL63" s="30"/>
      <c r="AM63" s="30"/>
      <c r="AN63" s="74"/>
      <c r="AO63" s="87"/>
      <c r="AP63" s="30"/>
      <c r="AQ63" s="30"/>
      <c r="AR63" s="32"/>
      <c r="AS63" s="115">
        <v>15</v>
      </c>
      <c r="AT63" s="92">
        <v>10</v>
      </c>
      <c r="AU63" s="109">
        <v>10</v>
      </c>
      <c r="AV63" s="151">
        <v>2</v>
      </c>
      <c r="AW63" s="114">
        <v>15</v>
      </c>
      <c r="AX63" s="90">
        <v>15</v>
      </c>
      <c r="AY63" s="109">
        <v>10</v>
      </c>
      <c r="AZ63" s="95">
        <v>2</v>
      </c>
      <c r="BA63" s="33"/>
      <c r="BB63" s="30"/>
      <c r="BC63" s="30"/>
      <c r="BD63" s="74"/>
      <c r="BE63" s="1"/>
    </row>
    <row r="64" spans="1:57" x14ac:dyDescent="0.25">
      <c r="A64" s="143">
        <v>49</v>
      </c>
      <c r="B64" s="136" t="s">
        <v>49</v>
      </c>
      <c r="C64" s="138" t="s">
        <v>161</v>
      </c>
      <c r="D64" s="138" t="s">
        <v>68</v>
      </c>
      <c r="E64" s="210" t="s">
        <v>3</v>
      </c>
      <c r="F64" s="220">
        <f t="shared" si="5"/>
        <v>45</v>
      </c>
      <c r="G64" s="221">
        <f t="shared" si="16"/>
        <v>15</v>
      </c>
      <c r="H64" s="223">
        <v>0</v>
      </c>
      <c r="I64" s="219">
        <f t="shared" si="17"/>
        <v>15</v>
      </c>
      <c r="J64" s="224">
        <v>0</v>
      </c>
      <c r="K64" s="221">
        <f t="shared" si="19"/>
        <v>15</v>
      </c>
      <c r="L64" s="222">
        <f t="shared" si="18"/>
        <v>3</v>
      </c>
      <c r="M64" s="111"/>
      <c r="N64" s="99"/>
      <c r="O64" s="99"/>
      <c r="P64" s="118"/>
      <c r="Q64" s="29"/>
      <c r="R64" s="30"/>
      <c r="S64" s="30"/>
      <c r="T64" s="32"/>
      <c r="U64" s="115"/>
      <c r="V64" s="92"/>
      <c r="W64" s="109"/>
      <c r="X64" s="149"/>
      <c r="Y64" s="114"/>
      <c r="Z64" s="90"/>
      <c r="AA64" s="109"/>
      <c r="AB64" s="85"/>
      <c r="AC64" s="33"/>
      <c r="AD64" s="30"/>
      <c r="AE64" s="30"/>
      <c r="AF64" s="74"/>
      <c r="AG64" s="87"/>
      <c r="AH64" s="30"/>
      <c r="AI64" s="30"/>
      <c r="AJ64" s="74"/>
      <c r="AK64" s="33"/>
      <c r="AL64" s="30"/>
      <c r="AM64" s="30"/>
      <c r="AN64" s="74"/>
      <c r="AO64" s="87"/>
      <c r="AP64" s="30"/>
      <c r="AQ64" s="30"/>
      <c r="AR64" s="32"/>
      <c r="AS64" s="115">
        <v>15</v>
      </c>
      <c r="AT64" s="92">
        <v>15</v>
      </c>
      <c r="AU64" s="109">
        <v>15</v>
      </c>
      <c r="AV64" s="151">
        <v>3</v>
      </c>
      <c r="AW64" s="114">
        <v>0</v>
      </c>
      <c r="AX64" s="90">
        <v>0</v>
      </c>
      <c r="AY64" s="109">
        <v>0</v>
      </c>
      <c r="AZ64" s="95">
        <v>0</v>
      </c>
      <c r="BA64" s="33"/>
      <c r="BB64" s="30"/>
      <c r="BC64" s="30"/>
      <c r="BD64" s="74"/>
      <c r="BE64" s="1"/>
    </row>
    <row r="65" spans="1:57" x14ac:dyDescent="0.25">
      <c r="A65" s="197">
        <v>50</v>
      </c>
      <c r="B65" s="136" t="s">
        <v>50</v>
      </c>
      <c r="C65" s="138" t="s">
        <v>162</v>
      </c>
      <c r="D65" s="138" t="s">
        <v>69</v>
      </c>
      <c r="E65" s="211" t="s">
        <v>3</v>
      </c>
      <c r="F65" s="220">
        <f t="shared" si="5"/>
        <v>45</v>
      </c>
      <c r="G65" s="221">
        <f t="shared" si="16"/>
        <v>15</v>
      </c>
      <c r="H65" s="223">
        <v>15</v>
      </c>
      <c r="I65" s="219">
        <v>0</v>
      </c>
      <c r="J65" s="224">
        <v>0</v>
      </c>
      <c r="K65" s="221">
        <f t="shared" si="19"/>
        <v>15</v>
      </c>
      <c r="L65" s="222">
        <f t="shared" si="18"/>
        <v>3</v>
      </c>
      <c r="M65" s="111"/>
      <c r="N65" s="99"/>
      <c r="O65" s="99"/>
      <c r="P65" s="118"/>
      <c r="Q65" s="29"/>
      <c r="R65" s="30"/>
      <c r="S65" s="30"/>
      <c r="T65" s="32"/>
      <c r="U65" s="115"/>
      <c r="V65" s="92"/>
      <c r="W65" s="109"/>
      <c r="X65" s="149"/>
      <c r="Y65" s="114"/>
      <c r="Z65" s="90"/>
      <c r="AA65" s="109"/>
      <c r="AB65" s="85"/>
      <c r="AC65" s="33"/>
      <c r="AD65" s="30"/>
      <c r="AE65" s="30"/>
      <c r="AF65" s="74"/>
      <c r="AG65" s="87"/>
      <c r="AH65" s="30"/>
      <c r="AI65" s="30"/>
      <c r="AJ65" s="74"/>
      <c r="AK65" s="33"/>
      <c r="AL65" s="30"/>
      <c r="AM65" s="30"/>
      <c r="AN65" s="74"/>
      <c r="AO65" s="87"/>
      <c r="AP65" s="30"/>
      <c r="AQ65" s="30"/>
      <c r="AR65" s="32"/>
      <c r="AS65" s="115">
        <v>0</v>
      </c>
      <c r="AT65" s="92">
        <v>0</v>
      </c>
      <c r="AU65" s="109">
        <v>0</v>
      </c>
      <c r="AV65" s="151">
        <v>0</v>
      </c>
      <c r="AW65" s="115">
        <v>15</v>
      </c>
      <c r="AX65" s="92">
        <v>15</v>
      </c>
      <c r="AY65" s="109">
        <v>15</v>
      </c>
      <c r="AZ65" s="96">
        <v>3</v>
      </c>
      <c r="BA65" s="33"/>
      <c r="BB65" s="30"/>
      <c r="BC65" s="30"/>
      <c r="BD65" s="74"/>
      <c r="BE65" s="1"/>
    </row>
    <row r="66" spans="1:57" x14ac:dyDescent="0.25">
      <c r="A66" s="143">
        <v>51</v>
      </c>
      <c r="B66" s="136" t="s">
        <v>51</v>
      </c>
      <c r="C66" s="138" t="s">
        <v>163</v>
      </c>
      <c r="D66" s="138" t="s">
        <v>67</v>
      </c>
      <c r="E66" s="212" t="s">
        <v>2</v>
      </c>
      <c r="F66" s="220">
        <f t="shared" si="5"/>
        <v>24</v>
      </c>
      <c r="G66" s="221">
        <f t="shared" si="16"/>
        <v>4</v>
      </c>
      <c r="H66" s="223">
        <v>0</v>
      </c>
      <c r="I66" s="219">
        <f t="shared" si="17"/>
        <v>20</v>
      </c>
      <c r="J66" s="224">
        <v>0</v>
      </c>
      <c r="K66" s="221">
        <f t="shared" si="19"/>
        <v>0</v>
      </c>
      <c r="L66" s="222">
        <f t="shared" si="18"/>
        <v>1</v>
      </c>
      <c r="M66" s="111"/>
      <c r="N66" s="99"/>
      <c r="O66" s="99"/>
      <c r="P66" s="118"/>
      <c r="Q66" s="29"/>
      <c r="R66" s="30"/>
      <c r="S66" s="30"/>
      <c r="T66" s="32"/>
      <c r="U66" s="115"/>
      <c r="V66" s="92"/>
      <c r="W66" s="109"/>
      <c r="X66" s="149"/>
      <c r="Y66" s="114"/>
      <c r="Z66" s="90"/>
      <c r="AA66" s="109"/>
      <c r="AB66" s="85"/>
      <c r="AC66" s="33"/>
      <c r="AD66" s="30"/>
      <c r="AE66" s="30"/>
      <c r="AF66" s="74"/>
      <c r="AG66" s="87"/>
      <c r="AH66" s="30"/>
      <c r="AI66" s="30"/>
      <c r="AJ66" s="74"/>
      <c r="AK66" s="33"/>
      <c r="AL66" s="30"/>
      <c r="AM66" s="30"/>
      <c r="AN66" s="74"/>
      <c r="AO66" s="87"/>
      <c r="AP66" s="30"/>
      <c r="AQ66" s="30"/>
      <c r="AR66" s="32"/>
      <c r="AS66" s="115">
        <v>0</v>
      </c>
      <c r="AT66" s="92">
        <v>0</v>
      </c>
      <c r="AU66" s="109">
        <v>0</v>
      </c>
      <c r="AV66" s="151">
        <v>0</v>
      </c>
      <c r="AW66" s="132">
        <v>4</v>
      </c>
      <c r="AX66" s="132">
        <v>20</v>
      </c>
      <c r="AY66" s="132">
        <v>0</v>
      </c>
      <c r="AZ66" s="133">
        <v>1</v>
      </c>
      <c r="BA66" s="33"/>
      <c r="BB66" s="30"/>
      <c r="BC66" s="30"/>
      <c r="BD66" s="74"/>
      <c r="BE66" s="1"/>
    </row>
    <row r="67" spans="1:57" x14ac:dyDescent="0.25">
      <c r="A67" s="197">
        <v>52</v>
      </c>
      <c r="B67" s="136" t="s">
        <v>52</v>
      </c>
      <c r="C67" s="138" t="s">
        <v>164</v>
      </c>
      <c r="D67" s="138" t="s">
        <v>3</v>
      </c>
      <c r="E67" s="211" t="s">
        <v>2</v>
      </c>
      <c r="F67" s="220">
        <f t="shared" si="5"/>
        <v>20</v>
      </c>
      <c r="G67" s="221">
        <f t="shared" si="16"/>
        <v>10</v>
      </c>
      <c r="H67" s="223">
        <v>0</v>
      </c>
      <c r="I67" s="219">
        <f t="shared" si="17"/>
        <v>10</v>
      </c>
      <c r="J67" s="224">
        <v>0</v>
      </c>
      <c r="K67" s="221">
        <f t="shared" si="19"/>
        <v>0</v>
      </c>
      <c r="L67" s="222">
        <f t="shared" si="18"/>
        <v>1</v>
      </c>
      <c r="M67" s="111"/>
      <c r="N67" s="99"/>
      <c r="O67" s="99"/>
      <c r="P67" s="118"/>
      <c r="Q67" s="29"/>
      <c r="R67" s="30"/>
      <c r="S67" s="30"/>
      <c r="T67" s="32"/>
      <c r="U67" s="115"/>
      <c r="V67" s="92"/>
      <c r="W67" s="109"/>
      <c r="X67" s="149"/>
      <c r="Y67" s="114"/>
      <c r="Z67" s="90"/>
      <c r="AA67" s="109"/>
      <c r="AB67" s="85"/>
      <c r="AC67" s="33"/>
      <c r="AD67" s="30"/>
      <c r="AE67" s="30"/>
      <c r="AF67" s="74"/>
      <c r="AG67" s="87"/>
      <c r="AH67" s="30"/>
      <c r="AI67" s="30"/>
      <c r="AJ67" s="74"/>
      <c r="AK67" s="33"/>
      <c r="AL67" s="30"/>
      <c r="AM67" s="30"/>
      <c r="AN67" s="74"/>
      <c r="AO67" s="87"/>
      <c r="AP67" s="30"/>
      <c r="AQ67" s="30"/>
      <c r="AR67" s="32"/>
      <c r="AS67" s="115">
        <v>0</v>
      </c>
      <c r="AT67" s="92">
        <v>0</v>
      </c>
      <c r="AU67" s="109">
        <v>0</v>
      </c>
      <c r="AV67" s="151">
        <v>0</v>
      </c>
      <c r="AW67" s="114">
        <v>10</v>
      </c>
      <c r="AX67" s="90">
        <v>10</v>
      </c>
      <c r="AY67" s="109">
        <v>0</v>
      </c>
      <c r="AZ67" s="95">
        <v>1</v>
      </c>
      <c r="BA67" s="33"/>
      <c r="BB67" s="30"/>
      <c r="BC67" s="30"/>
      <c r="BD67" s="74"/>
      <c r="BE67" s="1"/>
    </row>
    <row r="68" spans="1:57" x14ac:dyDescent="0.25">
      <c r="A68" s="143">
        <v>53</v>
      </c>
      <c r="B68" s="136" t="s">
        <v>53</v>
      </c>
      <c r="C68" s="138" t="s">
        <v>165</v>
      </c>
      <c r="D68" s="138" t="s">
        <v>3</v>
      </c>
      <c r="E68" s="210" t="s">
        <v>2</v>
      </c>
      <c r="F68" s="220">
        <f t="shared" si="5"/>
        <v>30</v>
      </c>
      <c r="G68" s="221">
        <f t="shared" si="16"/>
        <v>10</v>
      </c>
      <c r="H68" s="223">
        <v>0</v>
      </c>
      <c r="I68" s="219">
        <f t="shared" si="17"/>
        <v>20</v>
      </c>
      <c r="J68" s="224">
        <v>0</v>
      </c>
      <c r="K68" s="221">
        <f t="shared" si="19"/>
        <v>0</v>
      </c>
      <c r="L68" s="222">
        <f t="shared" si="18"/>
        <v>2</v>
      </c>
      <c r="M68" s="111"/>
      <c r="N68" s="99"/>
      <c r="O68" s="99"/>
      <c r="P68" s="118"/>
      <c r="Q68" s="29"/>
      <c r="R68" s="30"/>
      <c r="S68" s="30"/>
      <c r="T68" s="32"/>
      <c r="U68" s="115"/>
      <c r="V68" s="92"/>
      <c r="W68" s="109"/>
      <c r="X68" s="149"/>
      <c r="Y68" s="114"/>
      <c r="Z68" s="90"/>
      <c r="AA68" s="109"/>
      <c r="AB68" s="85"/>
      <c r="AC68" s="33"/>
      <c r="AD68" s="30"/>
      <c r="AE68" s="30"/>
      <c r="AF68" s="74"/>
      <c r="AG68" s="87"/>
      <c r="AH68" s="30"/>
      <c r="AI68" s="30"/>
      <c r="AJ68" s="74"/>
      <c r="AK68" s="33"/>
      <c r="AL68" s="30"/>
      <c r="AM68" s="30"/>
      <c r="AN68" s="74"/>
      <c r="AO68" s="87"/>
      <c r="AP68" s="30"/>
      <c r="AQ68" s="30"/>
      <c r="AR68" s="32"/>
      <c r="AS68" s="115">
        <v>10</v>
      </c>
      <c r="AT68" s="92">
        <v>20</v>
      </c>
      <c r="AU68" s="109">
        <v>0</v>
      </c>
      <c r="AV68" s="151">
        <v>2</v>
      </c>
      <c r="AW68" s="114">
        <v>0</v>
      </c>
      <c r="AX68" s="90">
        <v>0</v>
      </c>
      <c r="AY68" s="109">
        <v>0</v>
      </c>
      <c r="AZ68" s="95">
        <v>0</v>
      </c>
      <c r="BA68" s="33"/>
      <c r="BB68" s="30"/>
      <c r="BC68" s="30"/>
      <c r="BD68" s="74"/>
      <c r="BE68" s="1"/>
    </row>
    <row r="69" spans="1:57" x14ac:dyDescent="0.25">
      <c r="A69" s="197">
        <v>54</v>
      </c>
      <c r="B69" s="136" t="s">
        <v>54</v>
      </c>
      <c r="C69" s="138" t="s">
        <v>166</v>
      </c>
      <c r="D69" s="138" t="s">
        <v>67</v>
      </c>
      <c r="E69" s="210" t="s">
        <v>3</v>
      </c>
      <c r="F69" s="220">
        <f t="shared" si="5"/>
        <v>70</v>
      </c>
      <c r="G69" s="221">
        <f t="shared" si="16"/>
        <v>30</v>
      </c>
      <c r="H69" s="223">
        <v>0</v>
      </c>
      <c r="I69" s="219">
        <f t="shared" si="17"/>
        <v>40</v>
      </c>
      <c r="J69" s="224">
        <v>0</v>
      </c>
      <c r="K69" s="221">
        <f t="shared" si="19"/>
        <v>0</v>
      </c>
      <c r="L69" s="222">
        <f t="shared" si="18"/>
        <v>4</v>
      </c>
      <c r="M69" s="111"/>
      <c r="N69" s="99"/>
      <c r="O69" s="99"/>
      <c r="P69" s="118"/>
      <c r="Q69" s="29"/>
      <c r="R69" s="30"/>
      <c r="S69" s="30"/>
      <c r="T69" s="32"/>
      <c r="U69" s="115"/>
      <c r="V69" s="92"/>
      <c r="W69" s="109"/>
      <c r="X69" s="149"/>
      <c r="Y69" s="114"/>
      <c r="Z69" s="90"/>
      <c r="AA69" s="109"/>
      <c r="AB69" s="85"/>
      <c r="AC69" s="33"/>
      <c r="AD69" s="30"/>
      <c r="AE69" s="30"/>
      <c r="AF69" s="74"/>
      <c r="AG69" s="87"/>
      <c r="AH69" s="30"/>
      <c r="AI69" s="30"/>
      <c r="AJ69" s="74"/>
      <c r="AK69" s="33"/>
      <c r="AL69" s="30"/>
      <c r="AM69" s="30"/>
      <c r="AN69" s="74"/>
      <c r="AO69" s="87"/>
      <c r="AP69" s="30"/>
      <c r="AQ69" s="30"/>
      <c r="AR69" s="32"/>
      <c r="AS69" s="115">
        <v>15</v>
      </c>
      <c r="AT69" s="92">
        <v>20</v>
      </c>
      <c r="AU69" s="109">
        <v>0</v>
      </c>
      <c r="AV69" s="151">
        <v>2</v>
      </c>
      <c r="AW69" s="114">
        <v>15</v>
      </c>
      <c r="AX69" s="90">
        <v>20</v>
      </c>
      <c r="AY69" s="109">
        <v>0</v>
      </c>
      <c r="AZ69" s="95">
        <v>2</v>
      </c>
      <c r="BA69" s="33"/>
      <c r="BB69" s="30"/>
      <c r="BC69" s="30"/>
      <c r="BD69" s="74"/>
      <c r="BE69" s="1"/>
    </row>
    <row r="70" spans="1:57" x14ac:dyDescent="0.25">
      <c r="A70" s="143">
        <v>55</v>
      </c>
      <c r="B70" s="136" t="s">
        <v>45</v>
      </c>
      <c r="C70" s="138" t="s">
        <v>156</v>
      </c>
      <c r="D70" s="138" t="s">
        <v>67</v>
      </c>
      <c r="E70" s="210" t="s">
        <v>2</v>
      </c>
      <c r="F70" s="220">
        <f t="shared" ref="F70" si="23">SUM(G70:K70)</f>
        <v>32</v>
      </c>
      <c r="G70" s="221">
        <f t="shared" ref="G70" si="24">SUM(AO70+AK70+AW70+AS70)</f>
        <v>15</v>
      </c>
      <c r="H70" s="223">
        <v>0</v>
      </c>
      <c r="I70" s="219">
        <f t="shared" ref="I70" si="25">SUM(AP70+AL70+AX70+AT70)</f>
        <v>5</v>
      </c>
      <c r="J70" s="224">
        <v>0</v>
      </c>
      <c r="K70" s="221">
        <f t="shared" ref="K70" si="26">SUM(AQ70+AM70+AY70+AU70)</f>
        <v>12</v>
      </c>
      <c r="L70" s="222">
        <f t="shared" ref="L70" si="27">SUM(AV70+AZ70+AR70+AN70)</f>
        <v>2</v>
      </c>
      <c r="M70" s="111"/>
      <c r="N70" s="99"/>
      <c r="O70" s="99"/>
      <c r="P70" s="118"/>
      <c r="Q70" s="29"/>
      <c r="R70" s="30"/>
      <c r="S70" s="30"/>
      <c r="T70" s="32"/>
      <c r="U70" s="115"/>
      <c r="V70" s="92"/>
      <c r="W70" s="109"/>
      <c r="X70" s="149"/>
      <c r="Y70" s="114"/>
      <c r="Z70" s="90"/>
      <c r="AA70" s="109"/>
      <c r="AB70" s="85"/>
      <c r="AC70" s="33"/>
      <c r="AD70" s="30"/>
      <c r="AE70" s="30"/>
      <c r="AF70" s="74"/>
      <c r="AG70" s="87"/>
      <c r="AH70" s="30"/>
      <c r="AI70" s="30"/>
      <c r="AJ70" s="32"/>
      <c r="AK70" s="114"/>
      <c r="AL70" s="90"/>
      <c r="AM70" s="109"/>
      <c r="AN70" s="152"/>
      <c r="AO70" s="114"/>
      <c r="AP70" s="90"/>
      <c r="AQ70" s="109"/>
      <c r="AR70" s="230"/>
      <c r="AS70" s="253">
        <v>0</v>
      </c>
      <c r="AT70" s="254">
        <v>0</v>
      </c>
      <c r="AU70" s="254">
        <v>0</v>
      </c>
      <c r="AV70" s="255">
        <v>0</v>
      </c>
      <c r="AW70" s="256">
        <v>15</v>
      </c>
      <c r="AX70" s="254">
        <v>5</v>
      </c>
      <c r="AY70" s="254">
        <v>12</v>
      </c>
      <c r="AZ70" s="257">
        <v>2</v>
      </c>
      <c r="BA70" s="33"/>
      <c r="BB70" s="30"/>
      <c r="BC70" s="30"/>
      <c r="BD70" s="74"/>
      <c r="BE70" s="1"/>
    </row>
    <row r="71" spans="1:57" x14ac:dyDescent="0.25">
      <c r="A71" s="197">
        <v>56</v>
      </c>
      <c r="B71" s="136" t="s">
        <v>55</v>
      </c>
      <c r="C71" s="138" t="s">
        <v>167</v>
      </c>
      <c r="D71" s="138" t="s">
        <v>3</v>
      </c>
      <c r="E71" s="213" t="s">
        <v>3</v>
      </c>
      <c r="F71" s="220">
        <f t="shared" si="5"/>
        <v>30</v>
      </c>
      <c r="G71" s="221">
        <f t="shared" si="16"/>
        <v>0</v>
      </c>
      <c r="H71" s="223">
        <v>0</v>
      </c>
      <c r="I71" s="219">
        <f t="shared" si="17"/>
        <v>10</v>
      </c>
      <c r="J71" s="224">
        <v>0</v>
      </c>
      <c r="K71" s="221">
        <f t="shared" si="19"/>
        <v>20</v>
      </c>
      <c r="L71" s="222">
        <f t="shared" si="18"/>
        <v>2</v>
      </c>
      <c r="M71" s="111"/>
      <c r="N71" s="99"/>
      <c r="O71" s="99"/>
      <c r="P71" s="118"/>
      <c r="Q71" s="29"/>
      <c r="R71" s="30"/>
      <c r="S71" s="30"/>
      <c r="T71" s="32"/>
      <c r="U71" s="115"/>
      <c r="V71" s="92"/>
      <c r="W71" s="109"/>
      <c r="X71" s="149"/>
      <c r="Y71" s="114"/>
      <c r="Z71" s="90"/>
      <c r="AA71" s="109"/>
      <c r="AB71" s="85"/>
      <c r="AC71" s="33"/>
      <c r="AD71" s="30"/>
      <c r="AE71" s="30"/>
      <c r="AF71" s="74"/>
      <c r="AG71" s="87"/>
      <c r="AH71" s="30"/>
      <c r="AI71" s="30"/>
      <c r="AJ71" s="74"/>
      <c r="AK71" s="33"/>
      <c r="AL71" s="30"/>
      <c r="AM71" s="30"/>
      <c r="AN71" s="74"/>
      <c r="AO71" s="87"/>
      <c r="AP71" s="30"/>
      <c r="AQ71" s="30"/>
      <c r="AR71" s="32"/>
      <c r="AS71" s="144">
        <v>0</v>
      </c>
      <c r="AT71" s="109">
        <v>10</v>
      </c>
      <c r="AU71" s="92">
        <v>20</v>
      </c>
      <c r="AV71" s="153">
        <v>2</v>
      </c>
      <c r="AW71" s="116">
        <v>0</v>
      </c>
      <c r="AX71" s="93">
        <v>0</v>
      </c>
      <c r="AY71" s="92">
        <v>0</v>
      </c>
      <c r="AZ71" s="95">
        <v>0</v>
      </c>
      <c r="BA71" s="33"/>
      <c r="BB71" s="30"/>
      <c r="BC71" s="30"/>
      <c r="BD71" s="74"/>
      <c r="BE71" s="1"/>
    </row>
    <row r="72" spans="1:57" x14ac:dyDescent="0.25">
      <c r="A72" s="143">
        <v>57</v>
      </c>
      <c r="B72" s="120" t="s">
        <v>56</v>
      </c>
      <c r="C72" s="138" t="s">
        <v>168</v>
      </c>
      <c r="D72" s="138" t="s">
        <v>65</v>
      </c>
      <c r="E72" s="213" t="s">
        <v>2</v>
      </c>
      <c r="F72" s="220">
        <f t="shared" si="5"/>
        <v>15</v>
      </c>
      <c r="G72" s="221">
        <f t="shared" si="16"/>
        <v>0</v>
      </c>
      <c r="H72" s="223">
        <v>0</v>
      </c>
      <c r="I72" s="219">
        <f t="shared" si="17"/>
        <v>0</v>
      </c>
      <c r="J72" s="224">
        <v>0</v>
      </c>
      <c r="K72" s="221">
        <f t="shared" si="19"/>
        <v>15</v>
      </c>
      <c r="L72" s="222">
        <f t="shared" si="18"/>
        <v>1</v>
      </c>
      <c r="M72" s="111"/>
      <c r="N72" s="99"/>
      <c r="O72" s="99"/>
      <c r="P72" s="118"/>
      <c r="Q72" s="29"/>
      <c r="R72" s="30"/>
      <c r="S72" s="30"/>
      <c r="T72" s="32"/>
      <c r="U72" s="115"/>
      <c r="V72" s="92"/>
      <c r="W72" s="109"/>
      <c r="X72" s="149"/>
      <c r="Y72" s="114"/>
      <c r="Z72" s="90"/>
      <c r="AA72" s="109"/>
      <c r="AB72" s="85"/>
      <c r="AC72" s="33"/>
      <c r="AD72" s="30"/>
      <c r="AE72" s="30"/>
      <c r="AF72" s="74"/>
      <c r="AG72" s="87"/>
      <c r="AH72" s="30"/>
      <c r="AI72" s="30"/>
      <c r="AJ72" s="74"/>
      <c r="AK72" s="33"/>
      <c r="AL72" s="30"/>
      <c r="AM72" s="30"/>
      <c r="AN72" s="74"/>
      <c r="AO72" s="87"/>
      <c r="AP72" s="30"/>
      <c r="AQ72" s="30"/>
      <c r="AR72" s="32"/>
      <c r="AS72" s="115">
        <v>0</v>
      </c>
      <c r="AT72" s="92">
        <v>0</v>
      </c>
      <c r="AU72" s="92">
        <v>15</v>
      </c>
      <c r="AV72" s="151">
        <v>1</v>
      </c>
      <c r="AW72" s="116">
        <v>0</v>
      </c>
      <c r="AX72" s="93">
        <v>0</v>
      </c>
      <c r="AY72" s="92">
        <v>0</v>
      </c>
      <c r="AZ72" s="134">
        <v>0</v>
      </c>
      <c r="BA72" s="33"/>
      <c r="BB72" s="30"/>
      <c r="BC72" s="30"/>
      <c r="BD72" s="74"/>
      <c r="BE72" s="1"/>
    </row>
    <row r="73" spans="1:57" ht="43.5" customHeight="1" x14ac:dyDescent="0.25">
      <c r="A73" s="197"/>
      <c r="B73" s="120"/>
      <c r="C73" s="138"/>
      <c r="D73" s="138"/>
      <c r="E73" s="213"/>
      <c r="F73" s="209"/>
      <c r="G73" s="80"/>
      <c r="H73" s="80"/>
      <c r="I73" s="135"/>
      <c r="J73" s="81"/>
      <c r="K73" s="80"/>
      <c r="L73" s="112"/>
      <c r="M73" s="111"/>
      <c r="N73" s="99"/>
      <c r="O73" s="99"/>
      <c r="P73" s="118"/>
      <c r="Q73" s="29"/>
      <c r="R73" s="30"/>
      <c r="S73" s="30"/>
      <c r="T73" s="32"/>
      <c r="U73" s="115"/>
      <c r="V73" s="92"/>
      <c r="W73" s="109"/>
      <c r="X73" s="149"/>
      <c r="Y73" s="114"/>
      <c r="Z73" s="90"/>
      <c r="AA73" s="109"/>
      <c r="AB73" s="85"/>
      <c r="AC73" s="33"/>
      <c r="AD73" s="30"/>
      <c r="AE73" s="30"/>
      <c r="AF73" s="74"/>
      <c r="AG73" s="87"/>
      <c r="AH73" s="30"/>
      <c r="AI73" s="30"/>
      <c r="AJ73" s="74"/>
      <c r="AK73" s="33"/>
      <c r="AL73" s="30"/>
      <c r="AM73" s="30"/>
      <c r="AN73" s="74"/>
      <c r="AO73" s="87"/>
      <c r="AP73" s="30"/>
      <c r="AQ73" s="30"/>
      <c r="AR73" s="32"/>
      <c r="AS73" s="115"/>
      <c r="AT73" s="92"/>
      <c r="AU73" s="92"/>
      <c r="AV73" s="151"/>
      <c r="AW73" s="116"/>
      <c r="AX73" s="93"/>
      <c r="AY73" s="92"/>
      <c r="AZ73" s="187"/>
      <c r="BA73" s="298" t="s">
        <v>185</v>
      </c>
      <c r="BB73" s="298"/>
      <c r="BC73" s="298"/>
      <c r="BD73" s="298"/>
      <c r="BE73" s="1"/>
    </row>
    <row r="74" spans="1:57" x14ac:dyDescent="0.25">
      <c r="A74" s="143">
        <v>58</v>
      </c>
      <c r="B74" s="120" t="s">
        <v>38</v>
      </c>
      <c r="C74" s="138" t="s">
        <v>147</v>
      </c>
      <c r="D74" s="138" t="s">
        <v>3</v>
      </c>
      <c r="E74" s="210" t="s">
        <v>3</v>
      </c>
      <c r="F74" s="209">
        <f>SUM(G74:K74)</f>
        <v>240</v>
      </c>
      <c r="G74" s="80">
        <f>SUM(AO74+AK74+BA74)</f>
        <v>0</v>
      </c>
      <c r="H74" s="81">
        <v>0</v>
      </c>
      <c r="I74" s="135">
        <f>SUM(AP74+AL74+BB74)</f>
        <v>240</v>
      </c>
      <c r="J74" s="81">
        <v>0</v>
      </c>
      <c r="K74" s="80">
        <f>SUM(AQ74+AM74+BC74)</f>
        <v>0</v>
      </c>
      <c r="L74" s="112">
        <f>SUM(AV74+BD74+AR74+AN74)</f>
        <v>16</v>
      </c>
      <c r="M74" s="111"/>
      <c r="N74" s="99"/>
      <c r="O74" s="99"/>
      <c r="P74" s="118"/>
      <c r="Q74" s="29"/>
      <c r="R74" s="30"/>
      <c r="S74" s="30"/>
      <c r="T74" s="32"/>
      <c r="U74" s="115"/>
      <c r="V74" s="92"/>
      <c r="W74" s="109"/>
      <c r="X74" s="149"/>
      <c r="Y74" s="114"/>
      <c r="Z74" s="90"/>
      <c r="AA74" s="109"/>
      <c r="AB74" s="85"/>
      <c r="AC74" s="33"/>
      <c r="AD74" s="30"/>
      <c r="AE74" s="30"/>
      <c r="AF74" s="74"/>
      <c r="AG74" s="87"/>
      <c r="AH74" s="30"/>
      <c r="AI74" s="30"/>
      <c r="AJ74" s="74"/>
      <c r="AK74" s="33"/>
      <c r="AL74" s="30"/>
      <c r="AM74" s="30"/>
      <c r="AN74" s="74"/>
      <c r="AO74" s="87"/>
      <c r="AP74" s="30"/>
      <c r="AQ74" s="30"/>
      <c r="AR74" s="32"/>
      <c r="AS74" s="29"/>
      <c r="AT74" s="30"/>
      <c r="AU74" s="30"/>
      <c r="AV74" s="31"/>
      <c r="AW74" s="29"/>
      <c r="AX74" s="30"/>
      <c r="AY74" s="30"/>
      <c r="AZ74" s="32"/>
      <c r="BA74" s="115">
        <v>0</v>
      </c>
      <c r="BB74" s="92">
        <v>240</v>
      </c>
      <c r="BC74" s="109">
        <v>0</v>
      </c>
      <c r="BD74" s="148">
        <v>16</v>
      </c>
      <c r="BE74" s="2"/>
    </row>
    <row r="75" spans="1:57" x14ac:dyDescent="0.25">
      <c r="A75" s="197">
        <v>59</v>
      </c>
      <c r="B75" s="120" t="s">
        <v>39</v>
      </c>
      <c r="C75" s="138" t="s">
        <v>148</v>
      </c>
      <c r="D75" s="138" t="s">
        <v>3</v>
      </c>
      <c r="E75" s="211" t="s">
        <v>3</v>
      </c>
      <c r="F75" s="209">
        <f t="shared" ref="F75:F81" si="28">SUM(G75:K75)</f>
        <v>120</v>
      </c>
      <c r="G75" s="80">
        <f t="shared" ref="G75:G81" si="29">SUM(AO75+AK75+BA75)</f>
        <v>0</v>
      </c>
      <c r="H75" s="81">
        <v>0</v>
      </c>
      <c r="I75" s="135">
        <f t="shared" ref="I75:I81" si="30">SUM(AP75+AL75+BB75)</f>
        <v>120</v>
      </c>
      <c r="J75" s="81">
        <v>0</v>
      </c>
      <c r="K75" s="80">
        <f t="shared" ref="K75:K81" si="31">SUM(AQ75+AM75+BC75)</f>
        <v>0</v>
      </c>
      <c r="L75" s="112">
        <f t="shared" ref="L75:L81" si="32">SUM(AV75+BD75+AR75+AN75)</f>
        <v>8</v>
      </c>
      <c r="M75" s="111"/>
      <c r="N75" s="99"/>
      <c r="O75" s="99"/>
      <c r="P75" s="118"/>
      <c r="Q75" s="29"/>
      <c r="R75" s="30"/>
      <c r="S75" s="30"/>
      <c r="T75" s="32"/>
      <c r="U75" s="115"/>
      <c r="V75" s="92"/>
      <c r="W75" s="109"/>
      <c r="X75" s="149"/>
      <c r="Y75" s="114"/>
      <c r="Z75" s="90"/>
      <c r="AA75" s="109"/>
      <c r="AB75" s="85"/>
      <c r="AC75" s="33"/>
      <c r="AD75" s="30"/>
      <c r="AE75" s="30"/>
      <c r="AF75" s="74"/>
      <c r="AG75" s="87"/>
      <c r="AH75" s="30"/>
      <c r="AI75" s="30"/>
      <c r="AJ75" s="74"/>
      <c r="AK75" s="33"/>
      <c r="AL75" s="30"/>
      <c r="AM75" s="30"/>
      <c r="AN75" s="74"/>
      <c r="AO75" s="87"/>
      <c r="AP75" s="30"/>
      <c r="AQ75" s="30"/>
      <c r="AR75" s="32"/>
      <c r="AS75" s="29"/>
      <c r="AT75" s="30"/>
      <c r="AU75" s="30"/>
      <c r="AV75" s="31"/>
      <c r="AW75" s="29"/>
      <c r="AX75" s="30"/>
      <c r="AY75" s="30"/>
      <c r="AZ75" s="32"/>
      <c r="BA75" s="131">
        <v>0</v>
      </c>
      <c r="BB75" s="131">
        <v>120</v>
      </c>
      <c r="BC75" s="132">
        <v>0</v>
      </c>
      <c r="BD75" s="226">
        <v>8</v>
      </c>
      <c r="BE75" s="2"/>
    </row>
    <row r="76" spans="1:57" x14ac:dyDescent="0.25">
      <c r="A76" s="143">
        <v>60</v>
      </c>
      <c r="B76" s="120" t="s">
        <v>40</v>
      </c>
      <c r="C76" s="138" t="s">
        <v>149</v>
      </c>
      <c r="D76" s="138" t="s">
        <v>67</v>
      </c>
      <c r="E76" s="210" t="s">
        <v>3</v>
      </c>
      <c r="F76" s="209">
        <f t="shared" si="28"/>
        <v>120</v>
      </c>
      <c r="G76" s="80">
        <f t="shared" si="29"/>
        <v>0</v>
      </c>
      <c r="H76" s="81">
        <v>0</v>
      </c>
      <c r="I76" s="135">
        <f t="shared" si="30"/>
        <v>120</v>
      </c>
      <c r="J76" s="81">
        <v>0</v>
      </c>
      <c r="K76" s="80">
        <f t="shared" si="31"/>
        <v>0</v>
      </c>
      <c r="L76" s="112">
        <f t="shared" si="32"/>
        <v>8</v>
      </c>
      <c r="M76" s="111"/>
      <c r="N76" s="99"/>
      <c r="O76" s="99"/>
      <c r="P76" s="118"/>
      <c r="Q76" s="29"/>
      <c r="R76" s="30"/>
      <c r="S76" s="30"/>
      <c r="T76" s="32"/>
      <c r="U76" s="115"/>
      <c r="V76" s="92"/>
      <c r="W76" s="109"/>
      <c r="X76" s="149"/>
      <c r="Y76" s="114"/>
      <c r="Z76" s="90"/>
      <c r="AA76" s="109"/>
      <c r="AB76" s="85"/>
      <c r="AC76" s="33"/>
      <c r="AD76" s="30"/>
      <c r="AE76" s="30"/>
      <c r="AF76" s="74"/>
      <c r="AG76" s="87"/>
      <c r="AH76" s="30"/>
      <c r="AI76" s="30"/>
      <c r="AJ76" s="74"/>
      <c r="AK76" s="33"/>
      <c r="AL76" s="30"/>
      <c r="AM76" s="30"/>
      <c r="AN76" s="74"/>
      <c r="AO76" s="87"/>
      <c r="AP76" s="30"/>
      <c r="AQ76" s="30"/>
      <c r="AR76" s="32"/>
      <c r="AS76" s="29"/>
      <c r="AT76" s="30"/>
      <c r="AU76" s="30"/>
      <c r="AV76" s="31"/>
      <c r="AW76" s="29"/>
      <c r="AX76" s="30"/>
      <c r="AY76" s="30"/>
      <c r="AZ76" s="32"/>
      <c r="BA76" s="115">
        <v>0</v>
      </c>
      <c r="BB76" s="92">
        <v>120</v>
      </c>
      <c r="BC76" s="109">
        <v>0</v>
      </c>
      <c r="BD76" s="148">
        <v>8</v>
      </c>
      <c r="BE76" s="2"/>
    </row>
    <row r="77" spans="1:57" x14ac:dyDescent="0.25">
      <c r="A77" s="197">
        <v>61</v>
      </c>
      <c r="B77" s="120" t="s">
        <v>41</v>
      </c>
      <c r="C77" s="138" t="s">
        <v>150</v>
      </c>
      <c r="D77" s="138" t="s">
        <v>67</v>
      </c>
      <c r="E77" s="211" t="s">
        <v>3</v>
      </c>
      <c r="F77" s="209">
        <f t="shared" si="28"/>
        <v>60</v>
      </c>
      <c r="G77" s="80">
        <f t="shared" si="29"/>
        <v>0</v>
      </c>
      <c r="H77" s="81">
        <v>0</v>
      </c>
      <c r="I77" s="135">
        <f t="shared" si="30"/>
        <v>60</v>
      </c>
      <c r="J77" s="80"/>
      <c r="K77" s="80">
        <f t="shared" si="31"/>
        <v>0</v>
      </c>
      <c r="L77" s="112">
        <f t="shared" si="32"/>
        <v>4</v>
      </c>
      <c r="M77" s="111"/>
      <c r="N77" s="99"/>
      <c r="O77" s="99"/>
      <c r="P77" s="118"/>
      <c r="Q77" s="29"/>
      <c r="R77" s="30"/>
      <c r="S77" s="30"/>
      <c r="T77" s="32"/>
      <c r="U77" s="115"/>
      <c r="V77" s="92"/>
      <c r="W77" s="109"/>
      <c r="X77" s="149"/>
      <c r="Y77" s="114"/>
      <c r="Z77" s="90"/>
      <c r="AA77" s="109"/>
      <c r="AB77" s="85"/>
      <c r="AC77" s="33"/>
      <c r="AD77" s="30"/>
      <c r="AE77" s="30"/>
      <c r="AF77" s="74"/>
      <c r="AG77" s="87"/>
      <c r="AH77" s="30"/>
      <c r="AI77" s="30"/>
      <c r="AJ77" s="74"/>
      <c r="AK77" s="33"/>
      <c r="AL77" s="30"/>
      <c r="AM77" s="30"/>
      <c r="AN77" s="74"/>
      <c r="AO77" s="87"/>
      <c r="AP77" s="30"/>
      <c r="AQ77" s="30"/>
      <c r="AR77" s="32"/>
      <c r="AS77" s="29"/>
      <c r="AT77" s="30"/>
      <c r="AU77" s="30"/>
      <c r="AV77" s="74"/>
      <c r="AW77" s="87"/>
      <c r="AX77" s="30"/>
      <c r="AY77" s="30"/>
      <c r="AZ77" s="32"/>
      <c r="BA77" s="115">
        <v>0</v>
      </c>
      <c r="BB77" s="92">
        <v>60</v>
      </c>
      <c r="BC77" s="109">
        <v>0</v>
      </c>
      <c r="BD77" s="148">
        <v>4</v>
      </c>
      <c r="BE77" s="2"/>
    </row>
    <row r="78" spans="1:57" x14ac:dyDescent="0.25">
      <c r="A78" s="143">
        <v>62</v>
      </c>
      <c r="B78" s="120" t="s">
        <v>46</v>
      </c>
      <c r="C78" s="138" t="s">
        <v>158</v>
      </c>
      <c r="D78" s="138" t="s">
        <v>3</v>
      </c>
      <c r="E78" s="210" t="s">
        <v>3</v>
      </c>
      <c r="F78" s="209">
        <f t="shared" si="28"/>
        <v>60</v>
      </c>
      <c r="G78" s="80">
        <f t="shared" si="29"/>
        <v>0</v>
      </c>
      <c r="H78" s="81">
        <v>0</v>
      </c>
      <c r="I78" s="135">
        <f t="shared" si="30"/>
        <v>60</v>
      </c>
      <c r="J78" s="81">
        <v>0</v>
      </c>
      <c r="K78" s="80">
        <f t="shared" si="31"/>
        <v>0</v>
      </c>
      <c r="L78" s="112">
        <f t="shared" si="32"/>
        <v>4</v>
      </c>
      <c r="M78" s="111"/>
      <c r="N78" s="99"/>
      <c r="O78" s="99"/>
      <c r="P78" s="118"/>
      <c r="Q78" s="29"/>
      <c r="R78" s="30"/>
      <c r="S78" s="30"/>
      <c r="T78" s="32"/>
      <c r="U78" s="115"/>
      <c r="V78" s="92"/>
      <c r="W78" s="109"/>
      <c r="X78" s="149"/>
      <c r="Y78" s="114"/>
      <c r="Z78" s="90"/>
      <c r="AA78" s="109"/>
      <c r="AB78" s="85"/>
      <c r="AC78" s="33"/>
      <c r="AD78" s="30"/>
      <c r="AE78" s="30"/>
      <c r="AF78" s="74"/>
      <c r="AG78" s="87"/>
      <c r="AH78" s="30"/>
      <c r="AI78" s="30"/>
      <c r="AJ78" s="74"/>
      <c r="AK78" s="33"/>
      <c r="AL78" s="30"/>
      <c r="AM78" s="30"/>
      <c r="AN78" s="74"/>
      <c r="AO78" s="87"/>
      <c r="AP78" s="30"/>
      <c r="AQ78" s="30"/>
      <c r="AR78" s="32"/>
      <c r="AS78" s="29"/>
      <c r="AT78" s="30"/>
      <c r="AU78" s="30"/>
      <c r="AV78" s="74"/>
      <c r="AW78" s="87"/>
      <c r="AX78" s="30"/>
      <c r="AY78" s="30"/>
      <c r="AZ78" s="32"/>
      <c r="BA78" s="115">
        <v>0</v>
      </c>
      <c r="BB78" s="92">
        <v>60</v>
      </c>
      <c r="BC78" s="109">
        <v>0</v>
      </c>
      <c r="BD78" s="148">
        <v>4</v>
      </c>
      <c r="BE78" s="2"/>
    </row>
    <row r="79" spans="1:57" x14ac:dyDescent="0.25">
      <c r="A79" s="197">
        <v>63</v>
      </c>
      <c r="B79" s="136" t="s">
        <v>32</v>
      </c>
      <c r="C79" s="138" t="s">
        <v>169</v>
      </c>
      <c r="D79" s="138" t="s">
        <v>67</v>
      </c>
      <c r="E79" s="211" t="s">
        <v>3</v>
      </c>
      <c r="F79" s="209">
        <f t="shared" si="28"/>
        <v>60</v>
      </c>
      <c r="G79" s="80">
        <f t="shared" si="29"/>
        <v>0</v>
      </c>
      <c r="H79" s="81">
        <v>0</v>
      </c>
      <c r="I79" s="135">
        <f t="shared" si="30"/>
        <v>60</v>
      </c>
      <c r="J79" s="81">
        <v>0</v>
      </c>
      <c r="K79" s="80">
        <f t="shared" si="31"/>
        <v>0</v>
      </c>
      <c r="L79" s="112">
        <f t="shared" si="32"/>
        <v>4</v>
      </c>
      <c r="M79" s="111"/>
      <c r="N79" s="99"/>
      <c r="O79" s="99"/>
      <c r="P79" s="118"/>
      <c r="Q79" s="29"/>
      <c r="R79" s="30"/>
      <c r="S79" s="30"/>
      <c r="T79" s="32"/>
      <c r="U79" s="115"/>
      <c r="V79" s="92"/>
      <c r="W79" s="109"/>
      <c r="X79" s="149"/>
      <c r="Y79" s="114"/>
      <c r="Z79" s="90"/>
      <c r="AA79" s="109"/>
      <c r="AB79" s="85"/>
      <c r="AC79" s="33"/>
      <c r="AD79" s="30"/>
      <c r="AE79" s="30"/>
      <c r="AF79" s="74"/>
      <c r="AG79" s="87"/>
      <c r="AH79" s="30"/>
      <c r="AI79" s="30"/>
      <c r="AJ79" s="74"/>
      <c r="AK79" s="33"/>
      <c r="AL79" s="30"/>
      <c r="AM79" s="30"/>
      <c r="AN79" s="74"/>
      <c r="AO79" s="87"/>
      <c r="AP79" s="30"/>
      <c r="AQ79" s="30"/>
      <c r="AR79" s="32"/>
      <c r="AS79" s="29"/>
      <c r="AT79" s="30"/>
      <c r="AU79" s="30"/>
      <c r="AV79" s="74"/>
      <c r="AW79" s="87"/>
      <c r="AX79" s="30"/>
      <c r="AY79" s="30"/>
      <c r="AZ79" s="32"/>
      <c r="BA79" s="115">
        <v>0</v>
      </c>
      <c r="BB79" s="92">
        <v>60</v>
      </c>
      <c r="BC79" s="109">
        <v>0</v>
      </c>
      <c r="BD79" s="148">
        <v>4</v>
      </c>
      <c r="BE79" s="2"/>
    </row>
    <row r="80" spans="1:57" x14ac:dyDescent="0.25">
      <c r="A80" s="143">
        <v>64</v>
      </c>
      <c r="B80" s="136" t="s">
        <v>42</v>
      </c>
      <c r="C80" s="138" t="s">
        <v>170</v>
      </c>
      <c r="D80" s="138" t="s">
        <v>3</v>
      </c>
      <c r="E80" s="211" t="s">
        <v>3</v>
      </c>
      <c r="F80" s="209">
        <f t="shared" si="28"/>
        <v>60</v>
      </c>
      <c r="G80" s="80">
        <f t="shared" si="29"/>
        <v>0</v>
      </c>
      <c r="H80" s="81">
        <v>0</v>
      </c>
      <c r="I80" s="135">
        <f t="shared" si="30"/>
        <v>60</v>
      </c>
      <c r="J80" s="81">
        <v>0</v>
      </c>
      <c r="K80" s="80">
        <f t="shared" si="31"/>
        <v>0</v>
      </c>
      <c r="L80" s="112">
        <f t="shared" si="32"/>
        <v>4</v>
      </c>
      <c r="M80" s="111"/>
      <c r="N80" s="99"/>
      <c r="O80" s="99"/>
      <c r="P80" s="118"/>
      <c r="Q80" s="29"/>
      <c r="R80" s="30"/>
      <c r="S80" s="30"/>
      <c r="T80" s="32"/>
      <c r="U80" s="115"/>
      <c r="V80" s="92"/>
      <c r="W80" s="109"/>
      <c r="X80" s="149"/>
      <c r="Y80" s="114"/>
      <c r="Z80" s="90"/>
      <c r="AA80" s="109"/>
      <c r="AB80" s="85"/>
      <c r="AC80" s="33"/>
      <c r="AD80" s="30"/>
      <c r="AE80" s="30"/>
      <c r="AF80" s="74"/>
      <c r="AG80" s="87"/>
      <c r="AH80" s="30"/>
      <c r="AI80" s="30"/>
      <c r="AJ80" s="74"/>
      <c r="AK80" s="33"/>
      <c r="AL80" s="30"/>
      <c r="AM80" s="30"/>
      <c r="AN80" s="74"/>
      <c r="AO80" s="87"/>
      <c r="AP80" s="30"/>
      <c r="AQ80" s="30"/>
      <c r="AR80" s="32"/>
      <c r="AS80" s="29"/>
      <c r="AT80" s="30"/>
      <c r="AU80" s="30"/>
      <c r="AV80" s="74"/>
      <c r="AW80" s="87"/>
      <c r="AX80" s="30"/>
      <c r="AY80" s="30"/>
      <c r="AZ80" s="32"/>
      <c r="BA80" s="115">
        <v>0</v>
      </c>
      <c r="BB80" s="92">
        <v>60</v>
      </c>
      <c r="BC80" s="109">
        <v>0</v>
      </c>
      <c r="BD80" s="148">
        <v>4</v>
      </c>
      <c r="BE80" s="2"/>
    </row>
    <row r="81" spans="1:16380" ht="28.5" customHeight="1" x14ac:dyDescent="0.25">
      <c r="A81" s="197">
        <v>65</v>
      </c>
      <c r="B81" s="136"/>
      <c r="C81" s="138" t="s">
        <v>171</v>
      </c>
      <c r="D81" s="138" t="s">
        <v>72</v>
      </c>
      <c r="E81" s="210" t="s">
        <v>2</v>
      </c>
      <c r="F81" s="209">
        <f t="shared" si="28"/>
        <v>180</v>
      </c>
      <c r="G81" s="80">
        <f t="shared" si="29"/>
        <v>0</v>
      </c>
      <c r="H81" s="81">
        <v>0</v>
      </c>
      <c r="I81" s="135">
        <f t="shared" si="30"/>
        <v>180</v>
      </c>
      <c r="J81" s="81">
        <v>0</v>
      </c>
      <c r="K81" s="80">
        <f t="shared" si="31"/>
        <v>0</v>
      </c>
      <c r="L81" s="112">
        <f t="shared" si="32"/>
        <v>12</v>
      </c>
      <c r="M81" s="111"/>
      <c r="N81" s="99"/>
      <c r="O81" s="99"/>
      <c r="P81" s="118"/>
      <c r="Q81" s="29"/>
      <c r="R81" s="30"/>
      <c r="S81" s="30"/>
      <c r="T81" s="32"/>
      <c r="U81" s="115"/>
      <c r="V81" s="92"/>
      <c r="W81" s="109"/>
      <c r="X81" s="149"/>
      <c r="Y81" s="114"/>
      <c r="Z81" s="90"/>
      <c r="AA81" s="109"/>
      <c r="AB81" s="85"/>
      <c r="AC81" s="33"/>
      <c r="AD81" s="30"/>
      <c r="AE81" s="30"/>
      <c r="AF81" s="74"/>
      <c r="AG81" s="87"/>
      <c r="AH81" s="30"/>
      <c r="AI81" s="30"/>
      <c r="AJ81" s="74"/>
      <c r="AK81" s="33"/>
      <c r="AL81" s="30"/>
      <c r="AM81" s="30"/>
      <c r="AN81" s="74"/>
      <c r="AO81" s="45"/>
      <c r="AP81" s="30"/>
      <c r="AQ81" s="30"/>
      <c r="AR81" s="32"/>
      <c r="AS81" s="29"/>
      <c r="AT81" s="30"/>
      <c r="AU81" s="30"/>
      <c r="AV81" s="74"/>
      <c r="AW81" s="87"/>
      <c r="AX81" s="30"/>
      <c r="AY81" s="30"/>
      <c r="AZ81" s="32"/>
      <c r="BA81" s="115">
        <v>0</v>
      </c>
      <c r="BB81" s="92">
        <v>180</v>
      </c>
      <c r="BC81" s="109">
        <v>0</v>
      </c>
      <c r="BD81" s="148">
        <v>12</v>
      </c>
      <c r="BE81" s="2"/>
    </row>
    <row r="82" spans="1:16380" ht="15.75" thickBot="1" x14ac:dyDescent="0.3">
      <c r="A82" s="183"/>
      <c r="B82" s="55"/>
      <c r="C82" s="141"/>
      <c r="D82" s="192"/>
      <c r="E82" s="46"/>
      <c r="F82" s="170"/>
      <c r="G82" s="53"/>
      <c r="H82" s="53"/>
      <c r="I82" s="169"/>
      <c r="J82" s="53"/>
      <c r="K82" s="53"/>
      <c r="L82" s="61"/>
      <c r="M82" s="168"/>
      <c r="N82" s="53"/>
      <c r="O82" s="53"/>
      <c r="P82" s="56"/>
      <c r="Q82" s="170"/>
      <c r="R82" s="53"/>
      <c r="S82" s="53"/>
      <c r="T82" s="61"/>
      <c r="U82" s="168"/>
      <c r="V82" s="53"/>
      <c r="W82" s="53"/>
      <c r="X82" s="61"/>
      <c r="Y82" s="156"/>
      <c r="Z82" s="53"/>
      <c r="AA82" s="53"/>
      <c r="AB82" s="61"/>
      <c r="AC82" s="168"/>
      <c r="AD82" s="53"/>
      <c r="AE82" s="53"/>
      <c r="AF82" s="61"/>
      <c r="AG82" s="156"/>
      <c r="AH82" s="53"/>
      <c r="AI82" s="53"/>
      <c r="AJ82" s="61"/>
      <c r="AK82" s="168"/>
      <c r="AL82" s="53"/>
      <c r="AM82" s="53"/>
      <c r="AN82" s="61"/>
      <c r="AO82" s="156"/>
      <c r="AP82" s="53"/>
      <c r="AQ82" s="53"/>
      <c r="AR82" s="61"/>
      <c r="AS82" s="168"/>
      <c r="AT82" s="53"/>
      <c r="AU82" s="53"/>
      <c r="AV82" s="61"/>
      <c r="AW82" s="156"/>
      <c r="AX82" s="53"/>
      <c r="AY82" s="53"/>
      <c r="AZ82" s="54"/>
      <c r="BA82" s="170"/>
      <c r="BB82" s="53"/>
      <c r="BC82" s="53"/>
      <c r="BD82" s="54"/>
      <c r="BE82" s="2"/>
    </row>
    <row r="83" spans="1:16380" ht="16.5" thickTop="1" thickBot="1" x14ac:dyDescent="0.3">
      <c r="A83" s="290" t="s">
        <v>172</v>
      </c>
      <c r="B83" s="291"/>
      <c r="C83" s="292"/>
      <c r="D83" s="193"/>
      <c r="E83" s="167"/>
      <c r="F83" s="157">
        <f t="shared" ref="F83:AB83" si="33">SUM((F19:F82))+F16+F17</f>
        <v>4959</v>
      </c>
      <c r="G83" s="157">
        <f t="shared" si="33"/>
        <v>1404</v>
      </c>
      <c r="H83" s="157">
        <f t="shared" si="33"/>
        <v>615</v>
      </c>
      <c r="I83" s="157">
        <f t="shared" si="33"/>
        <v>1962</v>
      </c>
      <c r="J83" s="157">
        <f t="shared" si="33"/>
        <v>0</v>
      </c>
      <c r="K83" s="157">
        <f t="shared" si="33"/>
        <v>978</v>
      </c>
      <c r="L83" s="157">
        <f t="shared" si="33"/>
        <v>333</v>
      </c>
      <c r="M83" s="157">
        <f t="shared" si="33"/>
        <v>145</v>
      </c>
      <c r="N83" s="157">
        <f t="shared" si="33"/>
        <v>95</v>
      </c>
      <c r="O83" s="157">
        <f t="shared" si="33"/>
        <v>125</v>
      </c>
      <c r="P83" s="157">
        <f t="shared" si="33"/>
        <v>30</v>
      </c>
      <c r="Q83" s="157">
        <f t="shared" si="33"/>
        <v>95</v>
      </c>
      <c r="R83" s="157">
        <f t="shared" si="33"/>
        <v>115</v>
      </c>
      <c r="S83" s="157">
        <f t="shared" si="33"/>
        <v>120</v>
      </c>
      <c r="T83" s="157">
        <f t="shared" si="33"/>
        <v>24</v>
      </c>
      <c r="U83" s="157">
        <f t="shared" si="33"/>
        <v>122</v>
      </c>
      <c r="V83" s="157">
        <f t="shared" si="33"/>
        <v>106</v>
      </c>
      <c r="W83" s="157">
        <f t="shared" si="33"/>
        <v>124</v>
      </c>
      <c r="X83" s="157">
        <f t="shared" si="33"/>
        <v>28</v>
      </c>
      <c r="Y83" s="157">
        <f t="shared" si="33"/>
        <v>111</v>
      </c>
      <c r="Z83" s="157">
        <f t="shared" si="33"/>
        <v>94</v>
      </c>
      <c r="AA83" s="157">
        <f t="shared" si="33"/>
        <v>95</v>
      </c>
      <c r="AB83" s="157">
        <f t="shared" si="33"/>
        <v>24</v>
      </c>
      <c r="AC83" s="157">
        <f t="shared" ref="AC83:AZ83" si="34">SUM((AC19:AC82))+AC16</f>
        <v>192</v>
      </c>
      <c r="AD83" s="157">
        <f t="shared" si="34"/>
        <v>160</v>
      </c>
      <c r="AE83" s="157">
        <f t="shared" si="34"/>
        <v>86</v>
      </c>
      <c r="AF83" s="157">
        <f t="shared" si="34"/>
        <v>30</v>
      </c>
      <c r="AG83" s="157">
        <f t="shared" si="34"/>
        <v>185</v>
      </c>
      <c r="AH83" s="157">
        <f t="shared" si="34"/>
        <v>195</v>
      </c>
      <c r="AI83" s="157">
        <f t="shared" si="34"/>
        <v>49</v>
      </c>
      <c r="AJ83" s="157">
        <f t="shared" si="34"/>
        <v>25</v>
      </c>
      <c r="AK83" s="157">
        <f t="shared" si="34"/>
        <v>133</v>
      </c>
      <c r="AL83" s="157">
        <f t="shared" si="34"/>
        <v>227</v>
      </c>
      <c r="AM83" s="157">
        <f t="shared" si="34"/>
        <v>69</v>
      </c>
      <c r="AN83" s="157">
        <f t="shared" si="34"/>
        <v>29</v>
      </c>
      <c r="AO83" s="157">
        <f t="shared" si="34"/>
        <v>123</v>
      </c>
      <c r="AP83" s="157">
        <f t="shared" si="34"/>
        <v>236</v>
      </c>
      <c r="AQ83" s="157">
        <f t="shared" si="34"/>
        <v>74</v>
      </c>
      <c r="AR83" s="157">
        <f t="shared" si="34"/>
        <v>26</v>
      </c>
      <c r="AS83" s="157">
        <f t="shared" si="34"/>
        <v>136</v>
      </c>
      <c r="AT83" s="157">
        <f t="shared" si="34"/>
        <v>233</v>
      </c>
      <c r="AU83" s="157">
        <f t="shared" si="34"/>
        <v>143</v>
      </c>
      <c r="AV83" s="157">
        <f t="shared" si="34"/>
        <v>29</v>
      </c>
      <c r="AW83" s="157">
        <f t="shared" si="34"/>
        <v>162</v>
      </c>
      <c r="AX83" s="157">
        <f t="shared" si="34"/>
        <v>216</v>
      </c>
      <c r="AY83" s="157">
        <f t="shared" si="34"/>
        <v>93</v>
      </c>
      <c r="AZ83" s="157">
        <f t="shared" si="34"/>
        <v>28</v>
      </c>
      <c r="BA83" s="167">
        <f>SUM(BA19:BA82)</f>
        <v>0</v>
      </c>
      <c r="BB83" s="167">
        <f>SUM(BB19:BB82)</f>
        <v>900</v>
      </c>
      <c r="BC83" s="167">
        <f>SUM(BC19:BC82)</f>
        <v>0</v>
      </c>
      <c r="BD83" s="175">
        <f>SUM(BD19:BD82)</f>
        <v>60</v>
      </c>
      <c r="BE83" s="2"/>
    </row>
    <row r="84" spans="1:16380" ht="16.5" thickTop="1" thickBot="1" x14ac:dyDescent="0.3">
      <c r="A84" s="310" t="s">
        <v>173</v>
      </c>
      <c r="B84" s="307"/>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1"/>
    </row>
    <row r="85" spans="1:16380" ht="15.75" thickTop="1" x14ac:dyDescent="0.25">
      <c r="A85" s="143">
        <v>66</v>
      </c>
      <c r="B85" s="57"/>
      <c r="C85" s="22"/>
      <c r="D85" s="25"/>
      <c r="E85" s="22"/>
      <c r="F85" s="21"/>
      <c r="G85" s="26"/>
      <c r="H85" s="26"/>
      <c r="I85" s="26"/>
      <c r="J85" s="26"/>
      <c r="K85" s="26"/>
      <c r="L85" s="22"/>
      <c r="M85" s="50"/>
      <c r="N85" s="49"/>
      <c r="O85" s="49"/>
      <c r="P85" s="24"/>
      <c r="Q85" s="21"/>
      <c r="R85" s="26"/>
      <c r="S85" s="26"/>
      <c r="T85" s="20"/>
      <c r="U85" s="51"/>
      <c r="V85" s="49"/>
      <c r="W85" s="49"/>
      <c r="X85" s="24"/>
      <c r="Y85" s="21"/>
      <c r="Z85" s="26"/>
      <c r="AA85" s="50"/>
      <c r="AB85" s="20"/>
      <c r="AC85" s="50"/>
      <c r="AD85" s="49"/>
      <c r="AE85" s="49"/>
      <c r="AF85" s="24"/>
      <c r="AG85" s="21"/>
      <c r="AH85" s="26"/>
      <c r="AI85" s="49"/>
      <c r="AJ85" s="48"/>
      <c r="AK85" s="50"/>
      <c r="AL85" s="49"/>
      <c r="AM85" s="49"/>
      <c r="AN85" s="24"/>
      <c r="AO85" s="21"/>
      <c r="AP85" s="26"/>
      <c r="AQ85" s="26"/>
      <c r="AR85" s="20"/>
      <c r="AS85" s="50"/>
      <c r="AT85" s="50"/>
      <c r="AU85" s="50"/>
      <c r="AV85" s="50"/>
      <c r="AW85" s="50"/>
      <c r="AX85" s="50"/>
      <c r="AY85" s="50"/>
      <c r="AZ85" s="20"/>
      <c r="BA85" s="50"/>
      <c r="BB85" s="49"/>
      <c r="BC85" s="49"/>
      <c r="BD85" s="48"/>
    </row>
    <row r="86" spans="1:16380" ht="15.75" thickBot="1" x14ac:dyDescent="0.3">
      <c r="A86" s="143">
        <v>67</v>
      </c>
      <c r="B86" s="46"/>
      <c r="C86" s="47"/>
      <c r="D86" s="176"/>
      <c r="E86" s="177"/>
      <c r="F86" s="176"/>
      <c r="G86" s="59"/>
      <c r="H86" s="60"/>
      <c r="I86" s="60"/>
      <c r="J86" s="60"/>
      <c r="K86" s="60"/>
      <c r="L86" s="47"/>
      <c r="M86" s="55"/>
      <c r="N86" s="61"/>
      <c r="O86" s="61"/>
      <c r="P86" s="56"/>
      <c r="Q86" s="55"/>
      <c r="R86" s="53"/>
      <c r="S86" s="61"/>
      <c r="T86" s="54"/>
      <c r="U86" s="55"/>
      <c r="V86" s="61"/>
      <c r="W86" s="61"/>
      <c r="X86" s="56"/>
      <c r="Y86" s="55"/>
      <c r="Z86" s="53"/>
      <c r="AA86" s="61"/>
      <c r="AB86" s="54"/>
      <c r="AC86" s="55"/>
      <c r="AD86" s="61"/>
      <c r="AE86" s="61"/>
      <c r="AF86" s="56"/>
      <c r="AG86" s="55"/>
      <c r="AH86" s="53"/>
      <c r="AI86" s="61"/>
      <c r="AJ86" s="54"/>
      <c r="AK86" s="55"/>
      <c r="AL86" s="61"/>
      <c r="AM86" s="61"/>
      <c r="AN86" s="56"/>
      <c r="AO86" s="55"/>
      <c r="AP86" s="53"/>
      <c r="AQ86" s="61"/>
      <c r="AR86" s="54"/>
      <c r="AS86" s="55"/>
      <c r="AT86" s="55"/>
      <c r="AU86" s="55"/>
      <c r="AV86" s="55"/>
      <c r="AW86" s="55"/>
      <c r="AX86" s="55"/>
      <c r="AY86" s="55"/>
      <c r="AZ86" s="107"/>
      <c r="BA86" s="55"/>
      <c r="BB86" s="61"/>
      <c r="BC86" s="61"/>
      <c r="BD86" s="54"/>
    </row>
    <row r="87" spans="1:16380" ht="16.5" thickTop="1" thickBot="1" x14ac:dyDescent="0.3">
      <c r="A87" s="306" t="s">
        <v>174</v>
      </c>
      <c r="B87" s="307"/>
      <c r="C87" s="307"/>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1"/>
    </row>
    <row r="88" spans="1:16380" ht="15.75" thickTop="1" x14ac:dyDescent="0.25">
      <c r="A88" s="143">
        <v>68</v>
      </c>
      <c r="B88" s="57"/>
      <c r="C88" s="35" t="s">
        <v>175</v>
      </c>
      <c r="D88" s="57"/>
      <c r="E88" s="57" t="s">
        <v>2</v>
      </c>
      <c r="F88" s="36">
        <f>SUM(G88:K88)</f>
        <v>275</v>
      </c>
      <c r="G88" s="37">
        <f>SUM(M88+Q88+U88+Y88+AC88+AG88+AO88+AK88+AW88+AS88)</f>
        <v>0</v>
      </c>
      <c r="H88" s="37">
        <f t="shared" ref="H88" si="35">SUM(N88+R88+V88+Z88+AD88+AH88+AP88+AL88+AX88+AT88)</f>
        <v>0</v>
      </c>
      <c r="I88">
        <v>0</v>
      </c>
      <c r="J88" s="37">
        <v>0</v>
      </c>
      <c r="K88" s="37">
        <f>SUM(O88+S88+W88+AA88+AE88+AI88+AQ88+AM88+AY88+AU88)</f>
        <v>275</v>
      </c>
      <c r="L88" s="35">
        <f>SUM(AV88+BD88+AR88+AN88+AZ88+AJ88+AF88+AB88+X88+T88)</f>
        <v>11</v>
      </c>
      <c r="M88" s="36">
        <v>0</v>
      </c>
      <c r="N88" s="37">
        <v>0</v>
      </c>
      <c r="O88" s="72">
        <v>0</v>
      </c>
      <c r="P88" s="38">
        <v>0</v>
      </c>
      <c r="Q88" s="36">
        <v>0</v>
      </c>
      <c r="R88" s="37">
        <v>0</v>
      </c>
      <c r="S88" s="40">
        <v>50</v>
      </c>
      <c r="T88" s="35">
        <v>2</v>
      </c>
      <c r="U88" s="36">
        <v>0</v>
      </c>
      <c r="V88" s="37">
        <v>0</v>
      </c>
      <c r="W88" s="72">
        <v>50</v>
      </c>
      <c r="X88" s="38">
        <v>2</v>
      </c>
      <c r="Y88" s="36">
        <v>0</v>
      </c>
      <c r="Z88" s="37">
        <v>0</v>
      </c>
      <c r="AA88" s="40">
        <v>50</v>
      </c>
      <c r="AB88" s="35">
        <v>2</v>
      </c>
      <c r="AC88" s="36">
        <v>0</v>
      </c>
      <c r="AD88" s="37">
        <v>0</v>
      </c>
      <c r="AE88" s="72">
        <v>25</v>
      </c>
      <c r="AF88" s="38">
        <v>1</v>
      </c>
      <c r="AG88" s="36">
        <v>0</v>
      </c>
      <c r="AH88" s="37">
        <v>0</v>
      </c>
      <c r="AI88" s="40">
        <v>25</v>
      </c>
      <c r="AJ88" s="35">
        <v>1</v>
      </c>
      <c r="AK88" s="36">
        <v>0</v>
      </c>
      <c r="AL88" s="37">
        <v>0</v>
      </c>
      <c r="AM88" s="72">
        <v>25</v>
      </c>
      <c r="AN88" s="38">
        <v>1</v>
      </c>
      <c r="AO88" s="36">
        <v>0</v>
      </c>
      <c r="AP88" s="37">
        <v>0</v>
      </c>
      <c r="AQ88" s="40">
        <v>25</v>
      </c>
      <c r="AR88" s="35">
        <v>1</v>
      </c>
      <c r="AS88" s="36">
        <v>0</v>
      </c>
      <c r="AT88" s="37">
        <v>0</v>
      </c>
      <c r="AU88" s="72">
        <v>25</v>
      </c>
      <c r="AV88" s="38">
        <v>1</v>
      </c>
      <c r="AW88" s="36">
        <v>0</v>
      </c>
      <c r="AX88" s="37">
        <v>0</v>
      </c>
      <c r="AY88" s="40">
        <v>0</v>
      </c>
      <c r="AZ88" s="35">
        <v>0</v>
      </c>
      <c r="BA88" s="36">
        <v>0</v>
      </c>
      <c r="BB88" s="37">
        <v>0</v>
      </c>
      <c r="BC88" s="72">
        <v>0</v>
      </c>
      <c r="BD88" s="23">
        <v>0</v>
      </c>
    </row>
    <row r="89" spans="1:16380" s="2" customFormat="1" ht="15.75" thickBot="1" x14ac:dyDescent="0.3">
      <c r="A89" s="143">
        <v>69</v>
      </c>
      <c r="B89" s="34"/>
      <c r="C89" s="35"/>
      <c r="D89" s="208"/>
      <c r="E89" s="208"/>
      <c r="F89" s="36"/>
      <c r="G89" s="37"/>
      <c r="H89" s="37"/>
      <c r="I89" s="37"/>
      <c r="J89" s="37"/>
      <c r="K89" s="37"/>
      <c r="L89" s="35"/>
      <c r="M89" s="36"/>
      <c r="N89" s="37"/>
      <c r="O89" s="72"/>
      <c r="P89" s="38"/>
      <c r="Q89" s="36"/>
      <c r="R89" s="37"/>
      <c r="S89" s="40"/>
      <c r="T89" s="35"/>
      <c r="U89" s="36"/>
      <c r="V89" s="37"/>
      <c r="W89" s="72"/>
      <c r="X89" s="38"/>
      <c r="Y89" s="36"/>
      <c r="Z89" s="37"/>
      <c r="AA89" s="40"/>
      <c r="AB89" s="35"/>
      <c r="AC89" s="36"/>
      <c r="AD89" s="37"/>
      <c r="AE89" s="72"/>
      <c r="AF89" s="38"/>
      <c r="AG89" s="36"/>
      <c r="AH89" s="37"/>
      <c r="AI89" s="40"/>
      <c r="AJ89" s="35"/>
      <c r="AK89" s="36"/>
      <c r="AL89" s="37"/>
      <c r="AM89" s="72"/>
      <c r="AN89" s="38"/>
      <c r="AO89" s="36"/>
      <c r="AP89" s="37"/>
      <c r="AQ89" s="40"/>
      <c r="AR89" s="35"/>
      <c r="AS89" s="40"/>
      <c r="AT89" s="40"/>
      <c r="AU89" s="40"/>
      <c r="AV89" s="40"/>
      <c r="AW89" s="40"/>
      <c r="AX89" s="40"/>
      <c r="AY89" s="40"/>
      <c r="AZ89" s="108"/>
      <c r="BA89" s="36"/>
      <c r="BB89" s="37"/>
      <c r="BC89" s="72"/>
      <c r="BD89" s="39"/>
      <c r="BE89"/>
      <c r="BG89"/>
      <c r="BI89"/>
    </row>
    <row r="90" spans="1:16380" s="163" customFormat="1" ht="15.75" thickBot="1" x14ac:dyDescent="0.3">
      <c r="A90" s="290" t="s">
        <v>172</v>
      </c>
      <c r="B90" s="291"/>
      <c r="C90" s="292"/>
      <c r="D90" s="178"/>
      <c r="E90" s="62"/>
      <c r="F90" s="63">
        <f>SUM(F88+G83+H83+I83+K83)</f>
        <v>5234</v>
      </c>
      <c r="G90" s="63"/>
      <c r="H90" s="63"/>
      <c r="I90" s="63"/>
      <c r="J90" s="63"/>
      <c r="K90" s="63"/>
      <c r="L90" s="63">
        <f>SUM(L88+L83)</f>
        <v>344</v>
      </c>
      <c r="M90" s="62"/>
      <c r="N90" s="63"/>
      <c r="O90" s="75"/>
      <c r="P90" s="65"/>
      <c r="Q90" s="62"/>
      <c r="R90" s="63"/>
      <c r="S90" s="71"/>
      <c r="T90" s="64"/>
      <c r="U90" s="62"/>
      <c r="V90" s="63"/>
      <c r="W90" s="75"/>
      <c r="X90" s="65"/>
      <c r="Y90" s="62"/>
      <c r="Z90" s="63"/>
      <c r="AA90" s="71"/>
      <c r="AB90" s="64"/>
      <c r="AC90" s="62"/>
      <c r="AD90" s="63"/>
      <c r="AE90" s="75"/>
      <c r="AF90" s="65"/>
      <c r="AG90" s="62"/>
      <c r="AH90" s="63"/>
      <c r="AI90" s="71"/>
      <c r="AJ90" s="64"/>
      <c r="AK90" s="62"/>
      <c r="AL90" s="63"/>
      <c r="AM90" s="75"/>
      <c r="AN90" s="65"/>
      <c r="AO90" s="62"/>
      <c r="AP90" s="63"/>
      <c r="AQ90" s="71"/>
      <c r="AR90" s="64"/>
      <c r="AS90" s="71"/>
      <c r="AT90" s="71"/>
      <c r="AU90" s="71"/>
      <c r="AV90" s="71"/>
      <c r="AW90" s="71"/>
      <c r="AX90" s="71"/>
      <c r="AY90" s="71"/>
      <c r="AZ90" s="64"/>
      <c r="BA90" s="62"/>
      <c r="BB90" s="63"/>
      <c r="BC90" s="75"/>
      <c r="BD90" s="227"/>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2"/>
      <c r="VB90" s="2"/>
      <c r="VC90" s="2"/>
      <c r="VD90" s="2"/>
      <c r="VE90" s="2"/>
      <c r="VF90" s="2"/>
      <c r="VG90" s="2"/>
      <c r="VH90" s="2"/>
      <c r="VI90" s="2"/>
      <c r="VJ90" s="2"/>
      <c r="VK90" s="2"/>
      <c r="VL90" s="2"/>
      <c r="VM90" s="2"/>
      <c r="VN90" s="2"/>
      <c r="VO90" s="2"/>
      <c r="VP90" s="2"/>
      <c r="VQ90" s="2"/>
      <c r="VR90" s="2"/>
      <c r="VS90" s="2"/>
      <c r="VT90" s="2"/>
      <c r="VU90" s="2"/>
      <c r="VV90" s="2"/>
      <c r="VW90" s="2"/>
      <c r="VX90" s="2"/>
      <c r="VY90" s="2"/>
      <c r="VZ90" s="2"/>
      <c r="WA90" s="2"/>
      <c r="WB90" s="2"/>
      <c r="WC90" s="2"/>
      <c r="WD90" s="2"/>
      <c r="WE90" s="2"/>
      <c r="WF90" s="2"/>
      <c r="WG90" s="2"/>
      <c r="WH90" s="2"/>
      <c r="WI90" s="2"/>
      <c r="WJ90" s="2"/>
      <c r="WK90" s="2"/>
      <c r="WL90" s="2"/>
      <c r="WM90" s="2"/>
      <c r="WN90" s="2"/>
      <c r="WO90" s="2"/>
      <c r="WP90" s="2"/>
      <c r="WQ90" s="2"/>
      <c r="WR90" s="2"/>
      <c r="WS90" s="2"/>
      <c r="WT90" s="2"/>
      <c r="WU90" s="2"/>
      <c r="WV90" s="2"/>
      <c r="WW90" s="2"/>
      <c r="WX90" s="2"/>
      <c r="WY90" s="2"/>
      <c r="WZ90" s="2"/>
      <c r="XA90" s="2"/>
      <c r="XB90" s="2"/>
      <c r="XC90" s="2"/>
      <c r="XD90" s="2"/>
      <c r="XE90" s="2"/>
      <c r="XF90" s="2"/>
      <c r="XG90" s="2"/>
      <c r="XH90" s="2"/>
      <c r="XI90" s="2"/>
      <c r="XJ90" s="2"/>
      <c r="XK90" s="2"/>
      <c r="XL90" s="2"/>
      <c r="XM90" s="2"/>
      <c r="XN90" s="2"/>
      <c r="XO90" s="2"/>
      <c r="XP90" s="2"/>
      <c r="XQ90" s="2"/>
      <c r="XR90" s="2"/>
      <c r="XS90" s="2"/>
      <c r="XT90" s="2"/>
      <c r="XU90" s="2"/>
      <c r="XV90" s="2"/>
      <c r="XW90" s="2"/>
      <c r="XX90" s="2"/>
      <c r="XY90" s="2"/>
      <c r="XZ90" s="2"/>
      <c r="YA90" s="2"/>
      <c r="YB90" s="2"/>
      <c r="YC90" s="2"/>
      <c r="YD90" s="2"/>
      <c r="YE90" s="2"/>
      <c r="YF90" s="2"/>
      <c r="YG90" s="2"/>
      <c r="YH90" s="2"/>
      <c r="YI90" s="2"/>
      <c r="YJ90" s="2"/>
      <c r="YK90" s="2"/>
      <c r="YL90" s="2"/>
      <c r="YM90" s="2"/>
      <c r="YN90" s="2"/>
      <c r="YO90" s="2"/>
      <c r="YP90" s="2"/>
      <c r="YQ90" s="2"/>
      <c r="YR90" s="2"/>
      <c r="YS90" s="2"/>
      <c r="YT90" s="2"/>
      <c r="YU90" s="2"/>
      <c r="YV90" s="2"/>
      <c r="YW90" s="2"/>
      <c r="YX90" s="2"/>
      <c r="YY90" s="2"/>
      <c r="YZ90" s="2"/>
      <c r="ZA90" s="2"/>
      <c r="ZB90" s="2"/>
      <c r="ZC90" s="2"/>
      <c r="ZD90" s="2"/>
      <c r="ZE90" s="2"/>
      <c r="ZF90" s="2"/>
      <c r="ZG90" s="2"/>
      <c r="ZH90" s="2"/>
      <c r="ZI90" s="2"/>
      <c r="ZJ90" s="2"/>
      <c r="ZK90" s="2"/>
      <c r="ZL90" s="2"/>
      <c r="ZM90" s="2"/>
      <c r="ZN90" s="2"/>
      <c r="ZO90" s="2"/>
      <c r="ZP90" s="2"/>
      <c r="ZQ90" s="2"/>
      <c r="ZR90" s="2"/>
      <c r="ZS90" s="2"/>
      <c r="ZT90" s="2"/>
      <c r="ZU90" s="2"/>
      <c r="ZV90" s="2"/>
      <c r="ZW90" s="2"/>
      <c r="ZX90" s="2"/>
      <c r="ZY90" s="2"/>
      <c r="ZZ90" s="2"/>
      <c r="AAA90" s="2"/>
      <c r="AAB90" s="2"/>
      <c r="AAC90" s="2"/>
      <c r="AAD90" s="2"/>
      <c r="AAE90" s="2"/>
      <c r="AAF90" s="2"/>
      <c r="AAG90" s="2"/>
      <c r="AAH90" s="2"/>
      <c r="AAI90" s="2"/>
      <c r="AAJ90" s="2"/>
      <c r="AAK90" s="2"/>
      <c r="AAL90" s="2"/>
      <c r="AAM90" s="2"/>
      <c r="AAN90" s="2"/>
      <c r="AAO90" s="2"/>
      <c r="AAP90" s="2"/>
      <c r="AAQ90" s="2"/>
      <c r="AAR90" s="2"/>
      <c r="AAS90" s="2"/>
      <c r="AAT90" s="2"/>
      <c r="AAU90" s="2"/>
      <c r="AAV90" s="2"/>
      <c r="AAW90" s="2"/>
      <c r="AAX90" s="2"/>
      <c r="AAY90" s="2"/>
      <c r="AAZ90" s="2"/>
      <c r="ABA90" s="2"/>
      <c r="ABB90" s="2"/>
      <c r="ABC90" s="2"/>
      <c r="ABD90" s="2"/>
      <c r="ABE90" s="2"/>
      <c r="ABF90" s="2"/>
      <c r="ABG90" s="2"/>
      <c r="ABH90" s="2"/>
      <c r="ABI90" s="2"/>
      <c r="ABJ90" s="2"/>
      <c r="ABK90" s="2"/>
      <c r="ABL90" s="2"/>
      <c r="ABM90" s="2"/>
      <c r="ABN90" s="2"/>
      <c r="ABO90" s="2"/>
      <c r="ABP90" s="2"/>
      <c r="ABQ90" s="2"/>
      <c r="ABR90" s="2"/>
      <c r="ABS90" s="2"/>
      <c r="ABT90" s="2"/>
      <c r="ABU90" s="2"/>
      <c r="ABV90" s="2"/>
      <c r="ABW90" s="2"/>
      <c r="ABX90" s="2"/>
      <c r="ABY90" s="2"/>
      <c r="ABZ90" s="2"/>
      <c r="ACA90" s="2"/>
      <c r="ACB90" s="2"/>
      <c r="ACC90" s="2"/>
      <c r="ACD90" s="2"/>
      <c r="ACE90" s="2"/>
      <c r="ACF90" s="2"/>
      <c r="ACG90" s="2"/>
      <c r="ACH90" s="2"/>
      <c r="ACI90" s="2"/>
      <c r="ACJ90" s="2"/>
      <c r="ACK90" s="2"/>
      <c r="ACL90" s="2"/>
      <c r="ACM90" s="2"/>
      <c r="ACN90" s="2"/>
      <c r="ACO90" s="2"/>
      <c r="ACP90" s="2"/>
      <c r="ACQ90" s="2"/>
      <c r="ACR90" s="2"/>
      <c r="ACS90" s="2"/>
      <c r="ACT90" s="2"/>
      <c r="ACU90" s="2"/>
      <c r="ACV90" s="2"/>
      <c r="ACW90" s="2"/>
      <c r="ACX90" s="2"/>
      <c r="ACY90" s="2"/>
      <c r="ACZ90" s="2"/>
      <c r="ADA90" s="2"/>
      <c r="ADB90" s="2"/>
      <c r="ADC90" s="2"/>
      <c r="ADD90" s="2"/>
      <c r="ADE90" s="2"/>
      <c r="ADF90" s="2"/>
      <c r="ADG90" s="2"/>
      <c r="ADH90" s="2"/>
      <c r="ADI90" s="2"/>
      <c r="ADJ90" s="2"/>
      <c r="ADK90" s="2"/>
      <c r="ADL90" s="2"/>
      <c r="ADM90" s="2"/>
      <c r="ADN90" s="2"/>
      <c r="ADO90" s="2"/>
      <c r="ADP90" s="2"/>
      <c r="ADQ90" s="2"/>
      <c r="ADR90" s="2"/>
      <c r="ADS90" s="2"/>
      <c r="ADT90" s="2"/>
      <c r="ADU90" s="2"/>
      <c r="ADV90" s="2"/>
      <c r="ADW90" s="2"/>
      <c r="ADX90" s="2"/>
      <c r="ADY90" s="2"/>
      <c r="ADZ90" s="2"/>
      <c r="AEA90" s="2"/>
      <c r="AEB90" s="2"/>
      <c r="AEC90" s="2"/>
      <c r="AED90" s="2"/>
      <c r="AEE90" s="2"/>
      <c r="AEF90" s="2"/>
      <c r="AEG90" s="2"/>
      <c r="AEH90" s="2"/>
      <c r="AEI90" s="2"/>
      <c r="AEJ90" s="2"/>
      <c r="AEK90" s="2"/>
      <c r="AEL90" s="2"/>
      <c r="AEM90" s="2"/>
      <c r="AEN90" s="2"/>
      <c r="AEO90" s="2"/>
      <c r="AEP90" s="2"/>
      <c r="AEQ90" s="2"/>
      <c r="AER90" s="2"/>
      <c r="AES90" s="2"/>
      <c r="AET90" s="2"/>
      <c r="AEU90" s="2"/>
      <c r="AEV90" s="2"/>
      <c r="AEW90" s="2"/>
      <c r="AEX90" s="2"/>
      <c r="AEY90" s="2"/>
      <c r="AEZ90" s="2"/>
      <c r="AFA90" s="2"/>
      <c r="AFB90" s="2"/>
      <c r="AFC90" s="2"/>
      <c r="AFD90" s="2"/>
      <c r="AFE90" s="2"/>
      <c r="AFF90" s="2"/>
      <c r="AFG90" s="2"/>
      <c r="AFH90" s="2"/>
      <c r="AFI90" s="2"/>
      <c r="AFJ90" s="2"/>
      <c r="AFK90" s="2"/>
      <c r="AFL90" s="2"/>
      <c r="AFM90" s="2"/>
      <c r="AFN90" s="2"/>
      <c r="AFO90" s="2"/>
      <c r="AFP90" s="2"/>
      <c r="AFQ90" s="2"/>
      <c r="AFR90" s="2"/>
      <c r="AFS90" s="2"/>
      <c r="AFT90" s="2"/>
      <c r="AFU90" s="2"/>
      <c r="AFV90" s="2"/>
      <c r="AFW90" s="2"/>
      <c r="AFX90" s="2"/>
      <c r="AFY90" s="2"/>
      <c r="AFZ90" s="2"/>
      <c r="AGA90" s="2"/>
      <c r="AGB90" s="2"/>
      <c r="AGC90" s="2"/>
      <c r="AGD90" s="2"/>
      <c r="AGE90" s="2"/>
      <c r="AGF90" s="2"/>
      <c r="AGG90" s="2"/>
      <c r="AGH90" s="2"/>
      <c r="AGI90" s="2"/>
      <c r="AGJ90" s="2"/>
      <c r="AGK90" s="2"/>
      <c r="AGL90" s="2"/>
      <c r="AGM90" s="2"/>
      <c r="AGN90" s="2"/>
      <c r="AGO90" s="2"/>
      <c r="AGP90" s="2"/>
      <c r="AGQ90" s="2"/>
      <c r="AGR90" s="2"/>
      <c r="AGS90" s="2"/>
      <c r="AGT90" s="2"/>
      <c r="AGU90" s="2"/>
      <c r="AGV90" s="2"/>
      <c r="AGW90" s="2"/>
      <c r="AGX90" s="2"/>
      <c r="AGY90" s="2"/>
      <c r="AGZ90" s="2"/>
      <c r="AHA90" s="2"/>
      <c r="AHB90" s="2"/>
      <c r="AHC90" s="2"/>
      <c r="AHD90" s="2"/>
      <c r="AHE90" s="2"/>
      <c r="AHF90" s="2"/>
      <c r="AHG90" s="2"/>
      <c r="AHH90" s="2"/>
      <c r="AHI90" s="2"/>
      <c r="AHJ90" s="2"/>
      <c r="AHK90" s="2"/>
      <c r="AHL90" s="2"/>
      <c r="AHM90" s="2"/>
      <c r="AHN90" s="2"/>
      <c r="AHO90" s="2"/>
      <c r="AHP90" s="2"/>
      <c r="AHQ90" s="2"/>
      <c r="AHR90" s="2"/>
      <c r="AHS90" s="2"/>
      <c r="AHT90" s="2"/>
      <c r="AHU90" s="2"/>
      <c r="AHV90" s="2"/>
      <c r="AHW90" s="2"/>
      <c r="AHX90" s="2"/>
      <c r="AHY90" s="2"/>
      <c r="AHZ90" s="2"/>
      <c r="AIA90" s="2"/>
      <c r="AIB90" s="2"/>
      <c r="AIC90" s="2"/>
      <c r="AID90" s="2"/>
      <c r="AIE90" s="2"/>
      <c r="AIF90" s="2"/>
      <c r="AIG90" s="2"/>
      <c r="AIH90" s="2"/>
      <c r="AII90" s="2"/>
      <c r="AIJ90" s="2"/>
      <c r="AIK90" s="2"/>
      <c r="AIL90" s="2"/>
      <c r="AIM90" s="2"/>
      <c r="AIN90" s="2"/>
      <c r="AIO90" s="2"/>
      <c r="AIP90" s="2"/>
      <c r="AIQ90" s="2"/>
      <c r="AIR90" s="2"/>
      <c r="AIS90" s="2"/>
      <c r="AIT90" s="2"/>
      <c r="AIU90" s="2"/>
      <c r="AIV90" s="2"/>
      <c r="AIW90" s="2"/>
      <c r="AIX90" s="2"/>
      <c r="AIY90" s="2"/>
      <c r="AIZ90" s="2"/>
      <c r="AJA90" s="2"/>
      <c r="AJB90" s="2"/>
      <c r="AJC90" s="2"/>
      <c r="AJD90" s="2"/>
      <c r="AJE90" s="2"/>
      <c r="AJF90" s="2"/>
      <c r="AJG90" s="2"/>
      <c r="AJH90" s="2"/>
      <c r="AJI90" s="2"/>
      <c r="AJJ90" s="2"/>
      <c r="AJK90" s="2"/>
      <c r="AJL90" s="2"/>
      <c r="AJM90" s="2"/>
      <c r="AJN90" s="2"/>
      <c r="AJO90" s="2"/>
      <c r="AJP90" s="2"/>
      <c r="AJQ90" s="2"/>
      <c r="AJR90" s="2"/>
      <c r="AJS90" s="2"/>
      <c r="AJT90" s="2"/>
      <c r="AJU90" s="2"/>
      <c r="AJV90" s="2"/>
      <c r="AJW90" s="2"/>
      <c r="AJX90" s="2"/>
      <c r="AJY90" s="2"/>
      <c r="AJZ90" s="2"/>
      <c r="AKA90" s="2"/>
      <c r="AKB90" s="2"/>
      <c r="AKC90" s="2"/>
      <c r="AKD90" s="2"/>
      <c r="AKE90" s="2"/>
      <c r="AKF90" s="2"/>
      <c r="AKG90" s="2"/>
      <c r="AKH90" s="2"/>
      <c r="AKI90" s="2"/>
      <c r="AKJ90" s="2"/>
      <c r="AKK90" s="2"/>
      <c r="AKL90" s="2"/>
      <c r="AKM90" s="2"/>
      <c r="AKN90" s="2"/>
      <c r="AKO90" s="2"/>
      <c r="AKP90" s="2"/>
      <c r="AKQ90" s="2"/>
      <c r="AKR90" s="2"/>
      <c r="AKS90" s="2"/>
      <c r="AKT90" s="2"/>
      <c r="AKU90" s="2"/>
      <c r="AKV90" s="2"/>
      <c r="AKW90" s="2"/>
      <c r="AKX90" s="2"/>
      <c r="AKY90" s="2"/>
      <c r="AKZ90" s="2"/>
      <c r="ALA90" s="2"/>
      <c r="ALB90" s="2"/>
      <c r="ALC90" s="2"/>
      <c r="ALD90" s="2"/>
      <c r="ALE90" s="2"/>
      <c r="ALF90" s="2"/>
      <c r="ALG90" s="2"/>
      <c r="ALH90" s="2"/>
      <c r="ALI90" s="2"/>
      <c r="ALJ90" s="2"/>
      <c r="ALK90" s="2"/>
      <c r="ALL90" s="2"/>
      <c r="ALM90" s="2"/>
      <c r="ALN90" s="2"/>
      <c r="ALO90" s="2"/>
      <c r="ALP90" s="2"/>
      <c r="ALQ90" s="2"/>
      <c r="ALR90" s="2"/>
      <c r="ALS90" s="2"/>
      <c r="ALT90" s="2"/>
      <c r="ALU90" s="2"/>
      <c r="ALV90" s="2"/>
      <c r="ALW90" s="2"/>
      <c r="ALX90" s="2"/>
      <c r="ALY90" s="2"/>
      <c r="ALZ90" s="2"/>
      <c r="AMA90" s="2"/>
      <c r="AMB90" s="2"/>
      <c r="AMC90" s="2"/>
      <c r="AMD90" s="2"/>
      <c r="AME90" s="2"/>
      <c r="AMF90" s="2"/>
      <c r="AMG90" s="2"/>
      <c r="AMH90" s="2"/>
      <c r="AMI90" s="2"/>
      <c r="AMJ90" s="2"/>
      <c r="AMK90" s="2"/>
      <c r="AML90" s="2"/>
      <c r="AMM90" s="2"/>
      <c r="AMN90" s="2"/>
      <c r="AMO90" s="2"/>
      <c r="AMP90" s="2"/>
      <c r="AMQ90" s="2"/>
      <c r="AMR90" s="2"/>
      <c r="AMS90" s="2"/>
      <c r="AMT90" s="2"/>
      <c r="AMU90" s="2"/>
      <c r="AMV90" s="2"/>
      <c r="AMW90" s="2"/>
      <c r="AMX90" s="2"/>
      <c r="AMY90" s="2"/>
      <c r="AMZ90" s="2"/>
      <c r="ANA90" s="2"/>
      <c r="ANB90" s="2"/>
      <c r="ANC90" s="2"/>
      <c r="AND90" s="2"/>
      <c r="ANE90" s="2"/>
      <c r="ANF90" s="2"/>
      <c r="ANG90" s="2"/>
      <c r="ANH90" s="2"/>
      <c r="ANI90" s="2"/>
      <c r="ANJ90" s="2"/>
      <c r="ANK90" s="2"/>
      <c r="ANL90" s="2"/>
      <c r="ANM90" s="2"/>
      <c r="ANN90" s="2"/>
      <c r="ANO90" s="2"/>
      <c r="ANP90" s="2"/>
      <c r="ANQ90" s="2"/>
      <c r="ANR90" s="2"/>
      <c r="ANS90" s="2"/>
      <c r="ANT90" s="2"/>
      <c r="ANU90" s="2"/>
      <c r="ANV90" s="2"/>
      <c r="ANW90" s="2"/>
      <c r="ANX90" s="2"/>
      <c r="ANY90" s="2"/>
      <c r="ANZ90" s="2"/>
      <c r="AOA90" s="2"/>
      <c r="AOB90" s="2"/>
      <c r="AOC90" s="2"/>
      <c r="AOD90" s="2"/>
      <c r="AOE90" s="2"/>
      <c r="AOF90" s="2"/>
      <c r="AOG90" s="2"/>
      <c r="AOH90" s="2"/>
      <c r="AOI90" s="2"/>
      <c r="AOJ90" s="2"/>
      <c r="AOK90" s="2"/>
      <c r="AOL90" s="2"/>
      <c r="AOM90" s="2"/>
      <c r="AON90" s="2"/>
      <c r="AOO90" s="2"/>
      <c r="AOP90" s="2"/>
      <c r="AOQ90" s="2"/>
      <c r="AOR90" s="2"/>
      <c r="AOS90" s="2"/>
      <c r="AOT90" s="2"/>
      <c r="AOU90" s="2"/>
      <c r="AOV90" s="2"/>
      <c r="AOW90" s="2"/>
      <c r="AOX90" s="2"/>
      <c r="AOY90" s="2"/>
      <c r="AOZ90" s="2"/>
      <c r="APA90" s="2"/>
      <c r="APB90" s="2"/>
      <c r="APC90" s="2"/>
      <c r="APD90" s="2"/>
      <c r="APE90" s="2"/>
      <c r="APF90" s="2"/>
      <c r="APG90" s="2"/>
      <c r="APH90" s="2"/>
      <c r="API90" s="2"/>
      <c r="APJ90" s="2"/>
      <c r="APK90" s="2"/>
      <c r="APL90" s="2"/>
      <c r="APM90" s="2"/>
      <c r="APN90" s="2"/>
      <c r="APO90" s="2"/>
      <c r="APP90" s="2"/>
      <c r="APQ90" s="2"/>
      <c r="APR90" s="2"/>
      <c r="APS90" s="2"/>
      <c r="APT90" s="2"/>
      <c r="APU90" s="2"/>
      <c r="APV90" s="2"/>
      <c r="APW90" s="2"/>
      <c r="APX90" s="2"/>
      <c r="APY90" s="2"/>
      <c r="APZ90" s="2"/>
      <c r="AQA90" s="2"/>
      <c r="AQB90" s="2"/>
      <c r="AQC90" s="2"/>
      <c r="AQD90" s="2"/>
      <c r="AQE90" s="2"/>
      <c r="AQF90" s="2"/>
      <c r="AQG90" s="2"/>
      <c r="AQH90" s="2"/>
      <c r="AQI90" s="2"/>
      <c r="AQJ90" s="2"/>
      <c r="AQK90" s="2"/>
      <c r="AQL90" s="2"/>
      <c r="AQM90" s="2"/>
      <c r="AQN90" s="2"/>
      <c r="AQO90" s="2"/>
      <c r="AQP90" s="2"/>
      <c r="AQQ90" s="2"/>
      <c r="AQR90" s="2"/>
      <c r="AQS90" s="2"/>
      <c r="AQT90" s="2"/>
      <c r="AQU90" s="2"/>
      <c r="AQV90" s="2"/>
      <c r="AQW90" s="2"/>
      <c r="AQX90" s="2"/>
      <c r="AQY90" s="2"/>
      <c r="AQZ90" s="2"/>
      <c r="ARA90" s="2"/>
      <c r="ARB90" s="2"/>
      <c r="ARC90" s="2"/>
      <c r="ARD90" s="2"/>
      <c r="ARE90" s="2"/>
      <c r="ARF90" s="2"/>
      <c r="ARG90" s="2"/>
      <c r="ARH90" s="2"/>
      <c r="ARI90" s="2"/>
      <c r="ARJ90" s="2"/>
      <c r="ARK90" s="2"/>
      <c r="ARL90" s="2"/>
      <c r="ARM90" s="2"/>
      <c r="ARN90" s="2"/>
      <c r="ARO90" s="2"/>
      <c r="ARP90" s="2"/>
      <c r="ARQ90" s="2"/>
      <c r="ARR90" s="2"/>
      <c r="ARS90" s="2"/>
      <c r="ART90" s="2"/>
      <c r="ARU90" s="2"/>
      <c r="ARV90" s="2"/>
      <c r="ARW90" s="2"/>
      <c r="ARX90" s="2"/>
      <c r="ARY90" s="2"/>
      <c r="ARZ90" s="2"/>
      <c r="ASA90" s="2"/>
      <c r="ASB90" s="2"/>
      <c r="ASC90" s="2"/>
      <c r="ASD90" s="2"/>
      <c r="ASE90" s="2"/>
      <c r="ASF90" s="2"/>
      <c r="ASG90" s="2"/>
      <c r="ASH90" s="2"/>
      <c r="ASI90" s="2"/>
      <c r="ASJ90" s="2"/>
      <c r="ASK90" s="2"/>
      <c r="ASL90" s="2"/>
      <c r="ASM90" s="2"/>
      <c r="ASN90" s="2"/>
      <c r="ASO90" s="2"/>
      <c r="ASP90" s="2"/>
      <c r="ASQ90" s="2"/>
      <c r="ASR90" s="2"/>
      <c r="ASS90" s="2"/>
      <c r="AST90" s="2"/>
      <c r="ASU90" s="2"/>
      <c r="ASV90" s="2"/>
      <c r="ASW90" s="2"/>
      <c r="ASX90" s="2"/>
      <c r="ASY90" s="2"/>
      <c r="ASZ90" s="2"/>
      <c r="ATA90" s="2"/>
      <c r="ATB90" s="2"/>
      <c r="ATC90" s="2"/>
      <c r="ATD90" s="2"/>
      <c r="ATE90" s="2"/>
      <c r="ATF90" s="2"/>
      <c r="ATG90" s="2"/>
      <c r="ATH90" s="2"/>
      <c r="ATI90" s="2"/>
      <c r="ATJ90" s="2"/>
      <c r="ATK90" s="2"/>
      <c r="ATL90" s="2"/>
      <c r="ATM90" s="2"/>
      <c r="ATN90" s="2"/>
      <c r="ATO90" s="2"/>
      <c r="ATP90" s="2"/>
      <c r="ATQ90" s="2"/>
      <c r="ATR90" s="2"/>
      <c r="ATS90" s="2"/>
      <c r="ATT90" s="2"/>
      <c r="ATU90" s="2"/>
      <c r="ATV90" s="2"/>
      <c r="ATW90" s="2"/>
      <c r="ATX90" s="2"/>
      <c r="ATY90" s="2"/>
      <c r="ATZ90" s="2"/>
      <c r="AUA90" s="2"/>
      <c r="AUB90" s="2"/>
      <c r="AUC90" s="2"/>
      <c r="AUD90" s="2"/>
      <c r="AUE90" s="2"/>
      <c r="AUF90" s="2"/>
      <c r="AUG90" s="2"/>
      <c r="AUH90" s="2"/>
      <c r="AUI90" s="2"/>
      <c r="AUJ90" s="2"/>
      <c r="AUK90" s="2"/>
      <c r="AUL90" s="2"/>
      <c r="AUM90" s="2"/>
      <c r="AUN90" s="2"/>
      <c r="AUO90" s="2"/>
      <c r="AUP90" s="2"/>
      <c r="AUQ90" s="2"/>
      <c r="AUR90" s="2"/>
      <c r="AUS90" s="2"/>
      <c r="AUT90" s="2"/>
      <c r="AUU90" s="2"/>
      <c r="AUV90" s="2"/>
      <c r="AUW90" s="2"/>
      <c r="AUX90" s="2"/>
      <c r="AUY90" s="2"/>
      <c r="AUZ90" s="2"/>
      <c r="AVA90" s="2"/>
      <c r="AVB90" s="2"/>
      <c r="AVC90" s="2"/>
      <c r="AVD90" s="2"/>
      <c r="AVE90" s="2"/>
      <c r="AVF90" s="2"/>
      <c r="AVG90" s="2"/>
      <c r="AVH90" s="2"/>
      <c r="AVI90" s="2"/>
      <c r="AVJ90" s="2"/>
      <c r="AVK90" s="2"/>
      <c r="AVL90" s="2"/>
      <c r="AVM90" s="2"/>
      <c r="AVN90" s="2"/>
      <c r="AVO90" s="2"/>
      <c r="AVP90" s="2"/>
      <c r="AVQ90" s="2"/>
      <c r="AVR90" s="2"/>
      <c r="AVS90" s="2"/>
      <c r="AVT90" s="2"/>
      <c r="AVU90" s="2"/>
      <c r="AVV90" s="2"/>
      <c r="AVW90" s="2"/>
      <c r="AVX90" s="2"/>
      <c r="AVY90" s="2"/>
      <c r="AVZ90" s="2"/>
      <c r="AWA90" s="2"/>
      <c r="AWB90" s="2"/>
      <c r="AWC90" s="2"/>
      <c r="AWD90" s="2"/>
      <c r="AWE90" s="2"/>
      <c r="AWF90" s="2"/>
      <c r="AWG90" s="2"/>
      <c r="AWH90" s="2"/>
      <c r="AWI90" s="2"/>
      <c r="AWJ90" s="2"/>
      <c r="AWK90" s="2"/>
      <c r="AWL90" s="2"/>
      <c r="AWM90" s="2"/>
      <c r="AWN90" s="2"/>
      <c r="AWO90" s="2"/>
      <c r="AWP90" s="2"/>
      <c r="AWQ90" s="2"/>
      <c r="AWR90" s="2"/>
      <c r="AWS90" s="2"/>
      <c r="AWT90" s="2"/>
      <c r="AWU90" s="2"/>
      <c r="AWV90" s="2"/>
      <c r="AWW90" s="2"/>
      <c r="AWX90" s="2"/>
      <c r="AWY90" s="2"/>
      <c r="AWZ90" s="2"/>
      <c r="AXA90" s="2"/>
      <c r="AXB90" s="2"/>
      <c r="AXC90" s="2"/>
      <c r="AXD90" s="2"/>
      <c r="AXE90" s="2"/>
      <c r="AXF90" s="2"/>
      <c r="AXG90" s="2"/>
      <c r="AXH90" s="2"/>
      <c r="AXI90" s="2"/>
      <c r="AXJ90" s="2"/>
      <c r="AXK90" s="2"/>
      <c r="AXL90" s="2"/>
      <c r="AXM90" s="2"/>
      <c r="AXN90" s="2"/>
      <c r="AXO90" s="2"/>
      <c r="AXP90" s="2"/>
      <c r="AXQ90" s="2"/>
      <c r="AXR90" s="2"/>
      <c r="AXS90" s="2"/>
      <c r="AXT90" s="2"/>
      <c r="AXU90" s="2"/>
      <c r="AXV90" s="2"/>
      <c r="AXW90" s="2"/>
      <c r="AXX90" s="2"/>
      <c r="AXY90" s="2"/>
      <c r="AXZ90" s="2"/>
      <c r="AYA90" s="2"/>
      <c r="AYB90" s="2"/>
      <c r="AYC90" s="2"/>
      <c r="AYD90" s="2"/>
      <c r="AYE90" s="2"/>
      <c r="AYF90" s="2"/>
      <c r="AYG90" s="2"/>
      <c r="AYH90" s="2"/>
      <c r="AYI90" s="2"/>
      <c r="AYJ90" s="2"/>
      <c r="AYK90" s="2"/>
      <c r="AYL90" s="2"/>
      <c r="AYM90" s="2"/>
      <c r="AYN90" s="2"/>
      <c r="AYO90" s="2"/>
      <c r="AYP90" s="2"/>
      <c r="AYQ90" s="2"/>
      <c r="AYR90" s="2"/>
      <c r="AYS90" s="2"/>
      <c r="AYT90" s="2"/>
      <c r="AYU90" s="2"/>
      <c r="AYV90" s="2"/>
      <c r="AYW90" s="2"/>
      <c r="AYX90" s="2"/>
      <c r="AYY90" s="2"/>
      <c r="AYZ90" s="2"/>
      <c r="AZA90" s="2"/>
      <c r="AZB90" s="2"/>
      <c r="AZC90" s="2"/>
      <c r="AZD90" s="2"/>
      <c r="AZE90" s="2"/>
      <c r="AZF90" s="2"/>
      <c r="AZG90" s="2"/>
      <c r="AZH90" s="2"/>
      <c r="AZI90" s="2"/>
      <c r="AZJ90" s="2"/>
      <c r="AZK90" s="2"/>
      <c r="AZL90" s="2"/>
      <c r="AZM90" s="2"/>
      <c r="AZN90" s="2"/>
      <c r="AZO90" s="2"/>
      <c r="AZP90" s="2"/>
      <c r="AZQ90" s="2"/>
      <c r="AZR90" s="2"/>
      <c r="AZS90" s="2"/>
      <c r="AZT90" s="2"/>
      <c r="AZU90" s="2"/>
      <c r="AZV90" s="2"/>
      <c r="AZW90" s="2"/>
      <c r="AZX90" s="2"/>
      <c r="AZY90" s="2"/>
      <c r="AZZ90" s="2"/>
      <c r="BAA90" s="2"/>
      <c r="BAB90" s="2"/>
      <c r="BAC90" s="2"/>
      <c r="BAD90" s="2"/>
      <c r="BAE90" s="2"/>
      <c r="BAF90" s="2"/>
      <c r="BAG90" s="2"/>
      <c r="BAH90" s="2"/>
      <c r="BAI90" s="2"/>
      <c r="BAJ90" s="2"/>
      <c r="BAK90" s="2"/>
      <c r="BAL90" s="2"/>
      <c r="BAM90" s="2"/>
      <c r="BAN90" s="2"/>
      <c r="BAO90" s="2"/>
      <c r="BAP90" s="2"/>
      <c r="BAQ90" s="2"/>
      <c r="BAR90" s="2"/>
      <c r="BAS90" s="2"/>
      <c r="BAT90" s="2"/>
      <c r="BAU90" s="2"/>
      <c r="BAV90" s="2"/>
      <c r="BAW90" s="2"/>
      <c r="BAX90" s="2"/>
      <c r="BAY90" s="2"/>
      <c r="BAZ90" s="2"/>
      <c r="BBA90" s="2"/>
      <c r="BBB90" s="2"/>
      <c r="BBC90" s="2"/>
      <c r="BBD90" s="2"/>
      <c r="BBE90" s="2"/>
      <c r="BBF90" s="2"/>
      <c r="BBG90" s="2"/>
      <c r="BBH90" s="2"/>
      <c r="BBI90" s="2"/>
      <c r="BBJ90" s="2"/>
      <c r="BBK90" s="2"/>
      <c r="BBL90" s="2"/>
      <c r="BBM90" s="2"/>
      <c r="BBN90" s="2"/>
      <c r="BBO90" s="2"/>
      <c r="BBP90" s="2"/>
      <c r="BBQ90" s="2"/>
      <c r="BBR90" s="2"/>
      <c r="BBS90" s="2"/>
      <c r="BBT90" s="2"/>
      <c r="BBU90" s="2"/>
      <c r="BBV90" s="2"/>
      <c r="BBW90" s="2"/>
      <c r="BBX90" s="2"/>
      <c r="BBY90" s="2"/>
      <c r="BBZ90" s="2"/>
      <c r="BCA90" s="2"/>
      <c r="BCB90" s="2"/>
      <c r="BCC90" s="2"/>
      <c r="BCD90" s="2"/>
      <c r="BCE90" s="2"/>
      <c r="BCF90" s="2"/>
      <c r="BCG90" s="2"/>
      <c r="BCH90" s="2"/>
      <c r="BCI90" s="2"/>
      <c r="BCJ90" s="2"/>
      <c r="BCK90" s="2"/>
      <c r="BCL90" s="2"/>
      <c r="BCM90" s="2"/>
      <c r="BCN90" s="2"/>
      <c r="BCO90" s="2"/>
      <c r="BCP90" s="2"/>
      <c r="BCQ90" s="2"/>
      <c r="BCR90" s="2"/>
      <c r="BCS90" s="2"/>
      <c r="BCT90" s="2"/>
      <c r="BCU90" s="2"/>
      <c r="BCV90" s="2"/>
      <c r="BCW90" s="2"/>
      <c r="BCX90" s="2"/>
      <c r="BCY90" s="2"/>
      <c r="BCZ90" s="2"/>
      <c r="BDA90" s="2"/>
      <c r="BDB90" s="2"/>
      <c r="BDC90" s="2"/>
      <c r="BDD90" s="2"/>
      <c r="BDE90" s="2"/>
      <c r="BDF90" s="2"/>
      <c r="BDG90" s="2"/>
      <c r="BDH90" s="2"/>
      <c r="BDI90" s="2"/>
      <c r="BDJ90" s="2"/>
      <c r="BDK90" s="2"/>
      <c r="BDL90" s="2"/>
      <c r="BDM90" s="2"/>
      <c r="BDN90" s="2"/>
      <c r="BDO90" s="2"/>
      <c r="BDP90" s="2"/>
      <c r="BDQ90" s="2"/>
      <c r="BDR90" s="2"/>
      <c r="BDS90" s="2"/>
      <c r="BDT90" s="2"/>
      <c r="BDU90" s="2"/>
      <c r="BDV90" s="2"/>
      <c r="BDW90" s="2"/>
      <c r="BDX90" s="2"/>
      <c r="BDY90" s="2"/>
      <c r="BDZ90" s="2"/>
      <c r="BEA90" s="2"/>
      <c r="BEB90" s="2"/>
      <c r="BEC90" s="2"/>
      <c r="BED90" s="2"/>
      <c r="BEE90" s="2"/>
      <c r="BEF90" s="2"/>
      <c r="BEG90" s="2"/>
      <c r="BEH90" s="2"/>
      <c r="BEI90" s="2"/>
      <c r="BEJ90" s="2"/>
      <c r="BEK90" s="2"/>
      <c r="BEL90" s="2"/>
      <c r="BEM90" s="2"/>
      <c r="BEN90" s="2"/>
      <c r="BEO90" s="2"/>
      <c r="BEP90" s="2"/>
      <c r="BEQ90" s="2"/>
      <c r="BER90" s="2"/>
      <c r="BES90" s="2"/>
      <c r="BET90" s="2"/>
      <c r="BEU90" s="2"/>
      <c r="BEV90" s="2"/>
      <c r="BEW90" s="2"/>
      <c r="BEX90" s="2"/>
      <c r="BEY90" s="2"/>
      <c r="BEZ90" s="2"/>
      <c r="BFA90" s="2"/>
      <c r="BFB90" s="2"/>
      <c r="BFC90" s="2"/>
      <c r="BFD90" s="2"/>
      <c r="BFE90" s="2"/>
      <c r="BFF90" s="2"/>
      <c r="BFG90" s="2"/>
      <c r="BFH90" s="2"/>
      <c r="BFI90" s="2"/>
      <c r="BFJ90" s="2"/>
      <c r="BFK90" s="2"/>
      <c r="BFL90" s="2"/>
      <c r="BFM90" s="2"/>
      <c r="BFN90" s="2"/>
      <c r="BFO90" s="2"/>
      <c r="BFP90" s="2"/>
      <c r="BFQ90" s="2"/>
      <c r="BFR90" s="2"/>
      <c r="BFS90" s="2"/>
      <c r="BFT90" s="2"/>
      <c r="BFU90" s="2"/>
      <c r="BFV90" s="2"/>
      <c r="BFW90" s="2"/>
      <c r="BFX90" s="2"/>
      <c r="BFY90" s="2"/>
      <c r="BFZ90" s="2"/>
      <c r="BGA90" s="2"/>
      <c r="BGB90" s="2"/>
      <c r="BGC90" s="2"/>
      <c r="BGD90" s="2"/>
      <c r="BGE90" s="2"/>
      <c r="BGF90" s="2"/>
      <c r="BGG90" s="2"/>
      <c r="BGH90" s="2"/>
      <c r="BGI90" s="2"/>
      <c r="BGJ90" s="2"/>
      <c r="BGK90" s="2"/>
      <c r="BGL90" s="2"/>
      <c r="BGM90" s="2"/>
      <c r="BGN90" s="2"/>
      <c r="BGO90" s="2"/>
      <c r="BGP90" s="2"/>
      <c r="BGQ90" s="2"/>
      <c r="BGR90" s="2"/>
      <c r="BGS90" s="2"/>
      <c r="BGT90" s="2"/>
      <c r="BGU90" s="2"/>
      <c r="BGV90" s="2"/>
      <c r="BGW90" s="2"/>
      <c r="BGX90" s="2"/>
      <c r="BGY90" s="2"/>
      <c r="BGZ90" s="2"/>
      <c r="BHA90" s="2"/>
      <c r="BHB90" s="2"/>
      <c r="BHC90" s="2"/>
      <c r="BHD90" s="2"/>
      <c r="BHE90" s="2"/>
      <c r="BHF90" s="2"/>
      <c r="BHG90" s="2"/>
      <c r="BHH90" s="2"/>
      <c r="BHI90" s="2"/>
      <c r="BHJ90" s="2"/>
      <c r="BHK90" s="2"/>
      <c r="BHL90" s="2"/>
      <c r="BHM90" s="2"/>
      <c r="BHN90" s="2"/>
      <c r="BHO90" s="2"/>
      <c r="BHP90" s="2"/>
      <c r="BHQ90" s="2"/>
      <c r="BHR90" s="2"/>
      <c r="BHS90" s="2"/>
      <c r="BHT90" s="2"/>
      <c r="BHU90" s="2"/>
      <c r="BHV90" s="2"/>
      <c r="BHW90" s="2"/>
      <c r="BHX90" s="2"/>
      <c r="BHY90" s="2"/>
      <c r="BHZ90" s="2"/>
      <c r="BIA90" s="2"/>
      <c r="BIB90" s="2"/>
      <c r="BIC90" s="2"/>
      <c r="BID90" s="2"/>
      <c r="BIE90" s="2"/>
      <c r="BIF90" s="2"/>
      <c r="BIG90" s="2"/>
      <c r="BIH90" s="2"/>
      <c r="BII90" s="2"/>
      <c r="BIJ90" s="2"/>
      <c r="BIK90" s="2"/>
      <c r="BIL90" s="2"/>
      <c r="BIM90" s="2"/>
      <c r="BIN90" s="2"/>
      <c r="BIO90" s="2"/>
      <c r="BIP90" s="2"/>
      <c r="BIQ90" s="2"/>
      <c r="BIR90" s="2"/>
      <c r="BIS90" s="2"/>
      <c r="BIT90" s="2"/>
      <c r="BIU90" s="2"/>
      <c r="BIV90" s="2"/>
      <c r="BIW90" s="2"/>
      <c r="BIX90" s="2"/>
      <c r="BIY90" s="2"/>
      <c r="BIZ90" s="2"/>
      <c r="BJA90" s="2"/>
      <c r="BJB90" s="2"/>
      <c r="BJC90" s="2"/>
      <c r="BJD90" s="2"/>
      <c r="BJE90" s="2"/>
      <c r="BJF90" s="2"/>
      <c r="BJG90" s="2"/>
      <c r="BJH90" s="2"/>
      <c r="BJI90" s="2"/>
      <c r="BJJ90" s="2"/>
      <c r="BJK90" s="2"/>
      <c r="BJL90" s="2"/>
      <c r="BJM90" s="2"/>
      <c r="BJN90" s="2"/>
      <c r="BJO90" s="2"/>
      <c r="BJP90" s="2"/>
      <c r="BJQ90" s="2"/>
      <c r="BJR90" s="2"/>
      <c r="BJS90" s="2"/>
      <c r="BJT90" s="2"/>
      <c r="BJU90" s="2"/>
      <c r="BJV90" s="2"/>
      <c r="BJW90" s="2"/>
      <c r="BJX90" s="2"/>
      <c r="BJY90" s="2"/>
      <c r="BJZ90" s="2"/>
      <c r="BKA90" s="2"/>
      <c r="BKB90" s="2"/>
      <c r="BKC90" s="2"/>
      <c r="BKD90" s="2"/>
      <c r="BKE90" s="2"/>
      <c r="BKF90" s="2"/>
      <c r="BKG90" s="2"/>
      <c r="BKH90" s="2"/>
      <c r="BKI90" s="2"/>
      <c r="BKJ90" s="2"/>
      <c r="BKK90" s="2"/>
      <c r="BKL90" s="2"/>
      <c r="BKM90" s="2"/>
      <c r="BKN90" s="2"/>
      <c r="BKO90" s="2"/>
      <c r="BKP90" s="2"/>
      <c r="BKQ90" s="2"/>
      <c r="BKR90" s="2"/>
      <c r="BKS90" s="2"/>
      <c r="BKT90" s="2"/>
      <c r="BKU90" s="2"/>
      <c r="BKV90" s="2"/>
      <c r="BKW90" s="2"/>
      <c r="BKX90" s="2"/>
      <c r="BKY90" s="2"/>
      <c r="BKZ90" s="2"/>
      <c r="BLA90" s="2"/>
      <c r="BLB90" s="2"/>
      <c r="BLC90" s="2"/>
      <c r="BLD90" s="2"/>
      <c r="BLE90" s="2"/>
      <c r="BLF90" s="2"/>
      <c r="BLG90" s="2"/>
      <c r="BLH90" s="2"/>
      <c r="BLI90" s="2"/>
      <c r="BLJ90" s="2"/>
      <c r="BLK90" s="2"/>
      <c r="BLL90" s="2"/>
      <c r="BLM90" s="2"/>
      <c r="BLN90" s="2"/>
      <c r="BLO90" s="2"/>
      <c r="BLP90" s="2"/>
      <c r="BLQ90" s="2"/>
      <c r="BLR90" s="2"/>
      <c r="BLS90" s="2"/>
      <c r="BLT90" s="2"/>
      <c r="BLU90" s="2"/>
      <c r="BLV90" s="2"/>
      <c r="BLW90" s="2"/>
      <c r="BLX90" s="2"/>
      <c r="BLY90" s="2"/>
      <c r="BLZ90" s="2"/>
      <c r="BMA90" s="2"/>
      <c r="BMB90" s="2"/>
      <c r="BMC90" s="2"/>
      <c r="BMD90" s="2"/>
      <c r="BME90" s="2"/>
      <c r="BMF90" s="2"/>
      <c r="BMG90" s="2"/>
      <c r="BMH90" s="2"/>
      <c r="BMI90" s="2"/>
      <c r="BMJ90" s="2"/>
      <c r="BMK90" s="2"/>
      <c r="BML90" s="2"/>
      <c r="BMM90" s="2"/>
      <c r="BMN90" s="2"/>
      <c r="BMO90" s="2"/>
      <c r="BMP90" s="2"/>
      <c r="BMQ90" s="2"/>
      <c r="BMR90" s="2"/>
      <c r="BMS90" s="2"/>
      <c r="BMT90" s="2"/>
      <c r="BMU90" s="2"/>
      <c r="BMV90" s="2"/>
      <c r="BMW90" s="2"/>
      <c r="BMX90" s="2"/>
      <c r="BMY90" s="2"/>
      <c r="BMZ90" s="2"/>
      <c r="BNA90" s="2"/>
      <c r="BNB90" s="2"/>
      <c r="BNC90" s="2"/>
      <c r="BND90" s="2"/>
      <c r="BNE90" s="2"/>
      <c r="BNF90" s="2"/>
      <c r="BNG90" s="2"/>
      <c r="BNH90" s="2"/>
      <c r="BNI90" s="2"/>
      <c r="BNJ90" s="2"/>
      <c r="BNK90" s="2"/>
      <c r="BNL90" s="2"/>
      <c r="BNM90" s="2"/>
      <c r="BNN90" s="2"/>
      <c r="BNO90" s="2"/>
      <c r="BNP90" s="2"/>
      <c r="BNQ90" s="2"/>
      <c r="BNR90" s="2"/>
      <c r="BNS90" s="2"/>
      <c r="BNT90" s="2"/>
      <c r="BNU90" s="2"/>
      <c r="BNV90" s="2"/>
      <c r="BNW90" s="2"/>
      <c r="BNX90" s="2"/>
      <c r="BNY90" s="2"/>
      <c r="BNZ90" s="2"/>
      <c r="BOA90" s="2"/>
      <c r="BOB90" s="2"/>
      <c r="BOC90" s="2"/>
      <c r="BOD90" s="2"/>
      <c r="BOE90" s="2"/>
      <c r="BOF90" s="2"/>
      <c r="BOG90" s="2"/>
      <c r="BOH90" s="2"/>
      <c r="BOI90" s="2"/>
      <c r="BOJ90" s="2"/>
      <c r="BOK90" s="2"/>
      <c r="BOL90" s="2"/>
      <c r="BOM90" s="2"/>
      <c r="BON90" s="2"/>
      <c r="BOO90" s="2"/>
      <c r="BOP90" s="2"/>
      <c r="BOQ90" s="2"/>
      <c r="BOR90" s="2"/>
      <c r="BOS90" s="2"/>
      <c r="BOT90" s="2"/>
      <c r="BOU90" s="2"/>
      <c r="BOV90" s="2"/>
      <c r="BOW90" s="2"/>
      <c r="BOX90" s="2"/>
      <c r="BOY90" s="2"/>
      <c r="BOZ90" s="2"/>
      <c r="BPA90" s="2"/>
      <c r="BPB90" s="2"/>
      <c r="BPC90" s="2"/>
      <c r="BPD90" s="2"/>
      <c r="BPE90" s="2"/>
      <c r="BPF90" s="2"/>
      <c r="BPG90" s="2"/>
      <c r="BPH90" s="2"/>
      <c r="BPI90" s="2"/>
      <c r="BPJ90" s="2"/>
      <c r="BPK90" s="2"/>
      <c r="BPL90" s="2"/>
      <c r="BPM90" s="2"/>
      <c r="BPN90" s="2"/>
      <c r="BPO90" s="2"/>
      <c r="BPP90" s="2"/>
      <c r="BPQ90" s="2"/>
      <c r="BPR90" s="2"/>
      <c r="BPS90" s="2"/>
      <c r="BPT90" s="2"/>
      <c r="BPU90" s="2"/>
      <c r="BPV90" s="2"/>
      <c r="BPW90" s="2"/>
      <c r="BPX90" s="2"/>
      <c r="BPY90" s="2"/>
      <c r="BPZ90" s="2"/>
      <c r="BQA90" s="2"/>
      <c r="BQB90" s="2"/>
      <c r="BQC90" s="2"/>
      <c r="BQD90" s="2"/>
      <c r="BQE90" s="2"/>
      <c r="BQF90" s="2"/>
      <c r="BQG90" s="2"/>
      <c r="BQH90" s="2"/>
      <c r="BQI90" s="2"/>
      <c r="BQJ90" s="2"/>
      <c r="BQK90" s="2"/>
      <c r="BQL90" s="2"/>
      <c r="BQM90" s="2"/>
      <c r="BQN90" s="2"/>
      <c r="BQO90" s="2"/>
      <c r="BQP90" s="2"/>
      <c r="BQQ90" s="2"/>
      <c r="BQR90" s="2"/>
      <c r="BQS90" s="2"/>
      <c r="BQT90" s="2"/>
      <c r="BQU90" s="2"/>
      <c r="BQV90" s="2"/>
      <c r="BQW90" s="2"/>
      <c r="BQX90" s="2"/>
      <c r="BQY90" s="2"/>
      <c r="BQZ90" s="2"/>
      <c r="BRA90" s="2"/>
      <c r="BRB90" s="2"/>
      <c r="BRC90" s="2"/>
      <c r="BRD90" s="2"/>
      <c r="BRE90" s="2"/>
      <c r="BRF90" s="2"/>
      <c r="BRG90" s="2"/>
      <c r="BRH90" s="2"/>
      <c r="BRI90" s="2"/>
      <c r="BRJ90" s="2"/>
      <c r="BRK90" s="2"/>
      <c r="BRL90" s="2"/>
      <c r="BRM90" s="2"/>
      <c r="BRN90" s="2"/>
      <c r="BRO90" s="2"/>
      <c r="BRP90" s="2"/>
      <c r="BRQ90" s="2"/>
      <c r="BRR90" s="2"/>
      <c r="BRS90" s="2"/>
      <c r="BRT90" s="2"/>
      <c r="BRU90" s="2"/>
      <c r="BRV90" s="2"/>
      <c r="BRW90" s="2"/>
      <c r="BRX90" s="2"/>
      <c r="BRY90" s="2"/>
      <c r="BRZ90" s="2"/>
      <c r="BSA90" s="2"/>
      <c r="BSB90" s="2"/>
      <c r="BSC90" s="2"/>
      <c r="BSD90" s="2"/>
      <c r="BSE90" s="2"/>
      <c r="BSF90" s="2"/>
      <c r="BSG90" s="2"/>
      <c r="BSH90" s="2"/>
      <c r="BSI90" s="2"/>
      <c r="BSJ90" s="2"/>
      <c r="BSK90" s="2"/>
      <c r="BSL90" s="2"/>
      <c r="BSM90" s="2"/>
      <c r="BSN90" s="2"/>
      <c r="BSO90" s="2"/>
      <c r="BSP90" s="2"/>
      <c r="BSQ90" s="2"/>
      <c r="BSR90" s="2"/>
      <c r="BSS90" s="2"/>
      <c r="BST90" s="2"/>
      <c r="BSU90" s="2"/>
      <c r="BSV90" s="2"/>
      <c r="BSW90" s="2"/>
      <c r="BSX90" s="2"/>
      <c r="BSY90" s="2"/>
      <c r="BSZ90" s="2"/>
      <c r="BTA90" s="2"/>
      <c r="BTB90" s="2"/>
      <c r="BTC90" s="2"/>
      <c r="BTD90" s="2"/>
      <c r="BTE90" s="2"/>
      <c r="BTF90" s="2"/>
      <c r="BTG90" s="2"/>
      <c r="BTH90" s="2"/>
      <c r="BTI90" s="2"/>
      <c r="BTJ90" s="2"/>
      <c r="BTK90" s="2"/>
      <c r="BTL90" s="2"/>
      <c r="BTM90" s="2"/>
      <c r="BTN90" s="2"/>
      <c r="BTO90" s="2"/>
      <c r="BTP90" s="2"/>
      <c r="BTQ90" s="2"/>
      <c r="BTR90" s="2"/>
      <c r="BTS90" s="2"/>
      <c r="BTT90" s="2"/>
      <c r="BTU90" s="2"/>
      <c r="BTV90" s="2"/>
      <c r="BTW90" s="2"/>
      <c r="BTX90" s="2"/>
      <c r="BTY90" s="2"/>
      <c r="BTZ90" s="2"/>
      <c r="BUA90" s="2"/>
      <c r="BUB90" s="2"/>
      <c r="BUC90" s="2"/>
      <c r="BUD90" s="2"/>
      <c r="BUE90" s="2"/>
      <c r="BUF90" s="2"/>
      <c r="BUG90" s="2"/>
      <c r="BUH90" s="2"/>
      <c r="BUI90" s="2"/>
      <c r="BUJ90" s="2"/>
      <c r="BUK90" s="2"/>
      <c r="BUL90" s="2"/>
      <c r="BUM90" s="2"/>
      <c r="BUN90" s="2"/>
      <c r="BUO90" s="2"/>
      <c r="BUP90" s="2"/>
      <c r="BUQ90" s="2"/>
      <c r="BUR90" s="2"/>
      <c r="BUS90" s="2"/>
      <c r="BUT90" s="2"/>
      <c r="BUU90" s="2"/>
      <c r="BUV90" s="2"/>
      <c r="BUW90" s="2"/>
      <c r="BUX90" s="2"/>
      <c r="BUY90" s="2"/>
      <c r="BUZ90" s="2"/>
      <c r="BVA90" s="2"/>
      <c r="BVB90" s="2"/>
      <c r="BVC90" s="2"/>
      <c r="BVD90" s="2"/>
      <c r="BVE90" s="2"/>
      <c r="BVF90" s="2"/>
      <c r="BVG90" s="2"/>
      <c r="BVH90" s="2"/>
      <c r="BVI90" s="2"/>
      <c r="BVJ90" s="2"/>
      <c r="BVK90" s="2"/>
      <c r="BVL90" s="2"/>
      <c r="BVM90" s="2"/>
      <c r="BVN90" s="2"/>
      <c r="BVO90" s="2"/>
      <c r="BVP90" s="2"/>
      <c r="BVQ90" s="2"/>
      <c r="BVR90" s="2"/>
      <c r="BVS90" s="2"/>
      <c r="BVT90" s="2"/>
      <c r="BVU90" s="2"/>
      <c r="BVV90" s="2"/>
      <c r="BVW90" s="2"/>
      <c r="BVX90" s="2"/>
      <c r="BVY90" s="2"/>
      <c r="BVZ90" s="2"/>
      <c r="BWA90" s="2"/>
      <c r="BWB90" s="2"/>
      <c r="BWC90" s="2"/>
      <c r="BWD90" s="2"/>
      <c r="BWE90" s="2"/>
      <c r="BWF90" s="2"/>
      <c r="BWG90" s="2"/>
      <c r="BWH90" s="2"/>
      <c r="BWI90" s="2"/>
      <c r="BWJ90" s="2"/>
      <c r="BWK90" s="2"/>
      <c r="BWL90" s="2"/>
      <c r="BWM90" s="2"/>
      <c r="BWN90" s="2"/>
      <c r="BWO90" s="2"/>
      <c r="BWP90" s="2"/>
      <c r="BWQ90" s="2"/>
      <c r="BWR90" s="2"/>
      <c r="BWS90" s="2"/>
      <c r="BWT90" s="2"/>
      <c r="BWU90" s="2"/>
      <c r="BWV90" s="2"/>
      <c r="BWW90" s="2"/>
      <c r="BWX90" s="2"/>
      <c r="BWY90" s="2"/>
      <c r="BWZ90" s="2"/>
      <c r="BXA90" s="2"/>
      <c r="BXB90" s="2"/>
      <c r="BXC90" s="2"/>
      <c r="BXD90" s="2"/>
      <c r="BXE90" s="2"/>
      <c r="BXF90" s="2"/>
      <c r="BXG90" s="2"/>
      <c r="BXH90" s="2"/>
      <c r="BXI90" s="2"/>
      <c r="BXJ90" s="2"/>
      <c r="BXK90" s="2"/>
      <c r="BXL90" s="2"/>
      <c r="BXM90" s="2"/>
      <c r="BXN90" s="2"/>
      <c r="BXO90" s="2"/>
      <c r="BXP90" s="2"/>
      <c r="BXQ90" s="2"/>
      <c r="BXR90" s="2"/>
      <c r="BXS90" s="2"/>
      <c r="BXT90" s="2"/>
      <c r="BXU90" s="2"/>
      <c r="BXV90" s="2"/>
      <c r="BXW90" s="2"/>
      <c r="BXX90" s="2"/>
      <c r="BXY90" s="2"/>
      <c r="BXZ90" s="2"/>
      <c r="BYA90" s="2"/>
      <c r="BYB90" s="2"/>
      <c r="BYC90" s="2"/>
      <c r="BYD90" s="2"/>
      <c r="BYE90" s="2"/>
      <c r="BYF90" s="2"/>
      <c r="BYG90" s="2"/>
      <c r="BYH90" s="2"/>
      <c r="BYI90" s="2"/>
      <c r="BYJ90" s="2"/>
      <c r="BYK90" s="2"/>
      <c r="BYL90" s="2"/>
      <c r="BYM90" s="2"/>
      <c r="BYN90" s="2"/>
      <c r="BYO90" s="2"/>
      <c r="BYP90" s="2"/>
      <c r="BYQ90" s="2"/>
      <c r="BYR90" s="2"/>
      <c r="BYS90" s="2"/>
      <c r="BYT90" s="2"/>
      <c r="BYU90" s="2"/>
      <c r="BYV90" s="2"/>
      <c r="BYW90" s="2"/>
      <c r="BYX90" s="2"/>
      <c r="BYY90" s="2"/>
      <c r="BYZ90" s="2"/>
      <c r="BZA90" s="2"/>
      <c r="BZB90" s="2"/>
      <c r="BZC90" s="2"/>
      <c r="BZD90" s="2"/>
      <c r="BZE90" s="2"/>
      <c r="BZF90" s="2"/>
      <c r="BZG90" s="2"/>
      <c r="BZH90" s="2"/>
      <c r="BZI90" s="2"/>
      <c r="BZJ90" s="2"/>
      <c r="BZK90" s="2"/>
      <c r="BZL90" s="2"/>
      <c r="BZM90" s="2"/>
      <c r="BZN90" s="2"/>
      <c r="BZO90" s="2"/>
      <c r="BZP90" s="2"/>
      <c r="BZQ90" s="2"/>
      <c r="BZR90" s="2"/>
      <c r="BZS90" s="2"/>
      <c r="BZT90" s="2"/>
      <c r="BZU90" s="2"/>
      <c r="BZV90" s="2"/>
      <c r="BZW90" s="2"/>
      <c r="BZX90" s="2"/>
      <c r="BZY90" s="2"/>
      <c r="BZZ90" s="2"/>
      <c r="CAA90" s="2"/>
      <c r="CAB90" s="2"/>
      <c r="CAC90" s="2"/>
      <c r="CAD90" s="2"/>
      <c r="CAE90" s="2"/>
      <c r="CAF90" s="2"/>
      <c r="CAG90" s="2"/>
      <c r="CAH90" s="2"/>
      <c r="CAI90" s="2"/>
      <c r="CAJ90" s="2"/>
      <c r="CAK90" s="2"/>
      <c r="CAL90" s="2"/>
      <c r="CAM90" s="2"/>
      <c r="CAN90" s="2"/>
      <c r="CAO90" s="2"/>
      <c r="CAP90" s="2"/>
      <c r="CAQ90" s="2"/>
      <c r="CAR90" s="2"/>
      <c r="CAS90" s="2"/>
      <c r="CAT90" s="2"/>
      <c r="CAU90" s="2"/>
      <c r="CAV90" s="2"/>
      <c r="CAW90" s="2"/>
      <c r="CAX90" s="2"/>
      <c r="CAY90" s="2"/>
      <c r="CAZ90" s="2"/>
      <c r="CBA90" s="2"/>
      <c r="CBB90" s="2"/>
      <c r="CBC90" s="2"/>
      <c r="CBD90" s="2"/>
      <c r="CBE90" s="2"/>
      <c r="CBF90" s="2"/>
      <c r="CBG90" s="2"/>
      <c r="CBH90" s="2"/>
      <c r="CBI90" s="2"/>
      <c r="CBJ90" s="2"/>
      <c r="CBK90" s="2"/>
      <c r="CBL90" s="2"/>
      <c r="CBM90" s="2"/>
      <c r="CBN90" s="2"/>
      <c r="CBO90" s="2"/>
      <c r="CBP90" s="2"/>
      <c r="CBQ90" s="2"/>
      <c r="CBR90" s="2"/>
      <c r="CBS90" s="2"/>
      <c r="CBT90" s="2"/>
      <c r="CBU90" s="2"/>
      <c r="CBV90" s="2"/>
      <c r="CBW90" s="2"/>
      <c r="CBX90" s="2"/>
      <c r="CBY90" s="2"/>
      <c r="CBZ90" s="2"/>
      <c r="CCA90" s="2"/>
      <c r="CCB90" s="2"/>
      <c r="CCC90" s="2"/>
      <c r="CCD90" s="2"/>
      <c r="CCE90" s="2"/>
      <c r="CCF90" s="2"/>
      <c r="CCG90" s="2"/>
      <c r="CCH90" s="2"/>
      <c r="CCI90" s="2"/>
      <c r="CCJ90" s="2"/>
      <c r="CCK90" s="2"/>
      <c r="CCL90" s="2"/>
      <c r="CCM90" s="2"/>
      <c r="CCN90" s="2"/>
      <c r="CCO90" s="2"/>
      <c r="CCP90" s="2"/>
      <c r="CCQ90" s="2"/>
      <c r="CCR90" s="2"/>
      <c r="CCS90" s="2"/>
      <c r="CCT90" s="2"/>
      <c r="CCU90" s="2"/>
      <c r="CCV90" s="2"/>
      <c r="CCW90" s="2"/>
      <c r="CCX90" s="2"/>
      <c r="CCY90" s="2"/>
      <c r="CCZ90" s="2"/>
      <c r="CDA90" s="2"/>
      <c r="CDB90" s="2"/>
      <c r="CDC90" s="2"/>
      <c r="CDD90" s="2"/>
      <c r="CDE90" s="2"/>
      <c r="CDF90" s="2"/>
      <c r="CDG90" s="2"/>
      <c r="CDH90" s="2"/>
      <c r="CDI90" s="2"/>
      <c r="CDJ90" s="2"/>
      <c r="CDK90" s="2"/>
      <c r="CDL90" s="2"/>
      <c r="CDM90" s="2"/>
      <c r="CDN90" s="2"/>
      <c r="CDO90" s="2"/>
      <c r="CDP90" s="2"/>
      <c r="CDQ90" s="2"/>
      <c r="CDR90" s="2"/>
      <c r="CDS90" s="2"/>
      <c r="CDT90" s="2"/>
      <c r="CDU90" s="2"/>
      <c r="CDV90" s="2"/>
      <c r="CDW90" s="2"/>
      <c r="CDX90" s="2"/>
      <c r="CDY90" s="2"/>
      <c r="CDZ90" s="2"/>
      <c r="CEA90" s="2"/>
      <c r="CEB90" s="2"/>
      <c r="CEC90" s="2"/>
      <c r="CED90" s="2"/>
      <c r="CEE90" s="2"/>
      <c r="CEF90" s="2"/>
      <c r="CEG90" s="2"/>
      <c r="CEH90" s="2"/>
      <c r="CEI90" s="2"/>
      <c r="CEJ90" s="2"/>
      <c r="CEK90" s="2"/>
      <c r="CEL90" s="2"/>
      <c r="CEM90" s="2"/>
      <c r="CEN90" s="2"/>
      <c r="CEO90" s="2"/>
      <c r="CEP90" s="2"/>
      <c r="CEQ90" s="2"/>
      <c r="CER90" s="2"/>
      <c r="CES90" s="2"/>
      <c r="CET90" s="2"/>
      <c r="CEU90" s="2"/>
      <c r="CEV90" s="2"/>
      <c r="CEW90" s="2"/>
      <c r="CEX90" s="2"/>
      <c r="CEY90" s="2"/>
      <c r="CEZ90" s="2"/>
      <c r="CFA90" s="2"/>
      <c r="CFB90" s="2"/>
      <c r="CFC90" s="2"/>
      <c r="CFD90" s="2"/>
      <c r="CFE90" s="2"/>
      <c r="CFF90" s="2"/>
      <c r="CFG90" s="2"/>
      <c r="CFH90" s="2"/>
      <c r="CFI90" s="2"/>
      <c r="CFJ90" s="2"/>
      <c r="CFK90" s="2"/>
      <c r="CFL90" s="2"/>
      <c r="CFM90" s="2"/>
      <c r="CFN90" s="2"/>
      <c r="CFO90" s="2"/>
      <c r="CFP90" s="2"/>
      <c r="CFQ90" s="2"/>
      <c r="CFR90" s="2"/>
      <c r="CFS90" s="2"/>
      <c r="CFT90" s="2"/>
      <c r="CFU90" s="2"/>
      <c r="CFV90" s="2"/>
      <c r="CFW90" s="2"/>
      <c r="CFX90" s="2"/>
      <c r="CFY90" s="2"/>
      <c r="CFZ90" s="2"/>
      <c r="CGA90" s="2"/>
      <c r="CGB90" s="2"/>
      <c r="CGC90" s="2"/>
      <c r="CGD90" s="2"/>
      <c r="CGE90" s="2"/>
      <c r="CGF90" s="2"/>
      <c r="CGG90" s="2"/>
      <c r="CGH90" s="2"/>
      <c r="CGI90" s="2"/>
      <c r="CGJ90" s="2"/>
      <c r="CGK90" s="2"/>
      <c r="CGL90" s="2"/>
      <c r="CGM90" s="2"/>
      <c r="CGN90" s="2"/>
      <c r="CGO90" s="2"/>
      <c r="CGP90" s="2"/>
      <c r="CGQ90" s="2"/>
      <c r="CGR90" s="2"/>
      <c r="CGS90" s="2"/>
      <c r="CGT90" s="2"/>
      <c r="CGU90" s="2"/>
      <c r="CGV90" s="2"/>
      <c r="CGW90" s="2"/>
      <c r="CGX90" s="2"/>
      <c r="CGY90" s="2"/>
      <c r="CGZ90" s="2"/>
      <c r="CHA90" s="2"/>
      <c r="CHB90" s="2"/>
      <c r="CHC90" s="2"/>
      <c r="CHD90" s="2"/>
      <c r="CHE90" s="2"/>
      <c r="CHF90" s="2"/>
      <c r="CHG90" s="2"/>
      <c r="CHH90" s="2"/>
      <c r="CHI90" s="2"/>
      <c r="CHJ90" s="2"/>
      <c r="CHK90" s="2"/>
      <c r="CHL90" s="2"/>
      <c r="CHM90" s="2"/>
      <c r="CHN90" s="2"/>
      <c r="CHO90" s="2"/>
      <c r="CHP90" s="2"/>
      <c r="CHQ90" s="2"/>
      <c r="CHR90" s="2"/>
      <c r="CHS90" s="2"/>
      <c r="CHT90" s="2"/>
      <c r="CHU90" s="2"/>
      <c r="CHV90" s="2"/>
      <c r="CHW90" s="2"/>
      <c r="CHX90" s="2"/>
      <c r="CHY90" s="2"/>
      <c r="CHZ90" s="2"/>
      <c r="CIA90" s="2"/>
      <c r="CIB90" s="2"/>
      <c r="CIC90" s="2"/>
      <c r="CID90" s="2"/>
      <c r="CIE90" s="2"/>
      <c r="CIF90" s="2"/>
      <c r="CIG90" s="2"/>
      <c r="CIH90" s="2"/>
      <c r="CII90" s="2"/>
      <c r="CIJ90" s="2"/>
      <c r="CIK90" s="2"/>
      <c r="CIL90" s="2"/>
      <c r="CIM90" s="2"/>
      <c r="CIN90" s="2"/>
      <c r="CIO90" s="2"/>
      <c r="CIP90" s="2"/>
      <c r="CIQ90" s="2"/>
      <c r="CIR90" s="2"/>
      <c r="CIS90" s="2"/>
      <c r="CIT90" s="2"/>
      <c r="CIU90" s="2"/>
      <c r="CIV90" s="2"/>
      <c r="CIW90" s="2"/>
      <c r="CIX90" s="2"/>
      <c r="CIY90" s="2"/>
      <c r="CIZ90" s="2"/>
      <c r="CJA90" s="2"/>
      <c r="CJB90" s="2"/>
      <c r="CJC90" s="2"/>
      <c r="CJD90" s="2"/>
      <c r="CJE90" s="2"/>
      <c r="CJF90" s="2"/>
      <c r="CJG90" s="2"/>
      <c r="CJH90" s="2"/>
      <c r="CJI90" s="2"/>
      <c r="CJJ90" s="2"/>
      <c r="CJK90" s="2"/>
      <c r="CJL90" s="2"/>
      <c r="CJM90" s="2"/>
      <c r="CJN90" s="2"/>
      <c r="CJO90" s="2"/>
      <c r="CJP90" s="2"/>
      <c r="CJQ90" s="2"/>
      <c r="CJR90" s="2"/>
      <c r="CJS90" s="2"/>
      <c r="CJT90" s="2"/>
      <c r="CJU90" s="2"/>
      <c r="CJV90" s="2"/>
      <c r="CJW90" s="2"/>
      <c r="CJX90" s="2"/>
      <c r="CJY90" s="2"/>
      <c r="CJZ90" s="2"/>
      <c r="CKA90" s="2"/>
      <c r="CKB90" s="2"/>
      <c r="CKC90" s="2"/>
      <c r="CKD90" s="2"/>
      <c r="CKE90" s="2"/>
      <c r="CKF90" s="2"/>
      <c r="CKG90" s="2"/>
      <c r="CKH90" s="2"/>
      <c r="CKI90" s="2"/>
      <c r="CKJ90" s="2"/>
      <c r="CKK90" s="2"/>
      <c r="CKL90" s="2"/>
      <c r="CKM90" s="2"/>
      <c r="CKN90" s="2"/>
      <c r="CKO90" s="2"/>
      <c r="CKP90" s="2"/>
      <c r="CKQ90" s="2"/>
      <c r="CKR90" s="2"/>
      <c r="CKS90" s="2"/>
      <c r="CKT90" s="2"/>
      <c r="CKU90" s="2"/>
      <c r="CKV90" s="2"/>
      <c r="CKW90" s="2"/>
      <c r="CKX90" s="2"/>
      <c r="CKY90" s="2"/>
      <c r="CKZ90" s="2"/>
      <c r="CLA90" s="2"/>
      <c r="CLB90" s="2"/>
      <c r="CLC90" s="2"/>
      <c r="CLD90" s="2"/>
      <c r="CLE90" s="2"/>
      <c r="CLF90" s="2"/>
      <c r="CLG90" s="2"/>
      <c r="CLH90" s="2"/>
      <c r="CLI90" s="2"/>
      <c r="CLJ90" s="2"/>
      <c r="CLK90" s="2"/>
      <c r="CLL90" s="2"/>
      <c r="CLM90" s="2"/>
      <c r="CLN90" s="2"/>
      <c r="CLO90" s="2"/>
      <c r="CLP90" s="2"/>
      <c r="CLQ90" s="2"/>
      <c r="CLR90" s="2"/>
      <c r="CLS90" s="2"/>
      <c r="CLT90" s="2"/>
      <c r="CLU90" s="2"/>
      <c r="CLV90" s="2"/>
      <c r="CLW90" s="2"/>
      <c r="CLX90" s="2"/>
      <c r="CLY90" s="2"/>
      <c r="CLZ90" s="2"/>
      <c r="CMA90" s="2"/>
      <c r="CMB90" s="2"/>
      <c r="CMC90" s="2"/>
      <c r="CMD90" s="2"/>
      <c r="CME90" s="2"/>
      <c r="CMF90" s="2"/>
      <c r="CMG90" s="2"/>
      <c r="CMH90" s="2"/>
      <c r="CMI90" s="2"/>
      <c r="CMJ90" s="2"/>
      <c r="CMK90" s="2"/>
      <c r="CML90" s="2"/>
      <c r="CMM90" s="2"/>
      <c r="CMN90" s="2"/>
      <c r="CMO90" s="2"/>
      <c r="CMP90" s="2"/>
      <c r="CMQ90" s="2"/>
      <c r="CMR90" s="2"/>
      <c r="CMS90" s="2"/>
      <c r="CMT90" s="2"/>
      <c r="CMU90" s="2"/>
      <c r="CMV90" s="2"/>
      <c r="CMW90" s="2"/>
      <c r="CMX90" s="2"/>
      <c r="CMY90" s="2"/>
      <c r="CMZ90" s="2"/>
      <c r="CNA90" s="2"/>
      <c r="CNB90" s="2"/>
      <c r="CNC90" s="2"/>
      <c r="CND90" s="2"/>
      <c r="CNE90" s="2"/>
      <c r="CNF90" s="2"/>
      <c r="CNG90" s="2"/>
      <c r="CNH90" s="2"/>
      <c r="CNI90" s="2"/>
      <c r="CNJ90" s="2"/>
      <c r="CNK90" s="2"/>
      <c r="CNL90" s="2"/>
      <c r="CNM90" s="2"/>
      <c r="CNN90" s="2"/>
      <c r="CNO90" s="2"/>
      <c r="CNP90" s="2"/>
      <c r="CNQ90" s="2"/>
      <c r="CNR90" s="2"/>
      <c r="CNS90" s="2"/>
      <c r="CNT90" s="2"/>
      <c r="CNU90" s="2"/>
      <c r="CNV90" s="2"/>
      <c r="CNW90" s="2"/>
      <c r="CNX90" s="2"/>
      <c r="CNY90" s="2"/>
      <c r="CNZ90" s="2"/>
      <c r="COA90" s="2"/>
      <c r="COB90" s="2"/>
      <c r="COC90" s="2"/>
      <c r="COD90" s="2"/>
      <c r="COE90" s="2"/>
      <c r="COF90" s="2"/>
      <c r="COG90" s="2"/>
      <c r="COH90" s="2"/>
      <c r="COI90" s="2"/>
      <c r="COJ90" s="2"/>
      <c r="COK90" s="2"/>
      <c r="COL90" s="2"/>
      <c r="COM90" s="2"/>
      <c r="CON90" s="2"/>
      <c r="COO90" s="2"/>
      <c r="COP90" s="2"/>
      <c r="COQ90" s="2"/>
      <c r="COR90" s="2"/>
      <c r="COS90" s="2"/>
      <c r="COT90" s="2"/>
      <c r="COU90" s="2"/>
      <c r="COV90" s="2"/>
      <c r="COW90" s="2"/>
      <c r="COX90" s="2"/>
      <c r="COY90" s="2"/>
      <c r="COZ90" s="2"/>
      <c r="CPA90" s="2"/>
      <c r="CPB90" s="2"/>
      <c r="CPC90" s="2"/>
      <c r="CPD90" s="2"/>
      <c r="CPE90" s="2"/>
      <c r="CPF90" s="2"/>
      <c r="CPG90" s="2"/>
      <c r="CPH90" s="2"/>
      <c r="CPI90" s="2"/>
      <c r="CPJ90" s="2"/>
      <c r="CPK90" s="2"/>
      <c r="CPL90" s="2"/>
      <c r="CPM90" s="2"/>
      <c r="CPN90" s="2"/>
      <c r="CPO90" s="2"/>
      <c r="CPP90" s="2"/>
      <c r="CPQ90" s="2"/>
      <c r="CPR90" s="2"/>
      <c r="CPS90" s="2"/>
      <c r="CPT90" s="2"/>
      <c r="CPU90" s="2"/>
      <c r="CPV90" s="2"/>
      <c r="CPW90" s="2"/>
      <c r="CPX90" s="2"/>
      <c r="CPY90" s="2"/>
      <c r="CPZ90" s="2"/>
      <c r="CQA90" s="2"/>
      <c r="CQB90" s="2"/>
      <c r="CQC90" s="2"/>
      <c r="CQD90" s="2"/>
      <c r="CQE90" s="2"/>
      <c r="CQF90" s="2"/>
      <c r="CQG90" s="2"/>
      <c r="CQH90" s="2"/>
      <c r="CQI90" s="2"/>
      <c r="CQJ90" s="2"/>
      <c r="CQK90" s="2"/>
      <c r="CQL90" s="2"/>
      <c r="CQM90" s="2"/>
      <c r="CQN90" s="2"/>
      <c r="CQO90" s="2"/>
      <c r="CQP90" s="2"/>
      <c r="CQQ90" s="2"/>
      <c r="CQR90" s="2"/>
      <c r="CQS90" s="2"/>
      <c r="CQT90" s="2"/>
      <c r="CQU90" s="2"/>
      <c r="CQV90" s="2"/>
      <c r="CQW90" s="2"/>
      <c r="CQX90" s="2"/>
      <c r="CQY90" s="2"/>
      <c r="CQZ90" s="2"/>
      <c r="CRA90" s="2"/>
      <c r="CRB90" s="2"/>
      <c r="CRC90" s="2"/>
      <c r="CRD90" s="2"/>
      <c r="CRE90" s="2"/>
      <c r="CRF90" s="2"/>
      <c r="CRG90" s="2"/>
      <c r="CRH90" s="2"/>
      <c r="CRI90" s="2"/>
      <c r="CRJ90" s="2"/>
      <c r="CRK90" s="2"/>
      <c r="CRL90" s="2"/>
      <c r="CRM90" s="2"/>
      <c r="CRN90" s="2"/>
      <c r="CRO90" s="2"/>
      <c r="CRP90" s="2"/>
      <c r="CRQ90" s="2"/>
      <c r="CRR90" s="2"/>
      <c r="CRS90" s="2"/>
      <c r="CRT90" s="2"/>
      <c r="CRU90" s="2"/>
      <c r="CRV90" s="2"/>
      <c r="CRW90" s="2"/>
      <c r="CRX90" s="2"/>
      <c r="CRY90" s="2"/>
      <c r="CRZ90" s="2"/>
      <c r="CSA90" s="2"/>
      <c r="CSB90" s="2"/>
      <c r="CSC90" s="2"/>
      <c r="CSD90" s="2"/>
      <c r="CSE90" s="2"/>
      <c r="CSF90" s="2"/>
      <c r="CSG90" s="2"/>
      <c r="CSH90" s="2"/>
      <c r="CSI90" s="2"/>
      <c r="CSJ90" s="2"/>
      <c r="CSK90" s="2"/>
      <c r="CSL90" s="2"/>
      <c r="CSM90" s="2"/>
      <c r="CSN90" s="2"/>
      <c r="CSO90" s="2"/>
      <c r="CSP90" s="2"/>
      <c r="CSQ90" s="2"/>
      <c r="CSR90" s="2"/>
      <c r="CSS90" s="2"/>
      <c r="CST90" s="2"/>
      <c r="CSU90" s="2"/>
      <c r="CSV90" s="2"/>
      <c r="CSW90" s="2"/>
      <c r="CSX90" s="2"/>
      <c r="CSY90" s="2"/>
      <c r="CSZ90" s="2"/>
      <c r="CTA90" s="2"/>
      <c r="CTB90" s="2"/>
      <c r="CTC90" s="2"/>
      <c r="CTD90" s="2"/>
      <c r="CTE90" s="2"/>
      <c r="CTF90" s="2"/>
      <c r="CTG90" s="2"/>
      <c r="CTH90" s="2"/>
      <c r="CTI90" s="2"/>
      <c r="CTJ90" s="2"/>
      <c r="CTK90" s="2"/>
      <c r="CTL90" s="2"/>
      <c r="CTM90" s="2"/>
      <c r="CTN90" s="2"/>
      <c r="CTO90" s="2"/>
      <c r="CTP90" s="2"/>
      <c r="CTQ90" s="2"/>
      <c r="CTR90" s="2"/>
      <c r="CTS90" s="2"/>
      <c r="CTT90" s="2"/>
      <c r="CTU90" s="2"/>
      <c r="CTV90" s="2"/>
      <c r="CTW90" s="2"/>
      <c r="CTX90" s="2"/>
      <c r="CTY90" s="2"/>
      <c r="CTZ90" s="2"/>
      <c r="CUA90" s="2"/>
      <c r="CUB90" s="2"/>
      <c r="CUC90" s="2"/>
      <c r="CUD90" s="2"/>
      <c r="CUE90" s="2"/>
      <c r="CUF90" s="2"/>
      <c r="CUG90" s="2"/>
      <c r="CUH90" s="2"/>
      <c r="CUI90" s="2"/>
      <c r="CUJ90" s="2"/>
      <c r="CUK90" s="2"/>
      <c r="CUL90" s="2"/>
      <c r="CUM90" s="2"/>
      <c r="CUN90" s="2"/>
      <c r="CUO90" s="2"/>
      <c r="CUP90" s="2"/>
      <c r="CUQ90" s="2"/>
      <c r="CUR90" s="2"/>
      <c r="CUS90" s="2"/>
      <c r="CUT90" s="2"/>
      <c r="CUU90" s="2"/>
      <c r="CUV90" s="2"/>
      <c r="CUW90" s="2"/>
      <c r="CUX90" s="2"/>
      <c r="CUY90" s="2"/>
      <c r="CUZ90" s="2"/>
      <c r="CVA90" s="2"/>
      <c r="CVB90" s="2"/>
      <c r="CVC90" s="2"/>
      <c r="CVD90" s="2"/>
      <c r="CVE90" s="2"/>
      <c r="CVF90" s="2"/>
      <c r="CVG90" s="2"/>
      <c r="CVH90" s="2"/>
      <c r="CVI90" s="2"/>
      <c r="CVJ90" s="2"/>
      <c r="CVK90" s="2"/>
      <c r="CVL90" s="2"/>
      <c r="CVM90" s="2"/>
      <c r="CVN90" s="2"/>
      <c r="CVO90" s="2"/>
      <c r="CVP90" s="2"/>
      <c r="CVQ90" s="2"/>
      <c r="CVR90" s="2"/>
      <c r="CVS90" s="2"/>
      <c r="CVT90" s="2"/>
      <c r="CVU90" s="2"/>
      <c r="CVV90" s="2"/>
      <c r="CVW90" s="2"/>
      <c r="CVX90" s="2"/>
      <c r="CVY90" s="2"/>
      <c r="CVZ90" s="2"/>
      <c r="CWA90" s="2"/>
      <c r="CWB90" s="2"/>
      <c r="CWC90" s="2"/>
      <c r="CWD90" s="2"/>
      <c r="CWE90" s="2"/>
      <c r="CWF90" s="2"/>
      <c r="CWG90" s="2"/>
      <c r="CWH90" s="2"/>
      <c r="CWI90" s="2"/>
      <c r="CWJ90" s="2"/>
      <c r="CWK90" s="2"/>
      <c r="CWL90" s="2"/>
      <c r="CWM90" s="2"/>
      <c r="CWN90" s="2"/>
      <c r="CWO90" s="2"/>
      <c r="CWP90" s="2"/>
      <c r="CWQ90" s="2"/>
      <c r="CWR90" s="2"/>
      <c r="CWS90" s="2"/>
      <c r="CWT90" s="2"/>
      <c r="CWU90" s="2"/>
      <c r="CWV90" s="2"/>
      <c r="CWW90" s="2"/>
      <c r="CWX90" s="2"/>
      <c r="CWY90" s="2"/>
      <c r="CWZ90" s="2"/>
      <c r="CXA90" s="2"/>
      <c r="CXB90" s="2"/>
      <c r="CXC90" s="2"/>
      <c r="CXD90" s="2"/>
      <c r="CXE90" s="2"/>
      <c r="CXF90" s="2"/>
      <c r="CXG90" s="2"/>
      <c r="CXH90" s="2"/>
      <c r="CXI90" s="2"/>
      <c r="CXJ90" s="2"/>
      <c r="CXK90" s="2"/>
      <c r="CXL90" s="2"/>
      <c r="CXM90" s="2"/>
      <c r="CXN90" s="2"/>
      <c r="CXO90" s="2"/>
      <c r="CXP90" s="2"/>
      <c r="CXQ90" s="2"/>
      <c r="CXR90" s="2"/>
      <c r="CXS90" s="2"/>
      <c r="CXT90" s="2"/>
      <c r="CXU90" s="2"/>
      <c r="CXV90" s="2"/>
      <c r="CXW90" s="2"/>
      <c r="CXX90" s="2"/>
      <c r="CXY90" s="2"/>
      <c r="CXZ90" s="2"/>
      <c r="CYA90" s="2"/>
      <c r="CYB90" s="2"/>
      <c r="CYC90" s="2"/>
      <c r="CYD90" s="2"/>
      <c r="CYE90" s="2"/>
      <c r="CYF90" s="2"/>
      <c r="CYG90" s="2"/>
      <c r="CYH90" s="2"/>
      <c r="CYI90" s="2"/>
      <c r="CYJ90" s="2"/>
      <c r="CYK90" s="2"/>
      <c r="CYL90" s="2"/>
      <c r="CYM90" s="2"/>
      <c r="CYN90" s="2"/>
      <c r="CYO90" s="2"/>
      <c r="CYP90" s="2"/>
      <c r="CYQ90" s="2"/>
      <c r="CYR90" s="2"/>
      <c r="CYS90" s="2"/>
      <c r="CYT90" s="2"/>
      <c r="CYU90" s="2"/>
      <c r="CYV90" s="2"/>
      <c r="CYW90" s="2"/>
      <c r="CYX90" s="2"/>
      <c r="CYY90" s="2"/>
      <c r="CYZ90" s="2"/>
      <c r="CZA90" s="2"/>
      <c r="CZB90" s="2"/>
      <c r="CZC90" s="2"/>
      <c r="CZD90" s="2"/>
      <c r="CZE90" s="2"/>
      <c r="CZF90" s="2"/>
      <c r="CZG90" s="2"/>
      <c r="CZH90" s="2"/>
      <c r="CZI90" s="2"/>
      <c r="CZJ90" s="2"/>
      <c r="CZK90" s="2"/>
      <c r="CZL90" s="2"/>
      <c r="CZM90" s="2"/>
      <c r="CZN90" s="2"/>
      <c r="CZO90" s="2"/>
      <c r="CZP90" s="2"/>
      <c r="CZQ90" s="2"/>
      <c r="CZR90" s="2"/>
      <c r="CZS90" s="2"/>
      <c r="CZT90" s="2"/>
      <c r="CZU90" s="2"/>
      <c r="CZV90" s="2"/>
      <c r="CZW90" s="2"/>
      <c r="CZX90" s="2"/>
      <c r="CZY90" s="2"/>
      <c r="CZZ90" s="2"/>
      <c r="DAA90" s="2"/>
      <c r="DAB90" s="2"/>
      <c r="DAC90" s="2"/>
      <c r="DAD90" s="2"/>
      <c r="DAE90" s="2"/>
      <c r="DAF90" s="2"/>
      <c r="DAG90" s="2"/>
      <c r="DAH90" s="2"/>
      <c r="DAI90" s="2"/>
      <c r="DAJ90" s="2"/>
      <c r="DAK90" s="2"/>
      <c r="DAL90" s="2"/>
      <c r="DAM90" s="2"/>
      <c r="DAN90" s="2"/>
      <c r="DAO90" s="2"/>
      <c r="DAP90" s="2"/>
      <c r="DAQ90" s="2"/>
      <c r="DAR90" s="2"/>
      <c r="DAS90" s="2"/>
      <c r="DAT90" s="2"/>
      <c r="DAU90" s="2"/>
      <c r="DAV90" s="2"/>
      <c r="DAW90" s="2"/>
      <c r="DAX90" s="2"/>
      <c r="DAY90" s="2"/>
      <c r="DAZ90" s="2"/>
      <c r="DBA90" s="2"/>
      <c r="DBB90" s="2"/>
      <c r="DBC90" s="2"/>
      <c r="DBD90" s="2"/>
      <c r="DBE90" s="2"/>
      <c r="DBF90" s="2"/>
      <c r="DBG90" s="2"/>
      <c r="DBH90" s="2"/>
      <c r="DBI90" s="2"/>
      <c r="DBJ90" s="2"/>
      <c r="DBK90" s="2"/>
      <c r="DBL90" s="2"/>
      <c r="DBM90" s="2"/>
      <c r="DBN90" s="2"/>
      <c r="DBO90" s="2"/>
      <c r="DBP90" s="2"/>
      <c r="DBQ90" s="2"/>
      <c r="DBR90" s="2"/>
      <c r="DBS90" s="2"/>
      <c r="DBT90" s="2"/>
      <c r="DBU90" s="2"/>
      <c r="DBV90" s="2"/>
      <c r="DBW90" s="2"/>
      <c r="DBX90" s="2"/>
      <c r="DBY90" s="2"/>
      <c r="DBZ90" s="2"/>
      <c r="DCA90" s="2"/>
      <c r="DCB90" s="2"/>
      <c r="DCC90" s="2"/>
      <c r="DCD90" s="2"/>
      <c r="DCE90" s="2"/>
      <c r="DCF90" s="2"/>
      <c r="DCG90" s="2"/>
      <c r="DCH90" s="2"/>
      <c r="DCI90" s="2"/>
      <c r="DCJ90" s="2"/>
      <c r="DCK90" s="2"/>
      <c r="DCL90" s="2"/>
      <c r="DCM90" s="2"/>
      <c r="DCN90" s="2"/>
      <c r="DCO90" s="2"/>
      <c r="DCP90" s="2"/>
      <c r="DCQ90" s="2"/>
      <c r="DCR90" s="2"/>
      <c r="DCS90" s="2"/>
      <c r="DCT90" s="2"/>
      <c r="DCU90" s="2"/>
      <c r="DCV90" s="2"/>
      <c r="DCW90" s="2"/>
      <c r="DCX90" s="2"/>
      <c r="DCY90" s="2"/>
      <c r="DCZ90" s="2"/>
      <c r="DDA90" s="2"/>
      <c r="DDB90" s="2"/>
      <c r="DDC90" s="2"/>
      <c r="DDD90" s="2"/>
      <c r="DDE90" s="2"/>
      <c r="DDF90" s="2"/>
      <c r="DDG90" s="2"/>
      <c r="DDH90" s="2"/>
      <c r="DDI90" s="2"/>
      <c r="DDJ90" s="2"/>
      <c r="DDK90" s="2"/>
      <c r="DDL90" s="2"/>
      <c r="DDM90" s="2"/>
      <c r="DDN90" s="2"/>
      <c r="DDO90" s="2"/>
      <c r="DDP90" s="2"/>
      <c r="DDQ90" s="2"/>
      <c r="DDR90" s="2"/>
      <c r="DDS90" s="2"/>
      <c r="DDT90" s="2"/>
      <c r="DDU90" s="2"/>
      <c r="DDV90" s="2"/>
      <c r="DDW90" s="2"/>
      <c r="DDX90" s="2"/>
      <c r="DDY90" s="2"/>
      <c r="DDZ90" s="2"/>
      <c r="DEA90" s="2"/>
      <c r="DEB90" s="2"/>
      <c r="DEC90" s="2"/>
      <c r="DED90" s="2"/>
      <c r="DEE90" s="2"/>
      <c r="DEF90" s="2"/>
      <c r="DEG90" s="2"/>
      <c r="DEH90" s="2"/>
      <c r="DEI90" s="2"/>
      <c r="DEJ90" s="2"/>
      <c r="DEK90" s="2"/>
      <c r="DEL90" s="2"/>
      <c r="DEM90" s="2"/>
      <c r="DEN90" s="2"/>
      <c r="DEO90" s="2"/>
      <c r="DEP90" s="2"/>
      <c r="DEQ90" s="2"/>
      <c r="DER90" s="2"/>
      <c r="DES90" s="2"/>
      <c r="DET90" s="2"/>
      <c r="DEU90" s="2"/>
      <c r="DEV90" s="2"/>
      <c r="DEW90" s="2"/>
      <c r="DEX90" s="2"/>
      <c r="DEY90" s="2"/>
      <c r="DEZ90" s="2"/>
      <c r="DFA90" s="2"/>
      <c r="DFB90" s="2"/>
      <c r="DFC90" s="2"/>
      <c r="DFD90" s="2"/>
      <c r="DFE90" s="2"/>
      <c r="DFF90" s="2"/>
      <c r="DFG90" s="2"/>
      <c r="DFH90" s="2"/>
      <c r="DFI90" s="2"/>
      <c r="DFJ90" s="2"/>
      <c r="DFK90" s="2"/>
      <c r="DFL90" s="2"/>
      <c r="DFM90" s="2"/>
      <c r="DFN90" s="2"/>
      <c r="DFO90" s="2"/>
      <c r="DFP90" s="2"/>
      <c r="DFQ90" s="2"/>
      <c r="DFR90" s="2"/>
      <c r="DFS90" s="2"/>
      <c r="DFT90" s="2"/>
      <c r="DFU90" s="2"/>
      <c r="DFV90" s="2"/>
      <c r="DFW90" s="2"/>
      <c r="DFX90" s="2"/>
      <c r="DFY90" s="2"/>
      <c r="DFZ90" s="2"/>
      <c r="DGA90" s="2"/>
      <c r="DGB90" s="2"/>
      <c r="DGC90" s="2"/>
      <c r="DGD90" s="2"/>
      <c r="DGE90" s="2"/>
      <c r="DGF90" s="2"/>
      <c r="DGG90" s="2"/>
      <c r="DGH90" s="2"/>
      <c r="DGI90" s="2"/>
      <c r="DGJ90" s="2"/>
      <c r="DGK90" s="2"/>
      <c r="DGL90" s="2"/>
      <c r="DGM90" s="2"/>
      <c r="DGN90" s="2"/>
      <c r="DGO90" s="2"/>
      <c r="DGP90" s="2"/>
      <c r="DGQ90" s="2"/>
      <c r="DGR90" s="2"/>
      <c r="DGS90" s="2"/>
      <c r="DGT90" s="2"/>
      <c r="DGU90" s="2"/>
      <c r="DGV90" s="2"/>
      <c r="DGW90" s="2"/>
      <c r="DGX90" s="2"/>
      <c r="DGY90" s="2"/>
      <c r="DGZ90" s="2"/>
      <c r="DHA90" s="2"/>
      <c r="DHB90" s="2"/>
      <c r="DHC90" s="2"/>
      <c r="DHD90" s="2"/>
      <c r="DHE90" s="2"/>
      <c r="DHF90" s="2"/>
      <c r="DHG90" s="2"/>
      <c r="DHH90" s="2"/>
      <c r="DHI90" s="2"/>
      <c r="DHJ90" s="2"/>
      <c r="DHK90" s="2"/>
      <c r="DHL90" s="2"/>
      <c r="DHM90" s="2"/>
      <c r="DHN90" s="2"/>
      <c r="DHO90" s="2"/>
      <c r="DHP90" s="2"/>
      <c r="DHQ90" s="2"/>
      <c r="DHR90" s="2"/>
      <c r="DHS90" s="2"/>
      <c r="DHT90" s="2"/>
      <c r="DHU90" s="2"/>
      <c r="DHV90" s="2"/>
      <c r="DHW90" s="2"/>
      <c r="DHX90" s="2"/>
      <c r="DHY90" s="2"/>
      <c r="DHZ90" s="2"/>
      <c r="DIA90" s="2"/>
      <c r="DIB90" s="2"/>
      <c r="DIC90" s="2"/>
      <c r="DID90" s="2"/>
      <c r="DIE90" s="2"/>
      <c r="DIF90" s="2"/>
      <c r="DIG90" s="2"/>
      <c r="DIH90" s="2"/>
      <c r="DII90" s="2"/>
      <c r="DIJ90" s="2"/>
      <c r="DIK90" s="2"/>
      <c r="DIL90" s="2"/>
      <c r="DIM90" s="2"/>
      <c r="DIN90" s="2"/>
      <c r="DIO90" s="2"/>
      <c r="DIP90" s="2"/>
      <c r="DIQ90" s="2"/>
      <c r="DIR90" s="2"/>
      <c r="DIS90" s="2"/>
      <c r="DIT90" s="2"/>
      <c r="DIU90" s="2"/>
      <c r="DIV90" s="2"/>
      <c r="DIW90" s="2"/>
      <c r="DIX90" s="2"/>
      <c r="DIY90" s="2"/>
      <c r="DIZ90" s="2"/>
      <c r="DJA90" s="2"/>
      <c r="DJB90" s="2"/>
      <c r="DJC90" s="2"/>
      <c r="DJD90" s="2"/>
      <c r="DJE90" s="2"/>
      <c r="DJF90" s="2"/>
      <c r="DJG90" s="2"/>
      <c r="DJH90" s="2"/>
      <c r="DJI90" s="2"/>
      <c r="DJJ90" s="2"/>
      <c r="DJK90" s="2"/>
      <c r="DJL90" s="2"/>
      <c r="DJM90" s="2"/>
      <c r="DJN90" s="2"/>
      <c r="DJO90" s="2"/>
      <c r="DJP90" s="2"/>
      <c r="DJQ90" s="2"/>
      <c r="DJR90" s="2"/>
      <c r="DJS90" s="2"/>
      <c r="DJT90" s="2"/>
      <c r="DJU90" s="2"/>
      <c r="DJV90" s="2"/>
      <c r="DJW90" s="2"/>
      <c r="DJX90" s="2"/>
      <c r="DJY90" s="2"/>
      <c r="DJZ90" s="2"/>
      <c r="DKA90" s="2"/>
      <c r="DKB90" s="2"/>
      <c r="DKC90" s="2"/>
      <c r="DKD90" s="2"/>
      <c r="DKE90" s="2"/>
      <c r="DKF90" s="2"/>
      <c r="DKG90" s="2"/>
      <c r="DKH90" s="2"/>
      <c r="DKI90" s="2"/>
      <c r="DKJ90" s="2"/>
      <c r="DKK90" s="2"/>
      <c r="DKL90" s="2"/>
      <c r="DKM90" s="2"/>
      <c r="DKN90" s="2"/>
      <c r="DKO90" s="2"/>
      <c r="DKP90" s="2"/>
      <c r="DKQ90" s="2"/>
      <c r="DKR90" s="2"/>
      <c r="DKS90" s="2"/>
      <c r="DKT90" s="2"/>
      <c r="DKU90" s="2"/>
      <c r="DKV90" s="2"/>
      <c r="DKW90" s="2"/>
      <c r="DKX90" s="2"/>
      <c r="DKY90" s="2"/>
      <c r="DKZ90" s="2"/>
      <c r="DLA90" s="2"/>
      <c r="DLB90" s="2"/>
      <c r="DLC90" s="2"/>
      <c r="DLD90" s="2"/>
      <c r="DLE90" s="2"/>
      <c r="DLF90" s="2"/>
      <c r="DLG90" s="2"/>
      <c r="DLH90" s="2"/>
      <c r="DLI90" s="2"/>
      <c r="DLJ90" s="2"/>
      <c r="DLK90" s="2"/>
      <c r="DLL90" s="2"/>
      <c r="DLM90" s="2"/>
      <c r="DLN90" s="2"/>
      <c r="DLO90" s="2"/>
      <c r="DLP90" s="2"/>
      <c r="DLQ90" s="2"/>
      <c r="DLR90" s="2"/>
      <c r="DLS90" s="2"/>
      <c r="DLT90" s="2"/>
      <c r="DLU90" s="2"/>
      <c r="DLV90" s="2"/>
      <c r="DLW90" s="2"/>
      <c r="DLX90" s="2"/>
      <c r="DLY90" s="2"/>
      <c r="DLZ90" s="2"/>
      <c r="DMA90" s="2"/>
      <c r="DMB90" s="2"/>
      <c r="DMC90" s="2"/>
      <c r="DMD90" s="2"/>
      <c r="DME90" s="2"/>
      <c r="DMF90" s="2"/>
      <c r="DMG90" s="2"/>
      <c r="DMH90" s="2"/>
      <c r="DMI90" s="2"/>
      <c r="DMJ90" s="2"/>
      <c r="DMK90" s="2"/>
      <c r="DML90" s="2"/>
      <c r="DMM90" s="2"/>
      <c r="DMN90" s="2"/>
      <c r="DMO90" s="2"/>
      <c r="DMP90" s="2"/>
      <c r="DMQ90" s="2"/>
      <c r="DMR90" s="2"/>
      <c r="DMS90" s="2"/>
      <c r="DMT90" s="2"/>
      <c r="DMU90" s="2"/>
      <c r="DMV90" s="2"/>
      <c r="DMW90" s="2"/>
      <c r="DMX90" s="2"/>
      <c r="DMY90" s="2"/>
      <c r="DMZ90" s="2"/>
      <c r="DNA90" s="2"/>
      <c r="DNB90" s="2"/>
      <c r="DNC90" s="2"/>
      <c r="DND90" s="2"/>
      <c r="DNE90" s="2"/>
      <c r="DNF90" s="2"/>
      <c r="DNG90" s="2"/>
      <c r="DNH90" s="2"/>
      <c r="DNI90" s="2"/>
      <c r="DNJ90" s="2"/>
      <c r="DNK90" s="2"/>
      <c r="DNL90" s="2"/>
      <c r="DNM90" s="2"/>
      <c r="DNN90" s="2"/>
      <c r="DNO90" s="2"/>
      <c r="DNP90" s="2"/>
      <c r="DNQ90" s="2"/>
      <c r="DNR90" s="2"/>
      <c r="DNS90" s="2"/>
      <c r="DNT90" s="2"/>
      <c r="DNU90" s="2"/>
      <c r="DNV90" s="2"/>
      <c r="DNW90" s="2"/>
      <c r="DNX90" s="2"/>
      <c r="DNY90" s="2"/>
      <c r="DNZ90" s="2"/>
      <c r="DOA90" s="2"/>
      <c r="DOB90" s="2"/>
      <c r="DOC90" s="2"/>
      <c r="DOD90" s="2"/>
      <c r="DOE90" s="2"/>
      <c r="DOF90" s="2"/>
      <c r="DOG90" s="2"/>
      <c r="DOH90" s="2"/>
      <c r="DOI90" s="2"/>
      <c r="DOJ90" s="2"/>
      <c r="DOK90" s="2"/>
      <c r="DOL90" s="2"/>
      <c r="DOM90" s="2"/>
      <c r="DON90" s="2"/>
      <c r="DOO90" s="2"/>
      <c r="DOP90" s="2"/>
      <c r="DOQ90" s="2"/>
      <c r="DOR90" s="2"/>
      <c r="DOS90" s="2"/>
      <c r="DOT90" s="2"/>
      <c r="DOU90" s="2"/>
      <c r="DOV90" s="2"/>
      <c r="DOW90" s="2"/>
      <c r="DOX90" s="2"/>
      <c r="DOY90" s="2"/>
      <c r="DOZ90" s="2"/>
      <c r="DPA90" s="2"/>
      <c r="DPB90" s="2"/>
      <c r="DPC90" s="2"/>
      <c r="DPD90" s="2"/>
      <c r="DPE90" s="2"/>
      <c r="DPF90" s="2"/>
      <c r="DPG90" s="2"/>
      <c r="DPH90" s="2"/>
      <c r="DPI90" s="2"/>
      <c r="DPJ90" s="2"/>
      <c r="DPK90" s="2"/>
      <c r="DPL90" s="2"/>
      <c r="DPM90" s="2"/>
      <c r="DPN90" s="2"/>
      <c r="DPO90" s="2"/>
      <c r="DPP90" s="2"/>
      <c r="DPQ90" s="2"/>
      <c r="DPR90" s="2"/>
      <c r="DPS90" s="2"/>
      <c r="DPT90" s="2"/>
      <c r="DPU90" s="2"/>
      <c r="DPV90" s="2"/>
      <c r="DPW90" s="2"/>
      <c r="DPX90" s="2"/>
      <c r="DPY90" s="2"/>
      <c r="DPZ90" s="2"/>
      <c r="DQA90" s="2"/>
      <c r="DQB90" s="2"/>
      <c r="DQC90" s="2"/>
      <c r="DQD90" s="2"/>
      <c r="DQE90" s="2"/>
      <c r="DQF90" s="2"/>
      <c r="DQG90" s="2"/>
      <c r="DQH90" s="2"/>
      <c r="DQI90" s="2"/>
      <c r="DQJ90" s="2"/>
      <c r="DQK90" s="2"/>
      <c r="DQL90" s="2"/>
      <c r="DQM90" s="2"/>
      <c r="DQN90" s="2"/>
      <c r="DQO90" s="2"/>
      <c r="DQP90" s="2"/>
      <c r="DQQ90" s="2"/>
      <c r="DQR90" s="2"/>
      <c r="DQS90" s="2"/>
      <c r="DQT90" s="2"/>
      <c r="DQU90" s="2"/>
      <c r="DQV90" s="2"/>
      <c r="DQW90" s="2"/>
      <c r="DQX90" s="2"/>
      <c r="DQY90" s="2"/>
      <c r="DQZ90" s="2"/>
      <c r="DRA90" s="2"/>
      <c r="DRB90" s="2"/>
      <c r="DRC90" s="2"/>
      <c r="DRD90" s="2"/>
      <c r="DRE90" s="2"/>
      <c r="DRF90" s="2"/>
      <c r="DRG90" s="2"/>
      <c r="DRH90" s="2"/>
      <c r="DRI90" s="2"/>
      <c r="DRJ90" s="2"/>
      <c r="DRK90" s="2"/>
      <c r="DRL90" s="2"/>
      <c r="DRM90" s="2"/>
      <c r="DRN90" s="2"/>
      <c r="DRO90" s="2"/>
      <c r="DRP90" s="2"/>
      <c r="DRQ90" s="2"/>
      <c r="DRR90" s="2"/>
      <c r="DRS90" s="2"/>
      <c r="DRT90" s="2"/>
      <c r="DRU90" s="2"/>
      <c r="DRV90" s="2"/>
      <c r="DRW90" s="2"/>
      <c r="DRX90" s="2"/>
      <c r="DRY90" s="2"/>
      <c r="DRZ90" s="2"/>
      <c r="DSA90" s="2"/>
      <c r="DSB90" s="2"/>
      <c r="DSC90" s="2"/>
      <c r="DSD90" s="2"/>
      <c r="DSE90" s="2"/>
      <c r="DSF90" s="2"/>
      <c r="DSG90" s="2"/>
      <c r="DSH90" s="2"/>
      <c r="DSI90" s="2"/>
      <c r="DSJ90" s="2"/>
      <c r="DSK90" s="2"/>
      <c r="DSL90" s="2"/>
      <c r="DSM90" s="2"/>
      <c r="DSN90" s="2"/>
      <c r="DSO90" s="2"/>
      <c r="DSP90" s="2"/>
      <c r="DSQ90" s="2"/>
      <c r="DSR90" s="2"/>
      <c r="DSS90" s="2"/>
      <c r="DST90" s="2"/>
      <c r="DSU90" s="2"/>
      <c r="DSV90" s="2"/>
      <c r="DSW90" s="2"/>
      <c r="DSX90" s="2"/>
      <c r="DSY90" s="2"/>
      <c r="DSZ90" s="2"/>
      <c r="DTA90" s="2"/>
      <c r="DTB90" s="2"/>
      <c r="DTC90" s="2"/>
      <c r="DTD90" s="2"/>
      <c r="DTE90" s="2"/>
      <c r="DTF90" s="2"/>
      <c r="DTG90" s="2"/>
      <c r="DTH90" s="2"/>
      <c r="DTI90" s="2"/>
      <c r="DTJ90" s="2"/>
      <c r="DTK90" s="2"/>
      <c r="DTL90" s="2"/>
      <c r="DTM90" s="2"/>
      <c r="DTN90" s="2"/>
      <c r="DTO90" s="2"/>
      <c r="DTP90" s="2"/>
      <c r="DTQ90" s="2"/>
      <c r="DTR90" s="2"/>
      <c r="DTS90" s="2"/>
      <c r="DTT90" s="2"/>
      <c r="DTU90" s="2"/>
      <c r="DTV90" s="2"/>
      <c r="DTW90" s="2"/>
      <c r="DTX90" s="2"/>
      <c r="DTY90" s="2"/>
      <c r="DTZ90" s="2"/>
      <c r="DUA90" s="2"/>
      <c r="DUB90" s="2"/>
      <c r="DUC90" s="2"/>
      <c r="DUD90" s="2"/>
      <c r="DUE90" s="2"/>
      <c r="DUF90" s="2"/>
      <c r="DUG90" s="2"/>
      <c r="DUH90" s="2"/>
      <c r="DUI90" s="2"/>
      <c r="DUJ90" s="2"/>
      <c r="DUK90" s="2"/>
      <c r="DUL90" s="2"/>
      <c r="DUM90" s="2"/>
      <c r="DUN90" s="2"/>
      <c r="DUO90" s="2"/>
      <c r="DUP90" s="2"/>
      <c r="DUQ90" s="2"/>
      <c r="DUR90" s="2"/>
      <c r="DUS90" s="2"/>
      <c r="DUT90" s="2"/>
      <c r="DUU90" s="2"/>
      <c r="DUV90" s="2"/>
      <c r="DUW90" s="2"/>
      <c r="DUX90" s="2"/>
      <c r="DUY90" s="2"/>
      <c r="DUZ90" s="2"/>
      <c r="DVA90" s="2"/>
      <c r="DVB90" s="2"/>
      <c r="DVC90" s="2"/>
      <c r="DVD90" s="2"/>
      <c r="DVE90" s="2"/>
      <c r="DVF90" s="2"/>
      <c r="DVG90" s="2"/>
      <c r="DVH90" s="2"/>
      <c r="DVI90" s="2"/>
      <c r="DVJ90" s="2"/>
      <c r="DVK90" s="2"/>
      <c r="DVL90" s="2"/>
      <c r="DVM90" s="2"/>
      <c r="DVN90" s="2"/>
      <c r="DVO90" s="2"/>
      <c r="DVP90" s="2"/>
      <c r="DVQ90" s="2"/>
      <c r="DVR90" s="2"/>
      <c r="DVS90" s="2"/>
      <c r="DVT90" s="2"/>
      <c r="DVU90" s="2"/>
      <c r="DVV90" s="2"/>
      <c r="DVW90" s="2"/>
      <c r="DVX90" s="2"/>
      <c r="DVY90" s="2"/>
      <c r="DVZ90" s="2"/>
      <c r="DWA90" s="2"/>
      <c r="DWB90" s="2"/>
      <c r="DWC90" s="2"/>
      <c r="DWD90" s="2"/>
      <c r="DWE90" s="2"/>
      <c r="DWF90" s="2"/>
      <c r="DWG90" s="2"/>
      <c r="DWH90" s="2"/>
      <c r="DWI90" s="2"/>
      <c r="DWJ90" s="2"/>
      <c r="DWK90" s="2"/>
      <c r="DWL90" s="2"/>
      <c r="DWM90" s="2"/>
      <c r="DWN90" s="2"/>
      <c r="DWO90" s="2"/>
      <c r="DWP90" s="2"/>
      <c r="DWQ90" s="2"/>
      <c r="DWR90" s="2"/>
      <c r="DWS90" s="2"/>
      <c r="DWT90" s="2"/>
      <c r="DWU90" s="2"/>
      <c r="DWV90" s="2"/>
      <c r="DWW90" s="2"/>
      <c r="DWX90" s="2"/>
      <c r="DWY90" s="2"/>
      <c r="DWZ90" s="2"/>
      <c r="DXA90" s="2"/>
      <c r="DXB90" s="2"/>
      <c r="DXC90" s="2"/>
      <c r="DXD90" s="2"/>
      <c r="DXE90" s="2"/>
      <c r="DXF90" s="2"/>
      <c r="DXG90" s="2"/>
      <c r="DXH90" s="2"/>
      <c r="DXI90" s="2"/>
      <c r="DXJ90" s="2"/>
      <c r="DXK90" s="2"/>
      <c r="DXL90" s="2"/>
      <c r="DXM90" s="2"/>
      <c r="DXN90" s="2"/>
      <c r="DXO90" s="2"/>
      <c r="DXP90" s="2"/>
      <c r="DXQ90" s="2"/>
      <c r="DXR90" s="2"/>
      <c r="DXS90" s="2"/>
      <c r="DXT90" s="2"/>
      <c r="DXU90" s="2"/>
      <c r="DXV90" s="2"/>
      <c r="DXW90" s="2"/>
      <c r="DXX90" s="2"/>
      <c r="DXY90" s="2"/>
      <c r="DXZ90" s="2"/>
      <c r="DYA90" s="2"/>
      <c r="DYB90" s="2"/>
      <c r="DYC90" s="2"/>
      <c r="DYD90" s="2"/>
      <c r="DYE90" s="2"/>
      <c r="DYF90" s="2"/>
      <c r="DYG90" s="2"/>
      <c r="DYH90" s="2"/>
      <c r="DYI90" s="2"/>
      <c r="DYJ90" s="2"/>
      <c r="DYK90" s="2"/>
      <c r="DYL90" s="2"/>
      <c r="DYM90" s="2"/>
      <c r="DYN90" s="2"/>
      <c r="DYO90" s="2"/>
      <c r="DYP90" s="2"/>
      <c r="DYQ90" s="2"/>
      <c r="DYR90" s="2"/>
      <c r="DYS90" s="2"/>
      <c r="DYT90" s="2"/>
      <c r="DYU90" s="2"/>
      <c r="DYV90" s="2"/>
      <c r="DYW90" s="2"/>
      <c r="DYX90" s="2"/>
      <c r="DYY90" s="2"/>
      <c r="DYZ90" s="2"/>
      <c r="DZA90" s="2"/>
      <c r="DZB90" s="2"/>
      <c r="DZC90" s="2"/>
      <c r="DZD90" s="2"/>
      <c r="DZE90" s="2"/>
      <c r="DZF90" s="2"/>
      <c r="DZG90" s="2"/>
      <c r="DZH90" s="2"/>
      <c r="DZI90" s="2"/>
      <c r="DZJ90" s="2"/>
      <c r="DZK90" s="2"/>
      <c r="DZL90" s="2"/>
      <c r="DZM90" s="2"/>
      <c r="DZN90" s="2"/>
      <c r="DZO90" s="2"/>
      <c r="DZP90" s="2"/>
      <c r="DZQ90" s="2"/>
      <c r="DZR90" s="2"/>
      <c r="DZS90" s="2"/>
      <c r="DZT90" s="2"/>
      <c r="DZU90" s="2"/>
      <c r="DZV90" s="2"/>
      <c r="DZW90" s="2"/>
      <c r="DZX90" s="2"/>
      <c r="DZY90" s="2"/>
      <c r="DZZ90" s="2"/>
      <c r="EAA90" s="2"/>
      <c r="EAB90" s="2"/>
      <c r="EAC90" s="2"/>
      <c r="EAD90" s="2"/>
      <c r="EAE90" s="2"/>
      <c r="EAF90" s="2"/>
      <c r="EAG90" s="2"/>
      <c r="EAH90" s="2"/>
      <c r="EAI90" s="2"/>
      <c r="EAJ90" s="2"/>
      <c r="EAK90" s="2"/>
      <c r="EAL90" s="2"/>
      <c r="EAM90" s="2"/>
      <c r="EAN90" s="2"/>
      <c r="EAO90" s="2"/>
      <c r="EAP90" s="2"/>
      <c r="EAQ90" s="2"/>
      <c r="EAR90" s="2"/>
      <c r="EAS90" s="2"/>
      <c r="EAT90" s="2"/>
      <c r="EAU90" s="2"/>
      <c r="EAV90" s="2"/>
      <c r="EAW90" s="2"/>
      <c r="EAX90" s="2"/>
      <c r="EAY90" s="2"/>
      <c r="EAZ90" s="2"/>
      <c r="EBA90" s="2"/>
      <c r="EBB90" s="2"/>
      <c r="EBC90" s="2"/>
      <c r="EBD90" s="2"/>
      <c r="EBE90" s="2"/>
      <c r="EBF90" s="2"/>
      <c r="EBG90" s="2"/>
      <c r="EBH90" s="2"/>
      <c r="EBI90" s="2"/>
      <c r="EBJ90" s="2"/>
      <c r="EBK90" s="2"/>
      <c r="EBL90" s="2"/>
      <c r="EBM90" s="2"/>
      <c r="EBN90" s="2"/>
      <c r="EBO90" s="2"/>
      <c r="EBP90" s="2"/>
      <c r="EBQ90" s="2"/>
      <c r="EBR90" s="2"/>
      <c r="EBS90" s="2"/>
      <c r="EBT90" s="2"/>
      <c r="EBU90" s="2"/>
      <c r="EBV90" s="2"/>
      <c r="EBW90" s="2"/>
      <c r="EBX90" s="2"/>
      <c r="EBY90" s="2"/>
      <c r="EBZ90" s="2"/>
      <c r="ECA90" s="2"/>
      <c r="ECB90" s="2"/>
      <c r="ECC90" s="2"/>
      <c r="ECD90" s="2"/>
      <c r="ECE90" s="2"/>
      <c r="ECF90" s="2"/>
      <c r="ECG90" s="2"/>
      <c r="ECH90" s="2"/>
      <c r="ECI90" s="2"/>
      <c r="ECJ90" s="2"/>
      <c r="ECK90" s="2"/>
      <c r="ECL90" s="2"/>
      <c r="ECM90" s="2"/>
      <c r="ECN90" s="2"/>
      <c r="ECO90" s="2"/>
      <c r="ECP90" s="2"/>
      <c r="ECQ90" s="2"/>
      <c r="ECR90" s="2"/>
      <c r="ECS90" s="2"/>
      <c r="ECT90" s="2"/>
      <c r="ECU90" s="2"/>
      <c r="ECV90" s="2"/>
      <c r="ECW90" s="2"/>
      <c r="ECX90" s="2"/>
      <c r="ECY90" s="2"/>
      <c r="ECZ90" s="2"/>
      <c r="EDA90" s="2"/>
      <c r="EDB90" s="2"/>
      <c r="EDC90" s="2"/>
      <c r="EDD90" s="2"/>
      <c r="EDE90" s="2"/>
      <c r="EDF90" s="2"/>
      <c r="EDG90" s="2"/>
      <c r="EDH90" s="2"/>
      <c r="EDI90" s="2"/>
      <c r="EDJ90" s="2"/>
      <c r="EDK90" s="2"/>
      <c r="EDL90" s="2"/>
      <c r="EDM90" s="2"/>
      <c r="EDN90" s="2"/>
      <c r="EDO90" s="2"/>
      <c r="EDP90" s="2"/>
      <c r="EDQ90" s="2"/>
      <c r="EDR90" s="2"/>
      <c r="EDS90" s="2"/>
      <c r="EDT90" s="2"/>
      <c r="EDU90" s="2"/>
      <c r="EDV90" s="2"/>
      <c r="EDW90" s="2"/>
      <c r="EDX90" s="2"/>
      <c r="EDY90" s="2"/>
      <c r="EDZ90" s="2"/>
      <c r="EEA90" s="2"/>
      <c r="EEB90" s="2"/>
      <c r="EEC90" s="2"/>
      <c r="EED90" s="2"/>
      <c r="EEE90" s="2"/>
      <c r="EEF90" s="2"/>
      <c r="EEG90" s="2"/>
      <c r="EEH90" s="2"/>
      <c r="EEI90" s="2"/>
      <c r="EEJ90" s="2"/>
      <c r="EEK90" s="2"/>
      <c r="EEL90" s="2"/>
      <c r="EEM90" s="2"/>
      <c r="EEN90" s="2"/>
      <c r="EEO90" s="2"/>
      <c r="EEP90" s="2"/>
      <c r="EEQ90" s="2"/>
      <c r="EER90" s="2"/>
      <c r="EES90" s="2"/>
      <c r="EET90" s="2"/>
      <c r="EEU90" s="2"/>
      <c r="EEV90" s="2"/>
      <c r="EEW90" s="2"/>
      <c r="EEX90" s="2"/>
      <c r="EEY90" s="2"/>
      <c r="EEZ90" s="2"/>
      <c r="EFA90" s="2"/>
      <c r="EFB90" s="2"/>
      <c r="EFC90" s="2"/>
      <c r="EFD90" s="2"/>
      <c r="EFE90" s="2"/>
      <c r="EFF90" s="2"/>
      <c r="EFG90" s="2"/>
      <c r="EFH90" s="2"/>
      <c r="EFI90" s="2"/>
      <c r="EFJ90" s="2"/>
      <c r="EFK90" s="2"/>
      <c r="EFL90" s="2"/>
      <c r="EFM90" s="2"/>
      <c r="EFN90" s="2"/>
      <c r="EFO90" s="2"/>
      <c r="EFP90" s="2"/>
      <c r="EFQ90" s="2"/>
      <c r="EFR90" s="2"/>
      <c r="EFS90" s="2"/>
      <c r="EFT90" s="2"/>
      <c r="EFU90" s="2"/>
      <c r="EFV90" s="2"/>
      <c r="EFW90" s="2"/>
      <c r="EFX90" s="2"/>
      <c r="EFY90" s="2"/>
      <c r="EFZ90" s="2"/>
      <c r="EGA90" s="2"/>
      <c r="EGB90" s="2"/>
      <c r="EGC90" s="2"/>
      <c r="EGD90" s="2"/>
      <c r="EGE90" s="2"/>
      <c r="EGF90" s="2"/>
      <c r="EGG90" s="2"/>
      <c r="EGH90" s="2"/>
      <c r="EGI90" s="2"/>
      <c r="EGJ90" s="2"/>
      <c r="EGK90" s="2"/>
      <c r="EGL90" s="2"/>
      <c r="EGM90" s="2"/>
      <c r="EGN90" s="2"/>
      <c r="EGO90" s="2"/>
      <c r="EGP90" s="2"/>
      <c r="EGQ90" s="2"/>
      <c r="EGR90" s="2"/>
      <c r="EGS90" s="2"/>
      <c r="EGT90" s="2"/>
      <c r="EGU90" s="2"/>
      <c r="EGV90" s="2"/>
      <c r="EGW90" s="2"/>
      <c r="EGX90" s="2"/>
      <c r="EGY90" s="2"/>
      <c r="EGZ90" s="2"/>
      <c r="EHA90" s="2"/>
      <c r="EHB90" s="2"/>
      <c r="EHC90" s="2"/>
      <c r="EHD90" s="2"/>
      <c r="EHE90" s="2"/>
      <c r="EHF90" s="2"/>
      <c r="EHG90" s="2"/>
      <c r="EHH90" s="2"/>
      <c r="EHI90" s="2"/>
      <c r="EHJ90" s="2"/>
      <c r="EHK90" s="2"/>
      <c r="EHL90" s="2"/>
      <c r="EHM90" s="2"/>
      <c r="EHN90" s="2"/>
      <c r="EHO90" s="2"/>
      <c r="EHP90" s="2"/>
      <c r="EHQ90" s="2"/>
      <c r="EHR90" s="2"/>
      <c r="EHS90" s="2"/>
      <c r="EHT90" s="2"/>
      <c r="EHU90" s="2"/>
      <c r="EHV90" s="2"/>
      <c r="EHW90" s="2"/>
      <c r="EHX90" s="2"/>
      <c r="EHY90" s="2"/>
      <c r="EHZ90" s="2"/>
      <c r="EIA90" s="2"/>
      <c r="EIB90" s="2"/>
      <c r="EIC90" s="2"/>
      <c r="EID90" s="2"/>
      <c r="EIE90" s="2"/>
      <c r="EIF90" s="2"/>
      <c r="EIG90" s="2"/>
      <c r="EIH90" s="2"/>
      <c r="EII90" s="2"/>
      <c r="EIJ90" s="2"/>
      <c r="EIK90" s="2"/>
      <c r="EIL90" s="2"/>
      <c r="EIM90" s="2"/>
      <c r="EIN90" s="2"/>
      <c r="EIO90" s="2"/>
      <c r="EIP90" s="2"/>
      <c r="EIQ90" s="2"/>
      <c r="EIR90" s="2"/>
      <c r="EIS90" s="2"/>
      <c r="EIT90" s="2"/>
      <c r="EIU90" s="2"/>
      <c r="EIV90" s="2"/>
      <c r="EIW90" s="2"/>
      <c r="EIX90" s="2"/>
      <c r="EIY90" s="2"/>
      <c r="EIZ90" s="2"/>
      <c r="EJA90" s="2"/>
      <c r="EJB90" s="2"/>
      <c r="EJC90" s="2"/>
      <c r="EJD90" s="2"/>
      <c r="EJE90" s="2"/>
      <c r="EJF90" s="2"/>
      <c r="EJG90" s="2"/>
      <c r="EJH90" s="2"/>
      <c r="EJI90" s="2"/>
      <c r="EJJ90" s="2"/>
      <c r="EJK90" s="2"/>
      <c r="EJL90" s="2"/>
      <c r="EJM90" s="2"/>
      <c r="EJN90" s="2"/>
      <c r="EJO90" s="2"/>
      <c r="EJP90" s="2"/>
      <c r="EJQ90" s="2"/>
      <c r="EJR90" s="2"/>
      <c r="EJS90" s="2"/>
      <c r="EJT90" s="2"/>
      <c r="EJU90" s="2"/>
      <c r="EJV90" s="2"/>
      <c r="EJW90" s="2"/>
      <c r="EJX90" s="2"/>
      <c r="EJY90" s="2"/>
      <c r="EJZ90" s="2"/>
      <c r="EKA90" s="2"/>
      <c r="EKB90" s="2"/>
      <c r="EKC90" s="2"/>
      <c r="EKD90" s="2"/>
      <c r="EKE90" s="2"/>
      <c r="EKF90" s="2"/>
      <c r="EKG90" s="2"/>
      <c r="EKH90" s="2"/>
      <c r="EKI90" s="2"/>
      <c r="EKJ90" s="2"/>
      <c r="EKK90" s="2"/>
      <c r="EKL90" s="2"/>
      <c r="EKM90" s="2"/>
      <c r="EKN90" s="2"/>
      <c r="EKO90" s="2"/>
      <c r="EKP90" s="2"/>
      <c r="EKQ90" s="2"/>
      <c r="EKR90" s="2"/>
      <c r="EKS90" s="2"/>
      <c r="EKT90" s="2"/>
      <c r="EKU90" s="2"/>
      <c r="EKV90" s="2"/>
      <c r="EKW90" s="2"/>
      <c r="EKX90" s="2"/>
      <c r="EKY90" s="2"/>
      <c r="EKZ90" s="2"/>
      <c r="ELA90" s="2"/>
      <c r="ELB90" s="2"/>
      <c r="ELC90" s="2"/>
      <c r="ELD90" s="2"/>
      <c r="ELE90" s="2"/>
      <c r="ELF90" s="2"/>
      <c r="ELG90" s="2"/>
      <c r="ELH90" s="2"/>
      <c r="ELI90" s="2"/>
      <c r="ELJ90" s="2"/>
      <c r="ELK90" s="2"/>
      <c r="ELL90" s="2"/>
      <c r="ELM90" s="2"/>
      <c r="ELN90" s="2"/>
      <c r="ELO90" s="2"/>
      <c r="ELP90" s="2"/>
      <c r="ELQ90" s="2"/>
      <c r="ELR90" s="2"/>
      <c r="ELS90" s="2"/>
      <c r="ELT90" s="2"/>
      <c r="ELU90" s="2"/>
      <c r="ELV90" s="2"/>
      <c r="ELW90" s="2"/>
      <c r="ELX90" s="2"/>
      <c r="ELY90" s="2"/>
      <c r="ELZ90" s="2"/>
      <c r="EMA90" s="2"/>
      <c r="EMB90" s="2"/>
      <c r="EMC90" s="2"/>
      <c r="EMD90" s="2"/>
      <c r="EME90" s="2"/>
      <c r="EMF90" s="2"/>
      <c r="EMG90" s="2"/>
      <c r="EMH90" s="2"/>
      <c r="EMI90" s="2"/>
      <c r="EMJ90" s="2"/>
      <c r="EMK90" s="2"/>
      <c r="EML90" s="2"/>
      <c r="EMM90" s="2"/>
      <c r="EMN90" s="2"/>
      <c r="EMO90" s="2"/>
      <c r="EMP90" s="2"/>
      <c r="EMQ90" s="2"/>
      <c r="EMR90" s="2"/>
      <c r="EMS90" s="2"/>
      <c r="EMT90" s="2"/>
      <c r="EMU90" s="2"/>
      <c r="EMV90" s="2"/>
      <c r="EMW90" s="2"/>
      <c r="EMX90" s="2"/>
      <c r="EMY90" s="2"/>
      <c r="EMZ90" s="2"/>
      <c r="ENA90" s="2"/>
      <c r="ENB90" s="2"/>
      <c r="ENC90" s="2"/>
      <c r="END90" s="2"/>
      <c r="ENE90" s="2"/>
      <c r="ENF90" s="2"/>
      <c r="ENG90" s="2"/>
      <c r="ENH90" s="2"/>
      <c r="ENI90" s="2"/>
      <c r="ENJ90" s="2"/>
      <c r="ENK90" s="2"/>
      <c r="ENL90" s="2"/>
      <c r="ENM90" s="2"/>
      <c r="ENN90" s="2"/>
      <c r="ENO90" s="2"/>
      <c r="ENP90" s="2"/>
      <c r="ENQ90" s="2"/>
      <c r="ENR90" s="2"/>
      <c r="ENS90" s="2"/>
      <c r="ENT90" s="2"/>
      <c r="ENU90" s="2"/>
      <c r="ENV90" s="2"/>
      <c r="ENW90" s="2"/>
      <c r="ENX90" s="2"/>
      <c r="ENY90" s="2"/>
      <c r="ENZ90" s="2"/>
      <c r="EOA90" s="2"/>
      <c r="EOB90" s="2"/>
      <c r="EOC90" s="2"/>
      <c r="EOD90" s="2"/>
      <c r="EOE90" s="2"/>
      <c r="EOF90" s="2"/>
      <c r="EOG90" s="2"/>
      <c r="EOH90" s="2"/>
      <c r="EOI90" s="2"/>
      <c r="EOJ90" s="2"/>
      <c r="EOK90" s="2"/>
      <c r="EOL90" s="2"/>
      <c r="EOM90" s="2"/>
      <c r="EON90" s="2"/>
      <c r="EOO90" s="2"/>
      <c r="EOP90" s="2"/>
      <c r="EOQ90" s="2"/>
      <c r="EOR90" s="2"/>
      <c r="EOS90" s="2"/>
      <c r="EOT90" s="2"/>
      <c r="EOU90" s="2"/>
      <c r="EOV90" s="2"/>
      <c r="EOW90" s="2"/>
      <c r="EOX90" s="2"/>
      <c r="EOY90" s="2"/>
      <c r="EOZ90" s="2"/>
      <c r="EPA90" s="2"/>
      <c r="EPB90" s="2"/>
      <c r="EPC90" s="2"/>
      <c r="EPD90" s="2"/>
      <c r="EPE90" s="2"/>
      <c r="EPF90" s="2"/>
      <c r="EPG90" s="2"/>
      <c r="EPH90" s="2"/>
      <c r="EPI90" s="2"/>
      <c r="EPJ90" s="2"/>
      <c r="EPK90" s="2"/>
      <c r="EPL90" s="2"/>
      <c r="EPM90" s="2"/>
      <c r="EPN90" s="2"/>
      <c r="EPO90" s="2"/>
      <c r="EPP90" s="2"/>
      <c r="EPQ90" s="2"/>
      <c r="EPR90" s="2"/>
      <c r="EPS90" s="2"/>
      <c r="EPT90" s="2"/>
      <c r="EPU90" s="2"/>
      <c r="EPV90" s="2"/>
      <c r="EPW90" s="2"/>
      <c r="EPX90" s="2"/>
      <c r="EPY90" s="2"/>
      <c r="EPZ90" s="2"/>
      <c r="EQA90" s="2"/>
      <c r="EQB90" s="2"/>
      <c r="EQC90" s="2"/>
      <c r="EQD90" s="2"/>
      <c r="EQE90" s="2"/>
      <c r="EQF90" s="2"/>
      <c r="EQG90" s="2"/>
      <c r="EQH90" s="2"/>
      <c r="EQI90" s="2"/>
      <c r="EQJ90" s="2"/>
      <c r="EQK90" s="2"/>
      <c r="EQL90" s="2"/>
      <c r="EQM90" s="2"/>
      <c r="EQN90" s="2"/>
      <c r="EQO90" s="2"/>
      <c r="EQP90" s="2"/>
      <c r="EQQ90" s="2"/>
      <c r="EQR90" s="2"/>
      <c r="EQS90" s="2"/>
      <c r="EQT90" s="2"/>
      <c r="EQU90" s="2"/>
      <c r="EQV90" s="2"/>
      <c r="EQW90" s="2"/>
      <c r="EQX90" s="2"/>
      <c r="EQY90" s="2"/>
      <c r="EQZ90" s="2"/>
      <c r="ERA90" s="2"/>
      <c r="ERB90" s="2"/>
      <c r="ERC90" s="2"/>
      <c r="ERD90" s="2"/>
      <c r="ERE90" s="2"/>
      <c r="ERF90" s="2"/>
      <c r="ERG90" s="2"/>
      <c r="ERH90" s="2"/>
      <c r="ERI90" s="2"/>
      <c r="ERJ90" s="2"/>
      <c r="ERK90" s="2"/>
      <c r="ERL90" s="2"/>
      <c r="ERM90" s="2"/>
      <c r="ERN90" s="2"/>
      <c r="ERO90" s="2"/>
      <c r="ERP90" s="2"/>
      <c r="ERQ90" s="2"/>
      <c r="ERR90" s="2"/>
      <c r="ERS90" s="2"/>
      <c r="ERT90" s="2"/>
      <c r="ERU90" s="2"/>
      <c r="ERV90" s="2"/>
      <c r="ERW90" s="2"/>
      <c r="ERX90" s="2"/>
      <c r="ERY90" s="2"/>
      <c r="ERZ90" s="2"/>
      <c r="ESA90" s="2"/>
      <c r="ESB90" s="2"/>
      <c r="ESC90" s="2"/>
      <c r="ESD90" s="2"/>
      <c r="ESE90" s="2"/>
      <c r="ESF90" s="2"/>
      <c r="ESG90" s="2"/>
      <c r="ESH90" s="2"/>
      <c r="ESI90" s="2"/>
      <c r="ESJ90" s="2"/>
      <c r="ESK90" s="2"/>
      <c r="ESL90" s="2"/>
      <c r="ESM90" s="2"/>
      <c r="ESN90" s="2"/>
      <c r="ESO90" s="2"/>
      <c r="ESP90" s="2"/>
      <c r="ESQ90" s="2"/>
      <c r="ESR90" s="2"/>
      <c r="ESS90" s="2"/>
      <c r="EST90" s="2"/>
      <c r="ESU90" s="2"/>
      <c r="ESV90" s="2"/>
      <c r="ESW90" s="2"/>
      <c r="ESX90" s="2"/>
      <c r="ESY90" s="2"/>
      <c r="ESZ90" s="2"/>
      <c r="ETA90" s="2"/>
      <c r="ETB90" s="2"/>
      <c r="ETC90" s="2"/>
      <c r="ETD90" s="2"/>
      <c r="ETE90" s="2"/>
      <c r="ETF90" s="2"/>
      <c r="ETG90" s="2"/>
      <c r="ETH90" s="2"/>
      <c r="ETI90" s="2"/>
      <c r="ETJ90" s="2"/>
      <c r="ETK90" s="2"/>
      <c r="ETL90" s="2"/>
      <c r="ETM90" s="2"/>
      <c r="ETN90" s="2"/>
      <c r="ETO90" s="2"/>
      <c r="ETP90" s="2"/>
      <c r="ETQ90" s="2"/>
      <c r="ETR90" s="2"/>
      <c r="ETS90" s="2"/>
      <c r="ETT90" s="2"/>
      <c r="ETU90" s="2"/>
      <c r="ETV90" s="2"/>
      <c r="ETW90" s="2"/>
      <c r="ETX90" s="2"/>
      <c r="ETY90" s="2"/>
      <c r="ETZ90" s="2"/>
      <c r="EUA90" s="2"/>
      <c r="EUB90" s="2"/>
      <c r="EUC90" s="2"/>
      <c r="EUD90" s="2"/>
      <c r="EUE90" s="2"/>
      <c r="EUF90" s="2"/>
      <c r="EUG90" s="2"/>
      <c r="EUH90" s="2"/>
      <c r="EUI90" s="2"/>
      <c r="EUJ90" s="2"/>
      <c r="EUK90" s="2"/>
      <c r="EUL90" s="2"/>
      <c r="EUM90" s="2"/>
      <c r="EUN90" s="2"/>
      <c r="EUO90" s="2"/>
      <c r="EUP90" s="2"/>
      <c r="EUQ90" s="2"/>
      <c r="EUR90" s="2"/>
      <c r="EUS90" s="2"/>
      <c r="EUT90" s="2"/>
      <c r="EUU90" s="2"/>
      <c r="EUV90" s="2"/>
      <c r="EUW90" s="2"/>
      <c r="EUX90" s="2"/>
      <c r="EUY90" s="2"/>
      <c r="EUZ90" s="2"/>
      <c r="EVA90" s="2"/>
      <c r="EVB90" s="2"/>
      <c r="EVC90" s="2"/>
      <c r="EVD90" s="2"/>
      <c r="EVE90" s="2"/>
      <c r="EVF90" s="2"/>
      <c r="EVG90" s="2"/>
      <c r="EVH90" s="2"/>
      <c r="EVI90" s="2"/>
      <c r="EVJ90" s="2"/>
      <c r="EVK90" s="2"/>
      <c r="EVL90" s="2"/>
      <c r="EVM90" s="2"/>
      <c r="EVN90" s="2"/>
      <c r="EVO90" s="2"/>
      <c r="EVP90" s="2"/>
      <c r="EVQ90" s="2"/>
      <c r="EVR90" s="2"/>
      <c r="EVS90" s="2"/>
      <c r="EVT90" s="2"/>
      <c r="EVU90" s="2"/>
      <c r="EVV90" s="2"/>
      <c r="EVW90" s="2"/>
      <c r="EVX90" s="2"/>
      <c r="EVY90" s="2"/>
      <c r="EVZ90" s="2"/>
      <c r="EWA90" s="2"/>
      <c r="EWB90" s="2"/>
      <c r="EWC90" s="2"/>
      <c r="EWD90" s="2"/>
      <c r="EWE90" s="2"/>
      <c r="EWF90" s="2"/>
      <c r="EWG90" s="2"/>
      <c r="EWH90" s="2"/>
      <c r="EWI90" s="2"/>
      <c r="EWJ90" s="2"/>
      <c r="EWK90" s="2"/>
      <c r="EWL90" s="2"/>
      <c r="EWM90" s="2"/>
      <c r="EWN90" s="2"/>
      <c r="EWO90" s="2"/>
      <c r="EWP90" s="2"/>
      <c r="EWQ90" s="2"/>
      <c r="EWR90" s="2"/>
      <c r="EWS90" s="2"/>
      <c r="EWT90" s="2"/>
      <c r="EWU90" s="2"/>
      <c r="EWV90" s="2"/>
      <c r="EWW90" s="2"/>
      <c r="EWX90" s="2"/>
      <c r="EWY90" s="2"/>
      <c r="EWZ90" s="2"/>
      <c r="EXA90" s="2"/>
      <c r="EXB90" s="2"/>
      <c r="EXC90" s="2"/>
      <c r="EXD90" s="2"/>
      <c r="EXE90" s="2"/>
      <c r="EXF90" s="2"/>
      <c r="EXG90" s="2"/>
      <c r="EXH90" s="2"/>
      <c r="EXI90" s="2"/>
      <c r="EXJ90" s="2"/>
      <c r="EXK90" s="2"/>
      <c r="EXL90" s="2"/>
      <c r="EXM90" s="2"/>
      <c r="EXN90" s="2"/>
      <c r="EXO90" s="2"/>
      <c r="EXP90" s="2"/>
      <c r="EXQ90" s="2"/>
      <c r="EXR90" s="2"/>
      <c r="EXS90" s="2"/>
      <c r="EXT90" s="2"/>
      <c r="EXU90" s="2"/>
      <c r="EXV90" s="2"/>
      <c r="EXW90" s="2"/>
      <c r="EXX90" s="2"/>
      <c r="EXY90" s="2"/>
      <c r="EXZ90" s="2"/>
      <c r="EYA90" s="2"/>
      <c r="EYB90" s="2"/>
      <c r="EYC90" s="2"/>
      <c r="EYD90" s="2"/>
      <c r="EYE90" s="2"/>
      <c r="EYF90" s="2"/>
      <c r="EYG90" s="2"/>
      <c r="EYH90" s="2"/>
      <c r="EYI90" s="2"/>
      <c r="EYJ90" s="2"/>
      <c r="EYK90" s="2"/>
      <c r="EYL90" s="2"/>
      <c r="EYM90" s="2"/>
      <c r="EYN90" s="2"/>
      <c r="EYO90" s="2"/>
      <c r="EYP90" s="2"/>
      <c r="EYQ90" s="2"/>
      <c r="EYR90" s="2"/>
      <c r="EYS90" s="2"/>
      <c r="EYT90" s="2"/>
      <c r="EYU90" s="2"/>
      <c r="EYV90" s="2"/>
      <c r="EYW90" s="2"/>
      <c r="EYX90" s="2"/>
      <c r="EYY90" s="2"/>
      <c r="EYZ90" s="2"/>
      <c r="EZA90" s="2"/>
      <c r="EZB90" s="2"/>
      <c r="EZC90" s="2"/>
      <c r="EZD90" s="2"/>
      <c r="EZE90" s="2"/>
      <c r="EZF90" s="2"/>
      <c r="EZG90" s="2"/>
      <c r="EZH90" s="2"/>
      <c r="EZI90" s="2"/>
      <c r="EZJ90" s="2"/>
      <c r="EZK90" s="2"/>
      <c r="EZL90" s="2"/>
      <c r="EZM90" s="2"/>
      <c r="EZN90" s="2"/>
      <c r="EZO90" s="2"/>
      <c r="EZP90" s="2"/>
      <c r="EZQ90" s="2"/>
      <c r="EZR90" s="2"/>
      <c r="EZS90" s="2"/>
      <c r="EZT90" s="2"/>
      <c r="EZU90" s="2"/>
      <c r="EZV90" s="2"/>
      <c r="EZW90" s="2"/>
      <c r="EZX90" s="2"/>
      <c r="EZY90" s="2"/>
      <c r="EZZ90" s="2"/>
      <c r="FAA90" s="2"/>
      <c r="FAB90" s="2"/>
      <c r="FAC90" s="2"/>
      <c r="FAD90" s="2"/>
      <c r="FAE90" s="2"/>
      <c r="FAF90" s="2"/>
      <c r="FAG90" s="2"/>
      <c r="FAH90" s="2"/>
      <c r="FAI90" s="2"/>
      <c r="FAJ90" s="2"/>
      <c r="FAK90" s="2"/>
      <c r="FAL90" s="2"/>
      <c r="FAM90" s="2"/>
      <c r="FAN90" s="2"/>
      <c r="FAO90" s="2"/>
      <c r="FAP90" s="2"/>
      <c r="FAQ90" s="2"/>
      <c r="FAR90" s="2"/>
      <c r="FAS90" s="2"/>
      <c r="FAT90" s="2"/>
      <c r="FAU90" s="2"/>
      <c r="FAV90" s="2"/>
      <c r="FAW90" s="2"/>
      <c r="FAX90" s="2"/>
      <c r="FAY90" s="2"/>
      <c r="FAZ90" s="2"/>
      <c r="FBA90" s="2"/>
      <c r="FBB90" s="2"/>
      <c r="FBC90" s="2"/>
      <c r="FBD90" s="2"/>
      <c r="FBE90" s="2"/>
      <c r="FBF90" s="2"/>
      <c r="FBG90" s="2"/>
      <c r="FBH90" s="2"/>
      <c r="FBI90" s="2"/>
      <c r="FBJ90" s="2"/>
      <c r="FBK90" s="2"/>
      <c r="FBL90" s="2"/>
      <c r="FBM90" s="2"/>
      <c r="FBN90" s="2"/>
      <c r="FBO90" s="2"/>
      <c r="FBP90" s="2"/>
      <c r="FBQ90" s="2"/>
      <c r="FBR90" s="2"/>
      <c r="FBS90" s="2"/>
      <c r="FBT90" s="2"/>
      <c r="FBU90" s="2"/>
      <c r="FBV90" s="2"/>
      <c r="FBW90" s="2"/>
      <c r="FBX90" s="2"/>
      <c r="FBY90" s="2"/>
      <c r="FBZ90" s="2"/>
      <c r="FCA90" s="2"/>
      <c r="FCB90" s="2"/>
      <c r="FCC90" s="2"/>
      <c r="FCD90" s="2"/>
      <c r="FCE90" s="2"/>
      <c r="FCF90" s="2"/>
      <c r="FCG90" s="2"/>
      <c r="FCH90" s="2"/>
      <c r="FCI90" s="2"/>
      <c r="FCJ90" s="2"/>
      <c r="FCK90" s="2"/>
      <c r="FCL90" s="2"/>
      <c r="FCM90" s="2"/>
      <c r="FCN90" s="2"/>
      <c r="FCO90" s="2"/>
      <c r="FCP90" s="2"/>
      <c r="FCQ90" s="2"/>
      <c r="FCR90" s="2"/>
      <c r="FCS90" s="2"/>
      <c r="FCT90" s="2"/>
      <c r="FCU90" s="2"/>
      <c r="FCV90" s="2"/>
      <c r="FCW90" s="2"/>
      <c r="FCX90" s="2"/>
      <c r="FCY90" s="2"/>
      <c r="FCZ90" s="2"/>
      <c r="FDA90" s="2"/>
      <c r="FDB90" s="2"/>
      <c r="FDC90" s="2"/>
      <c r="FDD90" s="2"/>
      <c r="FDE90" s="2"/>
      <c r="FDF90" s="2"/>
      <c r="FDG90" s="2"/>
      <c r="FDH90" s="2"/>
      <c r="FDI90" s="2"/>
      <c r="FDJ90" s="2"/>
      <c r="FDK90" s="2"/>
      <c r="FDL90" s="2"/>
      <c r="FDM90" s="2"/>
      <c r="FDN90" s="2"/>
      <c r="FDO90" s="2"/>
      <c r="FDP90" s="2"/>
      <c r="FDQ90" s="2"/>
      <c r="FDR90" s="2"/>
      <c r="FDS90" s="2"/>
      <c r="FDT90" s="2"/>
      <c r="FDU90" s="2"/>
      <c r="FDV90" s="2"/>
      <c r="FDW90" s="2"/>
      <c r="FDX90" s="2"/>
      <c r="FDY90" s="2"/>
      <c r="FDZ90" s="2"/>
      <c r="FEA90" s="2"/>
      <c r="FEB90" s="2"/>
      <c r="FEC90" s="2"/>
      <c r="FED90" s="2"/>
      <c r="FEE90" s="2"/>
      <c r="FEF90" s="2"/>
      <c r="FEG90" s="2"/>
      <c r="FEH90" s="2"/>
      <c r="FEI90" s="2"/>
      <c r="FEJ90" s="2"/>
      <c r="FEK90" s="2"/>
      <c r="FEL90" s="2"/>
      <c r="FEM90" s="2"/>
      <c r="FEN90" s="2"/>
      <c r="FEO90" s="2"/>
      <c r="FEP90" s="2"/>
      <c r="FEQ90" s="2"/>
      <c r="FER90" s="2"/>
      <c r="FES90" s="2"/>
      <c r="FET90" s="2"/>
      <c r="FEU90" s="2"/>
      <c r="FEV90" s="2"/>
      <c r="FEW90" s="2"/>
      <c r="FEX90" s="2"/>
      <c r="FEY90" s="2"/>
      <c r="FEZ90" s="2"/>
      <c r="FFA90" s="2"/>
      <c r="FFB90" s="2"/>
      <c r="FFC90" s="2"/>
      <c r="FFD90" s="2"/>
      <c r="FFE90" s="2"/>
      <c r="FFF90" s="2"/>
      <c r="FFG90" s="2"/>
      <c r="FFH90" s="2"/>
      <c r="FFI90" s="2"/>
      <c r="FFJ90" s="2"/>
      <c r="FFK90" s="2"/>
      <c r="FFL90" s="2"/>
      <c r="FFM90" s="2"/>
      <c r="FFN90" s="2"/>
      <c r="FFO90" s="2"/>
      <c r="FFP90" s="2"/>
      <c r="FFQ90" s="2"/>
      <c r="FFR90" s="2"/>
      <c r="FFS90" s="2"/>
      <c r="FFT90" s="2"/>
      <c r="FFU90" s="2"/>
      <c r="FFV90" s="2"/>
      <c r="FFW90" s="2"/>
      <c r="FFX90" s="2"/>
      <c r="FFY90" s="2"/>
      <c r="FFZ90" s="2"/>
      <c r="FGA90" s="2"/>
      <c r="FGB90" s="2"/>
      <c r="FGC90" s="2"/>
      <c r="FGD90" s="2"/>
      <c r="FGE90" s="2"/>
      <c r="FGF90" s="2"/>
      <c r="FGG90" s="2"/>
      <c r="FGH90" s="2"/>
      <c r="FGI90" s="2"/>
      <c r="FGJ90" s="2"/>
      <c r="FGK90" s="2"/>
      <c r="FGL90" s="2"/>
      <c r="FGM90" s="2"/>
      <c r="FGN90" s="2"/>
      <c r="FGO90" s="2"/>
      <c r="FGP90" s="2"/>
      <c r="FGQ90" s="2"/>
      <c r="FGR90" s="2"/>
      <c r="FGS90" s="2"/>
      <c r="FGT90" s="2"/>
      <c r="FGU90" s="2"/>
      <c r="FGV90" s="2"/>
      <c r="FGW90" s="2"/>
      <c r="FGX90" s="2"/>
      <c r="FGY90" s="2"/>
      <c r="FGZ90" s="2"/>
      <c r="FHA90" s="2"/>
      <c r="FHB90" s="2"/>
      <c r="FHC90" s="2"/>
      <c r="FHD90" s="2"/>
      <c r="FHE90" s="2"/>
      <c r="FHF90" s="2"/>
      <c r="FHG90" s="2"/>
      <c r="FHH90" s="2"/>
      <c r="FHI90" s="2"/>
      <c r="FHJ90" s="2"/>
      <c r="FHK90" s="2"/>
      <c r="FHL90" s="2"/>
      <c r="FHM90" s="2"/>
      <c r="FHN90" s="2"/>
      <c r="FHO90" s="2"/>
      <c r="FHP90" s="2"/>
      <c r="FHQ90" s="2"/>
      <c r="FHR90" s="2"/>
      <c r="FHS90" s="2"/>
      <c r="FHT90" s="2"/>
      <c r="FHU90" s="2"/>
      <c r="FHV90" s="2"/>
      <c r="FHW90" s="2"/>
      <c r="FHX90" s="2"/>
      <c r="FHY90" s="2"/>
      <c r="FHZ90" s="2"/>
      <c r="FIA90" s="2"/>
      <c r="FIB90" s="2"/>
      <c r="FIC90" s="2"/>
      <c r="FID90" s="2"/>
      <c r="FIE90" s="2"/>
      <c r="FIF90" s="2"/>
      <c r="FIG90" s="2"/>
      <c r="FIH90" s="2"/>
      <c r="FII90" s="2"/>
      <c r="FIJ90" s="2"/>
      <c r="FIK90" s="2"/>
      <c r="FIL90" s="2"/>
      <c r="FIM90" s="2"/>
      <c r="FIN90" s="2"/>
      <c r="FIO90" s="2"/>
      <c r="FIP90" s="2"/>
      <c r="FIQ90" s="2"/>
      <c r="FIR90" s="2"/>
      <c r="FIS90" s="2"/>
      <c r="FIT90" s="2"/>
      <c r="FIU90" s="2"/>
      <c r="FIV90" s="2"/>
      <c r="FIW90" s="2"/>
      <c r="FIX90" s="2"/>
      <c r="FIY90" s="2"/>
      <c r="FIZ90" s="2"/>
      <c r="FJA90" s="2"/>
      <c r="FJB90" s="2"/>
      <c r="FJC90" s="2"/>
      <c r="FJD90" s="2"/>
      <c r="FJE90" s="2"/>
      <c r="FJF90" s="2"/>
      <c r="FJG90" s="2"/>
      <c r="FJH90" s="2"/>
      <c r="FJI90" s="2"/>
      <c r="FJJ90" s="2"/>
      <c r="FJK90" s="2"/>
      <c r="FJL90" s="2"/>
      <c r="FJM90" s="2"/>
      <c r="FJN90" s="2"/>
      <c r="FJO90" s="2"/>
      <c r="FJP90" s="2"/>
      <c r="FJQ90" s="2"/>
      <c r="FJR90" s="2"/>
      <c r="FJS90" s="2"/>
      <c r="FJT90" s="2"/>
      <c r="FJU90" s="2"/>
      <c r="FJV90" s="2"/>
      <c r="FJW90" s="2"/>
      <c r="FJX90" s="2"/>
      <c r="FJY90" s="2"/>
      <c r="FJZ90" s="2"/>
      <c r="FKA90" s="2"/>
      <c r="FKB90" s="2"/>
      <c r="FKC90" s="2"/>
      <c r="FKD90" s="2"/>
      <c r="FKE90" s="2"/>
      <c r="FKF90" s="2"/>
      <c r="FKG90" s="2"/>
      <c r="FKH90" s="2"/>
      <c r="FKI90" s="2"/>
      <c r="FKJ90" s="2"/>
      <c r="FKK90" s="2"/>
      <c r="FKL90" s="2"/>
      <c r="FKM90" s="2"/>
      <c r="FKN90" s="2"/>
      <c r="FKO90" s="2"/>
      <c r="FKP90" s="2"/>
      <c r="FKQ90" s="2"/>
      <c r="FKR90" s="2"/>
      <c r="FKS90" s="2"/>
      <c r="FKT90" s="2"/>
      <c r="FKU90" s="2"/>
      <c r="FKV90" s="2"/>
      <c r="FKW90" s="2"/>
      <c r="FKX90" s="2"/>
      <c r="FKY90" s="2"/>
      <c r="FKZ90" s="2"/>
      <c r="FLA90" s="2"/>
      <c r="FLB90" s="2"/>
      <c r="FLC90" s="2"/>
      <c r="FLD90" s="2"/>
      <c r="FLE90" s="2"/>
      <c r="FLF90" s="2"/>
      <c r="FLG90" s="2"/>
      <c r="FLH90" s="2"/>
      <c r="FLI90" s="2"/>
      <c r="FLJ90" s="2"/>
      <c r="FLK90" s="2"/>
      <c r="FLL90" s="2"/>
      <c r="FLM90" s="2"/>
      <c r="FLN90" s="2"/>
      <c r="FLO90" s="2"/>
      <c r="FLP90" s="2"/>
      <c r="FLQ90" s="2"/>
      <c r="FLR90" s="2"/>
      <c r="FLS90" s="2"/>
      <c r="FLT90" s="2"/>
      <c r="FLU90" s="2"/>
      <c r="FLV90" s="2"/>
      <c r="FLW90" s="2"/>
      <c r="FLX90" s="2"/>
      <c r="FLY90" s="2"/>
      <c r="FLZ90" s="2"/>
      <c r="FMA90" s="2"/>
      <c r="FMB90" s="2"/>
      <c r="FMC90" s="2"/>
      <c r="FMD90" s="2"/>
      <c r="FME90" s="2"/>
      <c r="FMF90" s="2"/>
      <c r="FMG90" s="2"/>
      <c r="FMH90" s="2"/>
      <c r="FMI90" s="2"/>
      <c r="FMJ90" s="2"/>
      <c r="FMK90" s="2"/>
      <c r="FML90" s="2"/>
      <c r="FMM90" s="2"/>
      <c r="FMN90" s="2"/>
      <c r="FMO90" s="2"/>
      <c r="FMP90" s="2"/>
      <c r="FMQ90" s="2"/>
      <c r="FMR90" s="2"/>
      <c r="FMS90" s="2"/>
      <c r="FMT90" s="2"/>
      <c r="FMU90" s="2"/>
      <c r="FMV90" s="2"/>
      <c r="FMW90" s="2"/>
      <c r="FMX90" s="2"/>
      <c r="FMY90" s="2"/>
      <c r="FMZ90" s="2"/>
      <c r="FNA90" s="2"/>
      <c r="FNB90" s="2"/>
      <c r="FNC90" s="2"/>
      <c r="FND90" s="2"/>
      <c r="FNE90" s="2"/>
      <c r="FNF90" s="2"/>
      <c r="FNG90" s="2"/>
      <c r="FNH90" s="2"/>
      <c r="FNI90" s="2"/>
      <c r="FNJ90" s="2"/>
      <c r="FNK90" s="2"/>
      <c r="FNL90" s="2"/>
      <c r="FNM90" s="2"/>
      <c r="FNN90" s="2"/>
      <c r="FNO90" s="2"/>
      <c r="FNP90" s="2"/>
      <c r="FNQ90" s="2"/>
      <c r="FNR90" s="2"/>
      <c r="FNS90" s="2"/>
      <c r="FNT90" s="2"/>
      <c r="FNU90" s="2"/>
      <c r="FNV90" s="2"/>
      <c r="FNW90" s="2"/>
      <c r="FNX90" s="2"/>
      <c r="FNY90" s="2"/>
      <c r="FNZ90" s="2"/>
      <c r="FOA90" s="2"/>
      <c r="FOB90" s="2"/>
      <c r="FOC90" s="2"/>
      <c r="FOD90" s="2"/>
      <c r="FOE90" s="2"/>
      <c r="FOF90" s="2"/>
      <c r="FOG90" s="2"/>
      <c r="FOH90" s="2"/>
      <c r="FOI90" s="2"/>
      <c r="FOJ90" s="2"/>
      <c r="FOK90" s="2"/>
      <c r="FOL90" s="2"/>
      <c r="FOM90" s="2"/>
      <c r="FON90" s="2"/>
      <c r="FOO90" s="2"/>
      <c r="FOP90" s="2"/>
      <c r="FOQ90" s="2"/>
      <c r="FOR90" s="2"/>
      <c r="FOS90" s="2"/>
      <c r="FOT90" s="2"/>
      <c r="FOU90" s="2"/>
      <c r="FOV90" s="2"/>
      <c r="FOW90" s="2"/>
      <c r="FOX90" s="2"/>
      <c r="FOY90" s="2"/>
      <c r="FOZ90" s="2"/>
      <c r="FPA90" s="2"/>
      <c r="FPB90" s="2"/>
      <c r="FPC90" s="2"/>
      <c r="FPD90" s="2"/>
      <c r="FPE90" s="2"/>
      <c r="FPF90" s="2"/>
      <c r="FPG90" s="2"/>
      <c r="FPH90" s="2"/>
      <c r="FPI90" s="2"/>
      <c r="FPJ90" s="2"/>
      <c r="FPK90" s="2"/>
      <c r="FPL90" s="2"/>
      <c r="FPM90" s="2"/>
      <c r="FPN90" s="2"/>
      <c r="FPO90" s="2"/>
      <c r="FPP90" s="2"/>
      <c r="FPQ90" s="2"/>
      <c r="FPR90" s="2"/>
      <c r="FPS90" s="2"/>
      <c r="FPT90" s="2"/>
      <c r="FPU90" s="2"/>
      <c r="FPV90" s="2"/>
      <c r="FPW90" s="2"/>
      <c r="FPX90" s="2"/>
      <c r="FPY90" s="2"/>
      <c r="FPZ90" s="2"/>
      <c r="FQA90" s="2"/>
      <c r="FQB90" s="2"/>
      <c r="FQC90" s="2"/>
      <c r="FQD90" s="2"/>
      <c r="FQE90" s="2"/>
      <c r="FQF90" s="2"/>
      <c r="FQG90" s="2"/>
      <c r="FQH90" s="2"/>
      <c r="FQI90" s="2"/>
      <c r="FQJ90" s="2"/>
      <c r="FQK90" s="2"/>
      <c r="FQL90" s="2"/>
      <c r="FQM90" s="2"/>
      <c r="FQN90" s="2"/>
      <c r="FQO90" s="2"/>
      <c r="FQP90" s="2"/>
      <c r="FQQ90" s="2"/>
      <c r="FQR90" s="2"/>
      <c r="FQS90" s="2"/>
      <c r="FQT90" s="2"/>
      <c r="FQU90" s="2"/>
      <c r="FQV90" s="2"/>
      <c r="FQW90" s="2"/>
      <c r="FQX90" s="2"/>
      <c r="FQY90" s="2"/>
      <c r="FQZ90" s="2"/>
      <c r="FRA90" s="2"/>
      <c r="FRB90" s="2"/>
      <c r="FRC90" s="2"/>
      <c r="FRD90" s="2"/>
      <c r="FRE90" s="2"/>
      <c r="FRF90" s="2"/>
      <c r="FRG90" s="2"/>
      <c r="FRH90" s="2"/>
      <c r="FRI90" s="2"/>
      <c r="FRJ90" s="2"/>
      <c r="FRK90" s="2"/>
      <c r="FRL90" s="2"/>
      <c r="FRM90" s="2"/>
      <c r="FRN90" s="2"/>
      <c r="FRO90" s="2"/>
      <c r="FRP90" s="2"/>
      <c r="FRQ90" s="2"/>
      <c r="FRR90" s="2"/>
      <c r="FRS90" s="2"/>
      <c r="FRT90" s="2"/>
      <c r="FRU90" s="2"/>
      <c r="FRV90" s="2"/>
      <c r="FRW90" s="2"/>
      <c r="FRX90" s="2"/>
      <c r="FRY90" s="2"/>
      <c r="FRZ90" s="2"/>
      <c r="FSA90" s="2"/>
      <c r="FSB90" s="2"/>
      <c r="FSC90" s="2"/>
      <c r="FSD90" s="2"/>
      <c r="FSE90" s="2"/>
      <c r="FSF90" s="2"/>
      <c r="FSG90" s="2"/>
      <c r="FSH90" s="2"/>
      <c r="FSI90" s="2"/>
      <c r="FSJ90" s="2"/>
      <c r="FSK90" s="2"/>
      <c r="FSL90" s="2"/>
      <c r="FSM90" s="2"/>
      <c r="FSN90" s="2"/>
      <c r="FSO90" s="2"/>
      <c r="FSP90" s="2"/>
      <c r="FSQ90" s="2"/>
      <c r="FSR90" s="2"/>
      <c r="FSS90" s="2"/>
      <c r="FST90" s="2"/>
      <c r="FSU90" s="2"/>
      <c r="FSV90" s="2"/>
      <c r="FSW90" s="2"/>
      <c r="FSX90" s="2"/>
      <c r="FSY90" s="2"/>
      <c r="FSZ90" s="2"/>
      <c r="FTA90" s="2"/>
      <c r="FTB90" s="2"/>
      <c r="FTC90" s="2"/>
      <c r="FTD90" s="2"/>
      <c r="FTE90" s="2"/>
      <c r="FTF90" s="2"/>
      <c r="FTG90" s="2"/>
      <c r="FTH90" s="2"/>
      <c r="FTI90" s="2"/>
      <c r="FTJ90" s="2"/>
      <c r="FTK90" s="2"/>
      <c r="FTL90" s="2"/>
      <c r="FTM90" s="2"/>
      <c r="FTN90" s="2"/>
      <c r="FTO90" s="2"/>
      <c r="FTP90" s="2"/>
      <c r="FTQ90" s="2"/>
      <c r="FTR90" s="2"/>
      <c r="FTS90" s="2"/>
      <c r="FTT90" s="2"/>
      <c r="FTU90" s="2"/>
      <c r="FTV90" s="2"/>
      <c r="FTW90" s="2"/>
      <c r="FTX90" s="2"/>
      <c r="FTY90" s="2"/>
      <c r="FTZ90" s="2"/>
      <c r="FUA90" s="2"/>
      <c r="FUB90" s="2"/>
      <c r="FUC90" s="2"/>
      <c r="FUD90" s="2"/>
      <c r="FUE90" s="2"/>
      <c r="FUF90" s="2"/>
      <c r="FUG90" s="2"/>
      <c r="FUH90" s="2"/>
      <c r="FUI90" s="2"/>
      <c r="FUJ90" s="2"/>
      <c r="FUK90" s="2"/>
      <c r="FUL90" s="2"/>
      <c r="FUM90" s="2"/>
      <c r="FUN90" s="2"/>
      <c r="FUO90" s="2"/>
      <c r="FUP90" s="2"/>
      <c r="FUQ90" s="2"/>
      <c r="FUR90" s="2"/>
      <c r="FUS90" s="2"/>
      <c r="FUT90" s="2"/>
      <c r="FUU90" s="2"/>
      <c r="FUV90" s="2"/>
      <c r="FUW90" s="2"/>
      <c r="FUX90" s="2"/>
      <c r="FUY90" s="2"/>
      <c r="FUZ90" s="2"/>
      <c r="FVA90" s="2"/>
      <c r="FVB90" s="2"/>
      <c r="FVC90" s="2"/>
      <c r="FVD90" s="2"/>
      <c r="FVE90" s="2"/>
      <c r="FVF90" s="2"/>
      <c r="FVG90" s="2"/>
      <c r="FVH90" s="2"/>
      <c r="FVI90" s="2"/>
      <c r="FVJ90" s="2"/>
      <c r="FVK90" s="2"/>
      <c r="FVL90" s="2"/>
      <c r="FVM90" s="2"/>
      <c r="FVN90" s="2"/>
      <c r="FVO90" s="2"/>
      <c r="FVP90" s="2"/>
      <c r="FVQ90" s="2"/>
      <c r="FVR90" s="2"/>
      <c r="FVS90" s="2"/>
      <c r="FVT90" s="2"/>
      <c r="FVU90" s="2"/>
      <c r="FVV90" s="2"/>
      <c r="FVW90" s="2"/>
      <c r="FVX90" s="2"/>
      <c r="FVY90" s="2"/>
      <c r="FVZ90" s="2"/>
      <c r="FWA90" s="2"/>
      <c r="FWB90" s="2"/>
      <c r="FWC90" s="2"/>
      <c r="FWD90" s="2"/>
      <c r="FWE90" s="2"/>
      <c r="FWF90" s="2"/>
      <c r="FWG90" s="2"/>
      <c r="FWH90" s="2"/>
      <c r="FWI90" s="2"/>
      <c r="FWJ90" s="2"/>
      <c r="FWK90" s="2"/>
      <c r="FWL90" s="2"/>
      <c r="FWM90" s="2"/>
      <c r="FWN90" s="2"/>
      <c r="FWO90" s="2"/>
      <c r="FWP90" s="2"/>
      <c r="FWQ90" s="2"/>
      <c r="FWR90" s="2"/>
      <c r="FWS90" s="2"/>
      <c r="FWT90" s="2"/>
      <c r="FWU90" s="2"/>
      <c r="FWV90" s="2"/>
      <c r="FWW90" s="2"/>
      <c r="FWX90" s="2"/>
      <c r="FWY90" s="2"/>
      <c r="FWZ90" s="2"/>
      <c r="FXA90" s="2"/>
      <c r="FXB90" s="2"/>
      <c r="FXC90" s="2"/>
      <c r="FXD90" s="2"/>
      <c r="FXE90" s="2"/>
      <c r="FXF90" s="2"/>
      <c r="FXG90" s="2"/>
      <c r="FXH90" s="2"/>
      <c r="FXI90" s="2"/>
      <c r="FXJ90" s="2"/>
      <c r="FXK90" s="2"/>
      <c r="FXL90" s="2"/>
      <c r="FXM90" s="2"/>
      <c r="FXN90" s="2"/>
      <c r="FXO90" s="2"/>
      <c r="FXP90" s="2"/>
      <c r="FXQ90" s="2"/>
      <c r="FXR90" s="2"/>
      <c r="FXS90" s="2"/>
      <c r="FXT90" s="2"/>
      <c r="FXU90" s="2"/>
      <c r="FXV90" s="2"/>
      <c r="FXW90" s="2"/>
      <c r="FXX90" s="2"/>
      <c r="FXY90" s="2"/>
      <c r="FXZ90" s="2"/>
      <c r="FYA90" s="2"/>
      <c r="FYB90" s="2"/>
      <c r="FYC90" s="2"/>
      <c r="FYD90" s="2"/>
      <c r="FYE90" s="2"/>
      <c r="FYF90" s="2"/>
      <c r="FYG90" s="2"/>
      <c r="FYH90" s="2"/>
      <c r="FYI90" s="2"/>
      <c r="FYJ90" s="2"/>
      <c r="FYK90" s="2"/>
      <c r="FYL90" s="2"/>
      <c r="FYM90" s="2"/>
      <c r="FYN90" s="2"/>
      <c r="FYO90" s="2"/>
      <c r="FYP90" s="2"/>
      <c r="FYQ90" s="2"/>
      <c r="FYR90" s="2"/>
      <c r="FYS90" s="2"/>
      <c r="FYT90" s="2"/>
      <c r="FYU90" s="2"/>
      <c r="FYV90" s="2"/>
      <c r="FYW90" s="2"/>
      <c r="FYX90" s="2"/>
      <c r="FYY90" s="2"/>
      <c r="FYZ90" s="2"/>
      <c r="FZA90" s="2"/>
      <c r="FZB90" s="2"/>
      <c r="FZC90" s="2"/>
      <c r="FZD90" s="2"/>
      <c r="FZE90" s="2"/>
      <c r="FZF90" s="2"/>
      <c r="FZG90" s="2"/>
      <c r="FZH90" s="2"/>
      <c r="FZI90" s="2"/>
      <c r="FZJ90" s="2"/>
      <c r="FZK90" s="2"/>
      <c r="FZL90" s="2"/>
      <c r="FZM90" s="2"/>
      <c r="FZN90" s="2"/>
      <c r="FZO90" s="2"/>
      <c r="FZP90" s="2"/>
      <c r="FZQ90" s="2"/>
      <c r="FZR90" s="2"/>
      <c r="FZS90" s="2"/>
      <c r="FZT90" s="2"/>
      <c r="FZU90" s="2"/>
      <c r="FZV90" s="2"/>
      <c r="FZW90" s="2"/>
      <c r="FZX90" s="2"/>
      <c r="FZY90" s="2"/>
      <c r="FZZ90" s="2"/>
      <c r="GAA90" s="2"/>
      <c r="GAB90" s="2"/>
      <c r="GAC90" s="2"/>
      <c r="GAD90" s="2"/>
      <c r="GAE90" s="2"/>
      <c r="GAF90" s="2"/>
      <c r="GAG90" s="2"/>
      <c r="GAH90" s="2"/>
      <c r="GAI90" s="2"/>
      <c r="GAJ90" s="2"/>
      <c r="GAK90" s="2"/>
      <c r="GAL90" s="2"/>
      <c r="GAM90" s="2"/>
      <c r="GAN90" s="2"/>
      <c r="GAO90" s="2"/>
      <c r="GAP90" s="2"/>
      <c r="GAQ90" s="2"/>
      <c r="GAR90" s="2"/>
      <c r="GAS90" s="2"/>
      <c r="GAT90" s="2"/>
      <c r="GAU90" s="2"/>
      <c r="GAV90" s="2"/>
      <c r="GAW90" s="2"/>
      <c r="GAX90" s="2"/>
      <c r="GAY90" s="2"/>
      <c r="GAZ90" s="2"/>
      <c r="GBA90" s="2"/>
      <c r="GBB90" s="2"/>
      <c r="GBC90" s="2"/>
      <c r="GBD90" s="2"/>
      <c r="GBE90" s="2"/>
      <c r="GBF90" s="2"/>
      <c r="GBG90" s="2"/>
      <c r="GBH90" s="2"/>
      <c r="GBI90" s="2"/>
      <c r="GBJ90" s="2"/>
      <c r="GBK90" s="2"/>
      <c r="GBL90" s="2"/>
      <c r="GBM90" s="2"/>
      <c r="GBN90" s="2"/>
      <c r="GBO90" s="2"/>
      <c r="GBP90" s="2"/>
      <c r="GBQ90" s="2"/>
      <c r="GBR90" s="2"/>
      <c r="GBS90" s="2"/>
      <c r="GBT90" s="2"/>
      <c r="GBU90" s="2"/>
      <c r="GBV90" s="2"/>
      <c r="GBW90" s="2"/>
      <c r="GBX90" s="2"/>
      <c r="GBY90" s="2"/>
      <c r="GBZ90" s="2"/>
      <c r="GCA90" s="2"/>
      <c r="GCB90" s="2"/>
      <c r="GCC90" s="2"/>
      <c r="GCD90" s="2"/>
      <c r="GCE90" s="2"/>
      <c r="GCF90" s="2"/>
      <c r="GCG90" s="2"/>
      <c r="GCH90" s="2"/>
      <c r="GCI90" s="2"/>
      <c r="GCJ90" s="2"/>
      <c r="GCK90" s="2"/>
      <c r="GCL90" s="2"/>
      <c r="GCM90" s="2"/>
      <c r="GCN90" s="2"/>
      <c r="GCO90" s="2"/>
      <c r="GCP90" s="2"/>
      <c r="GCQ90" s="2"/>
      <c r="GCR90" s="2"/>
      <c r="GCS90" s="2"/>
      <c r="GCT90" s="2"/>
      <c r="GCU90" s="2"/>
      <c r="GCV90" s="2"/>
      <c r="GCW90" s="2"/>
      <c r="GCX90" s="2"/>
      <c r="GCY90" s="2"/>
      <c r="GCZ90" s="2"/>
      <c r="GDA90" s="2"/>
      <c r="GDB90" s="2"/>
      <c r="GDC90" s="2"/>
      <c r="GDD90" s="2"/>
      <c r="GDE90" s="2"/>
      <c r="GDF90" s="2"/>
      <c r="GDG90" s="2"/>
      <c r="GDH90" s="2"/>
      <c r="GDI90" s="2"/>
      <c r="GDJ90" s="2"/>
      <c r="GDK90" s="2"/>
      <c r="GDL90" s="2"/>
      <c r="GDM90" s="2"/>
      <c r="GDN90" s="2"/>
      <c r="GDO90" s="2"/>
      <c r="GDP90" s="2"/>
      <c r="GDQ90" s="2"/>
      <c r="GDR90" s="2"/>
      <c r="GDS90" s="2"/>
      <c r="GDT90" s="2"/>
      <c r="GDU90" s="2"/>
      <c r="GDV90" s="2"/>
      <c r="GDW90" s="2"/>
      <c r="GDX90" s="2"/>
      <c r="GDY90" s="2"/>
      <c r="GDZ90" s="2"/>
      <c r="GEA90" s="2"/>
      <c r="GEB90" s="2"/>
      <c r="GEC90" s="2"/>
      <c r="GED90" s="2"/>
      <c r="GEE90" s="2"/>
      <c r="GEF90" s="2"/>
      <c r="GEG90" s="2"/>
      <c r="GEH90" s="2"/>
      <c r="GEI90" s="2"/>
      <c r="GEJ90" s="2"/>
      <c r="GEK90" s="2"/>
      <c r="GEL90" s="2"/>
      <c r="GEM90" s="2"/>
      <c r="GEN90" s="2"/>
      <c r="GEO90" s="2"/>
      <c r="GEP90" s="2"/>
      <c r="GEQ90" s="2"/>
      <c r="GER90" s="2"/>
      <c r="GES90" s="2"/>
      <c r="GET90" s="2"/>
      <c r="GEU90" s="2"/>
      <c r="GEV90" s="2"/>
      <c r="GEW90" s="2"/>
      <c r="GEX90" s="2"/>
      <c r="GEY90" s="2"/>
      <c r="GEZ90" s="2"/>
      <c r="GFA90" s="2"/>
      <c r="GFB90" s="2"/>
      <c r="GFC90" s="2"/>
      <c r="GFD90" s="2"/>
      <c r="GFE90" s="2"/>
      <c r="GFF90" s="2"/>
      <c r="GFG90" s="2"/>
      <c r="GFH90" s="2"/>
      <c r="GFI90" s="2"/>
      <c r="GFJ90" s="2"/>
      <c r="GFK90" s="2"/>
      <c r="GFL90" s="2"/>
      <c r="GFM90" s="2"/>
      <c r="GFN90" s="2"/>
      <c r="GFO90" s="2"/>
      <c r="GFP90" s="2"/>
      <c r="GFQ90" s="2"/>
      <c r="GFR90" s="2"/>
      <c r="GFS90" s="2"/>
      <c r="GFT90" s="2"/>
      <c r="GFU90" s="2"/>
      <c r="GFV90" s="2"/>
      <c r="GFW90" s="2"/>
      <c r="GFX90" s="2"/>
      <c r="GFY90" s="2"/>
      <c r="GFZ90" s="2"/>
      <c r="GGA90" s="2"/>
      <c r="GGB90" s="2"/>
      <c r="GGC90" s="2"/>
      <c r="GGD90" s="2"/>
      <c r="GGE90" s="2"/>
      <c r="GGF90" s="2"/>
      <c r="GGG90" s="2"/>
      <c r="GGH90" s="2"/>
      <c r="GGI90" s="2"/>
      <c r="GGJ90" s="2"/>
      <c r="GGK90" s="2"/>
      <c r="GGL90" s="2"/>
      <c r="GGM90" s="2"/>
      <c r="GGN90" s="2"/>
      <c r="GGO90" s="2"/>
      <c r="GGP90" s="2"/>
      <c r="GGQ90" s="2"/>
      <c r="GGR90" s="2"/>
      <c r="GGS90" s="2"/>
      <c r="GGT90" s="2"/>
      <c r="GGU90" s="2"/>
      <c r="GGV90" s="2"/>
      <c r="GGW90" s="2"/>
      <c r="GGX90" s="2"/>
      <c r="GGY90" s="2"/>
      <c r="GGZ90" s="2"/>
      <c r="GHA90" s="2"/>
      <c r="GHB90" s="2"/>
      <c r="GHC90" s="2"/>
      <c r="GHD90" s="2"/>
      <c r="GHE90" s="2"/>
      <c r="GHF90" s="2"/>
      <c r="GHG90" s="2"/>
      <c r="GHH90" s="2"/>
      <c r="GHI90" s="2"/>
      <c r="GHJ90" s="2"/>
      <c r="GHK90" s="2"/>
      <c r="GHL90" s="2"/>
      <c r="GHM90" s="2"/>
      <c r="GHN90" s="2"/>
      <c r="GHO90" s="2"/>
      <c r="GHP90" s="2"/>
      <c r="GHQ90" s="2"/>
      <c r="GHR90" s="2"/>
      <c r="GHS90" s="2"/>
      <c r="GHT90" s="2"/>
      <c r="GHU90" s="2"/>
      <c r="GHV90" s="2"/>
      <c r="GHW90" s="2"/>
      <c r="GHX90" s="2"/>
      <c r="GHY90" s="2"/>
      <c r="GHZ90" s="2"/>
      <c r="GIA90" s="2"/>
      <c r="GIB90" s="2"/>
      <c r="GIC90" s="2"/>
      <c r="GID90" s="2"/>
      <c r="GIE90" s="2"/>
      <c r="GIF90" s="2"/>
      <c r="GIG90" s="2"/>
      <c r="GIH90" s="2"/>
      <c r="GII90" s="2"/>
      <c r="GIJ90" s="2"/>
      <c r="GIK90" s="2"/>
      <c r="GIL90" s="2"/>
      <c r="GIM90" s="2"/>
      <c r="GIN90" s="2"/>
      <c r="GIO90" s="2"/>
      <c r="GIP90" s="2"/>
      <c r="GIQ90" s="2"/>
      <c r="GIR90" s="2"/>
      <c r="GIS90" s="2"/>
      <c r="GIT90" s="2"/>
      <c r="GIU90" s="2"/>
      <c r="GIV90" s="2"/>
      <c r="GIW90" s="2"/>
      <c r="GIX90" s="2"/>
      <c r="GIY90" s="2"/>
      <c r="GIZ90" s="2"/>
      <c r="GJA90" s="2"/>
      <c r="GJB90" s="2"/>
      <c r="GJC90" s="2"/>
      <c r="GJD90" s="2"/>
      <c r="GJE90" s="2"/>
      <c r="GJF90" s="2"/>
      <c r="GJG90" s="2"/>
      <c r="GJH90" s="2"/>
      <c r="GJI90" s="2"/>
      <c r="GJJ90" s="2"/>
      <c r="GJK90" s="2"/>
      <c r="GJL90" s="2"/>
      <c r="GJM90" s="2"/>
      <c r="GJN90" s="2"/>
      <c r="GJO90" s="2"/>
      <c r="GJP90" s="2"/>
      <c r="GJQ90" s="2"/>
      <c r="GJR90" s="2"/>
      <c r="GJS90" s="2"/>
      <c r="GJT90" s="2"/>
      <c r="GJU90" s="2"/>
      <c r="GJV90" s="2"/>
      <c r="GJW90" s="2"/>
      <c r="GJX90" s="2"/>
      <c r="GJY90" s="2"/>
      <c r="GJZ90" s="2"/>
      <c r="GKA90" s="2"/>
      <c r="GKB90" s="2"/>
      <c r="GKC90" s="2"/>
      <c r="GKD90" s="2"/>
      <c r="GKE90" s="2"/>
      <c r="GKF90" s="2"/>
      <c r="GKG90" s="2"/>
      <c r="GKH90" s="2"/>
      <c r="GKI90" s="2"/>
      <c r="GKJ90" s="2"/>
      <c r="GKK90" s="2"/>
      <c r="GKL90" s="2"/>
      <c r="GKM90" s="2"/>
      <c r="GKN90" s="2"/>
      <c r="GKO90" s="2"/>
      <c r="GKP90" s="2"/>
      <c r="GKQ90" s="2"/>
      <c r="GKR90" s="2"/>
      <c r="GKS90" s="2"/>
      <c r="GKT90" s="2"/>
      <c r="GKU90" s="2"/>
      <c r="GKV90" s="2"/>
      <c r="GKW90" s="2"/>
      <c r="GKX90" s="2"/>
      <c r="GKY90" s="2"/>
      <c r="GKZ90" s="2"/>
      <c r="GLA90" s="2"/>
      <c r="GLB90" s="2"/>
      <c r="GLC90" s="2"/>
      <c r="GLD90" s="2"/>
      <c r="GLE90" s="2"/>
      <c r="GLF90" s="2"/>
      <c r="GLG90" s="2"/>
      <c r="GLH90" s="2"/>
      <c r="GLI90" s="2"/>
      <c r="GLJ90" s="2"/>
      <c r="GLK90" s="2"/>
      <c r="GLL90" s="2"/>
      <c r="GLM90" s="2"/>
      <c r="GLN90" s="2"/>
      <c r="GLO90" s="2"/>
      <c r="GLP90" s="2"/>
      <c r="GLQ90" s="2"/>
      <c r="GLR90" s="2"/>
      <c r="GLS90" s="2"/>
      <c r="GLT90" s="2"/>
      <c r="GLU90" s="2"/>
      <c r="GLV90" s="2"/>
      <c r="GLW90" s="2"/>
      <c r="GLX90" s="2"/>
      <c r="GLY90" s="2"/>
      <c r="GLZ90" s="2"/>
      <c r="GMA90" s="2"/>
      <c r="GMB90" s="2"/>
      <c r="GMC90" s="2"/>
      <c r="GMD90" s="2"/>
      <c r="GME90" s="2"/>
      <c r="GMF90" s="2"/>
      <c r="GMG90" s="2"/>
      <c r="GMH90" s="2"/>
      <c r="GMI90" s="2"/>
      <c r="GMJ90" s="2"/>
      <c r="GMK90" s="2"/>
      <c r="GML90" s="2"/>
      <c r="GMM90" s="2"/>
      <c r="GMN90" s="2"/>
      <c r="GMO90" s="2"/>
      <c r="GMP90" s="2"/>
      <c r="GMQ90" s="2"/>
      <c r="GMR90" s="2"/>
      <c r="GMS90" s="2"/>
      <c r="GMT90" s="2"/>
      <c r="GMU90" s="2"/>
      <c r="GMV90" s="2"/>
      <c r="GMW90" s="2"/>
      <c r="GMX90" s="2"/>
      <c r="GMY90" s="2"/>
      <c r="GMZ90" s="2"/>
      <c r="GNA90" s="2"/>
      <c r="GNB90" s="2"/>
      <c r="GNC90" s="2"/>
      <c r="GND90" s="2"/>
      <c r="GNE90" s="2"/>
      <c r="GNF90" s="2"/>
      <c r="GNG90" s="2"/>
      <c r="GNH90" s="2"/>
      <c r="GNI90" s="2"/>
      <c r="GNJ90" s="2"/>
      <c r="GNK90" s="2"/>
      <c r="GNL90" s="2"/>
      <c r="GNM90" s="2"/>
      <c r="GNN90" s="2"/>
      <c r="GNO90" s="2"/>
      <c r="GNP90" s="2"/>
      <c r="GNQ90" s="2"/>
      <c r="GNR90" s="2"/>
      <c r="GNS90" s="2"/>
      <c r="GNT90" s="2"/>
      <c r="GNU90" s="2"/>
      <c r="GNV90" s="2"/>
      <c r="GNW90" s="2"/>
      <c r="GNX90" s="2"/>
      <c r="GNY90" s="2"/>
      <c r="GNZ90" s="2"/>
      <c r="GOA90" s="2"/>
      <c r="GOB90" s="2"/>
      <c r="GOC90" s="2"/>
      <c r="GOD90" s="2"/>
      <c r="GOE90" s="2"/>
      <c r="GOF90" s="2"/>
      <c r="GOG90" s="2"/>
      <c r="GOH90" s="2"/>
      <c r="GOI90" s="2"/>
      <c r="GOJ90" s="2"/>
      <c r="GOK90" s="2"/>
      <c r="GOL90" s="2"/>
      <c r="GOM90" s="2"/>
      <c r="GON90" s="2"/>
      <c r="GOO90" s="2"/>
      <c r="GOP90" s="2"/>
      <c r="GOQ90" s="2"/>
      <c r="GOR90" s="2"/>
      <c r="GOS90" s="2"/>
      <c r="GOT90" s="2"/>
      <c r="GOU90" s="2"/>
      <c r="GOV90" s="2"/>
      <c r="GOW90" s="2"/>
      <c r="GOX90" s="2"/>
      <c r="GOY90" s="2"/>
      <c r="GOZ90" s="2"/>
      <c r="GPA90" s="2"/>
      <c r="GPB90" s="2"/>
      <c r="GPC90" s="2"/>
      <c r="GPD90" s="2"/>
      <c r="GPE90" s="2"/>
      <c r="GPF90" s="2"/>
      <c r="GPG90" s="2"/>
      <c r="GPH90" s="2"/>
      <c r="GPI90" s="2"/>
      <c r="GPJ90" s="2"/>
      <c r="GPK90" s="2"/>
      <c r="GPL90" s="2"/>
      <c r="GPM90" s="2"/>
      <c r="GPN90" s="2"/>
      <c r="GPO90" s="2"/>
      <c r="GPP90" s="2"/>
      <c r="GPQ90" s="2"/>
      <c r="GPR90" s="2"/>
      <c r="GPS90" s="2"/>
      <c r="GPT90" s="2"/>
      <c r="GPU90" s="2"/>
      <c r="GPV90" s="2"/>
      <c r="GPW90" s="2"/>
      <c r="GPX90" s="2"/>
      <c r="GPY90" s="2"/>
      <c r="GPZ90" s="2"/>
      <c r="GQA90" s="2"/>
      <c r="GQB90" s="2"/>
      <c r="GQC90" s="2"/>
      <c r="GQD90" s="2"/>
      <c r="GQE90" s="2"/>
      <c r="GQF90" s="2"/>
      <c r="GQG90" s="2"/>
      <c r="GQH90" s="2"/>
      <c r="GQI90" s="2"/>
      <c r="GQJ90" s="2"/>
      <c r="GQK90" s="2"/>
      <c r="GQL90" s="2"/>
      <c r="GQM90" s="2"/>
      <c r="GQN90" s="2"/>
      <c r="GQO90" s="2"/>
      <c r="GQP90" s="2"/>
      <c r="GQQ90" s="2"/>
      <c r="GQR90" s="2"/>
      <c r="GQS90" s="2"/>
      <c r="GQT90" s="2"/>
      <c r="GQU90" s="2"/>
      <c r="GQV90" s="2"/>
      <c r="GQW90" s="2"/>
      <c r="GQX90" s="2"/>
      <c r="GQY90" s="2"/>
      <c r="GQZ90" s="2"/>
      <c r="GRA90" s="2"/>
      <c r="GRB90" s="2"/>
      <c r="GRC90" s="2"/>
      <c r="GRD90" s="2"/>
      <c r="GRE90" s="2"/>
      <c r="GRF90" s="2"/>
      <c r="GRG90" s="2"/>
      <c r="GRH90" s="2"/>
      <c r="GRI90" s="2"/>
      <c r="GRJ90" s="2"/>
      <c r="GRK90" s="2"/>
      <c r="GRL90" s="2"/>
      <c r="GRM90" s="2"/>
      <c r="GRN90" s="2"/>
      <c r="GRO90" s="2"/>
      <c r="GRP90" s="2"/>
      <c r="GRQ90" s="2"/>
      <c r="GRR90" s="2"/>
      <c r="GRS90" s="2"/>
      <c r="GRT90" s="2"/>
      <c r="GRU90" s="2"/>
      <c r="GRV90" s="2"/>
      <c r="GRW90" s="2"/>
      <c r="GRX90" s="2"/>
      <c r="GRY90" s="2"/>
      <c r="GRZ90" s="2"/>
      <c r="GSA90" s="2"/>
      <c r="GSB90" s="2"/>
      <c r="GSC90" s="2"/>
      <c r="GSD90" s="2"/>
      <c r="GSE90" s="2"/>
      <c r="GSF90" s="2"/>
      <c r="GSG90" s="2"/>
      <c r="GSH90" s="2"/>
      <c r="GSI90" s="2"/>
      <c r="GSJ90" s="2"/>
      <c r="GSK90" s="2"/>
      <c r="GSL90" s="2"/>
      <c r="GSM90" s="2"/>
      <c r="GSN90" s="2"/>
      <c r="GSO90" s="2"/>
      <c r="GSP90" s="2"/>
      <c r="GSQ90" s="2"/>
      <c r="GSR90" s="2"/>
      <c r="GSS90" s="2"/>
      <c r="GST90" s="2"/>
      <c r="GSU90" s="2"/>
      <c r="GSV90" s="2"/>
      <c r="GSW90" s="2"/>
      <c r="GSX90" s="2"/>
      <c r="GSY90" s="2"/>
      <c r="GSZ90" s="2"/>
      <c r="GTA90" s="2"/>
      <c r="GTB90" s="2"/>
      <c r="GTC90" s="2"/>
      <c r="GTD90" s="2"/>
      <c r="GTE90" s="2"/>
      <c r="GTF90" s="2"/>
      <c r="GTG90" s="2"/>
      <c r="GTH90" s="2"/>
      <c r="GTI90" s="2"/>
      <c r="GTJ90" s="2"/>
      <c r="GTK90" s="2"/>
      <c r="GTL90" s="2"/>
      <c r="GTM90" s="2"/>
      <c r="GTN90" s="2"/>
      <c r="GTO90" s="2"/>
      <c r="GTP90" s="2"/>
      <c r="GTQ90" s="2"/>
      <c r="GTR90" s="2"/>
      <c r="GTS90" s="2"/>
      <c r="GTT90" s="2"/>
      <c r="GTU90" s="2"/>
      <c r="GTV90" s="2"/>
      <c r="GTW90" s="2"/>
      <c r="GTX90" s="2"/>
      <c r="GTY90" s="2"/>
      <c r="GTZ90" s="2"/>
      <c r="GUA90" s="2"/>
      <c r="GUB90" s="2"/>
      <c r="GUC90" s="2"/>
      <c r="GUD90" s="2"/>
      <c r="GUE90" s="2"/>
      <c r="GUF90" s="2"/>
      <c r="GUG90" s="2"/>
      <c r="GUH90" s="2"/>
      <c r="GUI90" s="2"/>
      <c r="GUJ90" s="2"/>
      <c r="GUK90" s="2"/>
      <c r="GUL90" s="2"/>
      <c r="GUM90" s="2"/>
      <c r="GUN90" s="2"/>
      <c r="GUO90" s="2"/>
      <c r="GUP90" s="2"/>
      <c r="GUQ90" s="2"/>
      <c r="GUR90" s="2"/>
      <c r="GUS90" s="2"/>
      <c r="GUT90" s="2"/>
      <c r="GUU90" s="2"/>
      <c r="GUV90" s="2"/>
      <c r="GUW90" s="2"/>
      <c r="GUX90" s="2"/>
      <c r="GUY90" s="2"/>
      <c r="GUZ90" s="2"/>
      <c r="GVA90" s="2"/>
      <c r="GVB90" s="2"/>
      <c r="GVC90" s="2"/>
      <c r="GVD90" s="2"/>
      <c r="GVE90" s="2"/>
      <c r="GVF90" s="2"/>
      <c r="GVG90" s="2"/>
      <c r="GVH90" s="2"/>
      <c r="GVI90" s="2"/>
      <c r="GVJ90" s="2"/>
      <c r="GVK90" s="2"/>
      <c r="GVL90" s="2"/>
      <c r="GVM90" s="2"/>
      <c r="GVN90" s="2"/>
      <c r="GVO90" s="2"/>
      <c r="GVP90" s="2"/>
      <c r="GVQ90" s="2"/>
      <c r="GVR90" s="2"/>
      <c r="GVS90" s="2"/>
      <c r="GVT90" s="2"/>
      <c r="GVU90" s="2"/>
      <c r="GVV90" s="2"/>
      <c r="GVW90" s="2"/>
      <c r="GVX90" s="2"/>
      <c r="GVY90" s="2"/>
      <c r="GVZ90" s="2"/>
      <c r="GWA90" s="2"/>
      <c r="GWB90" s="2"/>
      <c r="GWC90" s="2"/>
      <c r="GWD90" s="2"/>
      <c r="GWE90" s="2"/>
      <c r="GWF90" s="2"/>
      <c r="GWG90" s="2"/>
      <c r="GWH90" s="2"/>
      <c r="GWI90" s="2"/>
      <c r="GWJ90" s="2"/>
      <c r="GWK90" s="2"/>
      <c r="GWL90" s="2"/>
      <c r="GWM90" s="2"/>
      <c r="GWN90" s="2"/>
      <c r="GWO90" s="2"/>
      <c r="GWP90" s="2"/>
      <c r="GWQ90" s="2"/>
      <c r="GWR90" s="2"/>
      <c r="GWS90" s="2"/>
      <c r="GWT90" s="2"/>
      <c r="GWU90" s="2"/>
      <c r="GWV90" s="2"/>
      <c r="GWW90" s="2"/>
      <c r="GWX90" s="2"/>
      <c r="GWY90" s="2"/>
      <c r="GWZ90" s="2"/>
      <c r="GXA90" s="2"/>
      <c r="GXB90" s="2"/>
      <c r="GXC90" s="2"/>
      <c r="GXD90" s="2"/>
      <c r="GXE90" s="2"/>
      <c r="GXF90" s="2"/>
      <c r="GXG90" s="2"/>
      <c r="GXH90" s="2"/>
      <c r="GXI90" s="2"/>
      <c r="GXJ90" s="2"/>
      <c r="GXK90" s="2"/>
      <c r="GXL90" s="2"/>
      <c r="GXM90" s="2"/>
      <c r="GXN90" s="2"/>
      <c r="GXO90" s="2"/>
      <c r="GXP90" s="2"/>
      <c r="GXQ90" s="2"/>
      <c r="GXR90" s="2"/>
      <c r="GXS90" s="2"/>
      <c r="GXT90" s="2"/>
      <c r="GXU90" s="2"/>
      <c r="GXV90" s="2"/>
      <c r="GXW90" s="2"/>
      <c r="GXX90" s="2"/>
      <c r="GXY90" s="2"/>
      <c r="GXZ90" s="2"/>
      <c r="GYA90" s="2"/>
      <c r="GYB90" s="2"/>
      <c r="GYC90" s="2"/>
      <c r="GYD90" s="2"/>
      <c r="GYE90" s="2"/>
      <c r="GYF90" s="2"/>
      <c r="GYG90" s="2"/>
      <c r="GYH90" s="2"/>
      <c r="GYI90" s="2"/>
      <c r="GYJ90" s="2"/>
      <c r="GYK90" s="2"/>
      <c r="GYL90" s="2"/>
      <c r="GYM90" s="2"/>
      <c r="GYN90" s="2"/>
      <c r="GYO90" s="2"/>
      <c r="GYP90" s="2"/>
      <c r="GYQ90" s="2"/>
      <c r="GYR90" s="2"/>
      <c r="GYS90" s="2"/>
      <c r="GYT90" s="2"/>
      <c r="GYU90" s="2"/>
      <c r="GYV90" s="2"/>
      <c r="GYW90" s="2"/>
      <c r="GYX90" s="2"/>
      <c r="GYY90" s="2"/>
      <c r="GYZ90" s="2"/>
      <c r="GZA90" s="2"/>
      <c r="GZB90" s="2"/>
      <c r="GZC90" s="2"/>
      <c r="GZD90" s="2"/>
      <c r="GZE90" s="2"/>
      <c r="GZF90" s="2"/>
      <c r="GZG90" s="2"/>
      <c r="GZH90" s="2"/>
      <c r="GZI90" s="2"/>
      <c r="GZJ90" s="2"/>
      <c r="GZK90" s="2"/>
      <c r="GZL90" s="2"/>
      <c r="GZM90" s="2"/>
      <c r="GZN90" s="2"/>
      <c r="GZO90" s="2"/>
      <c r="GZP90" s="2"/>
      <c r="GZQ90" s="2"/>
      <c r="GZR90" s="2"/>
      <c r="GZS90" s="2"/>
      <c r="GZT90" s="2"/>
      <c r="GZU90" s="2"/>
      <c r="GZV90" s="2"/>
      <c r="GZW90" s="2"/>
      <c r="GZX90" s="2"/>
      <c r="GZY90" s="2"/>
      <c r="GZZ90" s="2"/>
      <c r="HAA90" s="2"/>
      <c r="HAB90" s="2"/>
      <c r="HAC90" s="2"/>
      <c r="HAD90" s="2"/>
      <c r="HAE90" s="2"/>
      <c r="HAF90" s="2"/>
      <c r="HAG90" s="2"/>
      <c r="HAH90" s="2"/>
      <c r="HAI90" s="2"/>
      <c r="HAJ90" s="2"/>
      <c r="HAK90" s="2"/>
      <c r="HAL90" s="2"/>
      <c r="HAM90" s="2"/>
      <c r="HAN90" s="2"/>
      <c r="HAO90" s="2"/>
      <c r="HAP90" s="2"/>
      <c r="HAQ90" s="2"/>
      <c r="HAR90" s="2"/>
      <c r="HAS90" s="2"/>
      <c r="HAT90" s="2"/>
      <c r="HAU90" s="2"/>
      <c r="HAV90" s="2"/>
      <c r="HAW90" s="2"/>
      <c r="HAX90" s="2"/>
      <c r="HAY90" s="2"/>
      <c r="HAZ90" s="2"/>
      <c r="HBA90" s="2"/>
      <c r="HBB90" s="2"/>
      <c r="HBC90" s="2"/>
      <c r="HBD90" s="2"/>
      <c r="HBE90" s="2"/>
      <c r="HBF90" s="2"/>
      <c r="HBG90" s="2"/>
      <c r="HBH90" s="2"/>
      <c r="HBI90" s="2"/>
      <c r="HBJ90" s="2"/>
      <c r="HBK90" s="2"/>
      <c r="HBL90" s="2"/>
      <c r="HBM90" s="2"/>
      <c r="HBN90" s="2"/>
      <c r="HBO90" s="2"/>
      <c r="HBP90" s="2"/>
      <c r="HBQ90" s="2"/>
      <c r="HBR90" s="2"/>
      <c r="HBS90" s="2"/>
      <c r="HBT90" s="2"/>
      <c r="HBU90" s="2"/>
      <c r="HBV90" s="2"/>
      <c r="HBW90" s="2"/>
      <c r="HBX90" s="2"/>
      <c r="HBY90" s="2"/>
      <c r="HBZ90" s="2"/>
      <c r="HCA90" s="2"/>
      <c r="HCB90" s="2"/>
      <c r="HCC90" s="2"/>
      <c r="HCD90" s="2"/>
      <c r="HCE90" s="2"/>
      <c r="HCF90" s="2"/>
      <c r="HCG90" s="2"/>
      <c r="HCH90" s="2"/>
      <c r="HCI90" s="2"/>
      <c r="HCJ90" s="2"/>
      <c r="HCK90" s="2"/>
      <c r="HCL90" s="2"/>
      <c r="HCM90" s="2"/>
      <c r="HCN90" s="2"/>
      <c r="HCO90" s="2"/>
      <c r="HCP90" s="2"/>
      <c r="HCQ90" s="2"/>
      <c r="HCR90" s="2"/>
      <c r="HCS90" s="2"/>
      <c r="HCT90" s="2"/>
      <c r="HCU90" s="2"/>
      <c r="HCV90" s="2"/>
      <c r="HCW90" s="2"/>
      <c r="HCX90" s="2"/>
      <c r="HCY90" s="2"/>
      <c r="HCZ90" s="2"/>
      <c r="HDA90" s="2"/>
      <c r="HDB90" s="2"/>
      <c r="HDC90" s="2"/>
      <c r="HDD90" s="2"/>
      <c r="HDE90" s="2"/>
      <c r="HDF90" s="2"/>
      <c r="HDG90" s="2"/>
      <c r="HDH90" s="2"/>
      <c r="HDI90" s="2"/>
      <c r="HDJ90" s="2"/>
      <c r="HDK90" s="2"/>
      <c r="HDL90" s="2"/>
      <c r="HDM90" s="2"/>
      <c r="HDN90" s="2"/>
      <c r="HDO90" s="2"/>
      <c r="HDP90" s="2"/>
      <c r="HDQ90" s="2"/>
      <c r="HDR90" s="2"/>
      <c r="HDS90" s="2"/>
      <c r="HDT90" s="2"/>
      <c r="HDU90" s="2"/>
      <c r="HDV90" s="2"/>
      <c r="HDW90" s="2"/>
      <c r="HDX90" s="2"/>
      <c r="HDY90" s="2"/>
      <c r="HDZ90" s="2"/>
      <c r="HEA90" s="2"/>
      <c r="HEB90" s="2"/>
      <c r="HEC90" s="2"/>
      <c r="HED90" s="2"/>
      <c r="HEE90" s="2"/>
      <c r="HEF90" s="2"/>
      <c r="HEG90" s="2"/>
      <c r="HEH90" s="2"/>
      <c r="HEI90" s="2"/>
      <c r="HEJ90" s="2"/>
      <c r="HEK90" s="2"/>
      <c r="HEL90" s="2"/>
      <c r="HEM90" s="2"/>
      <c r="HEN90" s="2"/>
      <c r="HEO90" s="2"/>
      <c r="HEP90" s="2"/>
      <c r="HEQ90" s="2"/>
      <c r="HER90" s="2"/>
      <c r="HES90" s="2"/>
      <c r="HET90" s="2"/>
      <c r="HEU90" s="2"/>
      <c r="HEV90" s="2"/>
      <c r="HEW90" s="2"/>
      <c r="HEX90" s="2"/>
      <c r="HEY90" s="2"/>
      <c r="HEZ90" s="2"/>
      <c r="HFA90" s="2"/>
      <c r="HFB90" s="2"/>
      <c r="HFC90" s="2"/>
      <c r="HFD90" s="2"/>
      <c r="HFE90" s="2"/>
      <c r="HFF90" s="2"/>
      <c r="HFG90" s="2"/>
      <c r="HFH90" s="2"/>
      <c r="HFI90" s="2"/>
      <c r="HFJ90" s="2"/>
      <c r="HFK90" s="2"/>
      <c r="HFL90" s="2"/>
      <c r="HFM90" s="2"/>
      <c r="HFN90" s="2"/>
      <c r="HFO90" s="2"/>
      <c r="HFP90" s="2"/>
      <c r="HFQ90" s="2"/>
      <c r="HFR90" s="2"/>
      <c r="HFS90" s="2"/>
      <c r="HFT90" s="2"/>
      <c r="HFU90" s="2"/>
      <c r="HFV90" s="2"/>
      <c r="HFW90" s="2"/>
      <c r="HFX90" s="2"/>
      <c r="HFY90" s="2"/>
      <c r="HFZ90" s="2"/>
      <c r="HGA90" s="2"/>
      <c r="HGB90" s="2"/>
      <c r="HGC90" s="2"/>
      <c r="HGD90" s="2"/>
      <c r="HGE90" s="2"/>
      <c r="HGF90" s="2"/>
      <c r="HGG90" s="2"/>
      <c r="HGH90" s="2"/>
      <c r="HGI90" s="2"/>
      <c r="HGJ90" s="2"/>
      <c r="HGK90" s="2"/>
      <c r="HGL90" s="2"/>
      <c r="HGM90" s="2"/>
      <c r="HGN90" s="2"/>
      <c r="HGO90" s="2"/>
      <c r="HGP90" s="2"/>
      <c r="HGQ90" s="2"/>
      <c r="HGR90" s="2"/>
      <c r="HGS90" s="2"/>
      <c r="HGT90" s="2"/>
      <c r="HGU90" s="2"/>
      <c r="HGV90" s="2"/>
      <c r="HGW90" s="2"/>
      <c r="HGX90" s="2"/>
      <c r="HGY90" s="2"/>
      <c r="HGZ90" s="2"/>
      <c r="HHA90" s="2"/>
      <c r="HHB90" s="2"/>
      <c r="HHC90" s="2"/>
      <c r="HHD90" s="2"/>
      <c r="HHE90" s="2"/>
      <c r="HHF90" s="2"/>
      <c r="HHG90" s="2"/>
      <c r="HHH90" s="2"/>
      <c r="HHI90" s="2"/>
      <c r="HHJ90" s="2"/>
      <c r="HHK90" s="2"/>
      <c r="HHL90" s="2"/>
      <c r="HHM90" s="2"/>
      <c r="HHN90" s="2"/>
      <c r="HHO90" s="2"/>
      <c r="HHP90" s="2"/>
      <c r="HHQ90" s="2"/>
      <c r="HHR90" s="2"/>
      <c r="HHS90" s="2"/>
      <c r="HHT90" s="2"/>
      <c r="HHU90" s="2"/>
      <c r="HHV90" s="2"/>
      <c r="HHW90" s="2"/>
      <c r="HHX90" s="2"/>
      <c r="HHY90" s="2"/>
      <c r="HHZ90" s="2"/>
      <c r="HIA90" s="2"/>
      <c r="HIB90" s="2"/>
      <c r="HIC90" s="2"/>
      <c r="HID90" s="2"/>
      <c r="HIE90" s="2"/>
      <c r="HIF90" s="2"/>
      <c r="HIG90" s="2"/>
      <c r="HIH90" s="2"/>
      <c r="HII90" s="2"/>
      <c r="HIJ90" s="2"/>
      <c r="HIK90" s="2"/>
      <c r="HIL90" s="2"/>
      <c r="HIM90" s="2"/>
      <c r="HIN90" s="2"/>
      <c r="HIO90" s="2"/>
      <c r="HIP90" s="2"/>
      <c r="HIQ90" s="2"/>
      <c r="HIR90" s="2"/>
      <c r="HIS90" s="2"/>
      <c r="HIT90" s="2"/>
      <c r="HIU90" s="2"/>
      <c r="HIV90" s="2"/>
      <c r="HIW90" s="2"/>
      <c r="HIX90" s="2"/>
      <c r="HIY90" s="2"/>
      <c r="HIZ90" s="2"/>
      <c r="HJA90" s="2"/>
      <c r="HJB90" s="2"/>
      <c r="HJC90" s="2"/>
      <c r="HJD90" s="2"/>
      <c r="HJE90" s="2"/>
      <c r="HJF90" s="2"/>
      <c r="HJG90" s="2"/>
      <c r="HJH90" s="2"/>
      <c r="HJI90" s="2"/>
      <c r="HJJ90" s="2"/>
      <c r="HJK90" s="2"/>
      <c r="HJL90" s="2"/>
      <c r="HJM90" s="2"/>
      <c r="HJN90" s="2"/>
      <c r="HJO90" s="2"/>
      <c r="HJP90" s="2"/>
      <c r="HJQ90" s="2"/>
      <c r="HJR90" s="2"/>
      <c r="HJS90" s="2"/>
      <c r="HJT90" s="2"/>
      <c r="HJU90" s="2"/>
      <c r="HJV90" s="2"/>
      <c r="HJW90" s="2"/>
      <c r="HJX90" s="2"/>
      <c r="HJY90" s="2"/>
      <c r="HJZ90" s="2"/>
      <c r="HKA90" s="2"/>
      <c r="HKB90" s="2"/>
      <c r="HKC90" s="2"/>
      <c r="HKD90" s="2"/>
      <c r="HKE90" s="2"/>
      <c r="HKF90" s="2"/>
      <c r="HKG90" s="2"/>
      <c r="HKH90" s="2"/>
      <c r="HKI90" s="2"/>
      <c r="HKJ90" s="2"/>
      <c r="HKK90" s="2"/>
      <c r="HKL90" s="2"/>
      <c r="HKM90" s="2"/>
      <c r="HKN90" s="2"/>
      <c r="HKO90" s="2"/>
      <c r="HKP90" s="2"/>
      <c r="HKQ90" s="2"/>
      <c r="HKR90" s="2"/>
      <c r="HKS90" s="2"/>
      <c r="HKT90" s="2"/>
      <c r="HKU90" s="2"/>
      <c r="HKV90" s="2"/>
      <c r="HKW90" s="2"/>
      <c r="HKX90" s="2"/>
      <c r="HKY90" s="2"/>
      <c r="HKZ90" s="2"/>
      <c r="HLA90" s="2"/>
      <c r="HLB90" s="2"/>
      <c r="HLC90" s="2"/>
      <c r="HLD90" s="2"/>
      <c r="HLE90" s="2"/>
      <c r="HLF90" s="2"/>
      <c r="HLG90" s="2"/>
      <c r="HLH90" s="2"/>
      <c r="HLI90" s="2"/>
      <c r="HLJ90" s="2"/>
      <c r="HLK90" s="2"/>
      <c r="HLL90" s="2"/>
      <c r="HLM90" s="2"/>
      <c r="HLN90" s="2"/>
      <c r="HLO90" s="2"/>
      <c r="HLP90" s="2"/>
      <c r="HLQ90" s="2"/>
      <c r="HLR90" s="2"/>
      <c r="HLS90" s="2"/>
      <c r="HLT90" s="2"/>
      <c r="HLU90" s="2"/>
      <c r="HLV90" s="2"/>
      <c r="HLW90" s="2"/>
      <c r="HLX90" s="2"/>
      <c r="HLY90" s="2"/>
      <c r="HLZ90" s="2"/>
      <c r="HMA90" s="2"/>
      <c r="HMB90" s="2"/>
      <c r="HMC90" s="2"/>
      <c r="HMD90" s="2"/>
      <c r="HME90" s="2"/>
      <c r="HMF90" s="2"/>
      <c r="HMG90" s="2"/>
      <c r="HMH90" s="2"/>
      <c r="HMI90" s="2"/>
      <c r="HMJ90" s="2"/>
      <c r="HMK90" s="2"/>
      <c r="HML90" s="2"/>
      <c r="HMM90" s="2"/>
      <c r="HMN90" s="2"/>
      <c r="HMO90" s="2"/>
      <c r="HMP90" s="2"/>
      <c r="HMQ90" s="2"/>
      <c r="HMR90" s="2"/>
      <c r="HMS90" s="2"/>
      <c r="HMT90" s="2"/>
      <c r="HMU90" s="2"/>
      <c r="HMV90" s="2"/>
      <c r="HMW90" s="2"/>
      <c r="HMX90" s="2"/>
      <c r="HMY90" s="2"/>
      <c r="HMZ90" s="2"/>
      <c r="HNA90" s="2"/>
      <c r="HNB90" s="2"/>
      <c r="HNC90" s="2"/>
      <c r="HND90" s="2"/>
      <c r="HNE90" s="2"/>
      <c r="HNF90" s="2"/>
      <c r="HNG90" s="2"/>
      <c r="HNH90" s="2"/>
      <c r="HNI90" s="2"/>
      <c r="HNJ90" s="2"/>
      <c r="HNK90" s="2"/>
      <c r="HNL90" s="2"/>
      <c r="HNM90" s="2"/>
      <c r="HNN90" s="2"/>
      <c r="HNO90" s="2"/>
      <c r="HNP90" s="2"/>
      <c r="HNQ90" s="2"/>
      <c r="HNR90" s="2"/>
      <c r="HNS90" s="2"/>
      <c r="HNT90" s="2"/>
      <c r="HNU90" s="2"/>
      <c r="HNV90" s="2"/>
      <c r="HNW90" s="2"/>
      <c r="HNX90" s="2"/>
      <c r="HNY90" s="2"/>
      <c r="HNZ90" s="2"/>
      <c r="HOA90" s="2"/>
      <c r="HOB90" s="2"/>
      <c r="HOC90" s="2"/>
      <c r="HOD90" s="2"/>
      <c r="HOE90" s="2"/>
      <c r="HOF90" s="2"/>
      <c r="HOG90" s="2"/>
      <c r="HOH90" s="2"/>
      <c r="HOI90" s="2"/>
      <c r="HOJ90" s="2"/>
      <c r="HOK90" s="2"/>
      <c r="HOL90" s="2"/>
      <c r="HOM90" s="2"/>
      <c r="HON90" s="2"/>
      <c r="HOO90" s="2"/>
      <c r="HOP90" s="2"/>
      <c r="HOQ90" s="2"/>
      <c r="HOR90" s="2"/>
      <c r="HOS90" s="2"/>
      <c r="HOT90" s="2"/>
      <c r="HOU90" s="2"/>
      <c r="HOV90" s="2"/>
      <c r="HOW90" s="2"/>
      <c r="HOX90" s="2"/>
      <c r="HOY90" s="2"/>
      <c r="HOZ90" s="2"/>
      <c r="HPA90" s="2"/>
      <c r="HPB90" s="2"/>
      <c r="HPC90" s="2"/>
      <c r="HPD90" s="2"/>
      <c r="HPE90" s="2"/>
      <c r="HPF90" s="2"/>
      <c r="HPG90" s="2"/>
      <c r="HPH90" s="2"/>
      <c r="HPI90" s="2"/>
      <c r="HPJ90" s="2"/>
      <c r="HPK90" s="2"/>
      <c r="HPL90" s="2"/>
      <c r="HPM90" s="2"/>
      <c r="HPN90" s="2"/>
      <c r="HPO90" s="2"/>
      <c r="HPP90" s="2"/>
      <c r="HPQ90" s="2"/>
      <c r="HPR90" s="2"/>
      <c r="HPS90" s="2"/>
      <c r="HPT90" s="2"/>
      <c r="HPU90" s="2"/>
      <c r="HPV90" s="2"/>
      <c r="HPW90" s="2"/>
      <c r="HPX90" s="2"/>
      <c r="HPY90" s="2"/>
      <c r="HPZ90" s="2"/>
      <c r="HQA90" s="2"/>
      <c r="HQB90" s="2"/>
      <c r="HQC90" s="2"/>
      <c r="HQD90" s="2"/>
      <c r="HQE90" s="2"/>
      <c r="HQF90" s="2"/>
      <c r="HQG90" s="2"/>
      <c r="HQH90" s="2"/>
      <c r="HQI90" s="2"/>
      <c r="HQJ90" s="2"/>
      <c r="HQK90" s="2"/>
      <c r="HQL90" s="2"/>
      <c r="HQM90" s="2"/>
      <c r="HQN90" s="2"/>
      <c r="HQO90" s="2"/>
      <c r="HQP90" s="2"/>
      <c r="HQQ90" s="2"/>
      <c r="HQR90" s="2"/>
      <c r="HQS90" s="2"/>
      <c r="HQT90" s="2"/>
      <c r="HQU90" s="2"/>
      <c r="HQV90" s="2"/>
      <c r="HQW90" s="2"/>
      <c r="HQX90" s="2"/>
      <c r="HQY90" s="2"/>
      <c r="HQZ90" s="2"/>
      <c r="HRA90" s="2"/>
      <c r="HRB90" s="2"/>
      <c r="HRC90" s="2"/>
      <c r="HRD90" s="2"/>
      <c r="HRE90" s="2"/>
      <c r="HRF90" s="2"/>
      <c r="HRG90" s="2"/>
      <c r="HRH90" s="2"/>
      <c r="HRI90" s="2"/>
      <c r="HRJ90" s="2"/>
      <c r="HRK90" s="2"/>
      <c r="HRL90" s="2"/>
      <c r="HRM90" s="2"/>
      <c r="HRN90" s="2"/>
      <c r="HRO90" s="2"/>
      <c r="HRP90" s="2"/>
      <c r="HRQ90" s="2"/>
      <c r="HRR90" s="2"/>
      <c r="HRS90" s="2"/>
      <c r="HRT90" s="2"/>
      <c r="HRU90" s="2"/>
      <c r="HRV90" s="2"/>
      <c r="HRW90" s="2"/>
      <c r="HRX90" s="2"/>
      <c r="HRY90" s="2"/>
      <c r="HRZ90" s="2"/>
      <c r="HSA90" s="2"/>
      <c r="HSB90" s="2"/>
      <c r="HSC90" s="2"/>
      <c r="HSD90" s="2"/>
      <c r="HSE90" s="2"/>
      <c r="HSF90" s="2"/>
      <c r="HSG90" s="2"/>
      <c r="HSH90" s="2"/>
      <c r="HSI90" s="2"/>
      <c r="HSJ90" s="2"/>
      <c r="HSK90" s="2"/>
      <c r="HSL90" s="2"/>
      <c r="HSM90" s="2"/>
      <c r="HSN90" s="2"/>
      <c r="HSO90" s="2"/>
      <c r="HSP90" s="2"/>
      <c r="HSQ90" s="2"/>
      <c r="HSR90" s="2"/>
      <c r="HSS90" s="2"/>
      <c r="HST90" s="2"/>
      <c r="HSU90" s="2"/>
      <c r="HSV90" s="2"/>
      <c r="HSW90" s="2"/>
      <c r="HSX90" s="2"/>
      <c r="HSY90" s="2"/>
      <c r="HSZ90" s="2"/>
      <c r="HTA90" s="2"/>
      <c r="HTB90" s="2"/>
      <c r="HTC90" s="2"/>
      <c r="HTD90" s="2"/>
      <c r="HTE90" s="2"/>
      <c r="HTF90" s="2"/>
      <c r="HTG90" s="2"/>
      <c r="HTH90" s="2"/>
      <c r="HTI90" s="2"/>
      <c r="HTJ90" s="2"/>
      <c r="HTK90" s="2"/>
      <c r="HTL90" s="2"/>
      <c r="HTM90" s="2"/>
      <c r="HTN90" s="2"/>
      <c r="HTO90" s="2"/>
      <c r="HTP90" s="2"/>
      <c r="HTQ90" s="2"/>
      <c r="HTR90" s="2"/>
      <c r="HTS90" s="2"/>
      <c r="HTT90" s="2"/>
      <c r="HTU90" s="2"/>
      <c r="HTV90" s="2"/>
      <c r="HTW90" s="2"/>
      <c r="HTX90" s="2"/>
      <c r="HTY90" s="2"/>
      <c r="HTZ90" s="2"/>
      <c r="HUA90" s="2"/>
      <c r="HUB90" s="2"/>
      <c r="HUC90" s="2"/>
      <c r="HUD90" s="2"/>
      <c r="HUE90" s="2"/>
      <c r="HUF90" s="2"/>
      <c r="HUG90" s="2"/>
      <c r="HUH90" s="2"/>
      <c r="HUI90" s="2"/>
      <c r="HUJ90" s="2"/>
      <c r="HUK90" s="2"/>
      <c r="HUL90" s="2"/>
      <c r="HUM90" s="2"/>
      <c r="HUN90" s="2"/>
      <c r="HUO90" s="2"/>
      <c r="HUP90" s="2"/>
      <c r="HUQ90" s="2"/>
      <c r="HUR90" s="2"/>
      <c r="HUS90" s="2"/>
      <c r="HUT90" s="2"/>
      <c r="HUU90" s="2"/>
      <c r="HUV90" s="2"/>
      <c r="HUW90" s="2"/>
      <c r="HUX90" s="2"/>
      <c r="HUY90" s="2"/>
      <c r="HUZ90" s="2"/>
      <c r="HVA90" s="2"/>
      <c r="HVB90" s="2"/>
      <c r="HVC90" s="2"/>
      <c r="HVD90" s="2"/>
      <c r="HVE90" s="2"/>
      <c r="HVF90" s="2"/>
      <c r="HVG90" s="2"/>
      <c r="HVH90" s="2"/>
      <c r="HVI90" s="2"/>
      <c r="HVJ90" s="2"/>
      <c r="HVK90" s="2"/>
      <c r="HVL90" s="2"/>
      <c r="HVM90" s="2"/>
      <c r="HVN90" s="2"/>
      <c r="HVO90" s="2"/>
      <c r="HVP90" s="2"/>
      <c r="HVQ90" s="2"/>
      <c r="HVR90" s="2"/>
      <c r="HVS90" s="2"/>
      <c r="HVT90" s="2"/>
      <c r="HVU90" s="2"/>
      <c r="HVV90" s="2"/>
      <c r="HVW90" s="2"/>
      <c r="HVX90" s="2"/>
      <c r="HVY90" s="2"/>
      <c r="HVZ90" s="2"/>
      <c r="HWA90" s="2"/>
      <c r="HWB90" s="2"/>
      <c r="HWC90" s="2"/>
      <c r="HWD90" s="2"/>
      <c r="HWE90" s="2"/>
      <c r="HWF90" s="2"/>
      <c r="HWG90" s="2"/>
      <c r="HWH90" s="2"/>
      <c r="HWI90" s="2"/>
      <c r="HWJ90" s="2"/>
      <c r="HWK90" s="2"/>
      <c r="HWL90" s="2"/>
      <c r="HWM90" s="2"/>
      <c r="HWN90" s="2"/>
      <c r="HWO90" s="2"/>
      <c r="HWP90" s="2"/>
      <c r="HWQ90" s="2"/>
      <c r="HWR90" s="2"/>
      <c r="HWS90" s="2"/>
      <c r="HWT90" s="2"/>
      <c r="HWU90" s="2"/>
      <c r="HWV90" s="2"/>
      <c r="HWW90" s="2"/>
      <c r="HWX90" s="2"/>
      <c r="HWY90" s="2"/>
      <c r="HWZ90" s="2"/>
      <c r="HXA90" s="2"/>
      <c r="HXB90" s="2"/>
      <c r="HXC90" s="2"/>
      <c r="HXD90" s="2"/>
      <c r="HXE90" s="2"/>
      <c r="HXF90" s="2"/>
      <c r="HXG90" s="2"/>
      <c r="HXH90" s="2"/>
      <c r="HXI90" s="2"/>
      <c r="HXJ90" s="2"/>
      <c r="HXK90" s="2"/>
      <c r="HXL90" s="2"/>
      <c r="HXM90" s="2"/>
      <c r="HXN90" s="2"/>
      <c r="HXO90" s="2"/>
      <c r="HXP90" s="2"/>
      <c r="HXQ90" s="2"/>
      <c r="HXR90" s="2"/>
      <c r="HXS90" s="2"/>
      <c r="HXT90" s="2"/>
      <c r="HXU90" s="2"/>
      <c r="HXV90" s="2"/>
      <c r="HXW90" s="2"/>
      <c r="HXX90" s="2"/>
      <c r="HXY90" s="2"/>
      <c r="HXZ90" s="2"/>
      <c r="HYA90" s="2"/>
      <c r="HYB90" s="2"/>
      <c r="HYC90" s="2"/>
      <c r="HYD90" s="2"/>
      <c r="HYE90" s="2"/>
      <c r="HYF90" s="2"/>
      <c r="HYG90" s="2"/>
      <c r="HYH90" s="2"/>
      <c r="HYI90" s="2"/>
      <c r="HYJ90" s="2"/>
      <c r="HYK90" s="2"/>
      <c r="HYL90" s="2"/>
      <c r="HYM90" s="2"/>
      <c r="HYN90" s="2"/>
      <c r="HYO90" s="2"/>
      <c r="HYP90" s="2"/>
      <c r="HYQ90" s="2"/>
      <c r="HYR90" s="2"/>
      <c r="HYS90" s="2"/>
      <c r="HYT90" s="2"/>
      <c r="HYU90" s="2"/>
      <c r="HYV90" s="2"/>
      <c r="HYW90" s="2"/>
      <c r="HYX90" s="2"/>
      <c r="HYY90" s="2"/>
      <c r="HYZ90" s="2"/>
      <c r="HZA90" s="2"/>
      <c r="HZB90" s="2"/>
      <c r="HZC90" s="2"/>
      <c r="HZD90" s="2"/>
      <c r="HZE90" s="2"/>
      <c r="HZF90" s="2"/>
      <c r="HZG90" s="2"/>
      <c r="HZH90" s="2"/>
      <c r="HZI90" s="2"/>
      <c r="HZJ90" s="2"/>
      <c r="HZK90" s="2"/>
      <c r="HZL90" s="2"/>
      <c r="HZM90" s="2"/>
      <c r="HZN90" s="2"/>
      <c r="HZO90" s="2"/>
      <c r="HZP90" s="2"/>
      <c r="HZQ90" s="2"/>
      <c r="HZR90" s="2"/>
      <c r="HZS90" s="2"/>
      <c r="HZT90" s="2"/>
      <c r="HZU90" s="2"/>
      <c r="HZV90" s="2"/>
      <c r="HZW90" s="2"/>
      <c r="HZX90" s="2"/>
      <c r="HZY90" s="2"/>
      <c r="HZZ90" s="2"/>
      <c r="IAA90" s="2"/>
      <c r="IAB90" s="2"/>
      <c r="IAC90" s="2"/>
      <c r="IAD90" s="2"/>
      <c r="IAE90" s="2"/>
      <c r="IAF90" s="2"/>
      <c r="IAG90" s="2"/>
      <c r="IAH90" s="2"/>
      <c r="IAI90" s="2"/>
      <c r="IAJ90" s="2"/>
      <c r="IAK90" s="2"/>
      <c r="IAL90" s="2"/>
      <c r="IAM90" s="2"/>
      <c r="IAN90" s="2"/>
      <c r="IAO90" s="2"/>
      <c r="IAP90" s="2"/>
      <c r="IAQ90" s="2"/>
      <c r="IAR90" s="2"/>
      <c r="IAS90" s="2"/>
      <c r="IAT90" s="2"/>
      <c r="IAU90" s="2"/>
      <c r="IAV90" s="2"/>
      <c r="IAW90" s="2"/>
      <c r="IAX90" s="2"/>
      <c r="IAY90" s="2"/>
      <c r="IAZ90" s="2"/>
      <c r="IBA90" s="2"/>
      <c r="IBB90" s="2"/>
      <c r="IBC90" s="2"/>
      <c r="IBD90" s="2"/>
      <c r="IBE90" s="2"/>
      <c r="IBF90" s="2"/>
      <c r="IBG90" s="2"/>
      <c r="IBH90" s="2"/>
      <c r="IBI90" s="2"/>
      <c r="IBJ90" s="2"/>
      <c r="IBK90" s="2"/>
      <c r="IBL90" s="2"/>
      <c r="IBM90" s="2"/>
      <c r="IBN90" s="2"/>
      <c r="IBO90" s="2"/>
      <c r="IBP90" s="2"/>
      <c r="IBQ90" s="2"/>
      <c r="IBR90" s="2"/>
      <c r="IBS90" s="2"/>
      <c r="IBT90" s="2"/>
      <c r="IBU90" s="2"/>
      <c r="IBV90" s="2"/>
      <c r="IBW90" s="2"/>
      <c r="IBX90" s="2"/>
      <c r="IBY90" s="2"/>
      <c r="IBZ90" s="2"/>
      <c r="ICA90" s="2"/>
      <c r="ICB90" s="2"/>
      <c r="ICC90" s="2"/>
      <c r="ICD90" s="2"/>
      <c r="ICE90" s="2"/>
      <c r="ICF90" s="2"/>
      <c r="ICG90" s="2"/>
      <c r="ICH90" s="2"/>
      <c r="ICI90" s="2"/>
      <c r="ICJ90" s="2"/>
      <c r="ICK90" s="2"/>
      <c r="ICL90" s="2"/>
      <c r="ICM90" s="2"/>
      <c r="ICN90" s="2"/>
      <c r="ICO90" s="2"/>
      <c r="ICP90" s="2"/>
      <c r="ICQ90" s="2"/>
      <c r="ICR90" s="2"/>
      <c r="ICS90" s="2"/>
      <c r="ICT90" s="2"/>
      <c r="ICU90" s="2"/>
      <c r="ICV90" s="2"/>
      <c r="ICW90" s="2"/>
      <c r="ICX90" s="2"/>
      <c r="ICY90" s="2"/>
      <c r="ICZ90" s="2"/>
      <c r="IDA90" s="2"/>
      <c r="IDB90" s="2"/>
      <c r="IDC90" s="2"/>
      <c r="IDD90" s="2"/>
      <c r="IDE90" s="2"/>
      <c r="IDF90" s="2"/>
      <c r="IDG90" s="2"/>
      <c r="IDH90" s="2"/>
      <c r="IDI90" s="2"/>
      <c r="IDJ90" s="2"/>
      <c r="IDK90" s="2"/>
      <c r="IDL90" s="2"/>
      <c r="IDM90" s="2"/>
      <c r="IDN90" s="2"/>
      <c r="IDO90" s="2"/>
      <c r="IDP90" s="2"/>
      <c r="IDQ90" s="2"/>
      <c r="IDR90" s="2"/>
      <c r="IDS90" s="2"/>
      <c r="IDT90" s="2"/>
      <c r="IDU90" s="2"/>
      <c r="IDV90" s="2"/>
      <c r="IDW90" s="2"/>
      <c r="IDX90" s="2"/>
      <c r="IDY90" s="2"/>
      <c r="IDZ90" s="2"/>
      <c r="IEA90" s="2"/>
      <c r="IEB90" s="2"/>
      <c r="IEC90" s="2"/>
      <c r="IED90" s="2"/>
      <c r="IEE90" s="2"/>
      <c r="IEF90" s="2"/>
      <c r="IEG90" s="2"/>
      <c r="IEH90" s="2"/>
      <c r="IEI90" s="2"/>
      <c r="IEJ90" s="2"/>
      <c r="IEK90" s="2"/>
      <c r="IEL90" s="2"/>
      <c r="IEM90" s="2"/>
      <c r="IEN90" s="2"/>
      <c r="IEO90" s="2"/>
      <c r="IEP90" s="2"/>
      <c r="IEQ90" s="2"/>
      <c r="IER90" s="2"/>
      <c r="IES90" s="2"/>
      <c r="IET90" s="2"/>
      <c r="IEU90" s="2"/>
      <c r="IEV90" s="2"/>
      <c r="IEW90" s="2"/>
      <c r="IEX90" s="2"/>
      <c r="IEY90" s="2"/>
      <c r="IEZ90" s="2"/>
      <c r="IFA90" s="2"/>
      <c r="IFB90" s="2"/>
      <c r="IFC90" s="2"/>
      <c r="IFD90" s="2"/>
      <c r="IFE90" s="2"/>
      <c r="IFF90" s="2"/>
      <c r="IFG90" s="2"/>
      <c r="IFH90" s="2"/>
      <c r="IFI90" s="2"/>
      <c r="IFJ90" s="2"/>
      <c r="IFK90" s="2"/>
      <c r="IFL90" s="2"/>
      <c r="IFM90" s="2"/>
      <c r="IFN90" s="2"/>
      <c r="IFO90" s="2"/>
      <c r="IFP90" s="2"/>
      <c r="IFQ90" s="2"/>
      <c r="IFR90" s="2"/>
      <c r="IFS90" s="2"/>
      <c r="IFT90" s="2"/>
      <c r="IFU90" s="2"/>
      <c r="IFV90" s="2"/>
      <c r="IFW90" s="2"/>
      <c r="IFX90" s="2"/>
      <c r="IFY90" s="2"/>
      <c r="IFZ90" s="2"/>
      <c r="IGA90" s="2"/>
      <c r="IGB90" s="2"/>
      <c r="IGC90" s="2"/>
      <c r="IGD90" s="2"/>
      <c r="IGE90" s="2"/>
      <c r="IGF90" s="2"/>
      <c r="IGG90" s="2"/>
      <c r="IGH90" s="2"/>
      <c r="IGI90" s="2"/>
      <c r="IGJ90" s="2"/>
      <c r="IGK90" s="2"/>
      <c r="IGL90" s="2"/>
      <c r="IGM90" s="2"/>
      <c r="IGN90" s="2"/>
      <c r="IGO90" s="2"/>
      <c r="IGP90" s="2"/>
      <c r="IGQ90" s="2"/>
      <c r="IGR90" s="2"/>
      <c r="IGS90" s="2"/>
      <c r="IGT90" s="2"/>
      <c r="IGU90" s="2"/>
      <c r="IGV90" s="2"/>
      <c r="IGW90" s="2"/>
      <c r="IGX90" s="2"/>
      <c r="IGY90" s="2"/>
      <c r="IGZ90" s="2"/>
      <c r="IHA90" s="2"/>
      <c r="IHB90" s="2"/>
      <c r="IHC90" s="2"/>
      <c r="IHD90" s="2"/>
      <c r="IHE90" s="2"/>
      <c r="IHF90" s="2"/>
      <c r="IHG90" s="2"/>
      <c r="IHH90" s="2"/>
      <c r="IHI90" s="2"/>
      <c r="IHJ90" s="2"/>
      <c r="IHK90" s="2"/>
      <c r="IHL90" s="2"/>
      <c r="IHM90" s="2"/>
      <c r="IHN90" s="2"/>
      <c r="IHO90" s="2"/>
      <c r="IHP90" s="2"/>
      <c r="IHQ90" s="2"/>
      <c r="IHR90" s="2"/>
      <c r="IHS90" s="2"/>
      <c r="IHT90" s="2"/>
      <c r="IHU90" s="2"/>
      <c r="IHV90" s="2"/>
      <c r="IHW90" s="2"/>
      <c r="IHX90" s="2"/>
      <c r="IHY90" s="2"/>
      <c r="IHZ90" s="2"/>
      <c r="IIA90" s="2"/>
      <c r="IIB90" s="2"/>
      <c r="IIC90" s="2"/>
      <c r="IID90" s="2"/>
      <c r="IIE90" s="2"/>
      <c r="IIF90" s="2"/>
      <c r="IIG90" s="2"/>
      <c r="IIH90" s="2"/>
      <c r="III90" s="2"/>
      <c r="IIJ90" s="2"/>
      <c r="IIK90" s="2"/>
      <c r="IIL90" s="2"/>
      <c r="IIM90" s="2"/>
      <c r="IIN90" s="2"/>
      <c r="IIO90" s="2"/>
      <c r="IIP90" s="2"/>
      <c r="IIQ90" s="2"/>
      <c r="IIR90" s="2"/>
      <c r="IIS90" s="2"/>
      <c r="IIT90" s="2"/>
      <c r="IIU90" s="2"/>
      <c r="IIV90" s="2"/>
      <c r="IIW90" s="2"/>
      <c r="IIX90" s="2"/>
      <c r="IIY90" s="2"/>
      <c r="IIZ90" s="2"/>
      <c r="IJA90" s="2"/>
      <c r="IJB90" s="2"/>
      <c r="IJC90" s="2"/>
      <c r="IJD90" s="2"/>
      <c r="IJE90" s="2"/>
      <c r="IJF90" s="2"/>
      <c r="IJG90" s="2"/>
      <c r="IJH90" s="2"/>
      <c r="IJI90" s="2"/>
      <c r="IJJ90" s="2"/>
      <c r="IJK90" s="2"/>
      <c r="IJL90" s="2"/>
      <c r="IJM90" s="2"/>
      <c r="IJN90" s="2"/>
      <c r="IJO90" s="2"/>
      <c r="IJP90" s="2"/>
      <c r="IJQ90" s="2"/>
      <c r="IJR90" s="2"/>
      <c r="IJS90" s="2"/>
      <c r="IJT90" s="2"/>
      <c r="IJU90" s="2"/>
      <c r="IJV90" s="2"/>
      <c r="IJW90" s="2"/>
      <c r="IJX90" s="2"/>
      <c r="IJY90" s="2"/>
      <c r="IJZ90" s="2"/>
      <c r="IKA90" s="2"/>
      <c r="IKB90" s="2"/>
      <c r="IKC90" s="2"/>
      <c r="IKD90" s="2"/>
      <c r="IKE90" s="2"/>
      <c r="IKF90" s="2"/>
      <c r="IKG90" s="2"/>
      <c r="IKH90" s="2"/>
      <c r="IKI90" s="2"/>
      <c r="IKJ90" s="2"/>
      <c r="IKK90" s="2"/>
      <c r="IKL90" s="2"/>
      <c r="IKM90" s="2"/>
      <c r="IKN90" s="2"/>
      <c r="IKO90" s="2"/>
      <c r="IKP90" s="2"/>
      <c r="IKQ90" s="2"/>
      <c r="IKR90" s="2"/>
      <c r="IKS90" s="2"/>
      <c r="IKT90" s="2"/>
      <c r="IKU90" s="2"/>
      <c r="IKV90" s="2"/>
      <c r="IKW90" s="2"/>
      <c r="IKX90" s="2"/>
      <c r="IKY90" s="2"/>
      <c r="IKZ90" s="2"/>
      <c r="ILA90" s="2"/>
      <c r="ILB90" s="2"/>
      <c r="ILC90" s="2"/>
      <c r="ILD90" s="2"/>
      <c r="ILE90" s="2"/>
      <c r="ILF90" s="2"/>
      <c r="ILG90" s="2"/>
      <c r="ILH90" s="2"/>
      <c r="ILI90" s="2"/>
      <c r="ILJ90" s="2"/>
      <c r="ILK90" s="2"/>
      <c r="ILL90" s="2"/>
      <c r="ILM90" s="2"/>
      <c r="ILN90" s="2"/>
      <c r="ILO90" s="2"/>
      <c r="ILP90" s="2"/>
      <c r="ILQ90" s="2"/>
      <c r="ILR90" s="2"/>
      <c r="ILS90" s="2"/>
      <c r="ILT90" s="2"/>
      <c r="ILU90" s="2"/>
      <c r="ILV90" s="2"/>
      <c r="ILW90" s="2"/>
      <c r="ILX90" s="2"/>
      <c r="ILY90" s="2"/>
      <c r="ILZ90" s="2"/>
      <c r="IMA90" s="2"/>
      <c r="IMB90" s="2"/>
      <c r="IMC90" s="2"/>
      <c r="IMD90" s="2"/>
      <c r="IME90" s="2"/>
      <c r="IMF90" s="2"/>
      <c r="IMG90" s="2"/>
      <c r="IMH90" s="2"/>
      <c r="IMI90" s="2"/>
      <c r="IMJ90" s="2"/>
      <c r="IMK90" s="2"/>
      <c r="IML90" s="2"/>
      <c r="IMM90" s="2"/>
      <c r="IMN90" s="2"/>
      <c r="IMO90" s="2"/>
      <c r="IMP90" s="2"/>
      <c r="IMQ90" s="2"/>
      <c r="IMR90" s="2"/>
      <c r="IMS90" s="2"/>
      <c r="IMT90" s="2"/>
      <c r="IMU90" s="2"/>
      <c r="IMV90" s="2"/>
      <c r="IMW90" s="2"/>
      <c r="IMX90" s="2"/>
      <c r="IMY90" s="2"/>
      <c r="IMZ90" s="2"/>
      <c r="INA90" s="2"/>
      <c r="INB90" s="2"/>
      <c r="INC90" s="2"/>
      <c r="IND90" s="2"/>
      <c r="INE90" s="2"/>
      <c r="INF90" s="2"/>
      <c r="ING90" s="2"/>
      <c r="INH90" s="2"/>
      <c r="INI90" s="2"/>
      <c r="INJ90" s="2"/>
      <c r="INK90" s="2"/>
      <c r="INL90" s="2"/>
      <c r="INM90" s="2"/>
      <c r="INN90" s="2"/>
      <c r="INO90" s="2"/>
      <c r="INP90" s="2"/>
      <c r="INQ90" s="2"/>
      <c r="INR90" s="2"/>
      <c r="INS90" s="2"/>
      <c r="INT90" s="2"/>
      <c r="INU90" s="2"/>
      <c r="INV90" s="2"/>
      <c r="INW90" s="2"/>
      <c r="INX90" s="2"/>
      <c r="INY90" s="2"/>
      <c r="INZ90" s="2"/>
      <c r="IOA90" s="2"/>
      <c r="IOB90" s="2"/>
      <c r="IOC90" s="2"/>
      <c r="IOD90" s="2"/>
      <c r="IOE90" s="2"/>
      <c r="IOF90" s="2"/>
      <c r="IOG90" s="2"/>
      <c r="IOH90" s="2"/>
      <c r="IOI90" s="2"/>
      <c r="IOJ90" s="2"/>
      <c r="IOK90" s="2"/>
      <c r="IOL90" s="2"/>
      <c r="IOM90" s="2"/>
      <c r="ION90" s="2"/>
      <c r="IOO90" s="2"/>
      <c r="IOP90" s="2"/>
      <c r="IOQ90" s="2"/>
      <c r="IOR90" s="2"/>
      <c r="IOS90" s="2"/>
      <c r="IOT90" s="2"/>
      <c r="IOU90" s="2"/>
      <c r="IOV90" s="2"/>
      <c r="IOW90" s="2"/>
      <c r="IOX90" s="2"/>
      <c r="IOY90" s="2"/>
      <c r="IOZ90" s="2"/>
      <c r="IPA90" s="2"/>
      <c r="IPB90" s="2"/>
      <c r="IPC90" s="2"/>
      <c r="IPD90" s="2"/>
      <c r="IPE90" s="2"/>
      <c r="IPF90" s="2"/>
      <c r="IPG90" s="2"/>
      <c r="IPH90" s="2"/>
      <c r="IPI90" s="2"/>
      <c r="IPJ90" s="2"/>
      <c r="IPK90" s="2"/>
      <c r="IPL90" s="2"/>
      <c r="IPM90" s="2"/>
      <c r="IPN90" s="2"/>
      <c r="IPO90" s="2"/>
      <c r="IPP90" s="2"/>
      <c r="IPQ90" s="2"/>
      <c r="IPR90" s="2"/>
      <c r="IPS90" s="2"/>
      <c r="IPT90" s="2"/>
      <c r="IPU90" s="2"/>
      <c r="IPV90" s="2"/>
      <c r="IPW90" s="2"/>
      <c r="IPX90" s="2"/>
      <c r="IPY90" s="2"/>
      <c r="IPZ90" s="2"/>
      <c r="IQA90" s="2"/>
      <c r="IQB90" s="2"/>
      <c r="IQC90" s="2"/>
      <c r="IQD90" s="2"/>
      <c r="IQE90" s="2"/>
      <c r="IQF90" s="2"/>
      <c r="IQG90" s="2"/>
      <c r="IQH90" s="2"/>
      <c r="IQI90" s="2"/>
      <c r="IQJ90" s="2"/>
      <c r="IQK90" s="2"/>
      <c r="IQL90" s="2"/>
      <c r="IQM90" s="2"/>
      <c r="IQN90" s="2"/>
      <c r="IQO90" s="2"/>
      <c r="IQP90" s="2"/>
      <c r="IQQ90" s="2"/>
      <c r="IQR90" s="2"/>
      <c r="IQS90" s="2"/>
      <c r="IQT90" s="2"/>
      <c r="IQU90" s="2"/>
      <c r="IQV90" s="2"/>
      <c r="IQW90" s="2"/>
      <c r="IQX90" s="2"/>
      <c r="IQY90" s="2"/>
      <c r="IQZ90" s="2"/>
      <c r="IRA90" s="2"/>
      <c r="IRB90" s="2"/>
      <c r="IRC90" s="2"/>
      <c r="IRD90" s="2"/>
      <c r="IRE90" s="2"/>
      <c r="IRF90" s="2"/>
      <c r="IRG90" s="2"/>
      <c r="IRH90" s="2"/>
      <c r="IRI90" s="2"/>
      <c r="IRJ90" s="2"/>
      <c r="IRK90" s="2"/>
      <c r="IRL90" s="2"/>
      <c r="IRM90" s="2"/>
      <c r="IRN90" s="2"/>
      <c r="IRO90" s="2"/>
      <c r="IRP90" s="2"/>
      <c r="IRQ90" s="2"/>
      <c r="IRR90" s="2"/>
      <c r="IRS90" s="2"/>
      <c r="IRT90" s="2"/>
      <c r="IRU90" s="2"/>
      <c r="IRV90" s="2"/>
      <c r="IRW90" s="2"/>
      <c r="IRX90" s="2"/>
      <c r="IRY90" s="2"/>
      <c r="IRZ90" s="2"/>
      <c r="ISA90" s="2"/>
      <c r="ISB90" s="2"/>
      <c r="ISC90" s="2"/>
      <c r="ISD90" s="2"/>
      <c r="ISE90" s="2"/>
      <c r="ISF90" s="2"/>
      <c r="ISG90" s="2"/>
      <c r="ISH90" s="2"/>
      <c r="ISI90" s="2"/>
      <c r="ISJ90" s="2"/>
      <c r="ISK90" s="2"/>
      <c r="ISL90" s="2"/>
      <c r="ISM90" s="2"/>
      <c r="ISN90" s="2"/>
      <c r="ISO90" s="2"/>
      <c r="ISP90" s="2"/>
      <c r="ISQ90" s="2"/>
      <c r="ISR90" s="2"/>
      <c r="ISS90" s="2"/>
      <c r="IST90" s="2"/>
      <c r="ISU90" s="2"/>
      <c r="ISV90" s="2"/>
      <c r="ISW90" s="2"/>
      <c r="ISX90" s="2"/>
      <c r="ISY90" s="2"/>
      <c r="ISZ90" s="2"/>
      <c r="ITA90" s="2"/>
      <c r="ITB90" s="2"/>
      <c r="ITC90" s="2"/>
      <c r="ITD90" s="2"/>
      <c r="ITE90" s="2"/>
      <c r="ITF90" s="2"/>
      <c r="ITG90" s="2"/>
      <c r="ITH90" s="2"/>
      <c r="ITI90" s="2"/>
      <c r="ITJ90" s="2"/>
      <c r="ITK90" s="2"/>
      <c r="ITL90" s="2"/>
      <c r="ITM90" s="2"/>
      <c r="ITN90" s="2"/>
      <c r="ITO90" s="2"/>
      <c r="ITP90" s="2"/>
      <c r="ITQ90" s="2"/>
      <c r="ITR90" s="2"/>
      <c r="ITS90" s="2"/>
      <c r="ITT90" s="2"/>
      <c r="ITU90" s="2"/>
      <c r="ITV90" s="2"/>
      <c r="ITW90" s="2"/>
      <c r="ITX90" s="2"/>
      <c r="ITY90" s="2"/>
      <c r="ITZ90" s="2"/>
      <c r="IUA90" s="2"/>
      <c r="IUB90" s="2"/>
      <c r="IUC90" s="2"/>
      <c r="IUD90" s="2"/>
      <c r="IUE90" s="2"/>
      <c r="IUF90" s="2"/>
      <c r="IUG90" s="2"/>
      <c r="IUH90" s="2"/>
      <c r="IUI90" s="2"/>
      <c r="IUJ90" s="2"/>
      <c r="IUK90" s="2"/>
      <c r="IUL90" s="2"/>
      <c r="IUM90" s="2"/>
      <c r="IUN90" s="2"/>
      <c r="IUO90" s="2"/>
      <c r="IUP90" s="2"/>
      <c r="IUQ90" s="2"/>
      <c r="IUR90" s="2"/>
      <c r="IUS90" s="2"/>
      <c r="IUT90" s="2"/>
      <c r="IUU90" s="2"/>
      <c r="IUV90" s="2"/>
      <c r="IUW90" s="2"/>
      <c r="IUX90" s="2"/>
      <c r="IUY90" s="2"/>
      <c r="IUZ90" s="2"/>
      <c r="IVA90" s="2"/>
      <c r="IVB90" s="2"/>
      <c r="IVC90" s="2"/>
      <c r="IVD90" s="2"/>
      <c r="IVE90" s="2"/>
      <c r="IVF90" s="2"/>
      <c r="IVG90" s="2"/>
      <c r="IVH90" s="2"/>
      <c r="IVI90" s="2"/>
      <c r="IVJ90" s="2"/>
      <c r="IVK90" s="2"/>
      <c r="IVL90" s="2"/>
      <c r="IVM90" s="2"/>
      <c r="IVN90" s="2"/>
      <c r="IVO90" s="2"/>
      <c r="IVP90" s="2"/>
      <c r="IVQ90" s="2"/>
      <c r="IVR90" s="2"/>
      <c r="IVS90" s="2"/>
      <c r="IVT90" s="2"/>
      <c r="IVU90" s="2"/>
      <c r="IVV90" s="2"/>
      <c r="IVW90" s="2"/>
      <c r="IVX90" s="2"/>
      <c r="IVY90" s="2"/>
      <c r="IVZ90" s="2"/>
      <c r="IWA90" s="2"/>
      <c r="IWB90" s="2"/>
      <c r="IWC90" s="2"/>
      <c r="IWD90" s="2"/>
      <c r="IWE90" s="2"/>
      <c r="IWF90" s="2"/>
      <c r="IWG90" s="2"/>
      <c r="IWH90" s="2"/>
      <c r="IWI90" s="2"/>
      <c r="IWJ90" s="2"/>
      <c r="IWK90" s="2"/>
      <c r="IWL90" s="2"/>
      <c r="IWM90" s="2"/>
      <c r="IWN90" s="2"/>
      <c r="IWO90" s="2"/>
      <c r="IWP90" s="2"/>
      <c r="IWQ90" s="2"/>
      <c r="IWR90" s="2"/>
      <c r="IWS90" s="2"/>
      <c r="IWT90" s="2"/>
      <c r="IWU90" s="2"/>
      <c r="IWV90" s="2"/>
      <c r="IWW90" s="2"/>
      <c r="IWX90" s="2"/>
      <c r="IWY90" s="2"/>
      <c r="IWZ90" s="2"/>
      <c r="IXA90" s="2"/>
      <c r="IXB90" s="2"/>
      <c r="IXC90" s="2"/>
      <c r="IXD90" s="2"/>
      <c r="IXE90" s="2"/>
      <c r="IXF90" s="2"/>
      <c r="IXG90" s="2"/>
      <c r="IXH90" s="2"/>
      <c r="IXI90" s="2"/>
      <c r="IXJ90" s="2"/>
      <c r="IXK90" s="2"/>
      <c r="IXL90" s="2"/>
      <c r="IXM90" s="2"/>
      <c r="IXN90" s="2"/>
      <c r="IXO90" s="2"/>
      <c r="IXP90" s="2"/>
      <c r="IXQ90" s="2"/>
      <c r="IXR90" s="2"/>
      <c r="IXS90" s="2"/>
      <c r="IXT90" s="2"/>
      <c r="IXU90" s="2"/>
      <c r="IXV90" s="2"/>
      <c r="IXW90" s="2"/>
      <c r="IXX90" s="2"/>
      <c r="IXY90" s="2"/>
      <c r="IXZ90" s="2"/>
      <c r="IYA90" s="2"/>
      <c r="IYB90" s="2"/>
      <c r="IYC90" s="2"/>
      <c r="IYD90" s="2"/>
      <c r="IYE90" s="2"/>
      <c r="IYF90" s="2"/>
      <c r="IYG90" s="2"/>
      <c r="IYH90" s="2"/>
      <c r="IYI90" s="2"/>
      <c r="IYJ90" s="2"/>
      <c r="IYK90" s="2"/>
      <c r="IYL90" s="2"/>
      <c r="IYM90" s="2"/>
      <c r="IYN90" s="2"/>
      <c r="IYO90" s="2"/>
      <c r="IYP90" s="2"/>
      <c r="IYQ90" s="2"/>
      <c r="IYR90" s="2"/>
      <c r="IYS90" s="2"/>
      <c r="IYT90" s="2"/>
      <c r="IYU90" s="2"/>
      <c r="IYV90" s="2"/>
      <c r="IYW90" s="2"/>
      <c r="IYX90" s="2"/>
      <c r="IYY90" s="2"/>
      <c r="IYZ90" s="2"/>
      <c r="IZA90" s="2"/>
      <c r="IZB90" s="2"/>
      <c r="IZC90" s="2"/>
      <c r="IZD90" s="2"/>
      <c r="IZE90" s="2"/>
      <c r="IZF90" s="2"/>
      <c r="IZG90" s="2"/>
      <c r="IZH90" s="2"/>
      <c r="IZI90" s="2"/>
      <c r="IZJ90" s="2"/>
      <c r="IZK90" s="2"/>
      <c r="IZL90" s="2"/>
      <c r="IZM90" s="2"/>
      <c r="IZN90" s="2"/>
      <c r="IZO90" s="2"/>
      <c r="IZP90" s="2"/>
      <c r="IZQ90" s="2"/>
      <c r="IZR90" s="2"/>
      <c r="IZS90" s="2"/>
      <c r="IZT90" s="2"/>
      <c r="IZU90" s="2"/>
      <c r="IZV90" s="2"/>
      <c r="IZW90" s="2"/>
      <c r="IZX90" s="2"/>
      <c r="IZY90" s="2"/>
      <c r="IZZ90" s="2"/>
      <c r="JAA90" s="2"/>
      <c r="JAB90" s="2"/>
      <c r="JAC90" s="2"/>
      <c r="JAD90" s="2"/>
      <c r="JAE90" s="2"/>
      <c r="JAF90" s="2"/>
      <c r="JAG90" s="2"/>
      <c r="JAH90" s="2"/>
      <c r="JAI90" s="2"/>
      <c r="JAJ90" s="2"/>
      <c r="JAK90" s="2"/>
      <c r="JAL90" s="2"/>
      <c r="JAM90" s="2"/>
      <c r="JAN90" s="2"/>
      <c r="JAO90" s="2"/>
      <c r="JAP90" s="2"/>
      <c r="JAQ90" s="2"/>
      <c r="JAR90" s="2"/>
      <c r="JAS90" s="2"/>
      <c r="JAT90" s="2"/>
      <c r="JAU90" s="2"/>
      <c r="JAV90" s="2"/>
      <c r="JAW90" s="2"/>
      <c r="JAX90" s="2"/>
      <c r="JAY90" s="2"/>
      <c r="JAZ90" s="2"/>
      <c r="JBA90" s="2"/>
      <c r="JBB90" s="2"/>
      <c r="JBC90" s="2"/>
      <c r="JBD90" s="2"/>
      <c r="JBE90" s="2"/>
      <c r="JBF90" s="2"/>
      <c r="JBG90" s="2"/>
      <c r="JBH90" s="2"/>
      <c r="JBI90" s="2"/>
      <c r="JBJ90" s="2"/>
      <c r="JBK90" s="2"/>
      <c r="JBL90" s="2"/>
      <c r="JBM90" s="2"/>
      <c r="JBN90" s="2"/>
      <c r="JBO90" s="2"/>
      <c r="JBP90" s="2"/>
      <c r="JBQ90" s="2"/>
      <c r="JBR90" s="2"/>
      <c r="JBS90" s="2"/>
      <c r="JBT90" s="2"/>
      <c r="JBU90" s="2"/>
      <c r="JBV90" s="2"/>
      <c r="JBW90" s="2"/>
      <c r="JBX90" s="2"/>
      <c r="JBY90" s="2"/>
      <c r="JBZ90" s="2"/>
      <c r="JCA90" s="2"/>
      <c r="JCB90" s="2"/>
      <c r="JCC90" s="2"/>
      <c r="JCD90" s="2"/>
      <c r="JCE90" s="2"/>
      <c r="JCF90" s="2"/>
      <c r="JCG90" s="2"/>
      <c r="JCH90" s="2"/>
      <c r="JCI90" s="2"/>
      <c r="JCJ90" s="2"/>
      <c r="JCK90" s="2"/>
      <c r="JCL90" s="2"/>
      <c r="JCM90" s="2"/>
      <c r="JCN90" s="2"/>
      <c r="JCO90" s="2"/>
      <c r="JCP90" s="2"/>
      <c r="JCQ90" s="2"/>
      <c r="JCR90" s="2"/>
      <c r="JCS90" s="2"/>
      <c r="JCT90" s="2"/>
      <c r="JCU90" s="2"/>
      <c r="JCV90" s="2"/>
      <c r="JCW90" s="2"/>
      <c r="JCX90" s="2"/>
      <c r="JCY90" s="2"/>
      <c r="JCZ90" s="2"/>
      <c r="JDA90" s="2"/>
      <c r="JDB90" s="2"/>
      <c r="JDC90" s="2"/>
      <c r="JDD90" s="2"/>
      <c r="JDE90" s="2"/>
      <c r="JDF90" s="2"/>
      <c r="JDG90" s="2"/>
      <c r="JDH90" s="2"/>
      <c r="JDI90" s="2"/>
      <c r="JDJ90" s="2"/>
      <c r="JDK90" s="2"/>
      <c r="JDL90" s="2"/>
      <c r="JDM90" s="2"/>
      <c r="JDN90" s="2"/>
      <c r="JDO90" s="2"/>
      <c r="JDP90" s="2"/>
      <c r="JDQ90" s="2"/>
      <c r="JDR90" s="2"/>
      <c r="JDS90" s="2"/>
      <c r="JDT90" s="2"/>
      <c r="JDU90" s="2"/>
      <c r="JDV90" s="2"/>
      <c r="JDW90" s="2"/>
      <c r="JDX90" s="2"/>
      <c r="JDY90" s="2"/>
      <c r="JDZ90" s="2"/>
      <c r="JEA90" s="2"/>
      <c r="JEB90" s="2"/>
      <c r="JEC90" s="2"/>
      <c r="JED90" s="2"/>
      <c r="JEE90" s="2"/>
      <c r="JEF90" s="2"/>
      <c r="JEG90" s="2"/>
      <c r="JEH90" s="2"/>
      <c r="JEI90" s="2"/>
      <c r="JEJ90" s="2"/>
      <c r="JEK90" s="2"/>
      <c r="JEL90" s="2"/>
      <c r="JEM90" s="2"/>
      <c r="JEN90" s="2"/>
      <c r="JEO90" s="2"/>
      <c r="JEP90" s="2"/>
      <c r="JEQ90" s="2"/>
      <c r="JER90" s="2"/>
      <c r="JES90" s="2"/>
      <c r="JET90" s="2"/>
      <c r="JEU90" s="2"/>
      <c r="JEV90" s="2"/>
      <c r="JEW90" s="2"/>
      <c r="JEX90" s="2"/>
      <c r="JEY90" s="2"/>
      <c r="JEZ90" s="2"/>
      <c r="JFA90" s="2"/>
      <c r="JFB90" s="2"/>
      <c r="JFC90" s="2"/>
      <c r="JFD90" s="2"/>
      <c r="JFE90" s="2"/>
      <c r="JFF90" s="2"/>
      <c r="JFG90" s="2"/>
      <c r="JFH90" s="2"/>
      <c r="JFI90" s="2"/>
      <c r="JFJ90" s="2"/>
      <c r="JFK90" s="2"/>
      <c r="JFL90" s="2"/>
      <c r="JFM90" s="2"/>
      <c r="JFN90" s="2"/>
      <c r="JFO90" s="2"/>
      <c r="JFP90" s="2"/>
      <c r="JFQ90" s="2"/>
      <c r="JFR90" s="2"/>
      <c r="JFS90" s="2"/>
      <c r="JFT90" s="2"/>
      <c r="JFU90" s="2"/>
      <c r="JFV90" s="2"/>
      <c r="JFW90" s="2"/>
      <c r="JFX90" s="2"/>
      <c r="JFY90" s="2"/>
      <c r="JFZ90" s="2"/>
      <c r="JGA90" s="2"/>
      <c r="JGB90" s="2"/>
      <c r="JGC90" s="2"/>
      <c r="JGD90" s="2"/>
      <c r="JGE90" s="2"/>
      <c r="JGF90" s="2"/>
      <c r="JGG90" s="2"/>
      <c r="JGH90" s="2"/>
      <c r="JGI90" s="2"/>
      <c r="JGJ90" s="2"/>
      <c r="JGK90" s="2"/>
      <c r="JGL90" s="2"/>
      <c r="JGM90" s="2"/>
      <c r="JGN90" s="2"/>
      <c r="JGO90" s="2"/>
      <c r="JGP90" s="2"/>
      <c r="JGQ90" s="2"/>
      <c r="JGR90" s="2"/>
      <c r="JGS90" s="2"/>
      <c r="JGT90" s="2"/>
      <c r="JGU90" s="2"/>
      <c r="JGV90" s="2"/>
      <c r="JGW90" s="2"/>
      <c r="JGX90" s="2"/>
      <c r="JGY90" s="2"/>
      <c r="JGZ90" s="2"/>
      <c r="JHA90" s="2"/>
      <c r="JHB90" s="2"/>
      <c r="JHC90" s="2"/>
      <c r="JHD90" s="2"/>
      <c r="JHE90" s="2"/>
      <c r="JHF90" s="2"/>
      <c r="JHG90" s="2"/>
      <c r="JHH90" s="2"/>
      <c r="JHI90" s="2"/>
      <c r="JHJ90" s="2"/>
      <c r="JHK90" s="2"/>
      <c r="JHL90" s="2"/>
      <c r="JHM90" s="2"/>
      <c r="JHN90" s="2"/>
      <c r="JHO90" s="2"/>
      <c r="JHP90" s="2"/>
      <c r="JHQ90" s="2"/>
      <c r="JHR90" s="2"/>
      <c r="JHS90" s="2"/>
      <c r="JHT90" s="2"/>
      <c r="JHU90" s="2"/>
      <c r="JHV90" s="2"/>
      <c r="JHW90" s="2"/>
      <c r="JHX90" s="2"/>
      <c r="JHY90" s="2"/>
      <c r="JHZ90" s="2"/>
      <c r="JIA90" s="2"/>
      <c r="JIB90" s="2"/>
      <c r="JIC90" s="2"/>
      <c r="JID90" s="2"/>
      <c r="JIE90" s="2"/>
      <c r="JIF90" s="2"/>
      <c r="JIG90" s="2"/>
      <c r="JIH90" s="2"/>
      <c r="JII90" s="2"/>
      <c r="JIJ90" s="2"/>
      <c r="JIK90" s="2"/>
      <c r="JIL90" s="2"/>
      <c r="JIM90" s="2"/>
      <c r="JIN90" s="2"/>
      <c r="JIO90" s="2"/>
      <c r="JIP90" s="2"/>
      <c r="JIQ90" s="2"/>
      <c r="JIR90" s="2"/>
      <c r="JIS90" s="2"/>
      <c r="JIT90" s="2"/>
      <c r="JIU90" s="2"/>
      <c r="JIV90" s="2"/>
      <c r="JIW90" s="2"/>
      <c r="JIX90" s="2"/>
      <c r="JIY90" s="2"/>
      <c r="JIZ90" s="2"/>
      <c r="JJA90" s="2"/>
      <c r="JJB90" s="2"/>
      <c r="JJC90" s="2"/>
      <c r="JJD90" s="2"/>
      <c r="JJE90" s="2"/>
      <c r="JJF90" s="2"/>
      <c r="JJG90" s="2"/>
      <c r="JJH90" s="2"/>
      <c r="JJI90" s="2"/>
      <c r="JJJ90" s="2"/>
      <c r="JJK90" s="2"/>
      <c r="JJL90" s="2"/>
      <c r="JJM90" s="2"/>
      <c r="JJN90" s="2"/>
      <c r="JJO90" s="2"/>
      <c r="JJP90" s="2"/>
      <c r="JJQ90" s="2"/>
      <c r="JJR90" s="2"/>
      <c r="JJS90" s="2"/>
      <c r="JJT90" s="2"/>
      <c r="JJU90" s="2"/>
      <c r="JJV90" s="2"/>
      <c r="JJW90" s="2"/>
      <c r="JJX90" s="2"/>
      <c r="JJY90" s="2"/>
      <c r="JJZ90" s="2"/>
      <c r="JKA90" s="2"/>
      <c r="JKB90" s="2"/>
      <c r="JKC90" s="2"/>
      <c r="JKD90" s="2"/>
      <c r="JKE90" s="2"/>
      <c r="JKF90" s="2"/>
      <c r="JKG90" s="2"/>
      <c r="JKH90" s="2"/>
      <c r="JKI90" s="2"/>
      <c r="JKJ90" s="2"/>
      <c r="JKK90" s="2"/>
      <c r="JKL90" s="2"/>
      <c r="JKM90" s="2"/>
      <c r="JKN90" s="2"/>
      <c r="JKO90" s="2"/>
      <c r="JKP90" s="2"/>
      <c r="JKQ90" s="2"/>
      <c r="JKR90" s="2"/>
      <c r="JKS90" s="2"/>
      <c r="JKT90" s="2"/>
      <c r="JKU90" s="2"/>
      <c r="JKV90" s="2"/>
      <c r="JKW90" s="2"/>
      <c r="JKX90" s="2"/>
      <c r="JKY90" s="2"/>
      <c r="JKZ90" s="2"/>
      <c r="JLA90" s="2"/>
      <c r="JLB90" s="2"/>
      <c r="JLC90" s="2"/>
      <c r="JLD90" s="2"/>
      <c r="JLE90" s="2"/>
      <c r="JLF90" s="2"/>
      <c r="JLG90" s="2"/>
      <c r="JLH90" s="2"/>
      <c r="JLI90" s="2"/>
      <c r="JLJ90" s="2"/>
      <c r="JLK90" s="2"/>
      <c r="JLL90" s="2"/>
      <c r="JLM90" s="2"/>
      <c r="JLN90" s="2"/>
      <c r="JLO90" s="2"/>
      <c r="JLP90" s="2"/>
      <c r="JLQ90" s="2"/>
      <c r="JLR90" s="2"/>
      <c r="JLS90" s="2"/>
      <c r="JLT90" s="2"/>
      <c r="JLU90" s="2"/>
      <c r="JLV90" s="2"/>
      <c r="JLW90" s="2"/>
      <c r="JLX90" s="2"/>
      <c r="JLY90" s="2"/>
      <c r="JLZ90" s="2"/>
      <c r="JMA90" s="2"/>
      <c r="JMB90" s="2"/>
      <c r="JMC90" s="2"/>
      <c r="JMD90" s="2"/>
      <c r="JME90" s="2"/>
      <c r="JMF90" s="2"/>
      <c r="JMG90" s="2"/>
      <c r="JMH90" s="2"/>
      <c r="JMI90" s="2"/>
      <c r="JMJ90" s="2"/>
      <c r="JMK90" s="2"/>
      <c r="JML90" s="2"/>
      <c r="JMM90" s="2"/>
      <c r="JMN90" s="2"/>
      <c r="JMO90" s="2"/>
      <c r="JMP90" s="2"/>
      <c r="JMQ90" s="2"/>
      <c r="JMR90" s="2"/>
      <c r="JMS90" s="2"/>
      <c r="JMT90" s="2"/>
      <c r="JMU90" s="2"/>
      <c r="JMV90" s="2"/>
      <c r="JMW90" s="2"/>
      <c r="JMX90" s="2"/>
      <c r="JMY90" s="2"/>
      <c r="JMZ90" s="2"/>
      <c r="JNA90" s="2"/>
      <c r="JNB90" s="2"/>
      <c r="JNC90" s="2"/>
      <c r="JND90" s="2"/>
      <c r="JNE90" s="2"/>
      <c r="JNF90" s="2"/>
      <c r="JNG90" s="2"/>
      <c r="JNH90" s="2"/>
      <c r="JNI90" s="2"/>
      <c r="JNJ90" s="2"/>
      <c r="JNK90" s="2"/>
      <c r="JNL90" s="2"/>
      <c r="JNM90" s="2"/>
      <c r="JNN90" s="2"/>
      <c r="JNO90" s="2"/>
      <c r="JNP90" s="2"/>
      <c r="JNQ90" s="2"/>
      <c r="JNR90" s="2"/>
      <c r="JNS90" s="2"/>
      <c r="JNT90" s="2"/>
      <c r="JNU90" s="2"/>
      <c r="JNV90" s="2"/>
      <c r="JNW90" s="2"/>
      <c r="JNX90" s="2"/>
      <c r="JNY90" s="2"/>
      <c r="JNZ90" s="2"/>
      <c r="JOA90" s="2"/>
      <c r="JOB90" s="2"/>
      <c r="JOC90" s="2"/>
      <c r="JOD90" s="2"/>
      <c r="JOE90" s="2"/>
      <c r="JOF90" s="2"/>
      <c r="JOG90" s="2"/>
      <c r="JOH90" s="2"/>
      <c r="JOI90" s="2"/>
      <c r="JOJ90" s="2"/>
      <c r="JOK90" s="2"/>
      <c r="JOL90" s="2"/>
      <c r="JOM90" s="2"/>
      <c r="JON90" s="2"/>
      <c r="JOO90" s="2"/>
      <c r="JOP90" s="2"/>
      <c r="JOQ90" s="2"/>
      <c r="JOR90" s="2"/>
      <c r="JOS90" s="2"/>
      <c r="JOT90" s="2"/>
      <c r="JOU90" s="2"/>
      <c r="JOV90" s="2"/>
      <c r="JOW90" s="2"/>
      <c r="JOX90" s="2"/>
      <c r="JOY90" s="2"/>
      <c r="JOZ90" s="2"/>
      <c r="JPA90" s="2"/>
      <c r="JPB90" s="2"/>
      <c r="JPC90" s="2"/>
      <c r="JPD90" s="2"/>
      <c r="JPE90" s="2"/>
      <c r="JPF90" s="2"/>
      <c r="JPG90" s="2"/>
      <c r="JPH90" s="2"/>
      <c r="JPI90" s="2"/>
      <c r="JPJ90" s="2"/>
      <c r="JPK90" s="2"/>
      <c r="JPL90" s="2"/>
      <c r="JPM90" s="2"/>
      <c r="JPN90" s="2"/>
      <c r="JPO90" s="2"/>
      <c r="JPP90" s="2"/>
      <c r="JPQ90" s="2"/>
      <c r="JPR90" s="2"/>
      <c r="JPS90" s="2"/>
      <c r="JPT90" s="2"/>
      <c r="JPU90" s="2"/>
      <c r="JPV90" s="2"/>
      <c r="JPW90" s="2"/>
      <c r="JPX90" s="2"/>
      <c r="JPY90" s="2"/>
      <c r="JPZ90" s="2"/>
      <c r="JQA90" s="2"/>
      <c r="JQB90" s="2"/>
      <c r="JQC90" s="2"/>
      <c r="JQD90" s="2"/>
      <c r="JQE90" s="2"/>
      <c r="JQF90" s="2"/>
      <c r="JQG90" s="2"/>
      <c r="JQH90" s="2"/>
      <c r="JQI90" s="2"/>
      <c r="JQJ90" s="2"/>
      <c r="JQK90" s="2"/>
      <c r="JQL90" s="2"/>
      <c r="JQM90" s="2"/>
      <c r="JQN90" s="2"/>
      <c r="JQO90" s="2"/>
      <c r="JQP90" s="2"/>
      <c r="JQQ90" s="2"/>
      <c r="JQR90" s="2"/>
      <c r="JQS90" s="2"/>
      <c r="JQT90" s="2"/>
      <c r="JQU90" s="2"/>
      <c r="JQV90" s="2"/>
      <c r="JQW90" s="2"/>
      <c r="JQX90" s="2"/>
      <c r="JQY90" s="2"/>
      <c r="JQZ90" s="2"/>
      <c r="JRA90" s="2"/>
      <c r="JRB90" s="2"/>
      <c r="JRC90" s="2"/>
      <c r="JRD90" s="2"/>
      <c r="JRE90" s="2"/>
      <c r="JRF90" s="2"/>
      <c r="JRG90" s="2"/>
      <c r="JRH90" s="2"/>
      <c r="JRI90" s="2"/>
      <c r="JRJ90" s="2"/>
      <c r="JRK90" s="2"/>
      <c r="JRL90" s="2"/>
      <c r="JRM90" s="2"/>
      <c r="JRN90" s="2"/>
      <c r="JRO90" s="2"/>
      <c r="JRP90" s="2"/>
      <c r="JRQ90" s="2"/>
      <c r="JRR90" s="2"/>
      <c r="JRS90" s="2"/>
      <c r="JRT90" s="2"/>
      <c r="JRU90" s="2"/>
      <c r="JRV90" s="2"/>
      <c r="JRW90" s="2"/>
      <c r="JRX90" s="2"/>
      <c r="JRY90" s="2"/>
      <c r="JRZ90" s="2"/>
      <c r="JSA90" s="2"/>
      <c r="JSB90" s="2"/>
      <c r="JSC90" s="2"/>
      <c r="JSD90" s="2"/>
      <c r="JSE90" s="2"/>
      <c r="JSF90" s="2"/>
      <c r="JSG90" s="2"/>
      <c r="JSH90" s="2"/>
      <c r="JSI90" s="2"/>
      <c r="JSJ90" s="2"/>
      <c r="JSK90" s="2"/>
      <c r="JSL90" s="2"/>
      <c r="JSM90" s="2"/>
      <c r="JSN90" s="2"/>
      <c r="JSO90" s="2"/>
      <c r="JSP90" s="2"/>
      <c r="JSQ90" s="2"/>
      <c r="JSR90" s="2"/>
      <c r="JSS90" s="2"/>
      <c r="JST90" s="2"/>
      <c r="JSU90" s="2"/>
      <c r="JSV90" s="2"/>
      <c r="JSW90" s="2"/>
      <c r="JSX90" s="2"/>
      <c r="JSY90" s="2"/>
      <c r="JSZ90" s="2"/>
      <c r="JTA90" s="2"/>
      <c r="JTB90" s="2"/>
      <c r="JTC90" s="2"/>
      <c r="JTD90" s="2"/>
      <c r="JTE90" s="2"/>
      <c r="JTF90" s="2"/>
      <c r="JTG90" s="2"/>
      <c r="JTH90" s="2"/>
      <c r="JTI90" s="2"/>
      <c r="JTJ90" s="2"/>
      <c r="JTK90" s="2"/>
      <c r="JTL90" s="2"/>
      <c r="JTM90" s="2"/>
      <c r="JTN90" s="2"/>
      <c r="JTO90" s="2"/>
      <c r="JTP90" s="2"/>
      <c r="JTQ90" s="2"/>
      <c r="JTR90" s="2"/>
      <c r="JTS90" s="2"/>
      <c r="JTT90" s="2"/>
      <c r="JTU90" s="2"/>
      <c r="JTV90" s="2"/>
      <c r="JTW90" s="2"/>
      <c r="JTX90" s="2"/>
      <c r="JTY90" s="2"/>
      <c r="JTZ90" s="2"/>
      <c r="JUA90" s="2"/>
      <c r="JUB90" s="2"/>
      <c r="JUC90" s="2"/>
      <c r="JUD90" s="2"/>
      <c r="JUE90" s="2"/>
      <c r="JUF90" s="2"/>
      <c r="JUG90" s="2"/>
      <c r="JUH90" s="2"/>
      <c r="JUI90" s="2"/>
      <c r="JUJ90" s="2"/>
      <c r="JUK90" s="2"/>
      <c r="JUL90" s="2"/>
      <c r="JUM90" s="2"/>
      <c r="JUN90" s="2"/>
      <c r="JUO90" s="2"/>
      <c r="JUP90" s="2"/>
      <c r="JUQ90" s="2"/>
      <c r="JUR90" s="2"/>
      <c r="JUS90" s="2"/>
      <c r="JUT90" s="2"/>
      <c r="JUU90" s="2"/>
      <c r="JUV90" s="2"/>
      <c r="JUW90" s="2"/>
      <c r="JUX90" s="2"/>
      <c r="JUY90" s="2"/>
      <c r="JUZ90" s="2"/>
      <c r="JVA90" s="2"/>
      <c r="JVB90" s="2"/>
      <c r="JVC90" s="2"/>
      <c r="JVD90" s="2"/>
      <c r="JVE90" s="2"/>
      <c r="JVF90" s="2"/>
      <c r="JVG90" s="2"/>
      <c r="JVH90" s="2"/>
      <c r="JVI90" s="2"/>
      <c r="JVJ90" s="2"/>
      <c r="JVK90" s="2"/>
      <c r="JVL90" s="2"/>
      <c r="JVM90" s="2"/>
      <c r="JVN90" s="2"/>
      <c r="JVO90" s="2"/>
      <c r="JVP90" s="2"/>
      <c r="JVQ90" s="2"/>
      <c r="JVR90" s="2"/>
      <c r="JVS90" s="2"/>
      <c r="JVT90" s="2"/>
      <c r="JVU90" s="2"/>
      <c r="JVV90" s="2"/>
      <c r="JVW90" s="2"/>
      <c r="JVX90" s="2"/>
      <c r="JVY90" s="2"/>
      <c r="JVZ90" s="2"/>
      <c r="JWA90" s="2"/>
      <c r="JWB90" s="2"/>
      <c r="JWC90" s="2"/>
      <c r="JWD90" s="2"/>
      <c r="JWE90" s="2"/>
      <c r="JWF90" s="2"/>
      <c r="JWG90" s="2"/>
      <c r="JWH90" s="2"/>
      <c r="JWI90" s="2"/>
      <c r="JWJ90" s="2"/>
      <c r="JWK90" s="2"/>
      <c r="JWL90" s="2"/>
      <c r="JWM90" s="2"/>
      <c r="JWN90" s="2"/>
      <c r="JWO90" s="2"/>
      <c r="JWP90" s="2"/>
      <c r="JWQ90" s="2"/>
      <c r="JWR90" s="2"/>
      <c r="JWS90" s="2"/>
      <c r="JWT90" s="2"/>
      <c r="JWU90" s="2"/>
      <c r="JWV90" s="2"/>
      <c r="JWW90" s="2"/>
      <c r="JWX90" s="2"/>
      <c r="JWY90" s="2"/>
      <c r="JWZ90" s="2"/>
      <c r="JXA90" s="2"/>
      <c r="JXB90" s="2"/>
      <c r="JXC90" s="2"/>
      <c r="JXD90" s="2"/>
      <c r="JXE90" s="2"/>
      <c r="JXF90" s="2"/>
      <c r="JXG90" s="2"/>
      <c r="JXH90" s="2"/>
      <c r="JXI90" s="2"/>
      <c r="JXJ90" s="2"/>
      <c r="JXK90" s="2"/>
      <c r="JXL90" s="2"/>
      <c r="JXM90" s="2"/>
      <c r="JXN90" s="2"/>
      <c r="JXO90" s="2"/>
      <c r="JXP90" s="2"/>
      <c r="JXQ90" s="2"/>
      <c r="JXR90" s="2"/>
      <c r="JXS90" s="2"/>
      <c r="JXT90" s="2"/>
      <c r="JXU90" s="2"/>
      <c r="JXV90" s="2"/>
      <c r="JXW90" s="2"/>
      <c r="JXX90" s="2"/>
      <c r="JXY90" s="2"/>
      <c r="JXZ90" s="2"/>
      <c r="JYA90" s="2"/>
      <c r="JYB90" s="2"/>
      <c r="JYC90" s="2"/>
      <c r="JYD90" s="2"/>
      <c r="JYE90" s="2"/>
      <c r="JYF90" s="2"/>
      <c r="JYG90" s="2"/>
      <c r="JYH90" s="2"/>
      <c r="JYI90" s="2"/>
      <c r="JYJ90" s="2"/>
      <c r="JYK90" s="2"/>
      <c r="JYL90" s="2"/>
      <c r="JYM90" s="2"/>
      <c r="JYN90" s="2"/>
      <c r="JYO90" s="2"/>
      <c r="JYP90" s="2"/>
      <c r="JYQ90" s="2"/>
      <c r="JYR90" s="2"/>
      <c r="JYS90" s="2"/>
      <c r="JYT90" s="2"/>
      <c r="JYU90" s="2"/>
      <c r="JYV90" s="2"/>
      <c r="JYW90" s="2"/>
      <c r="JYX90" s="2"/>
      <c r="JYY90" s="2"/>
      <c r="JYZ90" s="2"/>
      <c r="JZA90" s="2"/>
      <c r="JZB90" s="2"/>
      <c r="JZC90" s="2"/>
      <c r="JZD90" s="2"/>
      <c r="JZE90" s="2"/>
      <c r="JZF90" s="2"/>
      <c r="JZG90" s="2"/>
      <c r="JZH90" s="2"/>
      <c r="JZI90" s="2"/>
      <c r="JZJ90" s="2"/>
      <c r="JZK90" s="2"/>
      <c r="JZL90" s="2"/>
      <c r="JZM90" s="2"/>
      <c r="JZN90" s="2"/>
      <c r="JZO90" s="2"/>
      <c r="JZP90" s="2"/>
      <c r="JZQ90" s="2"/>
      <c r="JZR90" s="2"/>
      <c r="JZS90" s="2"/>
      <c r="JZT90" s="2"/>
      <c r="JZU90" s="2"/>
      <c r="JZV90" s="2"/>
      <c r="JZW90" s="2"/>
      <c r="JZX90" s="2"/>
      <c r="JZY90" s="2"/>
      <c r="JZZ90" s="2"/>
      <c r="KAA90" s="2"/>
      <c r="KAB90" s="2"/>
      <c r="KAC90" s="2"/>
      <c r="KAD90" s="2"/>
      <c r="KAE90" s="2"/>
      <c r="KAF90" s="2"/>
      <c r="KAG90" s="2"/>
      <c r="KAH90" s="2"/>
      <c r="KAI90" s="2"/>
      <c r="KAJ90" s="2"/>
      <c r="KAK90" s="2"/>
      <c r="KAL90" s="2"/>
      <c r="KAM90" s="2"/>
      <c r="KAN90" s="2"/>
      <c r="KAO90" s="2"/>
      <c r="KAP90" s="2"/>
      <c r="KAQ90" s="2"/>
      <c r="KAR90" s="2"/>
      <c r="KAS90" s="2"/>
      <c r="KAT90" s="2"/>
      <c r="KAU90" s="2"/>
      <c r="KAV90" s="2"/>
      <c r="KAW90" s="2"/>
      <c r="KAX90" s="2"/>
      <c r="KAY90" s="2"/>
      <c r="KAZ90" s="2"/>
      <c r="KBA90" s="2"/>
      <c r="KBB90" s="2"/>
      <c r="KBC90" s="2"/>
      <c r="KBD90" s="2"/>
      <c r="KBE90" s="2"/>
      <c r="KBF90" s="2"/>
      <c r="KBG90" s="2"/>
      <c r="KBH90" s="2"/>
      <c r="KBI90" s="2"/>
      <c r="KBJ90" s="2"/>
      <c r="KBK90" s="2"/>
      <c r="KBL90" s="2"/>
      <c r="KBM90" s="2"/>
      <c r="KBN90" s="2"/>
      <c r="KBO90" s="2"/>
      <c r="KBP90" s="2"/>
      <c r="KBQ90" s="2"/>
      <c r="KBR90" s="2"/>
      <c r="KBS90" s="2"/>
      <c r="KBT90" s="2"/>
      <c r="KBU90" s="2"/>
      <c r="KBV90" s="2"/>
      <c r="KBW90" s="2"/>
      <c r="KBX90" s="2"/>
      <c r="KBY90" s="2"/>
      <c r="KBZ90" s="2"/>
      <c r="KCA90" s="2"/>
      <c r="KCB90" s="2"/>
      <c r="KCC90" s="2"/>
      <c r="KCD90" s="2"/>
      <c r="KCE90" s="2"/>
      <c r="KCF90" s="2"/>
      <c r="KCG90" s="2"/>
      <c r="KCH90" s="2"/>
      <c r="KCI90" s="2"/>
      <c r="KCJ90" s="2"/>
      <c r="KCK90" s="2"/>
      <c r="KCL90" s="2"/>
      <c r="KCM90" s="2"/>
      <c r="KCN90" s="2"/>
      <c r="KCO90" s="2"/>
      <c r="KCP90" s="2"/>
      <c r="KCQ90" s="2"/>
      <c r="KCR90" s="2"/>
      <c r="KCS90" s="2"/>
      <c r="KCT90" s="2"/>
      <c r="KCU90" s="2"/>
      <c r="KCV90" s="2"/>
      <c r="KCW90" s="2"/>
      <c r="KCX90" s="2"/>
      <c r="KCY90" s="2"/>
      <c r="KCZ90" s="2"/>
      <c r="KDA90" s="2"/>
      <c r="KDB90" s="2"/>
      <c r="KDC90" s="2"/>
      <c r="KDD90" s="2"/>
      <c r="KDE90" s="2"/>
      <c r="KDF90" s="2"/>
      <c r="KDG90" s="2"/>
      <c r="KDH90" s="2"/>
      <c r="KDI90" s="2"/>
      <c r="KDJ90" s="2"/>
      <c r="KDK90" s="2"/>
      <c r="KDL90" s="2"/>
      <c r="KDM90" s="2"/>
      <c r="KDN90" s="2"/>
      <c r="KDO90" s="2"/>
      <c r="KDP90" s="2"/>
      <c r="KDQ90" s="2"/>
      <c r="KDR90" s="2"/>
      <c r="KDS90" s="2"/>
      <c r="KDT90" s="2"/>
      <c r="KDU90" s="2"/>
      <c r="KDV90" s="2"/>
      <c r="KDW90" s="2"/>
      <c r="KDX90" s="2"/>
      <c r="KDY90" s="2"/>
      <c r="KDZ90" s="2"/>
      <c r="KEA90" s="2"/>
      <c r="KEB90" s="2"/>
      <c r="KEC90" s="2"/>
      <c r="KED90" s="2"/>
      <c r="KEE90" s="2"/>
      <c r="KEF90" s="2"/>
      <c r="KEG90" s="2"/>
      <c r="KEH90" s="2"/>
      <c r="KEI90" s="2"/>
      <c r="KEJ90" s="2"/>
      <c r="KEK90" s="2"/>
      <c r="KEL90" s="2"/>
      <c r="KEM90" s="2"/>
      <c r="KEN90" s="2"/>
      <c r="KEO90" s="2"/>
      <c r="KEP90" s="2"/>
      <c r="KEQ90" s="2"/>
      <c r="KER90" s="2"/>
      <c r="KES90" s="2"/>
      <c r="KET90" s="2"/>
      <c r="KEU90" s="2"/>
      <c r="KEV90" s="2"/>
      <c r="KEW90" s="2"/>
      <c r="KEX90" s="2"/>
      <c r="KEY90" s="2"/>
      <c r="KEZ90" s="2"/>
      <c r="KFA90" s="2"/>
      <c r="KFB90" s="2"/>
      <c r="KFC90" s="2"/>
      <c r="KFD90" s="2"/>
      <c r="KFE90" s="2"/>
      <c r="KFF90" s="2"/>
      <c r="KFG90" s="2"/>
      <c r="KFH90" s="2"/>
      <c r="KFI90" s="2"/>
      <c r="KFJ90" s="2"/>
      <c r="KFK90" s="2"/>
      <c r="KFL90" s="2"/>
      <c r="KFM90" s="2"/>
      <c r="KFN90" s="2"/>
      <c r="KFO90" s="2"/>
      <c r="KFP90" s="2"/>
      <c r="KFQ90" s="2"/>
      <c r="KFR90" s="2"/>
      <c r="KFS90" s="2"/>
      <c r="KFT90" s="2"/>
      <c r="KFU90" s="2"/>
      <c r="KFV90" s="2"/>
      <c r="KFW90" s="2"/>
      <c r="KFX90" s="2"/>
      <c r="KFY90" s="2"/>
      <c r="KFZ90" s="2"/>
      <c r="KGA90" s="2"/>
      <c r="KGB90" s="2"/>
      <c r="KGC90" s="2"/>
      <c r="KGD90" s="2"/>
      <c r="KGE90" s="2"/>
      <c r="KGF90" s="2"/>
      <c r="KGG90" s="2"/>
      <c r="KGH90" s="2"/>
      <c r="KGI90" s="2"/>
      <c r="KGJ90" s="2"/>
      <c r="KGK90" s="2"/>
      <c r="KGL90" s="2"/>
      <c r="KGM90" s="2"/>
      <c r="KGN90" s="2"/>
      <c r="KGO90" s="2"/>
      <c r="KGP90" s="2"/>
      <c r="KGQ90" s="2"/>
      <c r="KGR90" s="2"/>
      <c r="KGS90" s="2"/>
      <c r="KGT90" s="2"/>
      <c r="KGU90" s="2"/>
      <c r="KGV90" s="2"/>
      <c r="KGW90" s="2"/>
      <c r="KGX90" s="2"/>
      <c r="KGY90" s="2"/>
      <c r="KGZ90" s="2"/>
      <c r="KHA90" s="2"/>
      <c r="KHB90" s="2"/>
      <c r="KHC90" s="2"/>
      <c r="KHD90" s="2"/>
      <c r="KHE90" s="2"/>
      <c r="KHF90" s="2"/>
      <c r="KHG90" s="2"/>
      <c r="KHH90" s="2"/>
      <c r="KHI90" s="2"/>
      <c r="KHJ90" s="2"/>
      <c r="KHK90" s="2"/>
      <c r="KHL90" s="2"/>
      <c r="KHM90" s="2"/>
      <c r="KHN90" s="2"/>
      <c r="KHO90" s="2"/>
      <c r="KHP90" s="2"/>
      <c r="KHQ90" s="2"/>
      <c r="KHR90" s="2"/>
      <c r="KHS90" s="2"/>
      <c r="KHT90" s="2"/>
      <c r="KHU90" s="2"/>
      <c r="KHV90" s="2"/>
      <c r="KHW90" s="2"/>
      <c r="KHX90" s="2"/>
      <c r="KHY90" s="2"/>
      <c r="KHZ90" s="2"/>
      <c r="KIA90" s="2"/>
      <c r="KIB90" s="2"/>
      <c r="KIC90" s="2"/>
      <c r="KID90" s="2"/>
      <c r="KIE90" s="2"/>
      <c r="KIF90" s="2"/>
      <c r="KIG90" s="2"/>
      <c r="KIH90" s="2"/>
      <c r="KII90" s="2"/>
      <c r="KIJ90" s="2"/>
      <c r="KIK90" s="2"/>
      <c r="KIL90" s="2"/>
      <c r="KIM90" s="2"/>
      <c r="KIN90" s="2"/>
      <c r="KIO90" s="2"/>
      <c r="KIP90" s="2"/>
      <c r="KIQ90" s="2"/>
      <c r="KIR90" s="2"/>
      <c r="KIS90" s="2"/>
      <c r="KIT90" s="2"/>
      <c r="KIU90" s="2"/>
      <c r="KIV90" s="2"/>
      <c r="KIW90" s="2"/>
      <c r="KIX90" s="2"/>
      <c r="KIY90" s="2"/>
      <c r="KIZ90" s="2"/>
      <c r="KJA90" s="2"/>
      <c r="KJB90" s="2"/>
      <c r="KJC90" s="2"/>
      <c r="KJD90" s="2"/>
      <c r="KJE90" s="2"/>
      <c r="KJF90" s="2"/>
      <c r="KJG90" s="2"/>
      <c r="KJH90" s="2"/>
      <c r="KJI90" s="2"/>
      <c r="KJJ90" s="2"/>
      <c r="KJK90" s="2"/>
      <c r="KJL90" s="2"/>
      <c r="KJM90" s="2"/>
      <c r="KJN90" s="2"/>
      <c r="KJO90" s="2"/>
      <c r="KJP90" s="2"/>
      <c r="KJQ90" s="2"/>
      <c r="KJR90" s="2"/>
      <c r="KJS90" s="2"/>
      <c r="KJT90" s="2"/>
      <c r="KJU90" s="2"/>
      <c r="KJV90" s="2"/>
      <c r="KJW90" s="2"/>
      <c r="KJX90" s="2"/>
      <c r="KJY90" s="2"/>
      <c r="KJZ90" s="2"/>
      <c r="KKA90" s="2"/>
      <c r="KKB90" s="2"/>
      <c r="KKC90" s="2"/>
      <c r="KKD90" s="2"/>
      <c r="KKE90" s="2"/>
      <c r="KKF90" s="2"/>
      <c r="KKG90" s="2"/>
      <c r="KKH90" s="2"/>
      <c r="KKI90" s="2"/>
      <c r="KKJ90" s="2"/>
      <c r="KKK90" s="2"/>
      <c r="KKL90" s="2"/>
      <c r="KKM90" s="2"/>
      <c r="KKN90" s="2"/>
      <c r="KKO90" s="2"/>
      <c r="KKP90" s="2"/>
      <c r="KKQ90" s="2"/>
      <c r="KKR90" s="2"/>
      <c r="KKS90" s="2"/>
      <c r="KKT90" s="2"/>
      <c r="KKU90" s="2"/>
      <c r="KKV90" s="2"/>
      <c r="KKW90" s="2"/>
      <c r="KKX90" s="2"/>
      <c r="KKY90" s="2"/>
      <c r="KKZ90" s="2"/>
      <c r="KLA90" s="2"/>
      <c r="KLB90" s="2"/>
      <c r="KLC90" s="2"/>
      <c r="KLD90" s="2"/>
      <c r="KLE90" s="2"/>
      <c r="KLF90" s="2"/>
      <c r="KLG90" s="2"/>
      <c r="KLH90" s="2"/>
      <c r="KLI90" s="2"/>
      <c r="KLJ90" s="2"/>
      <c r="KLK90" s="2"/>
      <c r="KLL90" s="2"/>
      <c r="KLM90" s="2"/>
      <c r="KLN90" s="2"/>
      <c r="KLO90" s="2"/>
      <c r="KLP90" s="2"/>
      <c r="KLQ90" s="2"/>
      <c r="KLR90" s="2"/>
      <c r="KLS90" s="2"/>
      <c r="KLT90" s="2"/>
      <c r="KLU90" s="2"/>
      <c r="KLV90" s="2"/>
      <c r="KLW90" s="2"/>
      <c r="KLX90" s="2"/>
      <c r="KLY90" s="2"/>
      <c r="KLZ90" s="2"/>
      <c r="KMA90" s="2"/>
      <c r="KMB90" s="2"/>
      <c r="KMC90" s="2"/>
      <c r="KMD90" s="2"/>
      <c r="KME90" s="2"/>
      <c r="KMF90" s="2"/>
      <c r="KMG90" s="2"/>
      <c r="KMH90" s="2"/>
      <c r="KMI90" s="2"/>
      <c r="KMJ90" s="2"/>
      <c r="KMK90" s="2"/>
      <c r="KML90" s="2"/>
      <c r="KMM90" s="2"/>
      <c r="KMN90" s="2"/>
      <c r="KMO90" s="2"/>
      <c r="KMP90" s="2"/>
      <c r="KMQ90" s="2"/>
      <c r="KMR90" s="2"/>
      <c r="KMS90" s="2"/>
      <c r="KMT90" s="2"/>
      <c r="KMU90" s="2"/>
      <c r="KMV90" s="2"/>
      <c r="KMW90" s="2"/>
      <c r="KMX90" s="2"/>
      <c r="KMY90" s="2"/>
      <c r="KMZ90" s="2"/>
      <c r="KNA90" s="2"/>
      <c r="KNB90" s="2"/>
      <c r="KNC90" s="2"/>
      <c r="KND90" s="2"/>
      <c r="KNE90" s="2"/>
      <c r="KNF90" s="2"/>
      <c r="KNG90" s="2"/>
      <c r="KNH90" s="2"/>
      <c r="KNI90" s="2"/>
      <c r="KNJ90" s="2"/>
      <c r="KNK90" s="2"/>
      <c r="KNL90" s="2"/>
      <c r="KNM90" s="2"/>
      <c r="KNN90" s="2"/>
      <c r="KNO90" s="2"/>
      <c r="KNP90" s="2"/>
      <c r="KNQ90" s="2"/>
      <c r="KNR90" s="2"/>
      <c r="KNS90" s="2"/>
      <c r="KNT90" s="2"/>
      <c r="KNU90" s="2"/>
      <c r="KNV90" s="2"/>
      <c r="KNW90" s="2"/>
      <c r="KNX90" s="2"/>
      <c r="KNY90" s="2"/>
      <c r="KNZ90" s="2"/>
      <c r="KOA90" s="2"/>
      <c r="KOB90" s="2"/>
      <c r="KOC90" s="2"/>
      <c r="KOD90" s="2"/>
      <c r="KOE90" s="2"/>
      <c r="KOF90" s="2"/>
      <c r="KOG90" s="2"/>
      <c r="KOH90" s="2"/>
      <c r="KOI90" s="2"/>
      <c r="KOJ90" s="2"/>
      <c r="KOK90" s="2"/>
      <c r="KOL90" s="2"/>
      <c r="KOM90" s="2"/>
      <c r="KON90" s="2"/>
      <c r="KOO90" s="2"/>
      <c r="KOP90" s="2"/>
      <c r="KOQ90" s="2"/>
      <c r="KOR90" s="2"/>
      <c r="KOS90" s="2"/>
      <c r="KOT90" s="2"/>
      <c r="KOU90" s="2"/>
      <c r="KOV90" s="2"/>
      <c r="KOW90" s="2"/>
      <c r="KOX90" s="2"/>
      <c r="KOY90" s="2"/>
      <c r="KOZ90" s="2"/>
      <c r="KPA90" s="2"/>
      <c r="KPB90" s="2"/>
      <c r="KPC90" s="2"/>
      <c r="KPD90" s="2"/>
      <c r="KPE90" s="2"/>
      <c r="KPF90" s="2"/>
      <c r="KPG90" s="2"/>
      <c r="KPH90" s="2"/>
      <c r="KPI90" s="2"/>
      <c r="KPJ90" s="2"/>
      <c r="KPK90" s="2"/>
      <c r="KPL90" s="2"/>
      <c r="KPM90" s="2"/>
      <c r="KPN90" s="2"/>
      <c r="KPO90" s="2"/>
      <c r="KPP90" s="2"/>
      <c r="KPQ90" s="2"/>
      <c r="KPR90" s="2"/>
      <c r="KPS90" s="2"/>
      <c r="KPT90" s="2"/>
      <c r="KPU90" s="2"/>
      <c r="KPV90" s="2"/>
      <c r="KPW90" s="2"/>
      <c r="KPX90" s="2"/>
      <c r="KPY90" s="2"/>
      <c r="KPZ90" s="2"/>
      <c r="KQA90" s="2"/>
      <c r="KQB90" s="2"/>
      <c r="KQC90" s="2"/>
      <c r="KQD90" s="2"/>
      <c r="KQE90" s="2"/>
      <c r="KQF90" s="2"/>
      <c r="KQG90" s="2"/>
      <c r="KQH90" s="2"/>
      <c r="KQI90" s="2"/>
      <c r="KQJ90" s="2"/>
      <c r="KQK90" s="2"/>
      <c r="KQL90" s="2"/>
      <c r="KQM90" s="2"/>
      <c r="KQN90" s="2"/>
      <c r="KQO90" s="2"/>
      <c r="KQP90" s="2"/>
      <c r="KQQ90" s="2"/>
      <c r="KQR90" s="2"/>
      <c r="KQS90" s="2"/>
      <c r="KQT90" s="2"/>
      <c r="KQU90" s="2"/>
      <c r="KQV90" s="2"/>
      <c r="KQW90" s="2"/>
      <c r="KQX90" s="2"/>
      <c r="KQY90" s="2"/>
      <c r="KQZ90" s="2"/>
      <c r="KRA90" s="2"/>
      <c r="KRB90" s="2"/>
      <c r="KRC90" s="2"/>
      <c r="KRD90" s="2"/>
      <c r="KRE90" s="2"/>
      <c r="KRF90" s="2"/>
      <c r="KRG90" s="2"/>
      <c r="KRH90" s="2"/>
      <c r="KRI90" s="2"/>
      <c r="KRJ90" s="2"/>
      <c r="KRK90" s="2"/>
      <c r="KRL90" s="2"/>
      <c r="KRM90" s="2"/>
      <c r="KRN90" s="2"/>
      <c r="KRO90" s="2"/>
      <c r="KRP90" s="2"/>
      <c r="KRQ90" s="2"/>
      <c r="KRR90" s="2"/>
      <c r="KRS90" s="2"/>
      <c r="KRT90" s="2"/>
      <c r="KRU90" s="2"/>
      <c r="KRV90" s="2"/>
      <c r="KRW90" s="2"/>
      <c r="KRX90" s="2"/>
      <c r="KRY90" s="2"/>
      <c r="KRZ90" s="2"/>
      <c r="KSA90" s="2"/>
      <c r="KSB90" s="2"/>
      <c r="KSC90" s="2"/>
      <c r="KSD90" s="2"/>
      <c r="KSE90" s="2"/>
      <c r="KSF90" s="2"/>
      <c r="KSG90" s="2"/>
      <c r="KSH90" s="2"/>
      <c r="KSI90" s="2"/>
      <c r="KSJ90" s="2"/>
      <c r="KSK90" s="2"/>
      <c r="KSL90" s="2"/>
      <c r="KSM90" s="2"/>
      <c r="KSN90" s="2"/>
      <c r="KSO90" s="2"/>
      <c r="KSP90" s="2"/>
      <c r="KSQ90" s="2"/>
      <c r="KSR90" s="2"/>
      <c r="KSS90" s="2"/>
      <c r="KST90" s="2"/>
      <c r="KSU90" s="2"/>
      <c r="KSV90" s="2"/>
      <c r="KSW90" s="2"/>
      <c r="KSX90" s="2"/>
      <c r="KSY90" s="2"/>
      <c r="KSZ90" s="2"/>
      <c r="KTA90" s="2"/>
      <c r="KTB90" s="2"/>
      <c r="KTC90" s="2"/>
      <c r="KTD90" s="2"/>
      <c r="KTE90" s="2"/>
      <c r="KTF90" s="2"/>
      <c r="KTG90" s="2"/>
      <c r="KTH90" s="2"/>
      <c r="KTI90" s="2"/>
      <c r="KTJ90" s="2"/>
      <c r="KTK90" s="2"/>
      <c r="KTL90" s="2"/>
      <c r="KTM90" s="2"/>
      <c r="KTN90" s="2"/>
      <c r="KTO90" s="2"/>
      <c r="KTP90" s="2"/>
      <c r="KTQ90" s="2"/>
      <c r="KTR90" s="2"/>
      <c r="KTS90" s="2"/>
      <c r="KTT90" s="2"/>
      <c r="KTU90" s="2"/>
      <c r="KTV90" s="2"/>
      <c r="KTW90" s="2"/>
      <c r="KTX90" s="2"/>
      <c r="KTY90" s="2"/>
      <c r="KTZ90" s="2"/>
      <c r="KUA90" s="2"/>
      <c r="KUB90" s="2"/>
      <c r="KUC90" s="2"/>
      <c r="KUD90" s="2"/>
      <c r="KUE90" s="2"/>
      <c r="KUF90" s="2"/>
      <c r="KUG90" s="2"/>
      <c r="KUH90" s="2"/>
      <c r="KUI90" s="2"/>
      <c r="KUJ90" s="2"/>
      <c r="KUK90" s="2"/>
      <c r="KUL90" s="2"/>
      <c r="KUM90" s="2"/>
      <c r="KUN90" s="2"/>
      <c r="KUO90" s="2"/>
      <c r="KUP90" s="2"/>
      <c r="KUQ90" s="2"/>
      <c r="KUR90" s="2"/>
      <c r="KUS90" s="2"/>
      <c r="KUT90" s="2"/>
      <c r="KUU90" s="2"/>
      <c r="KUV90" s="2"/>
      <c r="KUW90" s="2"/>
      <c r="KUX90" s="2"/>
      <c r="KUY90" s="2"/>
      <c r="KUZ90" s="2"/>
      <c r="KVA90" s="2"/>
      <c r="KVB90" s="2"/>
      <c r="KVC90" s="2"/>
      <c r="KVD90" s="2"/>
      <c r="KVE90" s="2"/>
      <c r="KVF90" s="2"/>
      <c r="KVG90" s="2"/>
      <c r="KVH90" s="2"/>
      <c r="KVI90" s="2"/>
      <c r="KVJ90" s="2"/>
      <c r="KVK90" s="2"/>
      <c r="KVL90" s="2"/>
      <c r="KVM90" s="2"/>
      <c r="KVN90" s="2"/>
      <c r="KVO90" s="2"/>
      <c r="KVP90" s="2"/>
      <c r="KVQ90" s="2"/>
      <c r="KVR90" s="2"/>
      <c r="KVS90" s="2"/>
      <c r="KVT90" s="2"/>
      <c r="KVU90" s="2"/>
      <c r="KVV90" s="2"/>
      <c r="KVW90" s="2"/>
      <c r="KVX90" s="2"/>
      <c r="KVY90" s="2"/>
      <c r="KVZ90" s="2"/>
      <c r="KWA90" s="2"/>
      <c r="KWB90" s="2"/>
      <c r="KWC90" s="2"/>
      <c r="KWD90" s="2"/>
      <c r="KWE90" s="2"/>
      <c r="KWF90" s="2"/>
      <c r="KWG90" s="2"/>
      <c r="KWH90" s="2"/>
      <c r="KWI90" s="2"/>
      <c r="KWJ90" s="2"/>
      <c r="KWK90" s="2"/>
      <c r="KWL90" s="2"/>
      <c r="KWM90" s="2"/>
      <c r="KWN90" s="2"/>
      <c r="KWO90" s="2"/>
      <c r="KWP90" s="2"/>
      <c r="KWQ90" s="2"/>
      <c r="KWR90" s="2"/>
      <c r="KWS90" s="2"/>
      <c r="KWT90" s="2"/>
      <c r="KWU90" s="2"/>
      <c r="KWV90" s="2"/>
      <c r="KWW90" s="2"/>
      <c r="KWX90" s="2"/>
      <c r="KWY90" s="2"/>
      <c r="KWZ90" s="2"/>
      <c r="KXA90" s="2"/>
      <c r="KXB90" s="2"/>
      <c r="KXC90" s="2"/>
      <c r="KXD90" s="2"/>
      <c r="KXE90" s="2"/>
      <c r="KXF90" s="2"/>
      <c r="KXG90" s="2"/>
      <c r="KXH90" s="2"/>
      <c r="KXI90" s="2"/>
      <c r="KXJ90" s="2"/>
      <c r="KXK90" s="2"/>
      <c r="KXL90" s="2"/>
      <c r="KXM90" s="2"/>
      <c r="KXN90" s="2"/>
      <c r="KXO90" s="2"/>
      <c r="KXP90" s="2"/>
      <c r="KXQ90" s="2"/>
      <c r="KXR90" s="2"/>
      <c r="KXS90" s="2"/>
      <c r="KXT90" s="2"/>
      <c r="KXU90" s="2"/>
      <c r="KXV90" s="2"/>
      <c r="KXW90" s="2"/>
      <c r="KXX90" s="2"/>
      <c r="KXY90" s="2"/>
      <c r="KXZ90" s="2"/>
      <c r="KYA90" s="2"/>
      <c r="KYB90" s="2"/>
      <c r="KYC90" s="2"/>
      <c r="KYD90" s="2"/>
      <c r="KYE90" s="2"/>
      <c r="KYF90" s="2"/>
      <c r="KYG90" s="2"/>
      <c r="KYH90" s="2"/>
      <c r="KYI90" s="2"/>
      <c r="KYJ90" s="2"/>
      <c r="KYK90" s="2"/>
      <c r="KYL90" s="2"/>
      <c r="KYM90" s="2"/>
      <c r="KYN90" s="2"/>
      <c r="KYO90" s="2"/>
      <c r="KYP90" s="2"/>
      <c r="KYQ90" s="2"/>
      <c r="KYR90" s="2"/>
      <c r="KYS90" s="2"/>
      <c r="KYT90" s="2"/>
      <c r="KYU90" s="2"/>
      <c r="KYV90" s="2"/>
      <c r="KYW90" s="2"/>
      <c r="KYX90" s="2"/>
      <c r="KYY90" s="2"/>
      <c r="KYZ90" s="2"/>
      <c r="KZA90" s="2"/>
      <c r="KZB90" s="2"/>
      <c r="KZC90" s="2"/>
      <c r="KZD90" s="2"/>
      <c r="KZE90" s="2"/>
      <c r="KZF90" s="2"/>
      <c r="KZG90" s="2"/>
      <c r="KZH90" s="2"/>
      <c r="KZI90" s="2"/>
      <c r="KZJ90" s="2"/>
      <c r="KZK90" s="2"/>
      <c r="KZL90" s="2"/>
      <c r="KZM90" s="2"/>
      <c r="KZN90" s="2"/>
      <c r="KZO90" s="2"/>
      <c r="KZP90" s="2"/>
      <c r="KZQ90" s="2"/>
      <c r="KZR90" s="2"/>
      <c r="KZS90" s="2"/>
      <c r="KZT90" s="2"/>
      <c r="KZU90" s="2"/>
      <c r="KZV90" s="2"/>
      <c r="KZW90" s="2"/>
      <c r="KZX90" s="2"/>
      <c r="KZY90" s="2"/>
      <c r="KZZ90" s="2"/>
      <c r="LAA90" s="2"/>
      <c r="LAB90" s="2"/>
      <c r="LAC90" s="2"/>
      <c r="LAD90" s="2"/>
      <c r="LAE90" s="2"/>
      <c r="LAF90" s="2"/>
      <c r="LAG90" s="2"/>
      <c r="LAH90" s="2"/>
      <c r="LAI90" s="2"/>
      <c r="LAJ90" s="2"/>
      <c r="LAK90" s="2"/>
      <c r="LAL90" s="2"/>
      <c r="LAM90" s="2"/>
      <c r="LAN90" s="2"/>
      <c r="LAO90" s="2"/>
      <c r="LAP90" s="2"/>
      <c r="LAQ90" s="2"/>
      <c r="LAR90" s="2"/>
      <c r="LAS90" s="2"/>
      <c r="LAT90" s="2"/>
      <c r="LAU90" s="2"/>
      <c r="LAV90" s="2"/>
      <c r="LAW90" s="2"/>
      <c r="LAX90" s="2"/>
      <c r="LAY90" s="2"/>
      <c r="LAZ90" s="2"/>
      <c r="LBA90" s="2"/>
      <c r="LBB90" s="2"/>
      <c r="LBC90" s="2"/>
      <c r="LBD90" s="2"/>
      <c r="LBE90" s="2"/>
      <c r="LBF90" s="2"/>
      <c r="LBG90" s="2"/>
      <c r="LBH90" s="2"/>
      <c r="LBI90" s="2"/>
      <c r="LBJ90" s="2"/>
      <c r="LBK90" s="2"/>
      <c r="LBL90" s="2"/>
      <c r="LBM90" s="2"/>
      <c r="LBN90" s="2"/>
      <c r="LBO90" s="2"/>
      <c r="LBP90" s="2"/>
      <c r="LBQ90" s="2"/>
      <c r="LBR90" s="2"/>
      <c r="LBS90" s="2"/>
      <c r="LBT90" s="2"/>
      <c r="LBU90" s="2"/>
      <c r="LBV90" s="2"/>
      <c r="LBW90" s="2"/>
      <c r="LBX90" s="2"/>
      <c r="LBY90" s="2"/>
      <c r="LBZ90" s="2"/>
      <c r="LCA90" s="2"/>
      <c r="LCB90" s="2"/>
      <c r="LCC90" s="2"/>
      <c r="LCD90" s="2"/>
      <c r="LCE90" s="2"/>
      <c r="LCF90" s="2"/>
      <c r="LCG90" s="2"/>
      <c r="LCH90" s="2"/>
      <c r="LCI90" s="2"/>
      <c r="LCJ90" s="2"/>
      <c r="LCK90" s="2"/>
      <c r="LCL90" s="2"/>
      <c r="LCM90" s="2"/>
      <c r="LCN90" s="2"/>
      <c r="LCO90" s="2"/>
      <c r="LCP90" s="2"/>
      <c r="LCQ90" s="2"/>
      <c r="LCR90" s="2"/>
      <c r="LCS90" s="2"/>
      <c r="LCT90" s="2"/>
      <c r="LCU90" s="2"/>
      <c r="LCV90" s="2"/>
      <c r="LCW90" s="2"/>
      <c r="LCX90" s="2"/>
      <c r="LCY90" s="2"/>
      <c r="LCZ90" s="2"/>
      <c r="LDA90" s="2"/>
      <c r="LDB90" s="2"/>
      <c r="LDC90" s="2"/>
      <c r="LDD90" s="2"/>
      <c r="LDE90" s="2"/>
      <c r="LDF90" s="2"/>
      <c r="LDG90" s="2"/>
      <c r="LDH90" s="2"/>
      <c r="LDI90" s="2"/>
      <c r="LDJ90" s="2"/>
      <c r="LDK90" s="2"/>
      <c r="LDL90" s="2"/>
      <c r="LDM90" s="2"/>
      <c r="LDN90" s="2"/>
      <c r="LDO90" s="2"/>
      <c r="LDP90" s="2"/>
      <c r="LDQ90" s="2"/>
      <c r="LDR90" s="2"/>
      <c r="LDS90" s="2"/>
      <c r="LDT90" s="2"/>
      <c r="LDU90" s="2"/>
      <c r="LDV90" s="2"/>
      <c r="LDW90" s="2"/>
      <c r="LDX90" s="2"/>
      <c r="LDY90" s="2"/>
      <c r="LDZ90" s="2"/>
      <c r="LEA90" s="2"/>
      <c r="LEB90" s="2"/>
      <c r="LEC90" s="2"/>
      <c r="LED90" s="2"/>
      <c r="LEE90" s="2"/>
      <c r="LEF90" s="2"/>
      <c r="LEG90" s="2"/>
      <c r="LEH90" s="2"/>
      <c r="LEI90" s="2"/>
      <c r="LEJ90" s="2"/>
      <c r="LEK90" s="2"/>
      <c r="LEL90" s="2"/>
      <c r="LEM90" s="2"/>
      <c r="LEN90" s="2"/>
      <c r="LEO90" s="2"/>
      <c r="LEP90" s="2"/>
      <c r="LEQ90" s="2"/>
      <c r="LER90" s="2"/>
      <c r="LES90" s="2"/>
      <c r="LET90" s="2"/>
      <c r="LEU90" s="2"/>
      <c r="LEV90" s="2"/>
      <c r="LEW90" s="2"/>
      <c r="LEX90" s="2"/>
      <c r="LEY90" s="2"/>
      <c r="LEZ90" s="2"/>
      <c r="LFA90" s="2"/>
      <c r="LFB90" s="2"/>
      <c r="LFC90" s="2"/>
      <c r="LFD90" s="2"/>
      <c r="LFE90" s="2"/>
      <c r="LFF90" s="2"/>
      <c r="LFG90" s="2"/>
      <c r="LFH90" s="2"/>
      <c r="LFI90" s="2"/>
      <c r="LFJ90" s="2"/>
      <c r="LFK90" s="2"/>
      <c r="LFL90" s="2"/>
      <c r="LFM90" s="2"/>
      <c r="LFN90" s="2"/>
      <c r="LFO90" s="2"/>
      <c r="LFP90" s="2"/>
      <c r="LFQ90" s="2"/>
      <c r="LFR90" s="2"/>
      <c r="LFS90" s="2"/>
      <c r="LFT90" s="2"/>
      <c r="LFU90" s="2"/>
      <c r="LFV90" s="2"/>
      <c r="LFW90" s="2"/>
      <c r="LFX90" s="2"/>
      <c r="LFY90" s="2"/>
      <c r="LFZ90" s="2"/>
      <c r="LGA90" s="2"/>
      <c r="LGB90" s="2"/>
      <c r="LGC90" s="2"/>
      <c r="LGD90" s="2"/>
      <c r="LGE90" s="2"/>
      <c r="LGF90" s="2"/>
      <c r="LGG90" s="2"/>
      <c r="LGH90" s="2"/>
      <c r="LGI90" s="2"/>
      <c r="LGJ90" s="2"/>
      <c r="LGK90" s="2"/>
      <c r="LGL90" s="2"/>
      <c r="LGM90" s="2"/>
      <c r="LGN90" s="2"/>
      <c r="LGO90" s="2"/>
      <c r="LGP90" s="2"/>
      <c r="LGQ90" s="2"/>
      <c r="LGR90" s="2"/>
      <c r="LGS90" s="2"/>
      <c r="LGT90" s="2"/>
      <c r="LGU90" s="2"/>
      <c r="LGV90" s="2"/>
      <c r="LGW90" s="2"/>
      <c r="LGX90" s="2"/>
      <c r="LGY90" s="2"/>
      <c r="LGZ90" s="2"/>
      <c r="LHA90" s="2"/>
      <c r="LHB90" s="2"/>
      <c r="LHC90" s="2"/>
      <c r="LHD90" s="2"/>
      <c r="LHE90" s="2"/>
      <c r="LHF90" s="2"/>
      <c r="LHG90" s="2"/>
      <c r="LHH90" s="2"/>
      <c r="LHI90" s="2"/>
      <c r="LHJ90" s="2"/>
      <c r="LHK90" s="2"/>
      <c r="LHL90" s="2"/>
      <c r="LHM90" s="2"/>
      <c r="LHN90" s="2"/>
      <c r="LHO90" s="2"/>
      <c r="LHP90" s="2"/>
      <c r="LHQ90" s="2"/>
      <c r="LHR90" s="2"/>
      <c r="LHS90" s="2"/>
      <c r="LHT90" s="2"/>
      <c r="LHU90" s="2"/>
      <c r="LHV90" s="2"/>
      <c r="LHW90" s="2"/>
      <c r="LHX90" s="2"/>
      <c r="LHY90" s="2"/>
      <c r="LHZ90" s="2"/>
      <c r="LIA90" s="2"/>
      <c r="LIB90" s="2"/>
      <c r="LIC90" s="2"/>
      <c r="LID90" s="2"/>
      <c r="LIE90" s="2"/>
      <c r="LIF90" s="2"/>
      <c r="LIG90" s="2"/>
      <c r="LIH90" s="2"/>
      <c r="LII90" s="2"/>
      <c r="LIJ90" s="2"/>
      <c r="LIK90" s="2"/>
      <c r="LIL90" s="2"/>
      <c r="LIM90" s="2"/>
      <c r="LIN90" s="2"/>
      <c r="LIO90" s="2"/>
      <c r="LIP90" s="2"/>
      <c r="LIQ90" s="2"/>
      <c r="LIR90" s="2"/>
      <c r="LIS90" s="2"/>
      <c r="LIT90" s="2"/>
      <c r="LIU90" s="2"/>
      <c r="LIV90" s="2"/>
      <c r="LIW90" s="2"/>
      <c r="LIX90" s="2"/>
      <c r="LIY90" s="2"/>
      <c r="LIZ90" s="2"/>
      <c r="LJA90" s="2"/>
      <c r="LJB90" s="2"/>
      <c r="LJC90" s="2"/>
      <c r="LJD90" s="2"/>
      <c r="LJE90" s="2"/>
      <c r="LJF90" s="2"/>
      <c r="LJG90" s="2"/>
      <c r="LJH90" s="2"/>
      <c r="LJI90" s="2"/>
      <c r="LJJ90" s="2"/>
      <c r="LJK90" s="2"/>
      <c r="LJL90" s="2"/>
      <c r="LJM90" s="2"/>
      <c r="LJN90" s="2"/>
      <c r="LJO90" s="2"/>
      <c r="LJP90" s="2"/>
      <c r="LJQ90" s="2"/>
      <c r="LJR90" s="2"/>
      <c r="LJS90" s="2"/>
      <c r="LJT90" s="2"/>
      <c r="LJU90" s="2"/>
      <c r="LJV90" s="2"/>
      <c r="LJW90" s="2"/>
      <c r="LJX90" s="2"/>
      <c r="LJY90" s="2"/>
      <c r="LJZ90" s="2"/>
      <c r="LKA90" s="2"/>
      <c r="LKB90" s="2"/>
      <c r="LKC90" s="2"/>
      <c r="LKD90" s="2"/>
      <c r="LKE90" s="2"/>
      <c r="LKF90" s="2"/>
      <c r="LKG90" s="2"/>
      <c r="LKH90" s="2"/>
      <c r="LKI90" s="2"/>
      <c r="LKJ90" s="2"/>
      <c r="LKK90" s="2"/>
      <c r="LKL90" s="2"/>
      <c r="LKM90" s="2"/>
      <c r="LKN90" s="2"/>
      <c r="LKO90" s="2"/>
      <c r="LKP90" s="2"/>
      <c r="LKQ90" s="2"/>
      <c r="LKR90" s="2"/>
      <c r="LKS90" s="2"/>
      <c r="LKT90" s="2"/>
      <c r="LKU90" s="2"/>
      <c r="LKV90" s="2"/>
      <c r="LKW90" s="2"/>
      <c r="LKX90" s="2"/>
      <c r="LKY90" s="2"/>
      <c r="LKZ90" s="2"/>
      <c r="LLA90" s="2"/>
      <c r="LLB90" s="2"/>
      <c r="LLC90" s="2"/>
      <c r="LLD90" s="2"/>
      <c r="LLE90" s="2"/>
      <c r="LLF90" s="2"/>
      <c r="LLG90" s="2"/>
      <c r="LLH90" s="2"/>
      <c r="LLI90" s="2"/>
      <c r="LLJ90" s="2"/>
      <c r="LLK90" s="2"/>
      <c r="LLL90" s="2"/>
      <c r="LLM90" s="2"/>
      <c r="LLN90" s="2"/>
      <c r="LLO90" s="2"/>
      <c r="LLP90" s="2"/>
      <c r="LLQ90" s="2"/>
      <c r="LLR90" s="2"/>
      <c r="LLS90" s="2"/>
      <c r="LLT90" s="2"/>
      <c r="LLU90" s="2"/>
      <c r="LLV90" s="2"/>
      <c r="LLW90" s="2"/>
      <c r="LLX90" s="2"/>
      <c r="LLY90" s="2"/>
      <c r="LLZ90" s="2"/>
      <c r="LMA90" s="2"/>
      <c r="LMB90" s="2"/>
      <c r="LMC90" s="2"/>
      <c r="LMD90" s="2"/>
      <c r="LME90" s="2"/>
      <c r="LMF90" s="2"/>
      <c r="LMG90" s="2"/>
      <c r="LMH90" s="2"/>
      <c r="LMI90" s="2"/>
      <c r="LMJ90" s="2"/>
      <c r="LMK90" s="2"/>
      <c r="LML90" s="2"/>
      <c r="LMM90" s="2"/>
      <c r="LMN90" s="2"/>
      <c r="LMO90" s="2"/>
      <c r="LMP90" s="2"/>
      <c r="LMQ90" s="2"/>
      <c r="LMR90" s="2"/>
      <c r="LMS90" s="2"/>
      <c r="LMT90" s="2"/>
      <c r="LMU90" s="2"/>
      <c r="LMV90" s="2"/>
      <c r="LMW90" s="2"/>
      <c r="LMX90" s="2"/>
      <c r="LMY90" s="2"/>
      <c r="LMZ90" s="2"/>
      <c r="LNA90" s="2"/>
      <c r="LNB90" s="2"/>
      <c r="LNC90" s="2"/>
      <c r="LND90" s="2"/>
      <c r="LNE90" s="2"/>
      <c r="LNF90" s="2"/>
      <c r="LNG90" s="2"/>
      <c r="LNH90" s="2"/>
      <c r="LNI90" s="2"/>
      <c r="LNJ90" s="2"/>
      <c r="LNK90" s="2"/>
      <c r="LNL90" s="2"/>
      <c r="LNM90" s="2"/>
      <c r="LNN90" s="2"/>
      <c r="LNO90" s="2"/>
      <c r="LNP90" s="2"/>
      <c r="LNQ90" s="2"/>
      <c r="LNR90" s="2"/>
      <c r="LNS90" s="2"/>
      <c r="LNT90" s="2"/>
      <c r="LNU90" s="2"/>
      <c r="LNV90" s="2"/>
      <c r="LNW90" s="2"/>
      <c r="LNX90" s="2"/>
      <c r="LNY90" s="2"/>
      <c r="LNZ90" s="2"/>
      <c r="LOA90" s="2"/>
      <c r="LOB90" s="2"/>
      <c r="LOC90" s="2"/>
      <c r="LOD90" s="2"/>
      <c r="LOE90" s="2"/>
      <c r="LOF90" s="2"/>
      <c r="LOG90" s="2"/>
      <c r="LOH90" s="2"/>
      <c r="LOI90" s="2"/>
      <c r="LOJ90" s="2"/>
      <c r="LOK90" s="2"/>
      <c r="LOL90" s="2"/>
      <c r="LOM90" s="2"/>
      <c r="LON90" s="2"/>
      <c r="LOO90" s="2"/>
      <c r="LOP90" s="2"/>
      <c r="LOQ90" s="2"/>
      <c r="LOR90" s="2"/>
      <c r="LOS90" s="2"/>
      <c r="LOT90" s="2"/>
      <c r="LOU90" s="2"/>
      <c r="LOV90" s="2"/>
      <c r="LOW90" s="2"/>
      <c r="LOX90" s="2"/>
      <c r="LOY90" s="2"/>
      <c r="LOZ90" s="2"/>
      <c r="LPA90" s="2"/>
      <c r="LPB90" s="2"/>
      <c r="LPC90" s="2"/>
      <c r="LPD90" s="2"/>
      <c r="LPE90" s="2"/>
      <c r="LPF90" s="2"/>
      <c r="LPG90" s="2"/>
      <c r="LPH90" s="2"/>
      <c r="LPI90" s="2"/>
      <c r="LPJ90" s="2"/>
      <c r="LPK90" s="2"/>
      <c r="LPL90" s="2"/>
      <c r="LPM90" s="2"/>
      <c r="LPN90" s="2"/>
      <c r="LPO90" s="2"/>
      <c r="LPP90" s="2"/>
      <c r="LPQ90" s="2"/>
      <c r="LPR90" s="2"/>
      <c r="LPS90" s="2"/>
      <c r="LPT90" s="2"/>
      <c r="LPU90" s="2"/>
      <c r="LPV90" s="2"/>
      <c r="LPW90" s="2"/>
      <c r="LPX90" s="2"/>
      <c r="LPY90" s="2"/>
      <c r="LPZ90" s="2"/>
      <c r="LQA90" s="2"/>
      <c r="LQB90" s="2"/>
      <c r="LQC90" s="2"/>
      <c r="LQD90" s="2"/>
      <c r="LQE90" s="2"/>
      <c r="LQF90" s="2"/>
      <c r="LQG90" s="2"/>
      <c r="LQH90" s="2"/>
      <c r="LQI90" s="2"/>
      <c r="LQJ90" s="2"/>
      <c r="LQK90" s="2"/>
      <c r="LQL90" s="2"/>
      <c r="LQM90" s="2"/>
      <c r="LQN90" s="2"/>
      <c r="LQO90" s="2"/>
      <c r="LQP90" s="2"/>
      <c r="LQQ90" s="2"/>
      <c r="LQR90" s="2"/>
      <c r="LQS90" s="2"/>
      <c r="LQT90" s="2"/>
      <c r="LQU90" s="2"/>
      <c r="LQV90" s="2"/>
      <c r="LQW90" s="2"/>
      <c r="LQX90" s="2"/>
      <c r="LQY90" s="2"/>
      <c r="LQZ90" s="2"/>
      <c r="LRA90" s="2"/>
      <c r="LRB90" s="2"/>
      <c r="LRC90" s="2"/>
      <c r="LRD90" s="2"/>
      <c r="LRE90" s="2"/>
      <c r="LRF90" s="2"/>
      <c r="LRG90" s="2"/>
      <c r="LRH90" s="2"/>
      <c r="LRI90" s="2"/>
      <c r="LRJ90" s="2"/>
      <c r="LRK90" s="2"/>
      <c r="LRL90" s="2"/>
      <c r="LRM90" s="2"/>
      <c r="LRN90" s="2"/>
      <c r="LRO90" s="2"/>
      <c r="LRP90" s="2"/>
      <c r="LRQ90" s="2"/>
      <c r="LRR90" s="2"/>
      <c r="LRS90" s="2"/>
      <c r="LRT90" s="2"/>
      <c r="LRU90" s="2"/>
      <c r="LRV90" s="2"/>
      <c r="LRW90" s="2"/>
      <c r="LRX90" s="2"/>
      <c r="LRY90" s="2"/>
      <c r="LRZ90" s="2"/>
      <c r="LSA90" s="2"/>
      <c r="LSB90" s="2"/>
      <c r="LSC90" s="2"/>
      <c r="LSD90" s="2"/>
      <c r="LSE90" s="2"/>
      <c r="LSF90" s="2"/>
      <c r="LSG90" s="2"/>
      <c r="LSH90" s="2"/>
      <c r="LSI90" s="2"/>
      <c r="LSJ90" s="2"/>
      <c r="LSK90" s="2"/>
      <c r="LSL90" s="2"/>
      <c r="LSM90" s="2"/>
      <c r="LSN90" s="2"/>
      <c r="LSO90" s="2"/>
      <c r="LSP90" s="2"/>
      <c r="LSQ90" s="2"/>
      <c r="LSR90" s="2"/>
      <c r="LSS90" s="2"/>
      <c r="LST90" s="2"/>
      <c r="LSU90" s="2"/>
      <c r="LSV90" s="2"/>
      <c r="LSW90" s="2"/>
      <c r="LSX90" s="2"/>
      <c r="LSY90" s="2"/>
      <c r="LSZ90" s="2"/>
      <c r="LTA90" s="2"/>
      <c r="LTB90" s="2"/>
      <c r="LTC90" s="2"/>
      <c r="LTD90" s="2"/>
      <c r="LTE90" s="2"/>
      <c r="LTF90" s="2"/>
      <c r="LTG90" s="2"/>
      <c r="LTH90" s="2"/>
      <c r="LTI90" s="2"/>
      <c r="LTJ90" s="2"/>
      <c r="LTK90" s="2"/>
      <c r="LTL90" s="2"/>
      <c r="LTM90" s="2"/>
      <c r="LTN90" s="2"/>
      <c r="LTO90" s="2"/>
      <c r="LTP90" s="2"/>
      <c r="LTQ90" s="2"/>
      <c r="LTR90" s="2"/>
      <c r="LTS90" s="2"/>
      <c r="LTT90" s="2"/>
      <c r="LTU90" s="2"/>
      <c r="LTV90" s="2"/>
      <c r="LTW90" s="2"/>
      <c r="LTX90" s="2"/>
      <c r="LTY90" s="2"/>
      <c r="LTZ90" s="2"/>
      <c r="LUA90" s="2"/>
      <c r="LUB90" s="2"/>
      <c r="LUC90" s="2"/>
      <c r="LUD90" s="2"/>
      <c r="LUE90" s="2"/>
      <c r="LUF90" s="2"/>
      <c r="LUG90" s="2"/>
      <c r="LUH90" s="2"/>
      <c r="LUI90" s="2"/>
      <c r="LUJ90" s="2"/>
      <c r="LUK90" s="2"/>
      <c r="LUL90" s="2"/>
      <c r="LUM90" s="2"/>
      <c r="LUN90" s="2"/>
      <c r="LUO90" s="2"/>
      <c r="LUP90" s="2"/>
      <c r="LUQ90" s="2"/>
      <c r="LUR90" s="2"/>
      <c r="LUS90" s="2"/>
      <c r="LUT90" s="2"/>
      <c r="LUU90" s="2"/>
      <c r="LUV90" s="2"/>
      <c r="LUW90" s="2"/>
      <c r="LUX90" s="2"/>
      <c r="LUY90" s="2"/>
      <c r="LUZ90" s="2"/>
      <c r="LVA90" s="2"/>
      <c r="LVB90" s="2"/>
      <c r="LVC90" s="2"/>
      <c r="LVD90" s="2"/>
      <c r="LVE90" s="2"/>
      <c r="LVF90" s="2"/>
      <c r="LVG90" s="2"/>
      <c r="LVH90" s="2"/>
      <c r="LVI90" s="2"/>
      <c r="LVJ90" s="2"/>
      <c r="LVK90" s="2"/>
      <c r="LVL90" s="2"/>
      <c r="LVM90" s="2"/>
      <c r="LVN90" s="2"/>
      <c r="LVO90" s="2"/>
      <c r="LVP90" s="2"/>
      <c r="LVQ90" s="2"/>
      <c r="LVR90" s="2"/>
      <c r="LVS90" s="2"/>
      <c r="LVT90" s="2"/>
      <c r="LVU90" s="2"/>
      <c r="LVV90" s="2"/>
      <c r="LVW90" s="2"/>
      <c r="LVX90" s="2"/>
      <c r="LVY90" s="2"/>
      <c r="LVZ90" s="2"/>
      <c r="LWA90" s="2"/>
      <c r="LWB90" s="2"/>
      <c r="LWC90" s="2"/>
      <c r="LWD90" s="2"/>
      <c r="LWE90" s="2"/>
      <c r="LWF90" s="2"/>
      <c r="LWG90" s="2"/>
      <c r="LWH90" s="2"/>
      <c r="LWI90" s="2"/>
      <c r="LWJ90" s="2"/>
      <c r="LWK90" s="2"/>
      <c r="LWL90" s="2"/>
      <c r="LWM90" s="2"/>
      <c r="LWN90" s="2"/>
      <c r="LWO90" s="2"/>
      <c r="LWP90" s="2"/>
      <c r="LWQ90" s="2"/>
      <c r="LWR90" s="2"/>
      <c r="LWS90" s="2"/>
      <c r="LWT90" s="2"/>
      <c r="LWU90" s="2"/>
      <c r="LWV90" s="2"/>
      <c r="LWW90" s="2"/>
      <c r="LWX90" s="2"/>
      <c r="LWY90" s="2"/>
      <c r="LWZ90" s="2"/>
      <c r="LXA90" s="2"/>
      <c r="LXB90" s="2"/>
      <c r="LXC90" s="2"/>
      <c r="LXD90" s="2"/>
      <c r="LXE90" s="2"/>
      <c r="LXF90" s="2"/>
      <c r="LXG90" s="2"/>
      <c r="LXH90" s="2"/>
      <c r="LXI90" s="2"/>
      <c r="LXJ90" s="2"/>
      <c r="LXK90" s="2"/>
      <c r="LXL90" s="2"/>
      <c r="LXM90" s="2"/>
      <c r="LXN90" s="2"/>
      <c r="LXO90" s="2"/>
      <c r="LXP90" s="2"/>
      <c r="LXQ90" s="2"/>
      <c r="LXR90" s="2"/>
      <c r="LXS90" s="2"/>
      <c r="LXT90" s="2"/>
      <c r="LXU90" s="2"/>
      <c r="LXV90" s="2"/>
      <c r="LXW90" s="2"/>
      <c r="LXX90" s="2"/>
      <c r="LXY90" s="2"/>
      <c r="LXZ90" s="2"/>
      <c r="LYA90" s="2"/>
      <c r="LYB90" s="2"/>
      <c r="LYC90" s="2"/>
      <c r="LYD90" s="2"/>
      <c r="LYE90" s="2"/>
      <c r="LYF90" s="2"/>
      <c r="LYG90" s="2"/>
      <c r="LYH90" s="2"/>
      <c r="LYI90" s="2"/>
      <c r="LYJ90" s="2"/>
      <c r="LYK90" s="2"/>
      <c r="LYL90" s="2"/>
      <c r="LYM90" s="2"/>
      <c r="LYN90" s="2"/>
      <c r="LYO90" s="2"/>
      <c r="LYP90" s="2"/>
      <c r="LYQ90" s="2"/>
      <c r="LYR90" s="2"/>
      <c r="LYS90" s="2"/>
      <c r="LYT90" s="2"/>
      <c r="LYU90" s="2"/>
      <c r="LYV90" s="2"/>
      <c r="LYW90" s="2"/>
      <c r="LYX90" s="2"/>
      <c r="LYY90" s="2"/>
      <c r="LYZ90" s="2"/>
      <c r="LZA90" s="2"/>
      <c r="LZB90" s="2"/>
      <c r="LZC90" s="2"/>
      <c r="LZD90" s="2"/>
      <c r="LZE90" s="2"/>
      <c r="LZF90" s="2"/>
      <c r="LZG90" s="2"/>
      <c r="LZH90" s="2"/>
      <c r="LZI90" s="2"/>
      <c r="LZJ90" s="2"/>
      <c r="LZK90" s="2"/>
      <c r="LZL90" s="2"/>
      <c r="LZM90" s="2"/>
      <c r="LZN90" s="2"/>
      <c r="LZO90" s="2"/>
      <c r="LZP90" s="2"/>
      <c r="LZQ90" s="2"/>
      <c r="LZR90" s="2"/>
      <c r="LZS90" s="2"/>
      <c r="LZT90" s="2"/>
      <c r="LZU90" s="2"/>
      <c r="LZV90" s="2"/>
      <c r="LZW90" s="2"/>
      <c r="LZX90" s="2"/>
      <c r="LZY90" s="2"/>
      <c r="LZZ90" s="2"/>
      <c r="MAA90" s="2"/>
      <c r="MAB90" s="2"/>
      <c r="MAC90" s="2"/>
      <c r="MAD90" s="2"/>
      <c r="MAE90" s="2"/>
      <c r="MAF90" s="2"/>
      <c r="MAG90" s="2"/>
      <c r="MAH90" s="2"/>
      <c r="MAI90" s="2"/>
      <c r="MAJ90" s="2"/>
      <c r="MAK90" s="2"/>
      <c r="MAL90" s="2"/>
      <c r="MAM90" s="2"/>
      <c r="MAN90" s="2"/>
      <c r="MAO90" s="2"/>
      <c r="MAP90" s="2"/>
      <c r="MAQ90" s="2"/>
      <c r="MAR90" s="2"/>
      <c r="MAS90" s="2"/>
      <c r="MAT90" s="2"/>
      <c r="MAU90" s="2"/>
      <c r="MAV90" s="2"/>
      <c r="MAW90" s="2"/>
      <c r="MAX90" s="2"/>
      <c r="MAY90" s="2"/>
      <c r="MAZ90" s="2"/>
      <c r="MBA90" s="2"/>
      <c r="MBB90" s="2"/>
      <c r="MBC90" s="2"/>
      <c r="MBD90" s="2"/>
      <c r="MBE90" s="2"/>
      <c r="MBF90" s="2"/>
      <c r="MBG90" s="2"/>
      <c r="MBH90" s="2"/>
      <c r="MBI90" s="2"/>
      <c r="MBJ90" s="2"/>
      <c r="MBK90" s="2"/>
      <c r="MBL90" s="2"/>
      <c r="MBM90" s="2"/>
      <c r="MBN90" s="2"/>
      <c r="MBO90" s="2"/>
      <c r="MBP90" s="2"/>
      <c r="MBQ90" s="2"/>
      <c r="MBR90" s="2"/>
      <c r="MBS90" s="2"/>
      <c r="MBT90" s="2"/>
      <c r="MBU90" s="2"/>
      <c r="MBV90" s="2"/>
      <c r="MBW90" s="2"/>
      <c r="MBX90" s="2"/>
      <c r="MBY90" s="2"/>
      <c r="MBZ90" s="2"/>
      <c r="MCA90" s="2"/>
      <c r="MCB90" s="2"/>
      <c r="MCC90" s="2"/>
      <c r="MCD90" s="2"/>
      <c r="MCE90" s="2"/>
      <c r="MCF90" s="2"/>
      <c r="MCG90" s="2"/>
      <c r="MCH90" s="2"/>
      <c r="MCI90" s="2"/>
      <c r="MCJ90" s="2"/>
      <c r="MCK90" s="2"/>
      <c r="MCL90" s="2"/>
      <c r="MCM90" s="2"/>
      <c r="MCN90" s="2"/>
      <c r="MCO90" s="2"/>
      <c r="MCP90" s="2"/>
      <c r="MCQ90" s="2"/>
      <c r="MCR90" s="2"/>
      <c r="MCS90" s="2"/>
      <c r="MCT90" s="2"/>
      <c r="MCU90" s="2"/>
      <c r="MCV90" s="2"/>
      <c r="MCW90" s="2"/>
      <c r="MCX90" s="2"/>
      <c r="MCY90" s="2"/>
      <c r="MCZ90" s="2"/>
      <c r="MDA90" s="2"/>
      <c r="MDB90" s="2"/>
      <c r="MDC90" s="2"/>
      <c r="MDD90" s="2"/>
      <c r="MDE90" s="2"/>
      <c r="MDF90" s="2"/>
      <c r="MDG90" s="2"/>
      <c r="MDH90" s="2"/>
      <c r="MDI90" s="2"/>
      <c r="MDJ90" s="2"/>
      <c r="MDK90" s="2"/>
      <c r="MDL90" s="2"/>
      <c r="MDM90" s="2"/>
      <c r="MDN90" s="2"/>
      <c r="MDO90" s="2"/>
      <c r="MDP90" s="2"/>
      <c r="MDQ90" s="2"/>
      <c r="MDR90" s="2"/>
      <c r="MDS90" s="2"/>
      <c r="MDT90" s="2"/>
      <c r="MDU90" s="2"/>
      <c r="MDV90" s="2"/>
      <c r="MDW90" s="2"/>
      <c r="MDX90" s="2"/>
      <c r="MDY90" s="2"/>
      <c r="MDZ90" s="2"/>
      <c r="MEA90" s="2"/>
      <c r="MEB90" s="2"/>
      <c r="MEC90" s="2"/>
      <c r="MED90" s="2"/>
      <c r="MEE90" s="2"/>
      <c r="MEF90" s="2"/>
      <c r="MEG90" s="2"/>
      <c r="MEH90" s="2"/>
      <c r="MEI90" s="2"/>
      <c r="MEJ90" s="2"/>
      <c r="MEK90" s="2"/>
      <c r="MEL90" s="2"/>
      <c r="MEM90" s="2"/>
      <c r="MEN90" s="2"/>
      <c r="MEO90" s="2"/>
      <c r="MEP90" s="2"/>
      <c r="MEQ90" s="2"/>
      <c r="MER90" s="2"/>
      <c r="MES90" s="2"/>
      <c r="MET90" s="2"/>
      <c r="MEU90" s="2"/>
      <c r="MEV90" s="2"/>
      <c r="MEW90" s="2"/>
      <c r="MEX90" s="2"/>
      <c r="MEY90" s="2"/>
      <c r="MEZ90" s="2"/>
      <c r="MFA90" s="2"/>
      <c r="MFB90" s="2"/>
      <c r="MFC90" s="2"/>
      <c r="MFD90" s="2"/>
      <c r="MFE90" s="2"/>
      <c r="MFF90" s="2"/>
      <c r="MFG90" s="2"/>
      <c r="MFH90" s="2"/>
      <c r="MFI90" s="2"/>
      <c r="MFJ90" s="2"/>
      <c r="MFK90" s="2"/>
      <c r="MFL90" s="2"/>
      <c r="MFM90" s="2"/>
      <c r="MFN90" s="2"/>
      <c r="MFO90" s="2"/>
      <c r="MFP90" s="2"/>
      <c r="MFQ90" s="2"/>
      <c r="MFR90" s="2"/>
      <c r="MFS90" s="2"/>
      <c r="MFT90" s="2"/>
      <c r="MFU90" s="2"/>
      <c r="MFV90" s="2"/>
      <c r="MFW90" s="2"/>
      <c r="MFX90" s="2"/>
      <c r="MFY90" s="2"/>
      <c r="MFZ90" s="2"/>
      <c r="MGA90" s="2"/>
      <c r="MGB90" s="2"/>
      <c r="MGC90" s="2"/>
      <c r="MGD90" s="2"/>
      <c r="MGE90" s="2"/>
      <c r="MGF90" s="2"/>
      <c r="MGG90" s="2"/>
      <c r="MGH90" s="2"/>
      <c r="MGI90" s="2"/>
      <c r="MGJ90" s="2"/>
      <c r="MGK90" s="2"/>
      <c r="MGL90" s="2"/>
      <c r="MGM90" s="2"/>
      <c r="MGN90" s="2"/>
      <c r="MGO90" s="2"/>
      <c r="MGP90" s="2"/>
      <c r="MGQ90" s="2"/>
      <c r="MGR90" s="2"/>
      <c r="MGS90" s="2"/>
      <c r="MGT90" s="2"/>
      <c r="MGU90" s="2"/>
      <c r="MGV90" s="2"/>
      <c r="MGW90" s="2"/>
      <c r="MGX90" s="2"/>
      <c r="MGY90" s="2"/>
      <c r="MGZ90" s="2"/>
      <c r="MHA90" s="2"/>
      <c r="MHB90" s="2"/>
      <c r="MHC90" s="2"/>
      <c r="MHD90" s="2"/>
      <c r="MHE90" s="2"/>
      <c r="MHF90" s="2"/>
      <c r="MHG90" s="2"/>
      <c r="MHH90" s="2"/>
      <c r="MHI90" s="2"/>
      <c r="MHJ90" s="2"/>
      <c r="MHK90" s="2"/>
      <c r="MHL90" s="2"/>
      <c r="MHM90" s="2"/>
      <c r="MHN90" s="2"/>
      <c r="MHO90" s="2"/>
      <c r="MHP90" s="2"/>
      <c r="MHQ90" s="2"/>
      <c r="MHR90" s="2"/>
      <c r="MHS90" s="2"/>
      <c r="MHT90" s="2"/>
      <c r="MHU90" s="2"/>
      <c r="MHV90" s="2"/>
      <c r="MHW90" s="2"/>
      <c r="MHX90" s="2"/>
      <c r="MHY90" s="2"/>
      <c r="MHZ90" s="2"/>
      <c r="MIA90" s="2"/>
      <c r="MIB90" s="2"/>
      <c r="MIC90" s="2"/>
      <c r="MID90" s="2"/>
      <c r="MIE90" s="2"/>
      <c r="MIF90" s="2"/>
      <c r="MIG90" s="2"/>
      <c r="MIH90" s="2"/>
      <c r="MII90" s="2"/>
      <c r="MIJ90" s="2"/>
      <c r="MIK90" s="2"/>
      <c r="MIL90" s="2"/>
      <c r="MIM90" s="2"/>
      <c r="MIN90" s="2"/>
      <c r="MIO90" s="2"/>
      <c r="MIP90" s="2"/>
      <c r="MIQ90" s="2"/>
      <c r="MIR90" s="2"/>
      <c r="MIS90" s="2"/>
      <c r="MIT90" s="2"/>
      <c r="MIU90" s="2"/>
      <c r="MIV90" s="2"/>
      <c r="MIW90" s="2"/>
      <c r="MIX90" s="2"/>
      <c r="MIY90" s="2"/>
      <c r="MIZ90" s="2"/>
      <c r="MJA90" s="2"/>
      <c r="MJB90" s="2"/>
      <c r="MJC90" s="2"/>
      <c r="MJD90" s="2"/>
      <c r="MJE90" s="2"/>
      <c r="MJF90" s="2"/>
      <c r="MJG90" s="2"/>
      <c r="MJH90" s="2"/>
      <c r="MJI90" s="2"/>
      <c r="MJJ90" s="2"/>
      <c r="MJK90" s="2"/>
      <c r="MJL90" s="2"/>
      <c r="MJM90" s="2"/>
      <c r="MJN90" s="2"/>
      <c r="MJO90" s="2"/>
      <c r="MJP90" s="2"/>
      <c r="MJQ90" s="2"/>
      <c r="MJR90" s="2"/>
      <c r="MJS90" s="2"/>
      <c r="MJT90" s="2"/>
      <c r="MJU90" s="2"/>
      <c r="MJV90" s="2"/>
      <c r="MJW90" s="2"/>
      <c r="MJX90" s="2"/>
      <c r="MJY90" s="2"/>
      <c r="MJZ90" s="2"/>
      <c r="MKA90" s="2"/>
      <c r="MKB90" s="2"/>
      <c r="MKC90" s="2"/>
      <c r="MKD90" s="2"/>
      <c r="MKE90" s="2"/>
      <c r="MKF90" s="2"/>
      <c r="MKG90" s="2"/>
      <c r="MKH90" s="2"/>
      <c r="MKI90" s="2"/>
      <c r="MKJ90" s="2"/>
      <c r="MKK90" s="2"/>
      <c r="MKL90" s="2"/>
      <c r="MKM90" s="2"/>
      <c r="MKN90" s="2"/>
      <c r="MKO90" s="2"/>
      <c r="MKP90" s="2"/>
      <c r="MKQ90" s="2"/>
      <c r="MKR90" s="2"/>
      <c r="MKS90" s="2"/>
      <c r="MKT90" s="2"/>
      <c r="MKU90" s="2"/>
      <c r="MKV90" s="2"/>
      <c r="MKW90" s="2"/>
      <c r="MKX90" s="2"/>
      <c r="MKY90" s="2"/>
      <c r="MKZ90" s="2"/>
      <c r="MLA90" s="2"/>
      <c r="MLB90" s="2"/>
      <c r="MLC90" s="2"/>
      <c r="MLD90" s="2"/>
      <c r="MLE90" s="2"/>
      <c r="MLF90" s="2"/>
      <c r="MLG90" s="2"/>
      <c r="MLH90" s="2"/>
      <c r="MLI90" s="2"/>
      <c r="MLJ90" s="2"/>
      <c r="MLK90" s="2"/>
      <c r="MLL90" s="2"/>
      <c r="MLM90" s="2"/>
      <c r="MLN90" s="2"/>
      <c r="MLO90" s="2"/>
      <c r="MLP90" s="2"/>
      <c r="MLQ90" s="2"/>
      <c r="MLR90" s="2"/>
      <c r="MLS90" s="2"/>
      <c r="MLT90" s="2"/>
      <c r="MLU90" s="2"/>
      <c r="MLV90" s="2"/>
      <c r="MLW90" s="2"/>
      <c r="MLX90" s="2"/>
      <c r="MLY90" s="2"/>
      <c r="MLZ90" s="2"/>
      <c r="MMA90" s="2"/>
      <c r="MMB90" s="2"/>
      <c r="MMC90" s="2"/>
      <c r="MMD90" s="2"/>
      <c r="MME90" s="2"/>
      <c r="MMF90" s="2"/>
      <c r="MMG90" s="2"/>
      <c r="MMH90" s="2"/>
      <c r="MMI90" s="2"/>
      <c r="MMJ90" s="2"/>
      <c r="MMK90" s="2"/>
      <c r="MML90" s="2"/>
      <c r="MMM90" s="2"/>
      <c r="MMN90" s="2"/>
      <c r="MMO90" s="2"/>
      <c r="MMP90" s="2"/>
      <c r="MMQ90" s="2"/>
      <c r="MMR90" s="2"/>
      <c r="MMS90" s="2"/>
      <c r="MMT90" s="2"/>
      <c r="MMU90" s="2"/>
      <c r="MMV90" s="2"/>
      <c r="MMW90" s="2"/>
      <c r="MMX90" s="2"/>
      <c r="MMY90" s="2"/>
      <c r="MMZ90" s="2"/>
      <c r="MNA90" s="2"/>
      <c r="MNB90" s="2"/>
      <c r="MNC90" s="2"/>
      <c r="MND90" s="2"/>
      <c r="MNE90" s="2"/>
      <c r="MNF90" s="2"/>
      <c r="MNG90" s="2"/>
      <c r="MNH90" s="2"/>
      <c r="MNI90" s="2"/>
      <c r="MNJ90" s="2"/>
      <c r="MNK90" s="2"/>
      <c r="MNL90" s="2"/>
      <c r="MNM90" s="2"/>
      <c r="MNN90" s="2"/>
      <c r="MNO90" s="2"/>
      <c r="MNP90" s="2"/>
      <c r="MNQ90" s="2"/>
      <c r="MNR90" s="2"/>
      <c r="MNS90" s="2"/>
      <c r="MNT90" s="2"/>
      <c r="MNU90" s="2"/>
      <c r="MNV90" s="2"/>
      <c r="MNW90" s="2"/>
      <c r="MNX90" s="2"/>
      <c r="MNY90" s="2"/>
      <c r="MNZ90" s="2"/>
      <c r="MOA90" s="2"/>
      <c r="MOB90" s="2"/>
      <c r="MOC90" s="2"/>
      <c r="MOD90" s="2"/>
      <c r="MOE90" s="2"/>
      <c r="MOF90" s="2"/>
      <c r="MOG90" s="2"/>
      <c r="MOH90" s="2"/>
      <c r="MOI90" s="2"/>
      <c r="MOJ90" s="2"/>
      <c r="MOK90" s="2"/>
      <c r="MOL90" s="2"/>
      <c r="MOM90" s="2"/>
      <c r="MON90" s="2"/>
      <c r="MOO90" s="2"/>
      <c r="MOP90" s="2"/>
      <c r="MOQ90" s="2"/>
      <c r="MOR90" s="2"/>
      <c r="MOS90" s="2"/>
      <c r="MOT90" s="2"/>
      <c r="MOU90" s="2"/>
      <c r="MOV90" s="2"/>
      <c r="MOW90" s="2"/>
      <c r="MOX90" s="2"/>
      <c r="MOY90" s="2"/>
      <c r="MOZ90" s="2"/>
      <c r="MPA90" s="2"/>
      <c r="MPB90" s="2"/>
      <c r="MPC90" s="2"/>
      <c r="MPD90" s="2"/>
      <c r="MPE90" s="2"/>
      <c r="MPF90" s="2"/>
      <c r="MPG90" s="2"/>
      <c r="MPH90" s="2"/>
      <c r="MPI90" s="2"/>
      <c r="MPJ90" s="2"/>
      <c r="MPK90" s="2"/>
      <c r="MPL90" s="2"/>
      <c r="MPM90" s="2"/>
      <c r="MPN90" s="2"/>
      <c r="MPO90" s="2"/>
      <c r="MPP90" s="2"/>
      <c r="MPQ90" s="2"/>
      <c r="MPR90" s="2"/>
      <c r="MPS90" s="2"/>
      <c r="MPT90" s="2"/>
      <c r="MPU90" s="2"/>
      <c r="MPV90" s="2"/>
      <c r="MPW90" s="2"/>
      <c r="MPX90" s="2"/>
      <c r="MPY90" s="2"/>
      <c r="MPZ90" s="2"/>
      <c r="MQA90" s="2"/>
      <c r="MQB90" s="2"/>
      <c r="MQC90" s="2"/>
      <c r="MQD90" s="2"/>
      <c r="MQE90" s="2"/>
      <c r="MQF90" s="2"/>
      <c r="MQG90" s="2"/>
      <c r="MQH90" s="2"/>
      <c r="MQI90" s="2"/>
      <c r="MQJ90" s="2"/>
      <c r="MQK90" s="2"/>
      <c r="MQL90" s="2"/>
      <c r="MQM90" s="2"/>
      <c r="MQN90" s="2"/>
      <c r="MQO90" s="2"/>
      <c r="MQP90" s="2"/>
      <c r="MQQ90" s="2"/>
      <c r="MQR90" s="2"/>
      <c r="MQS90" s="2"/>
      <c r="MQT90" s="2"/>
      <c r="MQU90" s="2"/>
      <c r="MQV90" s="2"/>
      <c r="MQW90" s="2"/>
      <c r="MQX90" s="2"/>
      <c r="MQY90" s="2"/>
      <c r="MQZ90" s="2"/>
      <c r="MRA90" s="2"/>
      <c r="MRB90" s="2"/>
      <c r="MRC90" s="2"/>
      <c r="MRD90" s="2"/>
      <c r="MRE90" s="2"/>
      <c r="MRF90" s="2"/>
      <c r="MRG90" s="2"/>
      <c r="MRH90" s="2"/>
      <c r="MRI90" s="2"/>
      <c r="MRJ90" s="2"/>
      <c r="MRK90" s="2"/>
      <c r="MRL90" s="2"/>
      <c r="MRM90" s="2"/>
      <c r="MRN90" s="2"/>
      <c r="MRO90" s="2"/>
      <c r="MRP90" s="2"/>
      <c r="MRQ90" s="2"/>
      <c r="MRR90" s="2"/>
      <c r="MRS90" s="2"/>
      <c r="MRT90" s="2"/>
      <c r="MRU90" s="2"/>
      <c r="MRV90" s="2"/>
      <c r="MRW90" s="2"/>
      <c r="MRX90" s="2"/>
      <c r="MRY90" s="2"/>
      <c r="MRZ90" s="2"/>
      <c r="MSA90" s="2"/>
      <c r="MSB90" s="2"/>
      <c r="MSC90" s="2"/>
      <c r="MSD90" s="2"/>
      <c r="MSE90" s="2"/>
      <c r="MSF90" s="2"/>
      <c r="MSG90" s="2"/>
      <c r="MSH90" s="2"/>
      <c r="MSI90" s="2"/>
      <c r="MSJ90" s="2"/>
      <c r="MSK90" s="2"/>
      <c r="MSL90" s="2"/>
      <c r="MSM90" s="2"/>
      <c r="MSN90" s="2"/>
      <c r="MSO90" s="2"/>
      <c r="MSP90" s="2"/>
      <c r="MSQ90" s="2"/>
      <c r="MSR90" s="2"/>
      <c r="MSS90" s="2"/>
      <c r="MST90" s="2"/>
      <c r="MSU90" s="2"/>
      <c r="MSV90" s="2"/>
      <c r="MSW90" s="2"/>
      <c r="MSX90" s="2"/>
      <c r="MSY90" s="2"/>
      <c r="MSZ90" s="2"/>
      <c r="MTA90" s="2"/>
      <c r="MTB90" s="2"/>
      <c r="MTC90" s="2"/>
      <c r="MTD90" s="2"/>
      <c r="MTE90" s="2"/>
      <c r="MTF90" s="2"/>
      <c r="MTG90" s="2"/>
      <c r="MTH90" s="2"/>
      <c r="MTI90" s="2"/>
      <c r="MTJ90" s="2"/>
      <c r="MTK90" s="2"/>
      <c r="MTL90" s="2"/>
      <c r="MTM90" s="2"/>
      <c r="MTN90" s="2"/>
      <c r="MTO90" s="2"/>
      <c r="MTP90" s="2"/>
      <c r="MTQ90" s="2"/>
      <c r="MTR90" s="2"/>
      <c r="MTS90" s="2"/>
      <c r="MTT90" s="2"/>
      <c r="MTU90" s="2"/>
      <c r="MTV90" s="2"/>
      <c r="MTW90" s="2"/>
      <c r="MTX90" s="2"/>
      <c r="MTY90" s="2"/>
      <c r="MTZ90" s="2"/>
      <c r="MUA90" s="2"/>
      <c r="MUB90" s="2"/>
      <c r="MUC90" s="2"/>
      <c r="MUD90" s="2"/>
      <c r="MUE90" s="2"/>
      <c r="MUF90" s="2"/>
      <c r="MUG90" s="2"/>
      <c r="MUH90" s="2"/>
      <c r="MUI90" s="2"/>
      <c r="MUJ90" s="2"/>
      <c r="MUK90" s="2"/>
      <c r="MUL90" s="2"/>
      <c r="MUM90" s="2"/>
      <c r="MUN90" s="2"/>
      <c r="MUO90" s="2"/>
      <c r="MUP90" s="2"/>
      <c r="MUQ90" s="2"/>
      <c r="MUR90" s="2"/>
      <c r="MUS90" s="2"/>
      <c r="MUT90" s="2"/>
      <c r="MUU90" s="2"/>
      <c r="MUV90" s="2"/>
      <c r="MUW90" s="2"/>
      <c r="MUX90" s="2"/>
      <c r="MUY90" s="2"/>
      <c r="MUZ90" s="2"/>
      <c r="MVA90" s="2"/>
      <c r="MVB90" s="2"/>
      <c r="MVC90" s="2"/>
      <c r="MVD90" s="2"/>
      <c r="MVE90" s="2"/>
      <c r="MVF90" s="2"/>
      <c r="MVG90" s="2"/>
      <c r="MVH90" s="2"/>
      <c r="MVI90" s="2"/>
      <c r="MVJ90" s="2"/>
      <c r="MVK90" s="2"/>
      <c r="MVL90" s="2"/>
      <c r="MVM90" s="2"/>
      <c r="MVN90" s="2"/>
      <c r="MVO90" s="2"/>
      <c r="MVP90" s="2"/>
      <c r="MVQ90" s="2"/>
      <c r="MVR90" s="2"/>
      <c r="MVS90" s="2"/>
      <c r="MVT90" s="2"/>
      <c r="MVU90" s="2"/>
      <c r="MVV90" s="2"/>
      <c r="MVW90" s="2"/>
      <c r="MVX90" s="2"/>
      <c r="MVY90" s="2"/>
      <c r="MVZ90" s="2"/>
      <c r="MWA90" s="2"/>
      <c r="MWB90" s="2"/>
      <c r="MWC90" s="2"/>
      <c r="MWD90" s="2"/>
      <c r="MWE90" s="2"/>
      <c r="MWF90" s="2"/>
      <c r="MWG90" s="2"/>
      <c r="MWH90" s="2"/>
      <c r="MWI90" s="2"/>
      <c r="MWJ90" s="2"/>
      <c r="MWK90" s="2"/>
      <c r="MWL90" s="2"/>
      <c r="MWM90" s="2"/>
      <c r="MWN90" s="2"/>
      <c r="MWO90" s="2"/>
      <c r="MWP90" s="2"/>
      <c r="MWQ90" s="2"/>
      <c r="MWR90" s="2"/>
      <c r="MWS90" s="2"/>
      <c r="MWT90" s="2"/>
      <c r="MWU90" s="2"/>
      <c r="MWV90" s="2"/>
      <c r="MWW90" s="2"/>
      <c r="MWX90" s="2"/>
      <c r="MWY90" s="2"/>
      <c r="MWZ90" s="2"/>
      <c r="MXA90" s="2"/>
      <c r="MXB90" s="2"/>
      <c r="MXC90" s="2"/>
      <c r="MXD90" s="2"/>
      <c r="MXE90" s="2"/>
      <c r="MXF90" s="2"/>
      <c r="MXG90" s="2"/>
      <c r="MXH90" s="2"/>
      <c r="MXI90" s="2"/>
      <c r="MXJ90" s="2"/>
      <c r="MXK90" s="2"/>
      <c r="MXL90" s="2"/>
      <c r="MXM90" s="2"/>
      <c r="MXN90" s="2"/>
      <c r="MXO90" s="2"/>
      <c r="MXP90" s="2"/>
      <c r="MXQ90" s="2"/>
      <c r="MXR90" s="2"/>
      <c r="MXS90" s="2"/>
      <c r="MXT90" s="2"/>
      <c r="MXU90" s="2"/>
      <c r="MXV90" s="2"/>
      <c r="MXW90" s="2"/>
      <c r="MXX90" s="2"/>
      <c r="MXY90" s="2"/>
      <c r="MXZ90" s="2"/>
      <c r="MYA90" s="2"/>
      <c r="MYB90" s="2"/>
      <c r="MYC90" s="2"/>
      <c r="MYD90" s="2"/>
      <c r="MYE90" s="2"/>
      <c r="MYF90" s="2"/>
      <c r="MYG90" s="2"/>
      <c r="MYH90" s="2"/>
      <c r="MYI90" s="2"/>
      <c r="MYJ90" s="2"/>
      <c r="MYK90" s="2"/>
      <c r="MYL90" s="2"/>
      <c r="MYM90" s="2"/>
      <c r="MYN90" s="2"/>
      <c r="MYO90" s="2"/>
      <c r="MYP90" s="2"/>
      <c r="MYQ90" s="2"/>
      <c r="MYR90" s="2"/>
      <c r="MYS90" s="2"/>
      <c r="MYT90" s="2"/>
      <c r="MYU90" s="2"/>
      <c r="MYV90" s="2"/>
      <c r="MYW90" s="2"/>
      <c r="MYX90" s="2"/>
      <c r="MYY90" s="2"/>
      <c r="MYZ90" s="2"/>
      <c r="MZA90" s="2"/>
      <c r="MZB90" s="2"/>
      <c r="MZC90" s="2"/>
      <c r="MZD90" s="2"/>
      <c r="MZE90" s="2"/>
      <c r="MZF90" s="2"/>
      <c r="MZG90" s="2"/>
      <c r="MZH90" s="2"/>
      <c r="MZI90" s="2"/>
      <c r="MZJ90" s="2"/>
      <c r="MZK90" s="2"/>
      <c r="MZL90" s="2"/>
      <c r="MZM90" s="2"/>
      <c r="MZN90" s="2"/>
      <c r="MZO90" s="2"/>
      <c r="MZP90" s="2"/>
      <c r="MZQ90" s="2"/>
      <c r="MZR90" s="2"/>
      <c r="MZS90" s="2"/>
      <c r="MZT90" s="2"/>
      <c r="MZU90" s="2"/>
      <c r="MZV90" s="2"/>
      <c r="MZW90" s="2"/>
      <c r="MZX90" s="2"/>
      <c r="MZY90" s="2"/>
      <c r="MZZ90" s="2"/>
      <c r="NAA90" s="2"/>
      <c r="NAB90" s="2"/>
      <c r="NAC90" s="2"/>
      <c r="NAD90" s="2"/>
      <c r="NAE90" s="2"/>
      <c r="NAF90" s="2"/>
      <c r="NAG90" s="2"/>
      <c r="NAH90" s="2"/>
      <c r="NAI90" s="2"/>
      <c r="NAJ90" s="2"/>
      <c r="NAK90" s="2"/>
      <c r="NAL90" s="2"/>
      <c r="NAM90" s="2"/>
      <c r="NAN90" s="2"/>
      <c r="NAO90" s="2"/>
      <c r="NAP90" s="2"/>
      <c r="NAQ90" s="2"/>
      <c r="NAR90" s="2"/>
      <c r="NAS90" s="2"/>
      <c r="NAT90" s="2"/>
      <c r="NAU90" s="2"/>
      <c r="NAV90" s="2"/>
      <c r="NAW90" s="2"/>
      <c r="NAX90" s="2"/>
      <c r="NAY90" s="2"/>
      <c r="NAZ90" s="2"/>
      <c r="NBA90" s="2"/>
      <c r="NBB90" s="2"/>
      <c r="NBC90" s="2"/>
      <c r="NBD90" s="2"/>
      <c r="NBE90" s="2"/>
      <c r="NBF90" s="2"/>
      <c r="NBG90" s="2"/>
      <c r="NBH90" s="2"/>
      <c r="NBI90" s="2"/>
      <c r="NBJ90" s="2"/>
      <c r="NBK90" s="2"/>
      <c r="NBL90" s="2"/>
      <c r="NBM90" s="2"/>
      <c r="NBN90" s="2"/>
      <c r="NBO90" s="2"/>
      <c r="NBP90" s="2"/>
      <c r="NBQ90" s="2"/>
      <c r="NBR90" s="2"/>
      <c r="NBS90" s="2"/>
      <c r="NBT90" s="2"/>
      <c r="NBU90" s="2"/>
      <c r="NBV90" s="2"/>
      <c r="NBW90" s="2"/>
      <c r="NBX90" s="2"/>
      <c r="NBY90" s="2"/>
      <c r="NBZ90" s="2"/>
      <c r="NCA90" s="2"/>
      <c r="NCB90" s="2"/>
      <c r="NCC90" s="2"/>
      <c r="NCD90" s="2"/>
      <c r="NCE90" s="2"/>
      <c r="NCF90" s="2"/>
      <c r="NCG90" s="2"/>
      <c r="NCH90" s="2"/>
      <c r="NCI90" s="2"/>
      <c r="NCJ90" s="2"/>
      <c r="NCK90" s="2"/>
      <c r="NCL90" s="2"/>
      <c r="NCM90" s="2"/>
      <c r="NCN90" s="2"/>
      <c r="NCO90" s="2"/>
      <c r="NCP90" s="2"/>
      <c r="NCQ90" s="2"/>
      <c r="NCR90" s="2"/>
      <c r="NCS90" s="2"/>
      <c r="NCT90" s="2"/>
      <c r="NCU90" s="2"/>
      <c r="NCV90" s="2"/>
      <c r="NCW90" s="2"/>
      <c r="NCX90" s="2"/>
      <c r="NCY90" s="2"/>
      <c r="NCZ90" s="2"/>
      <c r="NDA90" s="2"/>
      <c r="NDB90" s="2"/>
      <c r="NDC90" s="2"/>
      <c r="NDD90" s="2"/>
      <c r="NDE90" s="2"/>
      <c r="NDF90" s="2"/>
      <c r="NDG90" s="2"/>
      <c r="NDH90" s="2"/>
      <c r="NDI90" s="2"/>
      <c r="NDJ90" s="2"/>
      <c r="NDK90" s="2"/>
      <c r="NDL90" s="2"/>
      <c r="NDM90" s="2"/>
      <c r="NDN90" s="2"/>
      <c r="NDO90" s="2"/>
      <c r="NDP90" s="2"/>
      <c r="NDQ90" s="2"/>
      <c r="NDR90" s="2"/>
      <c r="NDS90" s="2"/>
      <c r="NDT90" s="2"/>
      <c r="NDU90" s="2"/>
      <c r="NDV90" s="2"/>
      <c r="NDW90" s="2"/>
      <c r="NDX90" s="2"/>
      <c r="NDY90" s="2"/>
      <c r="NDZ90" s="2"/>
      <c r="NEA90" s="2"/>
      <c r="NEB90" s="2"/>
      <c r="NEC90" s="2"/>
      <c r="NED90" s="2"/>
      <c r="NEE90" s="2"/>
      <c r="NEF90" s="2"/>
      <c r="NEG90" s="2"/>
      <c r="NEH90" s="2"/>
      <c r="NEI90" s="2"/>
      <c r="NEJ90" s="2"/>
      <c r="NEK90" s="2"/>
      <c r="NEL90" s="2"/>
      <c r="NEM90" s="2"/>
      <c r="NEN90" s="2"/>
      <c r="NEO90" s="2"/>
      <c r="NEP90" s="2"/>
      <c r="NEQ90" s="2"/>
      <c r="NER90" s="2"/>
      <c r="NES90" s="2"/>
      <c r="NET90" s="2"/>
      <c r="NEU90" s="2"/>
      <c r="NEV90" s="2"/>
      <c r="NEW90" s="2"/>
      <c r="NEX90" s="2"/>
      <c r="NEY90" s="2"/>
      <c r="NEZ90" s="2"/>
      <c r="NFA90" s="2"/>
      <c r="NFB90" s="2"/>
      <c r="NFC90" s="2"/>
      <c r="NFD90" s="2"/>
      <c r="NFE90" s="2"/>
      <c r="NFF90" s="2"/>
      <c r="NFG90" s="2"/>
      <c r="NFH90" s="2"/>
      <c r="NFI90" s="2"/>
      <c r="NFJ90" s="2"/>
      <c r="NFK90" s="2"/>
      <c r="NFL90" s="2"/>
      <c r="NFM90" s="2"/>
      <c r="NFN90" s="2"/>
      <c r="NFO90" s="2"/>
      <c r="NFP90" s="2"/>
      <c r="NFQ90" s="2"/>
      <c r="NFR90" s="2"/>
      <c r="NFS90" s="2"/>
      <c r="NFT90" s="2"/>
      <c r="NFU90" s="2"/>
      <c r="NFV90" s="2"/>
      <c r="NFW90" s="2"/>
      <c r="NFX90" s="2"/>
      <c r="NFY90" s="2"/>
      <c r="NFZ90" s="2"/>
      <c r="NGA90" s="2"/>
      <c r="NGB90" s="2"/>
      <c r="NGC90" s="2"/>
      <c r="NGD90" s="2"/>
      <c r="NGE90" s="2"/>
      <c r="NGF90" s="2"/>
      <c r="NGG90" s="2"/>
      <c r="NGH90" s="2"/>
      <c r="NGI90" s="2"/>
      <c r="NGJ90" s="2"/>
      <c r="NGK90" s="2"/>
      <c r="NGL90" s="2"/>
      <c r="NGM90" s="2"/>
      <c r="NGN90" s="2"/>
      <c r="NGO90" s="2"/>
      <c r="NGP90" s="2"/>
      <c r="NGQ90" s="2"/>
      <c r="NGR90" s="2"/>
      <c r="NGS90" s="2"/>
      <c r="NGT90" s="2"/>
      <c r="NGU90" s="2"/>
      <c r="NGV90" s="2"/>
      <c r="NGW90" s="2"/>
      <c r="NGX90" s="2"/>
      <c r="NGY90" s="2"/>
      <c r="NGZ90" s="2"/>
      <c r="NHA90" s="2"/>
      <c r="NHB90" s="2"/>
      <c r="NHC90" s="2"/>
      <c r="NHD90" s="2"/>
      <c r="NHE90" s="2"/>
      <c r="NHF90" s="2"/>
      <c r="NHG90" s="2"/>
      <c r="NHH90" s="2"/>
      <c r="NHI90" s="2"/>
      <c r="NHJ90" s="2"/>
      <c r="NHK90" s="2"/>
      <c r="NHL90" s="2"/>
      <c r="NHM90" s="2"/>
      <c r="NHN90" s="2"/>
      <c r="NHO90" s="2"/>
      <c r="NHP90" s="2"/>
      <c r="NHQ90" s="2"/>
      <c r="NHR90" s="2"/>
      <c r="NHS90" s="2"/>
      <c r="NHT90" s="2"/>
      <c r="NHU90" s="2"/>
      <c r="NHV90" s="2"/>
      <c r="NHW90" s="2"/>
      <c r="NHX90" s="2"/>
      <c r="NHY90" s="2"/>
      <c r="NHZ90" s="2"/>
      <c r="NIA90" s="2"/>
      <c r="NIB90" s="2"/>
      <c r="NIC90" s="2"/>
      <c r="NID90" s="2"/>
      <c r="NIE90" s="2"/>
      <c r="NIF90" s="2"/>
      <c r="NIG90" s="2"/>
      <c r="NIH90" s="2"/>
      <c r="NII90" s="2"/>
      <c r="NIJ90" s="2"/>
      <c r="NIK90" s="2"/>
      <c r="NIL90" s="2"/>
      <c r="NIM90" s="2"/>
      <c r="NIN90" s="2"/>
      <c r="NIO90" s="2"/>
      <c r="NIP90" s="2"/>
      <c r="NIQ90" s="2"/>
      <c r="NIR90" s="2"/>
      <c r="NIS90" s="2"/>
      <c r="NIT90" s="2"/>
      <c r="NIU90" s="2"/>
      <c r="NIV90" s="2"/>
      <c r="NIW90" s="2"/>
      <c r="NIX90" s="2"/>
      <c r="NIY90" s="2"/>
      <c r="NIZ90" s="2"/>
      <c r="NJA90" s="2"/>
      <c r="NJB90" s="2"/>
      <c r="NJC90" s="2"/>
      <c r="NJD90" s="2"/>
      <c r="NJE90" s="2"/>
      <c r="NJF90" s="2"/>
      <c r="NJG90" s="2"/>
      <c r="NJH90" s="2"/>
      <c r="NJI90" s="2"/>
      <c r="NJJ90" s="2"/>
      <c r="NJK90" s="2"/>
      <c r="NJL90" s="2"/>
      <c r="NJM90" s="2"/>
      <c r="NJN90" s="2"/>
      <c r="NJO90" s="2"/>
      <c r="NJP90" s="2"/>
      <c r="NJQ90" s="2"/>
      <c r="NJR90" s="2"/>
      <c r="NJS90" s="2"/>
      <c r="NJT90" s="2"/>
      <c r="NJU90" s="2"/>
      <c r="NJV90" s="2"/>
      <c r="NJW90" s="2"/>
      <c r="NJX90" s="2"/>
      <c r="NJY90" s="2"/>
      <c r="NJZ90" s="2"/>
      <c r="NKA90" s="2"/>
      <c r="NKB90" s="2"/>
      <c r="NKC90" s="2"/>
      <c r="NKD90" s="2"/>
      <c r="NKE90" s="2"/>
      <c r="NKF90" s="2"/>
      <c r="NKG90" s="2"/>
      <c r="NKH90" s="2"/>
      <c r="NKI90" s="2"/>
      <c r="NKJ90" s="2"/>
      <c r="NKK90" s="2"/>
      <c r="NKL90" s="2"/>
      <c r="NKM90" s="2"/>
      <c r="NKN90" s="2"/>
      <c r="NKO90" s="2"/>
      <c r="NKP90" s="2"/>
      <c r="NKQ90" s="2"/>
      <c r="NKR90" s="2"/>
      <c r="NKS90" s="2"/>
      <c r="NKT90" s="2"/>
      <c r="NKU90" s="2"/>
      <c r="NKV90" s="2"/>
      <c r="NKW90" s="2"/>
      <c r="NKX90" s="2"/>
      <c r="NKY90" s="2"/>
      <c r="NKZ90" s="2"/>
      <c r="NLA90" s="2"/>
      <c r="NLB90" s="2"/>
      <c r="NLC90" s="2"/>
      <c r="NLD90" s="2"/>
      <c r="NLE90" s="2"/>
      <c r="NLF90" s="2"/>
      <c r="NLG90" s="2"/>
      <c r="NLH90" s="2"/>
      <c r="NLI90" s="2"/>
      <c r="NLJ90" s="2"/>
      <c r="NLK90" s="2"/>
      <c r="NLL90" s="2"/>
      <c r="NLM90" s="2"/>
      <c r="NLN90" s="2"/>
      <c r="NLO90" s="2"/>
      <c r="NLP90" s="2"/>
      <c r="NLQ90" s="2"/>
      <c r="NLR90" s="2"/>
      <c r="NLS90" s="2"/>
      <c r="NLT90" s="2"/>
      <c r="NLU90" s="2"/>
      <c r="NLV90" s="2"/>
      <c r="NLW90" s="2"/>
      <c r="NLX90" s="2"/>
      <c r="NLY90" s="2"/>
      <c r="NLZ90" s="2"/>
      <c r="NMA90" s="2"/>
      <c r="NMB90" s="2"/>
      <c r="NMC90" s="2"/>
      <c r="NMD90" s="2"/>
      <c r="NME90" s="2"/>
      <c r="NMF90" s="2"/>
      <c r="NMG90" s="2"/>
      <c r="NMH90" s="2"/>
      <c r="NMI90" s="2"/>
      <c r="NMJ90" s="2"/>
      <c r="NMK90" s="2"/>
      <c r="NML90" s="2"/>
      <c r="NMM90" s="2"/>
      <c r="NMN90" s="2"/>
      <c r="NMO90" s="2"/>
      <c r="NMP90" s="2"/>
      <c r="NMQ90" s="2"/>
      <c r="NMR90" s="2"/>
      <c r="NMS90" s="2"/>
      <c r="NMT90" s="2"/>
      <c r="NMU90" s="2"/>
      <c r="NMV90" s="2"/>
      <c r="NMW90" s="2"/>
      <c r="NMX90" s="2"/>
      <c r="NMY90" s="2"/>
      <c r="NMZ90" s="2"/>
      <c r="NNA90" s="2"/>
      <c r="NNB90" s="2"/>
      <c r="NNC90" s="2"/>
      <c r="NND90" s="2"/>
      <c r="NNE90" s="2"/>
      <c r="NNF90" s="2"/>
      <c r="NNG90" s="2"/>
      <c r="NNH90" s="2"/>
      <c r="NNI90" s="2"/>
      <c r="NNJ90" s="2"/>
      <c r="NNK90" s="2"/>
      <c r="NNL90" s="2"/>
      <c r="NNM90" s="2"/>
      <c r="NNN90" s="2"/>
      <c r="NNO90" s="2"/>
      <c r="NNP90" s="2"/>
      <c r="NNQ90" s="2"/>
      <c r="NNR90" s="2"/>
      <c r="NNS90" s="2"/>
      <c r="NNT90" s="2"/>
      <c r="NNU90" s="2"/>
      <c r="NNV90" s="2"/>
      <c r="NNW90" s="2"/>
      <c r="NNX90" s="2"/>
      <c r="NNY90" s="2"/>
      <c r="NNZ90" s="2"/>
      <c r="NOA90" s="2"/>
      <c r="NOB90" s="2"/>
      <c r="NOC90" s="2"/>
      <c r="NOD90" s="2"/>
      <c r="NOE90" s="2"/>
      <c r="NOF90" s="2"/>
      <c r="NOG90" s="2"/>
      <c r="NOH90" s="2"/>
      <c r="NOI90" s="2"/>
      <c r="NOJ90" s="2"/>
      <c r="NOK90" s="2"/>
      <c r="NOL90" s="2"/>
      <c r="NOM90" s="2"/>
      <c r="NON90" s="2"/>
      <c r="NOO90" s="2"/>
      <c r="NOP90" s="2"/>
      <c r="NOQ90" s="2"/>
      <c r="NOR90" s="2"/>
      <c r="NOS90" s="2"/>
      <c r="NOT90" s="2"/>
      <c r="NOU90" s="2"/>
      <c r="NOV90" s="2"/>
      <c r="NOW90" s="2"/>
      <c r="NOX90" s="2"/>
      <c r="NOY90" s="2"/>
      <c r="NOZ90" s="2"/>
      <c r="NPA90" s="2"/>
      <c r="NPB90" s="2"/>
      <c r="NPC90" s="2"/>
      <c r="NPD90" s="2"/>
      <c r="NPE90" s="2"/>
      <c r="NPF90" s="2"/>
      <c r="NPG90" s="2"/>
      <c r="NPH90" s="2"/>
      <c r="NPI90" s="2"/>
      <c r="NPJ90" s="2"/>
      <c r="NPK90" s="2"/>
      <c r="NPL90" s="2"/>
      <c r="NPM90" s="2"/>
      <c r="NPN90" s="2"/>
      <c r="NPO90" s="2"/>
      <c r="NPP90" s="2"/>
      <c r="NPQ90" s="2"/>
      <c r="NPR90" s="2"/>
      <c r="NPS90" s="2"/>
      <c r="NPT90" s="2"/>
      <c r="NPU90" s="2"/>
      <c r="NPV90" s="2"/>
      <c r="NPW90" s="2"/>
      <c r="NPX90" s="2"/>
      <c r="NPY90" s="2"/>
      <c r="NPZ90" s="2"/>
      <c r="NQA90" s="2"/>
      <c r="NQB90" s="2"/>
      <c r="NQC90" s="2"/>
      <c r="NQD90" s="2"/>
      <c r="NQE90" s="2"/>
      <c r="NQF90" s="2"/>
      <c r="NQG90" s="2"/>
      <c r="NQH90" s="2"/>
      <c r="NQI90" s="2"/>
      <c r="NQJ90" s="2"/>
      <c r="NQK90" s="2"/>
      <c r="NQL90" s="2"/>
      <c r="NQM90" s="2"/>
      <c r="NQN90" s="2"/>
      <c r="NQO90" s="2"/>
      <c r="NQP90" s="2"/>
      <c r="NQQ90" s="2"/>
      <c r="NQR90" s="2"/>
      <c r="NQS90" s="2"/>
      <c r="NQT90" s="2"/>
      <c r="NQU90" s="2"/>
      <c r="NQV90" s="2"/>
      <c r="NQW90" s="2"/>
      <c r="NQX90" s="2"/>
      <c r="NQY90" s="2"/>
      <c r="NQZ90" s="2"/>
      <c r="NRA90" s="2"/>
      <c r="NRB90" s="2"/>
      <c r="NRC90" s="2"/>
      <c r="NRD90" s="2"/>
      <c r="NRE90" s="2"/>
      <c r="NRF90" s="2"/>
      <c r="NRG90" s="2"/>
      <c r="NRH90" s="2"/>
      <c r="NRI90" s="2"/>
      <c r="NRJ90" s="2"/>
      <c r="NRK90" s="2"/>
      <c r="NRL90" s="2"/>
      <c r="NRM90" s="2"/>
      <c r="NRN90" s="2"/>
      <c r="NRO90" s="2"/>
      <c r="NRP90" s="2"/>
      <c r="NRQ90" s="2"/>
      <c r="NRR90" s="2"/>
      <c r="NRS90" s="2"/>
      <c r="NRT90" s="2"/>
      <c r="NRU90" s="2"/>
      <c r="NRV90" s="2"/>
      <c r="NRW90" s="2"/>
      <c r="NRX90" s="2"/>
      <c r="NRY90" s="2"/>
      <c r="NRZ90" s="2"/>
      <c r="NSA90" s="2"/>
      <c r="NSB90" s="2"/>
      <c r="NSC90" s="2"/>
      <c r="NSD90" s="2"/>
      <c r="NSE90" s="2"/>
      <c r="NSF90" s="2"/>
      <c r="NSG90" s="2"/>
      <c r="NSH90" s="2"/>
      <c r="NSI90" s="2"/>
      <c r="NSJ90" s="2"/>
      <c r="NSK90" s="2"/>
      <c r="NSL90" s="2"/>
      <c r="NSM90" s="2"/>
      <c r="NSN90" s="2"/>
      <c r="NSO90" s="2"/>
      <c r="NSP90" s="2"/>
      <c r="NSQ90" s="2"/>
      <c r="NSR90" s="2"/>
      <c r="NSS90" s="2"/>
      <c r="NST90" s="2"/>
      <c r="NSU90" s="2"/>
      <c r="NSV90" s="2"/>
      <c r="NSW90" s="2"/>
      <c r="NSX90" s="2"/>
      <c r="NSY90" s="2"/>
      <c r="NSZ90" s="2"/>
      <c r="NTA90" s="2"/>
      <c r="NTB90" s="2"/>
      <c r="NTC90" s="2"/>
      <c r="NTD90" s="2"/>
      <c r="NTE90" s="2"/>
      <c r="NTF90" s="2"/>
      <c r="NTG90" s="2"/>
      <c r="NTH90" s="2"/>
      <c r="NTI90" s="2"/>
      <c r="NTJ90" s="2"/>
      <c r="NTK90" s="2"/>
      <c r="NTL90" s="2"/>
      <c r="NTM90" s="2"/>
      <c r="NTN90" s="2"/>
      <c r="NTO90" s="2"/>
      <c r="NTP90" s="2"/>
      <c r="NTQ90" s="2"/>
      <c r="NTR90" s="2"/>
      <c r="NTS90" s="2"/>
      <c r="NTT90" s="2"/>
      <c r="NTU90" s="2"/>
      <c r="NTV90" s="2"/>
      <c r="NTW90" s="2"/>
      <c r="NTX90" s="2"/>
      <c r="NTY90" s="2"/>
      <c r="NTZ90" s="2"/>
      <c r="NUA90" s="2"/>
      <c r="NUB90" s="2"/>
      <c r="NUC90" s="2"/>
      <c r="NUD90" s="2"/>
      <c r="NUE90" s="2"/>
      <c r="NUF90" s="2"/>
      <c r="NUG90" s="2"/>
      <c r="NUH90" s="2"/>
      <c r="NUI90" s="2"/>
      <c r="NUJ90" s="2"/>
      <c r="NUK90" s="2"/>
      <c r="NUL90" s="2"/>
      <c r="NUM90" s="2"/>
      <c r="NUN90" s="2"/>
      <c r="NUO90" s="2"/>
      <c r="NUP90" s="2"/>
      <c r="NUQ90" s="2"/>
      <c r="NUR90" s="2"/>
      <c r="NUS90" s="2"/>
      <c r="NUT90" s="2"/>
      <c r="NUU90" s="2"/>
      <c r="NUV90" s="2"/>
      <c r="NUW90" s="2"/>
      <c r="NUX90" s="2"/>
      <c r="NUY90" s="2"/>
      <c r="NUZ90" s="2"/>
      <c r="NVA90" s="2"/>
      <c r="NVB90" s="2"/>
      <c r="NVC90" s="2"/>
      <c r="NVD90" s="2"/>
      <c r="NVE90" s="2"/>
      <c r="NVF90" s="2"/>
      <c r="NVG90" s="2"/>
      <c r="NVH90" s="2"/>
      <c r="NVI90" s="2"/>
      <c r="NVJ90" s="2"/>
      <c r="NVK90" s="2"/>
      <c r="NVL90" s="2"/>
      <c r="NVM90" s="2"/>
      <c r="NVN90" s="2"/>
      <c r="NVO90" s="2"/>
      <c r="NVP90" s="2"/>
      <c r="NVQ90" s="2"/>
      <c r="NVR90" s="2"/>
      <c r="NVS90" s="2"/>
      <c r="NVT90" s="2"/>
      <c r="NVU90" s="2"/>
      <c r="NVV90" s="2"/>
      <c r="NVW90" s="2"/>
      <c r="NVX90" s="2"/>
      <c r="NVY90" s="2"/>
      <c r="NVZ90" s="2"/>
      <c r="NWA90" s="2"/>
      <c r="NWB90" s="2"/>
      <c r="NWC90" s="2"/>
      <c r="NWD90" s="2"/>
      <c r="NWE90" s="2"/>
      <c r="NWF90" s="2"/>
      <c r="NWG90" s="2"/>
      <c r="NWH90" s="2"/>
      <c r="NWI90" s="2"/>
      <c r="NWJ90" s="2"/>
      <c r="NWK90" s="2"/>
      <c r="NWL90" s="2"/>
      <c r="NWM90" s="2"/>
      <c r="NWN90" s="2"/>
      <c r="NWO90" s="2"/>
      <c r="NWP90" s="2"/>
      <c r="NWQ90" s="2"/>
      <c r="NWR90" s="2"/>
      <c r="NWS90" s="2"/>
      <c r="NWT90" s="2"/>
      <c r="NWU90" s="2"/>
      <c r="NWV90" s="2"/>
      <c r="NWW90" s="2"/>
      <c r="NWX90" s="2"/>
      <c r="NWY90" s="2"/>
      <c r="NWZ90" s="2"/>
      <c r="NXA90" s="2"/>
      <c r="NXB90" s="2"/>
      <c r="NXC90" s="2"/>
      <c r="NXD90" s="2"/>
      <c r="NXE90" s="2"/>
      <c r="NXF90" s="2"/>
      <c r="NXG90" s="2"/>
      <c r="NXH90" s="2"/>
      <c r="NXI90" s="2"/>
      <c r="NXJ90" s="2"/>
      <c r="NXK90" s="2"/>
      <c r="NXL90" s="2"/>
      <c r="NXM90" s="2"/>
      <c r="NXN90" s="2"/>
      <c r="NXO90" s="2"/>
      <c r="NXP90" s="2"/>
      <c r="NXQ90" s="2"/>
      <c r="NXR90" s="2"/>
      <c r="NXS90" s="2"/>
      <c r="NXT90" s="2"/>
      <c r="NXU90" s="2"/>
      <c r="NXV90" s="2"/>
      <c r="NXW90" s="2"/>
      <c r="NXX90" s="2"/>
      <c r="NXY90" s="2"/>
      <c r="NXZ90" s="2"/>
      <c r="NYA90" s="2"/>
      <c r="NYB90" s="2"/>
      <c r="NYC90" s="2"/>
      <c r="NYD90" s="2"/>
      <c r="NYE90" s="2"/>
      <c r="NYF90" s="2"/>
      <c r="NYG90" s="2"/>
      <c r="NYH90" s="2"/>
      <c r="NYI90" s="2"/>
      <c r="NYJ90" s="2"/>
      <c r="NYK90" s="2"/>
      <c r="NYL90" s="2"/>
      <c r="NYM90" s="2"/>
      <c r="NYN90" s="2"/>
      <c r="NYO90" s="2"/>
      <c r="NYP90" s="2"/>
      <c r="NYQ90" s="2"/>
      <c r="NYR90" s="2"/>
      <c r="NYS90" s="2"/>
      <c r="NYT90" s="2"/>
      <c r="NYU90" s="2"/>
      <c r="NYV90" s="2"/>
      <c r="NYW90" s="2"/>
      <c r="NYX90" s="2"/>
      <c r="NYY90" s="2"/>
      <c r="NYZ90" s="2"/>
      <c r="NZA90" s="2"/>
      <c r="NZB90" s="2"/>
      <c r="NZC90" s="2"/>
      <c r="NZD90" s="2"/>
      <c r="NZE90" s="2"/>
      <c r="NZF90" s="2"/>
      <c r="NZG90" s="2"/>
      <c r="NZH90" s="2"/>
      <c r="NZI90" s="2"/>
      <c r="NZJ90" s="2"/>
      <c r="NZK90" s="2"/>
      <c r="NZL90" s="2"/>
      <c r="NZM90" s="2"/>
      <c r="NZN90" s="2"/>
      <c r="NZO90" s="2"/>
      <c r="NZP90" s="2"/>
      <c r="NZQ90" s="2"/>
      <c r="NZR90" s="2"/>
      <c r="NZS90" s="2"/>
      <c r="NZT90" s="2"/>
      <c r="NZU90" s="2"/>
      <c r="NZV90" s="2"/>
      <c r="NZW90" s="2"/>
      <c r="NZX90" s="2"/>
      <c r="NZY90" s="2"/>
      <c r="NZZ90" s="2"/>
      <c r="OAA90" s="2"/>
      <c r="OAB90" s="2"/>
      <c r="OAC90" s="2"/>
      <c r="OAD90" s="2"/>
      <c r="OAE90" s="2"/>
      <c r="OAF90" s="2"/>
      <c r="OAG90" s="2"/>
      <c r="OAH90" s="2"/>
      <c r="OAI90" s="2"/>
      <c r="OAJ90" s="2"/>
      <c r="OAK90" s="2"/>
      <c r="OAL90" s="2"/>
      <c r="OAM90" s="2"/>
      <c r="OAN90" s="2"/>
      <c r="OAO90" s="2"/>
      <c r="OAP90" s="2"/>
      <c r="OAQ90" s="2"/>
      <c r="OAR90" s="2"/>
      <c r="OAS90" s="2"/>
      <c r="OAT90" s="2"/>
      <c r="OAU90" s="2"/>
      <c r="OAV90" s="2"/>
      <c r="OAW90" s="2"/>
      <c r="OAX90" s="2"/>
      <c r="OAY90" s="2"/>
      <c r="OAZ90" s="2"/>
      <c r="OBA90" s="2"/>
      <c r="OBB90" s="2"/>
      <c r="OBC90" s="2"/>
      <c r="OBD90" s="2"/>
      <c r="OBE90" s="2"/>
      <c r="OBF90" s="2"/>
      <c r="OBG90" s="2"/>
      <c r="OBH90" s="2"/>
      <c r="OBI90" s="2"/>
      <c r="OBJ90" s="2"/>
      <c r="OBK90" s="2"/>
      <c r="OBL90" s="2"/>
      <c r="OBM90" s="2"/>
      <c r="OBN90" s="2"/>
      <c r="OBO90" s="2"/>
      <c r="OBP90" s="2"/>
      <c r="OBQ90" s="2"/>
      <c r="OBR90" s="2"/>
      <c r="OBS90" s="2"/>
      <c r="OBT90" s="2"/>
      <c r="OBU90" s="2"/>
      <c r="OBV90" s="2"/>
      <c r="OBW90" s="2"/>
      <c r="OBX90" s="2"/>
      <c r="OBY90" s="2"/>
      <c r="OBZ90" s="2"/>
      <c r="OCA90" s="2"/>
      <c r="OCB90" s="2"/>
      <c r="OCC90" s="2"/>
      <c r="OCD90" s="2"/>
      <c r="OCE90" s="2"/>
      <c r="OCF90" s="2"/>
      <c r="OCG90" s="2"/>
      <c r="OCH90" s="2"/>
      <c r="OCI90" s="2"/>
      <c r="OCJ90" s="2"/>
      <c r="OCK90" s="2"/>
      <c r="OCL90" s="2"/>
      <c r="OCM90" s="2"/>
      <c r="OCN90" s="2"/>
      <c r="OCO90" s="2"/>
      <c r="OCP90" s="2"/>
      <c r="OCQ90" s="2"/>
      <c r="OCR90" s="2"/>
      <c r="OCS90" s="2"/>
      <c r="OCT90" s="2"/>
      <c r="OCU90" s="2"/>
      <c r="OCV90" s="2"/>
      <c r="OCW90" s="2"/>
      <c r="OCX90" s="2"/>
      <c r="OCY90" s="2"/>
      <c r="OCZ90" s="2"/>
      <c r="ODA90" s="2"/>
      <c r="ODB90" s="2"/>
      <c r="ODC90" s="2"/>
      <c r="ODD90" s="2"/>
      <c r="ODE90" s="2"/>
      <c r="ODF90" s="2"/>
      <c r="ODG90" s="2"/>
      <c r="ODH90" s="2"/>
      <c r="ODI90" s="2"/>
      <c r="ODJ90" s="2"/>
      <c r="ODK90" s="2"/>
      <c r="ODL90" s="2"/>
      <c r="ODM90" s="2"/>
      <c r="ODN90" s="2"/>
      <c r="ODO90" s="2"/>
      <c r="ODP90" s="2"/>
      <c r="ODQ90" s="2"/>
      <c r="ODR90" s="2"/>
      <c r="ODS90" s="2"/>
      <c r="ODT90" s="2"/>
      <c r="ODU90" s="2"/>
      <c r="ODV90" s="2"/>
      <c r="ODW90" s="2"/>
      <c r="ODX90" s="2"/>
      <c r="ODY90" s="2"/>
      <c r="ODZ90" s="2"/>
      <c r="OEA90" s="2"/>
      <c r="OEB90" s="2"/>
      <c r="OEC90" s="2"/>
      <c r="OED90" s="2"/>
      <c r="OEE90" s="2"/>
      <c r="OEF90" s="2"/>
      <c r="OEG90" s="2"/>
      <c r="OEH90" s="2"/>
      <c r="OEI90" s="2"/>
      <c r="OEJ90" s="2"/>
      <c r="OEK90" s="2"/>
      <c r="OEL90" s="2"/>
      <c r="OEM90" s="2"/>
      <c r="OEN90" s="2"/>
      <c r="OEO90" s="2"/>
      <c r="OEP90" s="2"/>
      <c r="OEQ90" s="2"/>
      <c r="OER90" s="2"/>
      <c r="OES90" s="2"/>
      <c r="OET90" s="2"/>
      <c r="OEU90" s="2"/>
      <c r="OEV90" s="2"/>
      <c r="OEW90" s="2"/>
      <c r="OEX90" s="2"/>
      <c r="OEY90" s="2"/>
      <c r="OEZ90" s="2"/>
      <c r="OFA90" s="2"/>
      <c r="OFB90" s="2"/>
      <c r="OFC90" s="2"/>
      <c r="OFD90" s="2"/>
      <c r="OFE90" s="2"/>
      <c r="OFF90" s="2"/>
      <c r="OFG90" s="2"/>
      <c r="OFH90" s="2"/>
      <c r="OFI90" s="2"/>
      <c r="OFJ90" s="2"/>
      <c r="OFK90" s="2"/>
      <c r="OFL90" s="2"/>
      <c r="OFM90" s="2"/>
      <c r="OFN90" s="2"/>
      <c r="OFO90" s="2"/>
      <c r="OFP90" s="2"/>
      <c r="OFQ90" s="2"/>
      <c r="OFR90" s="2"/>
      <c r="OFS90" s="2"/>
      <c r="OFT90" s="2"/>
      <c r="OFU90" s="2"/>
      <c r="OFV90" s="2"/>
      <c r="OFW90" s="2"/>
      <c r="OFX90" s="2"/>
      <c r="OFY90" s="2"/>
      <c r="OFZ90" s="2"/>
      <c r="OGA90" s="2"/>
      <c r="OGB90" s="2"/>
      <c r="OGC90" s="2"/>
      <c r="OGD90" s="2"/>
      <c r="OGE90" s="2"/>
      <c r="OGF90" s="2"/>
      <c r="OGG90" s="2"/>
      <c r="OGH90" s="2"/>
      <c r="OGI90" s="2"/>
      <c r="OGJ90" s="2"/>
      <c r="OGK90" s="2"/>
      <c r="OGL90" s="2"/>
      <c r="OGM90" s="2"/>
      <c r="OGN90" s="2"/>
      <c r="OGO90" s="2"/>
      <c r="OGP90" s="2"/>
      <c r="OGQ90" s="2"/>
      <c r="OGR90" s="2"/>
      <c r="OGS90" s="2"/>
      <c r="OGT90" s="2"/>
      <c r="OGU90" s="2"/>
      <c r="OGV90" s="2"/>
      <c r="OGW90" s="2"/>
      <c r="OGX90" s="2"/>
      <c r="OGY90" s="2"/>
      <c r="OGZ90" s="2"/>
      <c r="OHA90" s="2"/>
      <c r="OHB90" s="2"/>
      <c r="OHC90" s="2"/>
      <c r="OHD90" s="2"/>
      <c r="OHE90" s="2"/>
      <c r="OHF90" s="2"/>
      <c r="OHG90" s="2"/>
      <c r="OHH90" s="2"/>
      <c r="OHI90" s="2"/>
      <c r="OHJ90" s="2"/>
      <c r="OHK90" s="2"/>
      <c r="OHL90" s="2"/>
      <c r="OHM90" s="2"/>
      <c r="OHN90" s="2"/>
      <c r="OHO90" s="2"/>
      <c r="OHP90" s="2"/>
      <c r="OHQ90" s="2"/>
      <c r="OHR90" s="2"/>
      <c r="OHS90" s="2"/>
      <c r="OHT90" s="2"/>
      <c r="OHU90" s="2"/>
      <c r="OHV90" s="2"/>
      <c r="OHW90" s="2"/>
      <c r="OHX90" s="2"/>
      <c r="OHY90" s="2"/>
      <c r="OHZ90" s="2"/>
      <c r="OIA90" s="2"/>
      <c r="OIB90" s="2"/>
      <c r="OIC90" s="2"/>
      <c r="OID90" s="2"/>
      <c r="OIE90" s="2"/>
      <c r="OIF90" s="2"/>
      <c r="OIG90" s="2"/>
      <c r="OIH90" s="2"/>
      <c r="OII90" s="2"/>
      <c r="OIJ90" s="2"/>
      <c r="OIK90" s="2"/>
      <c r="OIL90" s="2"/>
      <c r="OIM90" s="2"/>
      <c r="OIN90" s="2"/>
      <c r="OIO90" s="2"/>
      <c r="OIP90" s="2"/>
      <c r="OIQ90" s="2"/>
      <c r="OIR90" s="2"/>
      <c r="OIS90" s="2"/>
      <c r="OIT90" s="2"/>
      <c r="OIU90" s="2"/>
      <c r="OIV90" s="2"/>
      <c r="OIW90" s="2"/>
      <c r="OIX90" s="2"/>
      <c r="OIY90" s="2"/>
      <c r="OIZ90" s="2"/>
      <c r="OJA90" s="2"/>
      <c r="OJB90" s="2"/>
      <c r="OJC90" s="2"/>
      <c r="OJD90" s="2"/>
      <c r="OJE90" s="2"/>
      <c r="OJF90" s="2"/>
      <c r="OJG90" s="2"/>
      <c r="OJH90" s="2"/>
      <c r="OJI90" s="2"/>
      <c r="OJJ90" s="2"/>
      <c r="OJK90" s="2"/>
      <c r="OJL90" s="2"/>
      <c r="OJM90" s="2"/>
      <c r="OJN90" s="2"/>
      <c r="OJO90" s="2"/>
      <c r="OJP90" s="2"/>
      <c r="OJQ90" s="2"/>
      <c r="OJR90" s="2"/>
      <c r="OJS90" s="2"/>
      <c r="OJT90" s="2"/>
      <c r="OJU90" s="2"/>
      <c r="OJV90" s="2"/>
      <c r="OJW90" s="2"/>
      <c r="OJX90" s="2"/>
      <c r="OJY90" s="2"/>
      <c r="OJZ90" s="2"/>
      <c r="OKA90" s="2"/>
      <c r="OKB90" s="2"/>
      <c r="OKC90" s="2"/>
      <c r="OKD90" s="2"/>
      <c r="OKE90" s="2"/>
      <c r="OKF90" s="2"/>
      <c r="OKG90" s="2"/>
      <c r="OKH90" s="2"/>
      <c r="OKI90" s="2"/>
      <c r="OKJ90" s="2"/>
      <c r="OKK90" s="2"/>
      <c r="OKL90" s="2"/>
      <c r="OKM90" s="2"/>
      <c r="OKN90" s="2"/>
      <c r="OKO90" s="2"/>
      <c r="OKP90" s="2"/>
      <c r="OKQ90" s="2"/>
      <c r="OKR90" s="2"/>
      <c r="OKS90" s="2"/>
      <c r="OKT90" s="2"/>
      <c r="OKU90" s="2"/>
      <c r="OKV90" s="2"/>
      <c r="OKW90" s="2"/>
      <c r="OKX90" s="2"/>
      <c r="OKY90" s="2"/>
      <c r="OKZ90" s="2"/>
      <c r="OLA90" s="2"/>
      <c r="OLB90" s="2"/>
      <c r="OLC90" s="2"/>
      <c r="OLD90" s="2"/>
      <c r="OLE90" s="2"/>
      <c r="OLF90" s="2"/>
      <c r="OLG90" s="2"/>
      <c r="OLH90" s="2"/>
      <c r="OLI90" s="2"/>
      <c r="OLJ90" s="2"/>
      <c r="OLK90" s="2"/>
      <c r="OLL90" s="2"/>
      <c r="OLM90" s="2"/>
      <c r="OLN90" s="2"/>
      <c r="OLO90" s="2"/>
      <c r="OLP90" s="2"/>
      <c r="OLQ90" s="2"/>
      <c r="OLR90" s="2"/>
      <c r="OLS90" s="2"/>
      <c r="OLT90" s="2"/>
      <c r="OLU90" s="2"/>
      <c r="OLV90" s="2"/>
      <c r="OLW90" s="2"/>
      <c r="OLX90" s="2"/>
      <c r="OLY90" s="2"/>
      <c r="OLZ90" s="2"/>
      <c r="OMA90" s="2"/>
      <c r="OMB90" s="2"/>
      <c r="OMC90" s="2"/>
      <c r="OMD90" s="2"/>
      <c r="OME90" s="2"/>
      <c r="OMF90" s="2"/>
      <c r="OMG90" s="2"/>
      <c r="OMH90" s="2"/>
      <c r="OMI90" s="2"/>
      <c r="OMJ90" s="2"/>
      <c r="OMK90" s="2"/>
      <c r="OML90" s="2"/>
      <c r="OMM90" s="2"/>
      <c r="OMN90" s="2"/>
      <c r="OMO90" s="2"/>
      <c r="OMP90" s="2"/>
      <c r="OMQ90" s="2"/>
      <c r="OMR90" s="2"/>
      <c r="OMS90" s="2"/>
      <c r="OMT90" s="2"/>
      <c r="OMU90" s="2"/>
      <c r="OMV90" s="2"/>
      <c r="OMW90" s="2"/>
      <c r="OMX90" s="2"/>
      <c r="OMY90" s="2"/>
      <c r="OMZ90" s="2"/>
      <c r="ONA90" s="2"/>
      <c r="ONB90" s="2"/>
      <c r="ONC90" s="2"/>
      <c r="OND90" s="2"/>
      <c r="ONE90" s="2"/>
      <c r="ONF90" s="2"/>
      <c r="ONG90" s="2"/>
      <c r="ONH90" s="2"/>
      <c r="ONI90" s="2"/>
      <c r="ONJ90" s="2"/>
      <c r="ONK90" s="2"/>
      <c r="ONL90" s="2"/>
      <c r="ONM90" s="2"/>
      <c r="ONN90" s="2"/>
      <c r="ONO90" s="2"/>
      <c r="ONP90" s="2"/>
      <c r="ONQ90" s="2"/>
      <c r="ONR90" s="2"/>
      <c r="ONS90" s="2"/>
      <c r="ONT90" s="2"/>
      <c r="ONU90" s="2"/>
      <c r="ONV90" s="2"/>
      <c r="ONW90" s="2"/>
      <c r="ONX90" s="2"/>
      <c r="ONY90" s="2"/>
      <c r="ONZ90" s="2"/>
      <c r="OOA90" s="2"/>
      <c r="OOB90" s="2"/>
      <c r="OOC90" s="2"/>
      <c r="OOD90" s="2"/>
      <c r="OOE90" s="2"/>
      <c r="OOF90" s="2"/>
      <c r="OOG90" s="2"/>
      <c r="OOH90" s="2"/>
      <c r="OOI90" s="2"/>
      <c r="OOJ90" s="2"/>
      <c r="OOK90" s="2"/>
      <c r="OOL90" s="2"/>
      <c r="OOM90" s="2"/>
      <c r="OON90" s="2"/>
      <c r="OOO90" s="2"/>
      <c r="OOP90" s="2"/>
      <c r="OOQ90" s="2"/>
      <c r="OOR90" s="2"/>
      <c r="OOS90" s="2"/>
      <c r="OOT90" s="2"/>
      <c r="OOU90" s="2"/>
      <c r="OOV90" s="2"/>
      <c r="OOW90" s="2"/>
      <c r="OOX90" s="2"/>
      <c r="OOY90" s="2"/>
      <c r="OOZ90" s="2"/>
      <c r="OPA90" s="2"/>
      <c r="OPB90" s="2"/>
      <c r="OPC90" s="2"/>
      <c r="OPD90" s="2"/>
      <c r="OPE90" s="2"/>
      <c r="OPF90" s="2"/>
      <c r="OPG90" s="2"/>
      <c r="OPH90" s="2"/>
      <c r="OPI90" s="2"/>
      <c r="OPJ90" s="2"/>
      <c r="OPK90" s="2"/>
      <c r="OPL90" s="2"/>
      <c r="OPM90" s="2"/>
      <c r="OPN90" s="2"/>
      <c r="OPO90" s="2"/>
      <c r="OPP90" s="2"/>
      <c r="OPQ90" s="2"/>
      <c r="OPR90" s="2"/>
      <c r="OPS90" s="2"/>
      <c r="OPT90" s="2"/>
      <c r="OPU90" s="2"/>
      <c r="OPV90" s="2"/>
      <c r="OPW90" s="2"/>
      <c r="OPX90" s="2"/>
      <c r="OPY90" s="2"/>
      <c r="OPZ90" s="2"/>
      <c r="OQA90" s="2"/>
      <c r="OQB90" s="2"/>
      <c r="OQC90" s="2"/>
      <c r="OQD90" s="2"/>
      <c r="OQE90" s="2"/>
      <c r="OQF90" s="2"/>
      <c r="OQG90" s="2"/>
      <c r="OQH90" s="2"/>
      <c r="OQI90" s="2"/>
      <c r="OQJ90" s="2"/>
      <c r="OQK90" s="2"/>
      <c r="OQL90" s="2"/>
      <c r="OQM90" s="2"/>
      <c r="OQN90" s="2"/>
      <c r="OQO90" s="2"/>
      <c r="OQP90" s="2"/>
      <c r="OQQ90" s="2"/>
      <c r="OQR90" s="2"/>
      <c r="OQS90" s="2"/>
      <c r="OQT90" s="2"/>
      <c r="OQU90" s="2"/>
      <c r="OQV90" s="2"/>
      <c r="OQW90" s="2"/>
      <c r="OQX90" s="2"/>
      <c r="OQY90" s="2"/>
      <c r="OQZ90" s="2"/>
      <c r="ORA90" s="2"/>
      <c r="ORB90" s="2"/>
      <c r="ORC90" s="2"/>
      <c r="ORD90" s="2"/>
      <c r="ORE90" s="2"/>
      <c r="ORF90" s="2"/>
      <c r="ORG90" s="2"/>
      <c r="ORH90" s="2"/>
      <c r="ORI90" s="2"/>
      <c r="ORJ90" s="2"/>
      <c r="ORK90" s="2"/>
      <c r="ORL90" s="2"/>
      <c r="ORM90" s="2"/>
      <c r="ORN90" s="2"/>
      <c r="ORO90" s="2"/>
      <c r="ORP90" s="2"/>
      <c r="ORQ90" s="2"/>
      <c r="ORR90" s="2"/>
      <c r="ORS90" s="2"/>
      <c r="ORT90" s="2"/>
      <c r="ORU90" s="2"/>
      <c r="ORV90" s="2"/>
      <c r="ORW90" s="2"/>
      <c r="ORX90" s="2"/>
      <c r="ORY90" s="2"/>
      <c r="ORZ90" s="2"/>
      <c r="OSA90" s="2"/>
      <c r="OSB90" s="2"/>
      <c r="OSC90" s="2"/>
      <c r="OSD90" s="2"/>
      <c r="OSE90" s="2"/>
      <c r="OSF90" s="2"/>
      <c r="OSG90" s="2"/>
      <c r="OSH90" s="2"/>
      <c r="OSI90" s="2"/>
      <c r="OSJ90" s="2"/>
      <c r="OSK90" s="2"/>
      <c r="OSL90" s="2"/>
      <c r="OSM90" s="2"/>
      <c r="OSN90" s="2"/>
      <c r="OSO90" s="2"/>
      <c r="OSP90" s="2"/>
      <c r="OSQ90" s="2"/>
      <c r="OSR90" s="2"/>
      <c r="OSS90" s="2"/>
      <c r="OST90" s="2"/>
      <c r="OSU90" s="2"/>
      <c r="OSV90" s="2"/>
      <c r="OSW90" s="2"/>
      <c r="OSX90" s="2"/>
      <c r="OSY90" s="2"/>
      <c r="OSZ90" s="2"/>
      <c r="OTA90" s="2"/>
      <c r="OTB90" s="2"/>
      <c r="OTC90" s="2"/>
      <c r="OTD90" s="2"/>
      <c r="OTE90" s="2"/>
      <c r="OTF90" s="2"/>
      <c r="OTG90" s="2"/>
      <c r="OTH90" s="2"/>
      <c r="OTI90" s="2"/>
      <c r="OTJ90" s="2"/>
      <c r="OTK90" s="2"/>
      <c r="OTL90" s="2"/>
      <c r="OTM90" s="2"/>
      <c r="OTN90" s="2"/>
      <c r="OTO90" s="2"/>
      <c r="OTP90" s="2"/>
      <c r="OTQ90" s="2"/>
      <c r="OTR90" s="2"/>
      <c r="OTS90" s="2"/>
      <c r="OTT90" s="2"/>
      <c r="OTU90" s="2"/>
      <c r="OTV90" s="2"/>
      <c r="OTW90" s="2"/>
      <c r="OTX90" s="2"/>
      <c r="OTY90" s="2"/>
      <c r="OTZ90" s="2"/>
      <c r="OUA90" s="2"/>
      <c r="OUB90" s="2"/>
      <c r="OUC90" s="2"/>
      <c r="OUD90" s="2"/>
      <c r="OUE90" s="2"/>
      <c r="OUF90" s="2"/>
      <c r="OUG90" s="2"/>
      <c r="OUH90" s="2"/>
      <c r="OUI90" s="2"/>
      <c r="OUJ90" s="2"/>
      <c r="OUK90" s="2"/>
      <c r="OUL90" s="2"/>
      <c r="OUM90" s="2"/>
      <c r="OUN90" s="2"/>
      <c r="OUO90" s="2"/>
      <c r="OUP90" s="2"/>
      <c r="OUQ90" s="2"/>
      <c r="OUR90" s="2"/>
      <c r="OUS90" s="2"/>
      <c r="OUT90" s="2"/>
      <c r="OUU90" s="2"/>
      <c r="OUV90" s="2"/>
      <c r="OUW90" s="2"/>
      <c r="OUX90" s="2"/>
      <c r="OUY90" s="2"/>
      <c r="OUZ90" s="2"/>
      <c r="OVA90" s="2"/>
      <c r="OVB90" s="2"/>
      <c r="OVC90" s="2"/>
      <c r="OVD90" s="2"/>
      <c r="OVE90" s="2"/>
      <c r="OVF90" s="2"/>
      <c r="OVG90" s="2"/>
      <c r="OVH90" s="2"/>
      <c r="OVI90" s="2"/>
      <c r="OVJ90" s="2"/>
      <c r="OVK90" s="2"/>
      <c r="OVL90" s="2"/>
      <c r="OVM90" s="2"/>
      <c r="OVN90" s="2"/>
      <c r="OVO90" s="2"/>
      <c r="OVP90" s="2"/>
      <c r="OVQ90" s="2"/>
      <c r="OVR90" s="2"/>
      <c r="OVS90" s="2"/>
      <c r="OVT90" s="2"/>
      <c r="OVU90" s="2"/>
      <c r="OVV90" s="2"/>
      <c r="OVW90" s="2"/>
      <c r="OVX90" s="2"/>
      <c r="OVY90" s="2"/>
      <c r="OVZ90" s="2"/>
      <c r="OWA90" s="2"/>
      <c r="OWB90" s="2"/>
      <c r="OWC90" s="2"/>
      <c r="OWD90" s="2"/>
      <c r="OWE90" s="2"/>
      <c r="OWF90" s="2"/>
      <c r="OWG90" s="2"/>
      <c r="OWH90" s="2"/>
      <c r="OWI90" s="2"/>
      <c r="OWJ90" s="2"/>
      <c r="OWK90" s="2"/>
      <c r="OWL90" s="2"/>
      <c r="OWM90" s="2"/>
      <c r="OWN90" s="2"/>
      <c r="OWO90" s="2"/>
      <c r="OWP90" s="2"/>
      <c r="OWQ90" s="2"/>
      <c r="OWR90" s="2"/>
      <c r="OWS90" s="2"/>
      <c r="OWT90" s="2"/>
      <c r="OWU90" s="2"/>
      <c r="OWV90" s="2"/>
      <c r="OWW90" s="2"/>
      <c r="OWX90" s="2"/>
      <c r="OWY90" s="2"/>
      <c r="OWZ90" s="2"/>
      <c r="OXA90" s="2"/>
      <c r="OXB90" s="2"/>
      <c r="OXC90" s="2"/>
      <c r="OXD90" s="2"/>
      <c r="OXE90" s="2"/>
      <c r="OXF90" s="2"/>
      <c r="OXG90" s="2"/>
      <c r="OXH90" s="2"/>
      <c r="OXI90" s="2"/>
      <c r="OXJ90" s="2"/>
      <c r="OXK90" s="2"/>
      <c r="OXL90" s="2"/>
      <c r="OXM90" s="2"/>
      <c r="OXN90" s="2"/>
      <c r="OXO90" s="2"/>
      <c r="OXP90" s="2"/>
      <c r="OXQ90" s="2"/>
      <c r="OXR90" s="2"/>
      <c r="OXS90" s="2"/>
      <c r="OXT90" s="2"/>
      <c r="OXU90" s="2"/>
      <c r="OXV90" s="2"/>
      <c r="OXW90" s="2"/>
      <c r="OXX90" s="2"/>
      <c r="OXY90" s="2"/>
      <c r="OXZ90" s="2"/>
      <c r="OYA90" s="2"/>
      <c r="OYB90" s="2"/>
      <c r="OYC90" s="2"/>
      <c r="OYD90" s="2"/>
      <c r="OYE90" s="2"/>
      <c r="OYF90" s="2"/>
      <c r="OYG90" s="2"/>
      <c r="OYH90" s="2"/>
      <c r="OYI90" s="2"/>
      <c r="OYJ90" s="2"/>
      <c r="OYK90" s="2"/>
      <c r="OYL90" s="2"/>
      <c r="OYM90" s="2"/>
      <c r="OYN90" s="2"/>
      <c r="OYO90" s="2"/>
      <c r="OYP90" s="2"/>
      <c r="OYQ90" s="2"/>
      <c r="OYR90" s="2"/>
      <c r="OYS90" s="2"/>
      <c r="OYT90" s="2"/>
      <c r="OYU90" s="2"/>
      <c r="OYV90" s="2"/>
      <c r="OYW90" s="2"/>
      <c r="OYX90" s="2"/>
      <c r="OYY90" s="2"/>
      <c r="OYZ90" s="2"/>
      <c r="OZA90" s="2"/>
      <c r="OZB90" s="2"/>
      <c r="OZC90" s="2"/>
      <c r="OZD90" s="2"/>
      <c r="OZE90" s="2"/>
      <c r="OZF90" s="2"/>
      <c r="OZG90" s="2"/>
      <c r="OZH90" s="2"/>
      <c r="OZI90" s="2"/>
      <c r="OZJ90" s="2"/>
      <c r="OZK90" s="2"/>
      <c r="OZL90" s="2"/>
      <c r="OZM90" s="2"/>
      <c r="OZN90" s="2"/>
      <c r="OZO90" s="2"/>
      <c r="OZP90" s="2"/>
      <c r="OZQ90" s="2"/>
      <c r="OZR90" s="2"/>
      <c r="OZS90" s="2"/>
      <c r="OZT90" s="2"/>
      <c r="OZU90" s="2"/>
      <c r="OZV90" s="2"/>
      <c r="OZW90" s="2"/>
      <c r="OZX90" s="2"/>
      <c r="OZY90" s="2"/>
      <c r="OZZ90" s="2"/>
      <c r="PAA90" s="2"/>
      <c r="PAB90" s="2"/>
      <c r="PAC90" s="2"/>
      <c r="PAD90" s="2"/>
      <c r="PAE90" s="2"/>
      <c r="PAF90" s="2"/>
      <c r="PAG90" s="2"/>
      <c r="PAH90" s="2"/>
      <c r="PAI90" s="2"/>
      <c r="PAJ90" s="2"/>
      <c r="PAK90" s="2"/>
      <c r="PAL90" s="2"/>
      <c r="PAM90" s="2"/>
      <c r="PAN90" s="2"/>
      <c r="PAO90" s="2"/>
      <c r="PAP90" s="2"/>
      <c r="PAQ90" s="2"/>
      <c r="PAR90" s="2"/>
      <c r="PAS90" s="2"/>
      <c r="PAT90" s="2"/>
      <c r="PAU90" s="2"/>
      <c r="PAV90" s="2"/>
      <c r="PAW90" s="2"/>
      <c r="PAX90" s="2"/>
      <c r="PAY90" s="2"/>
      <c r="PAZ90" s="2"/>
      <c r="PBA90" s="2"/>
      <c r="PBB90" s="2"/>
      <c r="PBC90" s="2"/>
      <c r="PBD90" s="2"/>
      <c r="PBE90" s="2"/>
      <c r="PBF90" s="2"/>
      <c r="PBG90" s="2"/>
      <c r="PBH90" s="2"/>
      <c r="PBI90" s="2"/>
      <c r="PBJ90" s="2"/>
      <c r="PBK90" s="2"/>
      <c r="PBL90" s="2"/>
      <c r="PBM90" s="2"/>
      <c r="PBN90" s="2"/>
      <c r="PBO90" s="2"/>
      <c r="PBP90" s="2"/>
      <c r="PBQ90" s="2"/>
      <c r="PBR90" s="2"/>
      <c r="PBS90" s="2"/>
      <c r="PBT90" s="2"/>
      <c r="PBU90" s="2"/>
      <c r="PBV90" s="2"/>
      <c r="PBW90" s="2"/>
      <c r="PBX90" s="2"/>
      <c r="PBY90" s="2"/>
      <c r="PBZ90" s="2"/>
      <c r="PCA90" s="2"/>
      <c r="PCB90" s="2"/>
      <c r="PCC90" s="2"/>
      <c r="PCD90" s="2"/>
      <c r="PCE90" s="2"/>
      <c r="PCF90" s="2"/>
      <c r="PCG90" s="2"/>
      <c r="PCH90" s="2"/>
      <c r="PCI90" s="2"/>
      <c r="PCJ90" s="2"/>
      <c r="PCK90" s="2"/>
      <c r="PCL90" s="2"/>
      <c r="PCM90" s="2"/>
      <c r="PCN90" s="2"/>
      <c r="PCO90" s="2"/>
      <c r="PCP90" s="2"/>
      <c r="PCQ90" s="2"/>
      <c r="PCR90" s="2"/>
      <c r="PCS90" s="2"/>
      <c r="PCT90" s="2"/>
      <c r="PCU90" s="2"/>
      <c r="PCV90" s="2"/>
      <c r="PCW90" s="2"/>
      <c r="PCX90" s="2"/>
      <c r="PCY90" s="2"/>
      <c r="PCZ90" s="2"/>
      <c r="PDA90" s="2"/>
      <c r="PDB90" s="2"/>
      <c r="PDC90" s="2"/>
      <c r="PDD90" s="2"/>
      <c r="PDE90" s="2"/>
      <c r="PDF90" s="2"/>
      <c r="PDG90" s="2"/>
      <c r="PDH90" s="2"/>
      <c r="PDI90" s="2"/>
      <c r="PDJ90" s="2"/>
      <c r="PDK90" s="2"/>
      <c r="PDL90" s="2"/>
      <c r="PDM90" s="2"/>
      <c r="PDN90" s="2"/>
      <c r="PDO90" s="2"/>
      <c r="PDP90" s="2"/>
      <c r="PDQ90" s="2"/>
      <c r="PDR90" s="2"/>
      <c r="PDS90" s="2"/>
      <c r="PDT90" s="2"/>
      <c r="PDU90" s="2"/>
      <c r="PDV90" s="2"/>
      <c r="PDW90" s="2"/>
      <c r="PDX90" s="2"/>
      <c r="PDY90" s="2"/>
      <c r="PDZ90" s="2"/>
      <c r="PEA90" s="2"/>
      <c r="PEB90" s="2"/>
      <c r="PEC90" s="2"/>
      <c r="PED90" s="2"/>
      <c r="PEE90" s="2"/>
      <c r="PEF90" s="2"/>
      <c r="PEG90" s="2"/>
      <c r="PEH90" s="2"/>
      <c r="PEI90" s="2"/>
      <c r="PEJ90" s="2"/>
      <c r="PEK90" s="2"/>
      <c r="PEL90" s="2"/>
      <c r="PEM90" s="2"/>
      <c r="PEN90" s="2"/>
      <c r="PEO90" s="2"/>
      <c r="PEP90" s="2"/>
      <c r="PEQ90" s="2"/>
      <c r="PER90" s="2"/>
      <c r="PES90" s="2"/>
      <c r="PET90" s="2"/>
      <c r="PEU90" s="2"/>
      <c r="PEV90" s="2"/>
      <c r="PEW90" s="2"/>
      <c r="PEX90" s="2"/>
      <c r="PEY90" s="2"/>
      <c r="PEZ90" s="2"/>
      <c r="PFA90" s="2"/>
      <c r="PFB90" s="2"/>
      <c r="PFC90" s="2"/>
      <c r="PFD90" s="2"/>
      <c r="PFE90" s="2"/>
      <c r="PFF90" s="2"/>
      <c r="PFG90" s="2"/>
      <c r="PFH90" s="2"/>
      <c r="PFI90" s="2"/>
      <c r="PFJ90" s="2"/>
      <c r="PFK90" s="2"/>
      <c r="PFL90" s="2"/>
      <c r="PFM90" s="2"/>
      <c r="PFN90" s="2"/>
      <c r="PFO90" s="2"/>
      <c r="PFP90" s="2"/>
      <c r="PFQ90" s="2"/>
      <c r="PFR90" s="2"/>
      <c r="PFS90" s="2"/>
      <c r="PFT90" s="2"/>
      <c r="PFU90" s="2"/>
      <c r="PFV90" s="2"/>
      <c r="PFW90" s="2"/>
      <c r="PFX90" s="2"/>
      <c r="PFY90" s="2"/>
      <c r="PFZ90" s="2"/>
      <c r="PGA90" s="2"/>
      <c r="PGB90" s="2"/>
      <c r="PGC90" s="2"/>
      <c r="PGD90" s="2"/>
      <c r="PGE90" s="2"/>
      <c r="PGF90" s="2"/>
      <c r="PGG90" s="2"/>
      <c r="PGH90" s="2"/>
      <c r="PGI90" s="2"/>
      <c r="PGJ90" s="2"/>
      <c r="PGK90" s="2"/>
      <c r="PGL90" s="2"/>
      <c r="PGM90" s="2"/>
      <c r="PGN90" s="2"/>
      <c r="PGO90" s="2"/>
      <c r="PGP90" s="2"/>
      <c r="PGQ90" s="2"/>
      <c r="PGR90" s="2"/>
      <c r="PGS90" s="2"/>
      <c r="PGT90" s="2"/>
      <c r="PGU90" s="2"/>
      <c r="PGV90" s="2"/>
      <c r="PGW90" s="2"/>
      <c r="PGX90" s="2"/>
      <c r="PGY90" s="2"/>
      <c r="PGZ90" s="2"/>
      <c r="PHA90" s="2"/>
      <c r="PHB90" s="2"/>
      <c r="PHC90" s="2"/>
      <c r="PHD90" s="2"/>
      <c r="PHE90" s="2"/>
      <c r="PHF90" s="2"/>
      <c r="PHG90" s="2"/>
      <c r="PHH90" s="2"/>
      <c r="PHI90" s="2"/>
      <c r="PHJ90" s="2"/>
      <c r="PHK90" s="2"/>
      <c r="PHL90" s="2"/>
      <c r="PHM90" s="2"/>
      <c r="PHN90" s="2"/>
      <c r="PHO90" s="2"/>
      <c r="PHP90" s="2"/>
      <c r="PHQ90" s="2"/>
      <c r="PHR90" s="2"/>
      <c r="PHS90" s="2"/>
      <c r="PHT90" s="2"/>
      <c r="PHU90" s="2"/>
      <c r="PHV90" s="2"/>
      <c r="PHW90" s="2"/>
      <c r="PHX90" s="2"/>
      <c r="PHY90" s="2"/>
      <c r="PHZ90" s="2"/>
      <c r="PIA90" s="2"/>
      <c r="PIB90" s="2"/>
      <c r="PIC90" s="2"/>
      <c r="PID90" s="2"/>
      <c r="PIE90" s="2"/>
      <c r="PIF90" s="2"/>
      <c r="PIG90" s="2"/>
      <c r="PIH90" s="2"/>
      <c r="PII90" s="2"/>
      <c r="PIJ90" s="2"/>
      <c r="PIK90" s="2"/>
      <c r="PIL90" s="2"/>
      <c r="PIM90" s="2"/>
      <c r="PIN90" s="2"/>
      <c r="PIO90" s="2"/>
      <c r="PIP90" s="2"/>
      <c r="PIQ90" s="2"/>
      <c r="PIR90" s="2"/>
      <c r="PIS90" s="2"/>
      <c r="PIT90" s="2"/>
      <c r="PIU90" s="2"/>
      <c r="PIV90" s="2"/>
      <c r="PIW90" s="2"/>
      <c r="PIX90" s="2"/>
      <c r="PIY90" s="2"/>
      <c r="PIZ90" s="2"/>
      <c r="PJA90" s="2"/>
      <c r="PJB90" s="2"/>
      <c r="PJC90" s="2"/>
      <c r="PJD90" s="2"/>
      <c r="PJE90" s="2"/>
      <c r="PJF90" s="2"/>
      <c r="PJG90" s="2"/>
      <c r="PJH90" s="2"/>
      <c r="PJI90" s="2"/>
      <c r="PJJ90" s="2"/>
      <c r="PJK90" s="2"/>
      <c r="PJL90" s="2"/>
      <c r="PJM90" s="2"/>
      <c r="PJN90" s="2"/>
      <c r="PJO90" s="2"/>
      <c r="PJP90" s="2"/>
      <c r="PJQ90" s="2"/>
      <c r="PJR90" s="2"/>
      <c r="PJS90" s="2"/>
      <c r="PJT90" s="2"/>
      <c r="PJU90" s="2"/>
      <c r="PJV90" s="2"/>
      <c r="PJW90" s="2"/>
      <c r="PJX90" s="2"/>
      <c r="PJY90" s="2"/>
      <c r="PJZ90" s="2"/>
      <c r="PKA90" s="2"/>
      <c r="PKB90" s="2"/>
      <c r="PKC90" s="2"/>
      <c r="PKD90" s="2"/>
      <c r="PKE90" s="2"/>
      <c r="PKF90" s="2"/>
      <c r="PKG90" s="2"/>
      <c r="PKH90" s="2"/>
      <c r="PKI90" s="2"/>
      <c r="PKJ90" s="2"/>
      <c r="PKK90" s="2"/>
      <c r="PKL90" s="2"/>
      <c r="PKM90" s="2"/>
      <c r="PKN90" s="2"/>
      <c r="PKO90" s="2"/>
      <c r="PKP90" s="2"/>
      <c r="PKQ90" s="2"/>
      <c r="PKR90" s="2"/>
      <c r="PKS90" s="2"/>
      <c r="PKT90" s="2"/>
      <c r="PKU90" s="2"/>
      <c r="PKV90" s="2"/>
      <c r="PKW90" s="2"/>
      <c r="PKX90" s="2"/>
      <c r="PKY90" s="2"/>
      <c r="PKZ90" s="2"/>
      <c r="PLA90" s="2"/>
      <c r="PLB90" s="2"/>
      <c r="PLC90" s="2"/>
      <c r="PLD90" s="2"/>
      <c r="PLE90" s="2"/>
      <c r="PLF90" s="2"/>
      <c r="PLG90" s="2"/>
      <c r="PLH90" s="2"/>
      <c r="PLI90" s="2"/>
      <c r="PLJ90" s="2"/>
      <c r="PLK90" s="2"/>
      <c r="PLL90" s="2"/>
      <c r="PLM90" s="2"/>
      <c r="PLN90" s="2"/>
      <c r="PLO90" s="2"/>
      <c r="PLP90" s="2"/>
      <c r="PLQ90" s="2"/>
      <c r="PLR90" s="2"/>
      <c r="PLS90" s="2"/>
      <c r="PLT90" s="2"/>
      <c r="PLU90" s="2"/>
      <c r="PLV90" s="2"/>
      <c r="PLW90" s="2"/>
      <c r="PLX90" s="2"/>
      <c r="PLY90" s="2"/>
      <c r="PLZ90" s="2"/>
      <c r="PMA90" s="2"/>
      <c r="PMB90" s="2"/>
      <c r="PMC90" s="2"/>
      <c r="PMD90" s="2"/>
      <c r="PME90" s="2"/>
      <c r="PMF90" s="2"/>
      <c r="PMG90" s="2"/>
      <c r="PMH90" s="2"/>
      <c r="PMI90" s="2"/>
      <c r="PMJ90" s="2"/>
      <c r="PMK90" s="2"/>
      <c r="PML90" s="2"/>
      <c r="PMM90" s="2"/>
      <c r="PMN90" s="2"/>
      <c r="PMO90" s="2"/>
      <c r="PMP90" s="2"/>
      <c r="PMQ90" s="2"/>
      <c r="PMR90" s="2"/>
      <c r="PMS90" s="2"/>
      <c r="PMT90" s="2"/>
      <c r="PMU90" s="2"/>
      <c r="PMV90" s="2"/>
      <c r="PMW90" s="2"/>
      <c r="PMX90" s="2"/>
      <c r="PMY90" s="2"/>
      <c r="PMZ90" s="2"/>
      <c r="PNA90" s="2"/>
      <c r="PNB90" s="2"/>
      <c r="PNC90" s="2"/>
      <c r="PND90" s="2"/>
      <c r="PNE90" s="2"/>
      <c r="PNF90" s="2"/>
      <c r="PNG90" s="2"/>
      <c r="PNH90" s="2"/>
      <c r="PNI90" s="2"/>
      <c r="PNJ90" s="2"/>
      <c r="PNK90" s="2"/>
      <c r="PNL90" s="2"/>
      <c r="PNM90" s="2"/>
      <c r="PNN90" s="2"/>
      <c r="PNO90" s="2"/>
      <c r="PNP90" s="2"/>
      <c r="PNQ90" s="2"/>
      <c r="PNR90" s="2"/>
      <c r="PNS90" s="2"/>
      <c r="PNT90" s="2"/>
      <c r="PNU90" s="2"/>
      <c r="PNV90" s="2"/>
      <c r="PNW90" s="2"/>
      <c r="PNX90" s="2"/>
      <c r="PNY90" s="2"/>
      <c r="PNZ90" s="2"/>
      <c r="POA90" s="2"/>
      <c r="POB90" s="2"/>
      <c r="POC90" s="2"/>
      <c r="POD90" s="2"/>
      <c r="POE90" s="2"/>
      <c r="POF90" s="2"/>
      <c r="POG90" s="2"/>
      <c r="POH90" s="2"/>
      <c r="POI90" s="2"/>
      <c r="POJ90" s="2"/>
      <c r="POK90" s="2"/>
      <c r="POL90" s="2"/>
      <c r="POM90" s="2"/>
      <c r="PON90" s="2"/>
      <c r="POO90" s="2"/>
      <c r="POP90" s="2"/>
      <c r="POQ90" s="2"/>
      <c r="POR90" s="2"/>
      <c r="POS90" s="2"/>
      <c r="POT90" s="2"/>
      <c r="POU90" s="2"/>
      <c r="POV90" s="2"/>
      <c r="POW90" s="2"/>
      <c r="POX90" s="2"/>
      <c r="POY90" s="2"/>
      <c r="POZ90" s="2"/>
      <c r="PPA90" s="2"/>
      <c r="PPB90" s="2"/>
      <c r="PPC90" s="2"/>
      <c r="PPD90" s="2"/>
      <c r="PPE90" s="2"/>
      <c r="PPF90" s="2"/>
      <c r="PPG90" s="2"/>
      <c r="PPH90" s="2"/>
      <c r="PPI90" s="2"/>
      <c r="PPJ90" s="2"/>
      <c r="PPK90" s="2"/>
      <c r="PPL90" s="2"/>
      <c r="PPM90" s="2"/>
      <c r="PPN90" s="2"/>
      <c r="PPO90" s="2"/>
      <c r="PPP90" s="2"/>
      <c r="PPQ90" s="2"/>
      <c r="PPR90" s="2"/>
      <c r="PPS90" s="2"/>
      <c r="PPT90" s="2"/>
      <c r="PPU90" s="2"/>
      <c r="PPV90" s="2"/>
      <c r="PPW90" s="2"/>
      <c r="PPX90" s="2"/>
      <c r="PPY90" s="2"/>
      <c r="PPZ90" s="2"/>
      <c r="PQA90" s="2"/>
      <c r="PQB90" s="2"/>
      <c r="PQC90" s="2"/>
      <c r="PQD90" s="2"/>
      <c r="PQE90" s="2"/>
      <c r="PQF90" s="2"/>
      <c r="PQG90" s="2"/>
      <c r="PQH90" s="2"/>
      <c r="PQI90" s="2"/>
      <c r="PQJ90" s="2"/>
      <c r="PQK90" s="2"/>
      <c r="PQL90" s="2"/>
      <c r="PQM90" s="2"/>
      <c r="PQN90" s="2"/>
      <c r="PQO90" s="2"/>
      <c r="PQP90" s="2"/>
      <c r="PQQ90" s="2"/>
      <c r="PQR90" s="2"/>
      <c r="PQS90" s="2"/>
      <c r="PQT90" s="2"/>
      <c r="PQU90" s="2"/>
      <c r="PQV90" s="2"/>
      <c r="PQW90" s="2"/>
      <c r="PQX90" s="2"/>
      <c r="PQY90" s="2"/>
      <c r="PQZ90" s="2"/>
      <c r="PRA90" s="2"/>
      <c r="PRB90" s="2"/>
      <c r="PRC90" s="2"/>
      <c r="PRD90" s="2"/>
      <c r="PRE90" s="2"/>
      <c r="PRF90" s="2"/>
      <c r="PRG90" s="2"/>
      <c r="PRH90" s="2"/>
      <c r="PRI90" s="2"/>
      <c r="PRJ90" s="2"/>
      <c r="PRK90" s="2"/>
      <c r="PRL90" s="2"/>
      <c r="PRM90" s="2"/>
      <c r="PRN90" s="2"/>
      <c r="PRO90" s="2"/>
      <c r="PRP90" s="2"/>
      <c r="PRQ90" s="2"/>
      <c r="PRR90" s="2"/>
      <c r="PRS90" s="2"/>
      <c r="PRT90" s="2"/>
      <c r="PRU90" s="2"/>
      <c r="PRV90" s="2"/>
      <c r="PRW90" s="2"/>
      <c r="PRX90" s="2"/>
      <c r="PRY90" s="2"/>
      <c r="PRZ90" s="2"/>
      <c r="PSA90" s="2"/>
      <c r="PSB90" s="2"/>
      <c r="PSC90" s="2"/>
      <c r="PSD90" s="2"/>
      <c r="PSE90" s="2"/>
      <c r="PSF90" s="2"/>
      <c r="PSG90" s="2"/>
      <c r="PSH90" s="2"/>
      <c r="PSI90" s="2"/>
      <c r="PSJ90" s="2"/>
      <c r="PSK90" s="2"/>
      <c r="PSL90" s="2"/>
      <c r="PSM90" s="2"/>
      <c r="PSN90" s="2"/>
      <c r="PSO90" s="2"/>
      <c r="PSP90" s="2"/>
      <c r="PSQ90" s="2"/>
      <c r="PSR90" s="2"/>
      <c r="PSS90" s="2"/>
      <c r="PST90" s="2"/>
      <c r="PSU90" s="2"/>
      <c r="PSV90" s="2"/>
      <c r="PSW90" s="2"/>
      <c r="PSX90" s="2"/>
      <c r="PSY90" s="2"/>
      <c r="PSZ90" s="2"/>
      <c r="PTA90" s="2"/>
      <c r="PTB90" s="2"/>
      <c r="PTC90" s="2"/>
      <c r="PTD90" s="2"/>
      <c r="PTE90" s="2"/>
      <c r="PTF90" s="2"/>
      <c r="PTG90" s="2"/>
      <c r="PTH90" s="2"/>
      <c r="PTI90" s="2"/>
      <c r="PTJ90" s="2"/>
      <c r="PTK90" s="2"/>
      <c r="PTL90" s="2"/>
      <c r="PTM90" s="2"/>
      <c r="PTN90" s="2"/>
      <c r="PTO90" s="2"/>
      <c r="PTP90" s="2"/>
      <c r="PTQ90" s="2"/>
      <c r="PTR90" s="2"/>
      <c r="PTS90" s="2"/>
      <c r="PTT90" s="2"/>
      <c r="PTU90" s="2"/>
      <c r="PTV90" s="2"/>
      <c r="PTW90" s="2"/>
      <c r="PTX90" s="2"/>
      <c r="PTY90" s="2"/>
      <c r="PTZ90" s="2"/>
      <c r="PUA90" s="2"/>
      <c r="PUB90" s="2"/>
      <c r="PUC90" s="2"/>
      <c r="PUD90" s="2"/>
      <c r="PUE90" s="2"/>
      <c r="PUF90" s="2"/>
      <c r="PUG90" s="2"/>
      <c r="PUH90" s="2"/>
      <c r="PUI90" s="2"/>
      <c r="PUJ90" s="2"/>
      <c r="PUK90" s="2"/>
      <c r="PUL90" s="2"/>
      <c r="PUM90" s="2"/>
      <c r="PUN90" s="2"/>
      <c r="PUO90" s="2"/>
      <c r="PUP90" s="2"/>
      <c r="PUQ90" s="2"/>
      <c r="PUR90" s="2"/>
      <c r="PUS90" s="2"/>
      <c r="PUT90" s="2"/>
      <c r="PUU90" s="2"/>
      <c r="PUV90" s="2"/>
      <c r="PUW90" s="2"/>
      <c r="PUX90" s="2"/>
      <c r="PUY90" s="2"/>
      <c r="PUZ90" s="2"/>
      <c r="PVA90" s="2"/>
      <c r="PVB90" s="2"/>
      <c r="PVC90" s="2"/>
      <c r="PVD90" s="2"/>
      <c r="PVE90" s="2"/>
      <c r="PVF90" s="2"/>
      <c r="PVG90" s="2"/>
      <c r="PVH90" s="2"/>
      <c r="PVI90" s="2"/>
      <c r="PVJ90" s="2"/>
      <c r="PVK90" s="2"/>
      <c r="PVL90" s="2"/>
      <c r="PVM90" s="2"/>
      <c r="PVN90" s="2"/>
      <c r="PVO90" s="2"/>
      <c r="PVP90" s="2"/>
      <c r="PVQ90" s="2"/>
      <c r="PVR90" s="2"/>
      <c r="PVS90" s="2"/>
      <c r="PVT90" s="2"/>
      <c r="PVU90" s="2"/>
      <c r="PVV90" s="2"/>
      <c r="PVW90" s="2"/>
      <c r="PVX90" s="2"/>
      <c r="PVY90" s="2"/>
      <c r="PVZ90" s="2"/>
      <c r="PWA90" s="2"/>
      <c r="PWB90" s="2"/>
      <c r="PWC90" s="2"/>
      <c r="PWD90" s="2"/>
      <c r="PWE90" s="2"/>
      <c r="PWF90" s="2"/>
      <c r="PWG90" s="2"/>
      <c r="PWH90" s="2"/>
      <c r="PWI90" s="2"/>
      <c r="PWJ90" s="2"/>
      <c r="PWK90" s="2"/>
      <c r="PWL90" s="2"/>
      <c r="PWM90" s="2"/>
      <c r="PWN90" s="2"/>
      <c r="PWO90" s="2"/>
      <c r="PWP90" s="2"/>
      <c r="PWQ90" s="2"/>
      <c r="PWR90" s="2"/>
      <c r="PWS90" s="2"/>
      <c r="PWT90" s="2"/>
      <c r="PWU90" s="2"/>
      <c r="PWV90" s="2"/>
      <c r="PWW90" s="2"/>
      <c r="PWX90" s="2"/>
      <c r="PWY90" s="2"/>
      <c r="PWZ90" s="2"/>
      <c r="PXA90" s="2"/>
      <c r="PXB90" s="2"/>
      <c r="PXC90" s="2"/>
      <c r="PXD90" s="2"/>
      <c r="PXE90" s="2"/>
      <c r="PXF90" s="2"/>
      <c r="PXG90" s="2"/>
      <c r="PXH90" s="2"/>
      <c r="PXI90" s="2"/>
      <c r="PXJ90" s="2"/>
      <c r="PXK90" s="2"/>
      <c r="PXL90" s="2"/>
      <c r="PXM90" s="2"/>
      <c r="PXN90" s="2"/>
      <c r="PXO90" s="2"/>
      <c r="PXP90" s="2"/>
      <c r="PXQ90" s="2"/>
      <c r="PXR90" s="2"/>
      <c r="PXS90" s="2"/>
      <c r="PXT90" s="2"/>
      <c r="PXU90" s="2"/>
      <c r="PXV90" s="2"/>
      <c r="PXW90" s="2"/>
      <c r="PXX90" s="2"/>
      <c r="PXY90" s="2"/>
      <c r="PXZ90" s="2"/>
      <c r="PYA90" s="2"/>
      <c r="PYB90" s="2"/>
      <c r="PYC90" s="2"/>
      <c r="PYD90" s="2"/>
      <c r="PYE90" s="2"/>
      <c r="PYF90" s="2"/>
      <c r="PYG90" s="2"/>
      <c r="PYH90" s="2"/>
      <c r="PYI90" s="2"/>
      <c r="PYJ90" s="2"/>
      <c r="PYK90" s="2"/>
      <c r="PYL90" s="2"/>
      <c r="PYM90" s="2"/>
      <c r="PYN90" s="2"/>
      <c r="PYO90" s="2"/>
      <c r="PYP90" s="2"/>
      <c r="PYQ90" s="2"/>
      <c r="PYR90" s="2"/>
      <c r="PYS90" s="2"/>
      <c r="PYT90" s="2"/>
      <c r="PYU90" s="2"/>
      <c r="PYV90" s="2"/>
      <c r="PYW90" s="2"/>
      <c r="PYX90" s="2"/>
      <c r="PYY90" s="2"/>
      <c r="PYZ90" s="2"/>
      <c r="PZA90" s="2"/>
      <c r="PZB90" s="2"/>
      <c r="PZC90" s="2"/>
      <c r="PZD90" s="2"/>
      <c r="PZE90" s="2"/>
      <c r="PZF90" s="2"/>
      <c r="PZG90" s="2"/>
      <c r="PZH90" s="2"/>
      <c r="PZI90" s="2"/>
      <c r="PZJ90" s="2"/>
      <c r="PZK90" s="2"/>
      <c r="PZL90" s="2"/>
      <c r="PZM90" s="2"/>
      <c r="PZN90" s="2"/>
      <c r="PZO90" s="2"/>
      <c r="PZP90" s="2"/>
      <c r="PZQ90" s="2"/>
      <c r="PZR90" s="2"/>
      <c r="PZS90" s="2"/>
      <c r="PZT90" s="2"/>
      <c r="PZU90" s="2"/>
      <c r="PZV90" s="2"/>
      <c r="PZW90" s="2"/>
      <c r="PZX90" s="2"/>
      <c r="PZY90" s="2"/>
      <c r="PZZ90" s="2"/>
      <c r="QAA90" s="2"/>
      <c r="QAB90" s="2"/>
      <c r="QAC90" s="2"/>
      <c r="QAD90" s="2"/>
      <c r="QAE90" s="2"/>
      <c r="QAF90" s="2"/>
      <c r="QAG90" s="2"/>
      <c r="QAH90" s="2"/>
      <c r="QAI90" s="2"/>
      <c r="QAJ90" s="2"/>
      <c r="QAK90" s="2"/>
      <c r="QAL90" s="2"/>
      <c r="QAM90" s="2"/>
      <c r="QAN90" s="2"/>
      <c r="QAO90" s="2"/>
      <c r="QAP90" s="2"/>
      <c r="QAQ90" s="2"/>
      <c r="QAR90" s="2"/>
      <c r="QAS90" s="2"/>
      <c r="QAT90" s="2"/>
      <c r="QAU90" s="2"/>
      <c r="QAV90" s="2"/>
      <c r="QAW90" s="2"/>
      <c r="QAX90" s="2"/>
      <c r="QAY90" s="2"/>
      <c r="QAZ90" s="2"/>
      <c r="QBA90" s="2"/>
      <c r="QBB90" s="2"/>
      <c r="QBC90" s="2"/>
      <c r="QBD90" s="2"/>
      <c r="QBE90" s="2"/>
      <c r="QBF90" s="2"/>
      <c r="QBG90" s="2"/>
      <c r="QBH90" s="2"/>
      <c r="QBI90" s="2"/>
      <c r="QBJ90" s="2"/>
      <c r="QBK90" s="2"/>
      <c r="QBL90" s="2"/>
      <c r="QBM90" s="2"/>
      <c r="QBN90" s="2"/>
      <c r="QBO90" s="2"/>
      <c r="QBP90" s="2"/>
      <c r="QBQ90" s="2"/>
      <c r="QBR90" s="2"/>
      <c r="QBS90" s="2"/>
      <c r="QBT90" s="2"/>
      <c r="QBU90" s="2"/>
      <c r="QBV90" s="2"/>
      <c r="QBW90" s="2"/>
      <c r="QBX90" s="2"/>
      <c r="QBY90" s="2"/>
      <c r="QBZ90" s="2"/>
      <c r="QCA90" s="2"/>
      <c r="QCB90" s="2"/>
      <c r="QCC90" s="2"/>
      <c r="QCD90" s="2"/>
      <c r="QCE90" s="2"/>
      <c r="QCF90" s="2"/>
      <c r="QCG90" s="2"/>
      <c r="QCH90" s="2"/>
      <c r="QCI90" s="2"/>
      <c r="QCJ90" s="2"/>
      <c r="QCK90" s="2"/>
      <c r="QCL90" s="2"/>
      <c r="QCM90" s="2"/>
      <c r="QCN90" s="2"/>
      <c r="QCO90" s="2"/>
      <c r="QCP90" s="2"/>
      <c r="QCQ90" s="2"/>
      <c r="QCR90" s="2"/>
      <c r="QCS90" s="2"/>
      <c r="QCT90" s="2"/>
      <c r="QCU90" s="2"/>
      <c r="QCV90" s="2"/>
      <c r="QCW90" s="2"/>
      <c r="QCX90" s="2"/>
      <c r="QCY90" s="2"/>
      <c r="QCZ90" s="2"/>
      <c r="QDA90" s="2"/>
      <c r="QDB90" s="2"/>
      <c r="QDC90" s="2"/>
      <c r="QDD90" s="2"/>
      <c r="QDE90" s="2"/>
      <c r="QDF90" s="2"/>
      <c r="QDG90" s="2"/>
      <c r="QDH90" s="2"/>
      <c r="QDI90" s="2"/>
      <c r="QDJ90" s="2"/>
      <c r="QDK90" s="2"/>
      <c r="QDL90" s="2"/>
      <c r="QDM90" s="2"/>
      <c r="QDN90" s="2"/>
      <c r="QDO90" s="2"/>
      <c r="QDP90" s="2"/>
      <c r="QDQ90" s="2"/>
      <c r="QDR90" s="2"/>
      <c r="QDS90" s="2"/>
      <c r="QDT90" s="2"/>
      <c r="QDU90" s="2"/>
      <c r="QDV90" s="2"/>
      <c r="QDW90" s="2"/>
      <c r="QDX90" s="2"/>
      <c r="QDY90" s="2"/>
      <c r="QDZ90" s="2"/>
      <c r="QEA90" s="2"/>
      <c r="QEB90" s="2"/>
      <c r="QEC90" s="2"/>
      <c r="QED90" s="2"/>
      <c r="QEE90" s="2"/>
      <c r="QEF90" s="2"/>
      <c r="QEG90" s="2"/>
      <c r="QEH90" s="2"/>
      <c r="QEI90" s="2"/>
      <c r="QEJ90" s="2"/>
      <c r="QEK90" s="2"/>
      <c r="QEL90" s="2"/>
      <c r="QEM90" s="2"/>
      <c r="QEN90" s="2"/>
      <c r="QEO90" s="2"/>
      <c r="QEP90" s="2"/>
      <c r="QEQ90" s="2"/>
      <c r="QER90" s="2"/>
      <c r="QES90" s="2"/>
      <c r="QET90" s="2"/>
      <c r="QEU90" s="2"/>
      <c r="QEV90" s="2"/>
      <c r="QEW90" s="2"/>
      <c r="QEX90" s="2"/>
      <c r="QEY90" s="2"/>
      <c r="QEZ90" s="2"/>
      <c r="QFA90" s="2"/>
      <c r="QFB90" s="2"/>
      <c r="QFC90" s="2"/>
      <c r="QFD90" s="2"/>
      <c r="QFE90" s="2"/>
      <c r="QFF90" s="2"/>
      <c r="QFG90" s="2"/>
      <c r="QFH90" s="2"/>
      <c r="QFI90" s="2"/>
      <c r="QFJ90" s="2"/>
      <c r="QFK90" s="2"/>
      <c r="QFL90" s="2"/>
      <c r="QFM90" s="2"/>
      <c r="QFN90" s="2"/>
      <c r="QFO90" s="2"/>
      <c r="QFP90" s="2"/>
      <c r="QFQ90" s="2"/>
      <c r="QFR90" s="2"/>
      <c r="QFS90" s="2"/>
      <c r="QFT90" s="2"/>
      <c r="QFU90" s="2"/>
      <c r="QFV90" s="2"/>
      <c r="QFW90" s="2"/>
      <c r="QFX90" s="2"/>
      <c r="QFY90" s="2"/>
      <c r="QFZ90" s="2"/>
      <c r="QGA90" s="2"/>
      <c r="QGB90" s="2"/>
      <c r="QGC90" s="2"/>
      <c r="QGD90" s="2"/>
      <c r="QGE90" s="2"/>
      <c r="QGF90" s="2"/>
      <c r="QGG90" s="2"/>
      <c r="QGH90" s="2"/>
      <c r="QGI90" s="2"/>
      <c r="QGJ90" s="2"/>
      <c r="QGK90" s="2"/>
      <c r="QGL90" s="2"/>
      <c r="QGM90" s="2"/>
      <c r="QGN90" s="2"/>
      <c r="QGO90" s="2"/>
      <c r="QGP90" s="2"/>
      <c r="QGQ90" s="2"/>
      <c r="QGR90" s="2"/>
      <c r="QGS90" s="2"/>
      <c r="QGT90" s="2"/>
      <c r="QGU90" s="2"/>
      <c r="QGV90" s="2"/>
      <c r="QGW90" s="2"/>
      <c r="QGX90" s="2"/>
      <c r="QGY90" s="2"/>
      <c r="QGZ90" s="2"/>
      <c r="QHA90" s="2"/>
      <c r="QHB90" s="2"/>
      <c r="QHC90" s="2"/>
      <c r="QHD90" s="2"/>
      <c r="QHE90" s="2"/>
      <c r="QHF90" s="2"/>
      <c r="QHG90" s="2"/>
      <c r="QHH90" s="2"/>
      <c r="QHI90" s="2"/>
      <c r="QHJ90" s="2"/>
      <c r="QHK90" s="2"/>
      <c r="QHL90" s="2"/>
      <c r="QHM90" s="2"/>
      <c r="QHN90" s="2"/>
      <c r="QHO90" s="2"/>
      <c r="QHP90" s="2"/>
      <c r="QHQ90" s="2"/>
      <c r="QHR90" s="2"/>
      <c r="QHS90" s="2"/>
      <c r="QHT90" s="2"/>
      <c r="QHU90" s="2"/>
      <c r="QHV90" s="2"/>
      <c r="QHW90" s="2"/>
      <c r="QHX90" s="2"/>
      <c r="QHY90" s="2"/>
      <c r="QHZ90" s="2"/>
      <c r="QIA90" s="2"/>
      <c r="QIB90" s="2"/>
      <c r="QIC90" s="2"/>
      <c r="QID90" s="2"/>
      <c r="QIE90" s="2"/>
      <c r="QIF90" s="2"/>
      <c r="QIG90" s="2"/>
      <c r="QIH90" s="2"/>
      <c r="QII90" s="2"/>
      <c r="QIJ90" s="2"/>
      <c r="QIK90" s="2"/>
      <c r="QIL90" s="2"/>
      <c r="QIM90" s="2"/>
      <c r="QIN90" s="2"/>
      <c r="QIO90" s="2"/>
      <c r="QIP90" s="2"/>
      <c r="QIQ90" s="2"/>
      <c r="QIR90" s="2"/>
      <c r="QIS90" s="2"/>
      <c r="QIT90" s="2"/>
      <c r="QIU90" s="2"/>
      <c r="QIV90" s="2"/>
      <c r="QIW90" s="2"/>
      <c r="QIX90" s="2"/>
      <c r="QIY90" s="2"/>
      <c r="QIZ90" s="2"/>
      <c r="QJA90" s="2"/>
      <c r="QJB90" s="2"/>
      <c r="QJC90" s="2"/>
      <c r="QJD90" s="2"/>
      <c r="QJE90" s="2"/>
      <c r="QJF90" s="2"/>
      <c r="QJG90" s="2"/>
      <c r="QJH90" s="2"/>
      <c r="QJI90" s="2"/>
      <c r="QJJ90" s="2"/>
      <c r="QJK90" s="2"/>
      <c r="QJL90" s="2"/>
      <c r="QJM90" s="2"/>
      <c r="QJN90" s="2"/>
      <c r="QJO90" s="2"/>
      <c r="QJP90" s="2"/>
      <c r="QJQ90" s="2"/>
      <c r="QJR90" s="2"/>
      <c r="QJS90" s="2"/>
      <c r="QJT90" s="2"/>
      <c r="QJU90" s="2"/>
      <c r="QJV90" s="2"/>
      <c r="QJW90" s="2"/>
      <c r="QJX90" s="2"/>
      <c r="QJY90" s="2"/>
      <c r="QJZ90" s="2"/>
      <c r="QKA90" s="2"/>
      <c r="QKB90" s="2"/>
      <c r="QKC90" s="2"/>
      <c r="QKD90" s="2"/>
      <c r="QKE90" s="2"/>
      <c r="QKF90" s="2"/>
      <c r="QKG90" s="2"/>
      <c r="QKH90" s="2"/>
      <c r="QKI90" s="2"/>
      <c r="QKJ90" s="2"/>
      <c r="QKK90" s="2"/>
      <c r="QKL90" s="2"/>
      <c r="QKM90" s="2"/>
      <c r="QKN90" s="2"/>
      <c r="QKO90" s="2"/>
      <c r="QKP90" s="2"/>
      <c r="QKQ90" s="2"/>
      <c r="QKR90" s="2"/>
      <c r="QKS90" s="2"/>
      <c r="QKT90" s="2"/>
      <c r="QKU90" s="2"/>
      <c r="QKV90" s="2"/>
      <c r="QKW90" s="2"/>
      <c r="QKX90" s="2"/>
      <c r="QKY90" s="2"/>
      <c r="QKZ90" s="2"/>
      <c r="QLA90" s="2"/>
      <c r="QLB90" s="2"/>
      <c r="QLC90" s="2"/>
      <c r="QLD90" s="2"/>
      <c r="QLE90" s="2"/>
      <c r="QLF90" s="2"/>
      <c r="QLG90" s="2"/>
      <c r="QLH90" s="2"/>
      <c r="QLI90" s="2"/>
      <c r="QLJ90" s="2"/>
      <c r="QLK90" s="2"/>
      <c r="QLL90" s="2"/>
      <c r="QLM90" s="2"/>
      <c r="QLN90" s="2"/>
      <c r="QLO90" s="2"/>
      <c r="QLP90" s="2"/>
      <c r="QLQ90" s="2"/>
      <c r="QLR90" s="2"/>
      <c r="QLS90" s="2"/>
      <c r="QLT90" s="2"/>
      <c r="QLU90" s="2"/>
      <c r="QLV90" s="2"/>
      <c r="QLW90" s="2"/>
      <c r="QLX90" s="2"/>
      <c r="QLY90" s="2"/>
      <c r="QLZ90" s="2"/>
      <c r="QMA90" s="2"/>
      <c r="QMB90" s="2"/>
      <c r="QMC90" s="2"/>
      <c r="QMD90" s="2"/>
      <c r="QME90" s="2"/>
      <c r="QMF90" s="2"/>
      <c r="QMG90" s="2"/>
      <c r="QMH90" s="2"/>
      <c r="QMI90" s="2"/>
      <c r="QMJ90" s="2"/>
      <c r="QMK90" s="2"/>
      <c r="QML90" s="2"/>
      <c r="QMM90" s="2"/>
      <c r="QMN90" s="2"/>
      <c r="QMO90" s="2"/>
      <c r="QMP90" s="2"/>
      <c r="QMQ90" s="2"/>
      <c r="QMR90" s="2"/>
      <c r="QMS90" s="2"/>
      <c r="QMT90" s="2"/>
      <c r="QMU90" s="2"/>
      <c r="QMV90" s="2"/>
      <c r="QMW90" s="2"/>
      <c r="QMX90" s="2"/>
      <c r="QMY90" s="2"/>
      <c r="QMZ90" s="2"/>
      <c r="QNA90" s="2"/>
      <c r="QNB90" s="2"/>
      <c r="QNC90" s="2"/>
      <c r="QND90" s="2"/>
      <c r="QNE90" s="2"/>
      <c r="QNF90" s="2"/>
      <c r="QNG90" s="2"/>
      <c r="QNH90" s="2"/>
      <c r="QNI90" s="2"/>
      <c r="QNJ90" s="2"/>
      <c r="QNK90" s="2"/>
      <c r="QNL90" s="2"/>
      <c r="QNM90" s="2"/>
      <c r="QNN90" s="2"/>
      <c r="QNO90" s="2"/>
      <c r="QNP90" s="2"/>
      <c r="QNQ90" s="2"/>
      <c r="QNR90" s="2"/>
      <c r="QNS90" s="2"/>
      <c r="QNT90" s="2"/>
      <c r="QNU90" s="2"/>
      <c r="QNV90" s="2"/>
      <c r="QNW90" s="2"/>
      <c r="QNX90" s="2"/>
      <c r="QNY90" s="2"/>
      <c r="QNZ90" s="2"/>
      <c r="QOA90" s="2"/>
      <c r="QOB90" s="2"/>
      <c r="QOC90" s="2"/>
      <c r="QOD90" s="2"/>
      <c r="QOE90" s="2"/>
      <c r="QOF90" s="2"/>
      <c r="QOG90" s="2"/>
      <c r="QOH90" s="2"/>
      <c r="QOI90" s="2"/>
      <c r="QOJ90" s="2"/>
      <c r="QOK90" s="2"/>
      <c r="QOL90" s="2"/>
      <c r="QOM90" s="2"/>
      <c r="QON90" s="2"/>
      <c r="QOO90" s="2"/>
      <c r="QOP90" s="2"/>
      <c r="QOQ90" s="2"/>
      <c r="QOR90" s="2"/>
      <c r="QOS90" s="2"/>
      <c r="QOT90" s="2"/>
      <c r="QOU90" s="2"/>
      <c r="QOV90" s="2"/>
      <c r="QOW90" s="2"/>
      <c r="QOX90" s="2"/>
      <c r="QOY90" s="2"/>
      <c r="QOZ90" s="2"/>
      <c r="QPA90" s="2"/>
      <c r="QPB90" s="2"/>
      <c r="QPC90" s="2"/>
      <c r="QPD90" s="2"/>
      <c r="QPE90" s="2"/>
      <c r="QPF90" s="2"/>
      <c r="QPG90" s="2"/>
      <c r="QPH90" s="2"/>
      <c r="QPI90" s="2"/>
      <c r="QPJ90" s="2"/>
      <c r="QPK90" s="2"/>
      <c r="QPL90" s="2"/>
      <c r="QPM90" s="2"/>
      <c r="QPN90" s="2"/>
      <c r="QPO90" s="2"/>
      <c r="QPP90" s="2"/>
      <c r="QPQ90" s="2"/>
      <c r="QPR90" s="2"/>
      <c r="QPS90" s="2"/>
      <c r="QPT90" s="2"/>
      <c r="QPU90" s="2"/>
      <c r="QPV90" s="2"/>
      <c r="QPW90" s="2"/>
      <c r="QPX90" s="2"/>
      <c r="QPY90" s="2"/>
      <c r="QPZ90" s="2"/>
      <c r="QQA90" s="2"/>
      <c r="QQB90" s="2"/>
      <c r="QQC90" s="2"/>
      <c r="QQD90" s="2"/>
      <c r="QQE90" s="2"/>
      <c r="QQF90" s="2"/>
      <c r="QQG90" s="2"/>
      <c r="QQH90" s="2"/>
      <c r="QQI90" s="2"/>
      <c r="QQJ90" s="2"/>
      <c r="QQK90" s="2"/>
      <c r="QQL90" s="2"/>
      <c r="QQM90" s="2"/>
      <c r="QQN90" s="2"/>
      <c r="QQO90" s="2"/>
      <c r="QQP90" s="2"/>
      <c r="QQQ90" s="2"/>
      <c r="QQR90" s="2"/>
      <c r="QQS90" s="2"/>
      <c r="QQT90" s="2"/>
      <c r="QQU90" s="2"/>
      <c r="QQV90" s="2"/>
      <c r="QQW90" s="2"/>
      <c r="QQX90" s="2"/>
      <c r="QQY90" s="2"/>
      <c r="QQZ90" s="2"/>
      <c r="QRA90" s="2"/>
      <c r="QRB90" s="2"/>
      <c r="QRC90" s="2"/>
      <c r="QRD90" s="2"/>
      <c r="QRE90" s="2"/>
      <c r="QRF90" s="2"/>
      <c r="QRG90" s="2"/>
      <c r="QRH90" s="2"/>
      <c r="QRI90" s="2"/>
      <c r="QRJ90" s="2"/>
      <c r="QRK90" s="2"/>
      <c r="QRL90" s="2"/>
      <c r="QRM90" s="2"/>
      <c r="QRN90" s="2"/>
      <c r="QRO90" s="2"/>
      <c r="QRP90" s="2"/>
      <c r="QRQ90" s="2"/>
      <c r="QRR90" s="2"/>
      <c r="QRS90" s="2"/>
      <c r="QRT90" s="2"/>
      <c r="QRU90" s="2"/>
      <c r="QRV90" s="2"/>
      <c r="QRW90" s="2"/>
      <c r="QRX90" s="2"/>
      <c r="QRY90" s="2"/>
      <c r="QRZ90" s="2"/>
      <c r="QSA90" s="2"/>
      <c r="QSB90" s="2"/>
      <c r="QSC90" s="2"/>
      <c r="QSD90" s="2"/>
      <c r="QSE90" s="2"/>
      <c r="QSF90" s="2"/>
      <c r="QSG90" s="2"/>
      <c r="QSH90" s="2"/>
      <c r="QSI90" s="2"/>
      <c r="QSJ90" s="2"/>
      <c r="QSK90" s="2"/>
      <c r="QSL90" s="2"/>
      <c r="QSM90" s="2"/>
      <c r="QSN90" s="2"/>
      <c r="QSO90" s="2"/>
      <c r="QSP90" s="2"/>
      <c r="QSQ90" s="2"/>
      <c r="QSR90" s="2"/>
      <c r="QSS90" s="2"/>
      <c r="QST90" s="2"/>
      <c r="QSU90" s="2"/>
      <c r="QSV90" s="2"/>
      <c r="QSW90" s="2"/>
      <c r="QSX90" s="2"/>
      <c r="QSY90" s="2"/>
      <c r="QSZ90" s="2"/>
      <c r="QTA90" s="2"/>
      <c r="QTB90" s="2"/>
      <c r="QTC90" s="2"/>
      <c r="QTD90" s="2"/>
      <c r="QTE90" s="2"/>
      <c r="QTF90" s="2"/>
      <c r="QTG90" s="2"/>
      <c r="QTH90" s="2"/>
      <c r="QTI90" s="2"/>
      <c r="QTJ90" s="2"/>
      <c r="QTK90" s="2"/>
      <c r="QTL90" s="2"/>
      <c r="QTM90" s="2"/>
      <c r="QTN90" s="2"/>
      <c r="QTO90" s="2"/>
      <c r="QTP90" s="2"/>
      <c r="QTQ90" s="2"/>
      <c r="QTR90" s="2"/>
      <c r="QTS90" s="2"/>
      <c r="QTT90" s="2"/>
      <c r="QTU90" s="2"/>
      <c r="QTV90" s="2"/>
      <c r="QTW90" s="2"/>
      <c r="QTX90" s="2"/>
      <c r="QTY90" s="2"/>
      <c r="QTZ90" s="2"/>
      <c r="QUA90" s="2"/>
      <c r="QUB90" s="2"/>
      <c r="QUC90" s="2"/>
      <c r="QUD90" s="2"/>
      <c r="QUE90" s="2"/>
      <c r="QUF90" s="2"/>
      <c r="QUG90" s="2"/>
      <c r="QUH90" s="2"/>
      <c r="QUI90" s="2"/>
      <c r="QUJ90" s="2"/>
      <c r="QUK90" s="2"/>
      <c r="QUL90" s="2"/>
      <c r="QUM90" s="2"/>
      <c r="QUN90" s="2"/>
      <c r="QUO90" s="2"/>
      <c r="QUP90" s="2"/>
      <c r="QUQ90" s="2"/>
      <c r="QUR90" s="2"/>
      <c r="QUS90" s="2"/>
      <c r="QUT90" s="2"/>
      <c r="QUU90" s="2"/>
      <c r="QUV90" s="2"/>
      <c r="QUW90" s="2"/>
      <c r="QUX90" s="2"/>
      <c r="QUY90" s="2"/>
      <c r="QUZ90" s="2"/>
      <c r="QVA90" s="2"/>
      <c r="QVB90" s="2"/>
      <c r="QVC90" s="2"/>
      <c r="QVD90" s="2"/>
      <c r="QVE90" s="2"/>
      <c r="QVF90" s="2"/>
      <c r="QVG90" s="2"/>
      <c r="QVH90" s="2"/>
      <c r="QVI90" s="2"/>
      <c r="QVJ90" s="2"/>
      <c r="QVK90" s="2"/>
      <c r="QVL90" s="2"/>
      <c r="QVM90" s="2"/>
      <c r="QVN90" s="2"/>
      <c r="QVO90" s="2"/>
      <c r="QVP90" s="2"/>
      <c r="QVQ90" s="2"/>
      <c r="QVR90" s="2"/>
      <c r="QVS90" s="2"/>
      <c r="QVT90" s="2"/>
      <c r="QVU90" s="2"/>
      <c r="QVV90" s="2"/>
      <c r="QVW90" s="2"/>
      <c r="QVX90" s="2"/>
      <c r="QVY90" s="2"/>
      <c r="QVZ90" s="2"/>
      <c r="QWA90" s="2"/>
      <c r="QWB90" s="2"/>
      <c r="QWC90" s="2"/>
      <c r="QWD90" s="2"/>
      <c r="QWE90" s="2"/>
      <c r="QWF90" s="2"/>
      <c r="QWG90" s="2"/>
      <c r="QWH90" s="2"/>
      <c r="QWI90" s="2"/>
      <c r="QWJ90" s="2"/>
      <c r="QWK90" s="2"/>
      <c r="QWL90" s="2"/>
      <c r="QWM90" s="2"/>
      <c r="QWN90" s="2"/>
      <c r="QWO90" s="2"/>
      <c r="QWP90" s="2"/>
      <c r="QWQ90" s="2"/>
      <c r="QWR90" s="2"/>
      <c r="QWS90" s="2"/>
      <c r="QWT90" s="2"/>
      <c r="QWU90" s="2"/>
      <c r="QWV90" s="2"/>
      <c r="QWW90" s="2"/>
      <c r="QWX90" s="2"/>
      <c r="QWY90" s="2"/>
      <c r="QWZ90" s="2"/>
      <c r="QXA90" s="2"/>
      <c r="QXB90" s="2"/>
      <c r="QXC90" s="2"/>
      <c r="QXD90" s="2"/>
      <c r="QXE90" s="2"/>
      <c r="QXF90" s="2"/>
      <c r="QXG90" s="2"/>
      <c r="QXH90" s="2"/>
      <c r="QXI90" s="2"/>
      <c r="QXJ90" s="2"/>
      <c r="QXK90" s="2"/>
      <c r="QXL90" s="2"/>
      <c r="QXM90" s="2"/>
      <c r="QXN90" s="2"/>
      <c r="QXO90" s="2"/>
      <c r="QXP90" s="2"/>
      <c r="QXQ90" s="2"/>
      <c r="QXR90" s="2"/>
      <c r="QXS90" s="2"/>
      <c r="QXT90" s="2"/>
      <c r="QXU90" s="2"/>
      <c r="QXV90" s="2"/>
      <c r="QXW90" s="2"/>
      <c r="QXX90" s="2"/>
      <c r="QXY90" s="2"/>
      <c r="QXZ90" s="2"/>
      <c r="QYA90" s="2"/>
      <c r="QYB90" s="2"/>
      <c r="QYC90" s="2"/>
      <c r="QYD90" s="2"/>
      <c r="QYE90" s="2"/>
      <c r="QYF90" s="2"/>
      <c r="QYG90" s="2"/>
      <c r="QYH90" s="2"/>
      <c r="QYI90" s="2"/>
      <c r="QYJ90" s="2"/>
      <c r="QYK90" s="2"/>
      <c r="QYL90" s="2"/>
      <c r="QYM90" s="2"/>
      <c r="QYN90" s="2"/>
      <c r="QYO90" s="2"/>
      <c r="QYP90" s="2"/>
      <c r="QYQ90" s="2"/>
      <c r="QYR90" s="2"/>
      <c r="QYS90" s="2"/>
      <c r="QYT90" s="2"/>
      <c r="QYU90" s="2"/>
      <c r="QYV90" s="2"/>
      <c r="QYW90" s="2"/>
      <c r="QYX90" s="2"/>
      <c r="QYY90" s="2"/>
      <c r="QYZ90" s="2"/>
      <c r="QZA90" s="2"/>
      <c r="QZB90" s="2"/>
      <c r="QZC90" s="2"/>
      <c r="QZD90" s="2"/>
      <c r="QZE90" s="2"/>
      <c r="QZF90" s="2"/>
      <c r="QZG90" s="2"/>
      <c r="QZH90" s="2"/>
      <c r="QZI90" s="2"/>
      <c r="QZJ90" s="2"/>
      <c r="QZK90" s="2"/>
      <c r="QZL90" s="2"/>
      <c r="QZM90" s="2"/>
      <c r="QZN90" s="2"/>
      <c r="QZO90" s="2"/>
      <c r="QZP90" s="2"/>
      <c r="QZQ90" s="2"/>
      <c r="QZR90" s="2"/>
      <c r="QZS90" s="2"/>
      <c r="QZT90" s="2"/>
      <c r="QZU90" s="2"/>
      <c r="QZV90" s="2"/>
      <c r="QZW90" s="2"/>
      <c r="QZX90" s="2"/>
      <c r="QZY90" s="2"/>
      <c r="QZZ90" s="2"/>
      <c r="RAA90" s="2"/>
      <c r="RAB90" s="2"/>
      <c r="RAC90" s="2"/>
      <c r="RAD90" s="2"/>
      <c r="RAE90" s="2"/>
      <c r="RAF90" s="2"/>
      <c r="RAG90" s="2"/>
      <c r="RAH90" s="2"/>
      <c r="RAI90" s="2"/>
      <c r="RAJ90" s="2"/>
      <c r="RAK90" s="2"/>
      <c r="RAL90" s="2"/>
      <c r="RAM90" s="2"/>
      <c r="RAN90" s="2"/>
      <c r="RAO90" s="2"/>
      <c r="RAP90" s="2"/>
      <c r="RAQ90" s="2"/>
      <c r="RAR90" s="2"/>
      <c r="RAS90" s="2"/>
      <c r="RAT90" s="2"/>
      <c r="RAU90" s="2"/>
      <c r="RAV90" s="2"/>
      <c r="RAW90" s="2"/>
      <c r="RAX90" s="2"/>
      <c r="RAY90" s="2"/>
      <c r="RAZ90" s="2"/>
      <c r="RBA90" s="2"/>
      <c r="RBB90" s="2"/>
      <c r="RBC90" s="2"/>
      <c r="RBD90" s="2"/>
      <c r="RBE90" s="2"/>
      <c r="RBF90" s="2"/>
      <c r="RBG90" s="2"/>
      <c r="RBH90" s="2"/>
      <c r="RBI90" s="2"/>
      <c r="RBJ90" s="2"/>
      <c r="RBK90" s="2"/>
      <c r="RBL90" s="2"/>
      <c r="RBM90" s="2"/>
      <c r="RBN90" s="2"/>
      <c r="RBO90" s="2"/>
      <c r="RBP90" s="2"/>
      <c r="RBQ90" s="2"/>
      <c r="RBR90" s="2"/>
      <c r="RBS90" s="2"/>
      <c r="RBT90" s="2"/>
      <c r="RBU90" s="2"/>
      <c r="RBV90" s="2"/>
      <c r="RBW90" s="2"/>
      <c r="RBX90" s="2"/>
      <c r="RBY90" s="2"/>
      <c r="RBZ90" s="2"/>
      <c r="RCA90" s="2"/>
      <c r="RCB90" s="2"/>
      <c r="RCC90" s="2"/>
      <c r="RCD90" s="2"/>
      <c r="RCE90" s="2"/>
      <c r="RCF90" s="2"/>
      <c r="RCG90" s="2"/>
      <c r="RCH90" s="2"/>
      <c r="RCI90" s="2"/>
      <c r="RCJ90" s="2"/>
      <c r="RCK90" s="2"/>
      <c r="RCL90" s="2"/>
      <c r="RCM90" s="2"/>
      <c r="RCN90" s="2"/>
      <c r="RCO90" s="2"/>
      <c r="RCP90" s="2"/>
      <c r="RCQ90" s="2"/>
      <c r="RCR90" s="2"/>
      <c r="RCS90" s="2"/>
      <c r="RCT90" s="2"/>
      <c r="RCU90" s="2"/>
      <c r="RCV90" s="2"/>
      <c r="RCW90" s="2"/>
      <c r="RCX90" s="2"/>
      <c r="RCY90" s="2"/>
      <c r="RCZ90" s="2"/>
      <c r="RDA90" s="2"/>
      <c r="RDB90" s="2"/>
      <c r="RDC90" s="2"/>
      <c r="RDD90" s="2"/>
      <c r="RDE90" s="2"/>
      <c r="RDF90" s="2"/>
      <c r="RDG90" s="2"/>
      <c r="RDH90" s="2"/>
      <c r="RDI90" s="2"/>
      <c r="RDJ90" s="2"/>
      <c r="RDK90" s="2"/>
      <c r="RDL90" s="2"/>
      <c r="RDM90" s="2"/>
      <c r="RDN90" s="2"/>
      <c r="RDO90" s="2"/>
      <c r="RDP90" s="2"/>
      <c r="RDQ90" s="2"/>
      <c r="RDR90" s="2"/>
      <c r="RDS90" s="2"/>
      <c r="RDT90" s="2"/>
      <c r="RDU90" s="2"/>
      <c r="RDV90" s="2"/>
      <c r="RDW90" s="2"/>
      <c r="RDX90" s="2"/>
      <c r="RDY90" s="2"/>
      <c r="RDZ90" s="2"/>
      <c r="REA90" s="2"/>
      <c r="REB90" s="2"/>
      <c r="REC90" s="2"/>
      <c r="RED90" s="2"/>
      <c r="REE90" s="2"/>
      <c r="REF90" s="2"/>
      <c r="REG90" s="2"/>
      <c r="REH90" s="2"/>
      <c r="REI90" s="2"/>
      <c r="REJ90" s="2"/>
      <c r="REK90" s="2"/>
      <c r="REL90" s="2"/>
      <c r="REM90" s="2"/>
      <c r="REN90" s="2"/>
      <c r="REO90" s="2"/>
      <c r="REP90" s="2"/>
      <c r="REQ90" s="2"/>
      <c r="RER90" s="2"/>
      <c r="RES90" s="2"/>
      <c r="RET90" s="2"/>
      <c r="REU90" s="2"/>
      <c r="REV90" s="2"/>
      <c r="REW90" s="2"/>
      <c r="REX90" s="2"/>
      <c r="REY90" s="2"/>
      <c r="REZ90" s="2"/>
      <c r="RFA90" s="2"/>
      <c r="RFB90" s="2"/>
      <c r="RFC90" s="2"/>
      <c r="RFD90" s="2"/>
      <c r="RFE90" s="2"/>
      <c r="RFF90" s="2"/>
      <c r="RFG90" s="2"/>
      <c r="RFH90" s="2"/>
      <c r="RFI90" s="2"/>
      <c r="RFJ90" s="2"/>
      <c r="RFK90" s="2"/>
      <c r="RFL90" s="2"/>
      <c r="RFM90" s="2"/>
      <c r="RFN90" s="2"/>
      <c r="RFO90" s="2"/>
      <c r="RFP90" s="2"/>
      <c r="RFQ90" s="2"/>
      <c r="RFR90" s="2"/>
      <c r="RFS90" s="2"/>
      <c r="RFT90" s="2"/>
      <c r="RFU90" s="2"/>
      <c r="RFV90" s="2"/>
      <c r="RFW90" s="2"/>
      <c r="RFX90" s="2"/>
      <c r="RFY90" s="2"/>
      <c r="RFZ90" s="2"/>
      <c r="RGA90" s="2"/>
      <c r="RGB90" s="2"/>
      <c r="RGC90" s="2"/>
      <c r="RGD90" s="2"/>
      <c r="RGE90" s="2"/>
      <c r="RGF90" s="2"/>
      <c r="RGG90" s="2"/>
      <c r="RGH90" s="2"/>
      <c r="RGI90" s="2"/>
      <c r="RGJ90" s="2"/>
      <c r="RGK90" s="2"/>
      <c r="RGL90" s="2"/>
      <c r="RGM90" s="2"/>
      <c r="RGN90" s="2"/>
      <c r="RGO90" s="2"/>
      <c r="RGP90" s="2"/>
      <c r="RGQ90" s="2"/>
      <c r="RGR90" s="2"/>
      <c r="RGS90" s="2"/>
      <c r="RGT90" s="2"/>
      <c r="RGU90" s="2"/>
      <c r="RGV90" s="2"/>
      <c r="RGW90" s="2"/>
      <c r="RGX90" s="2"/>
      <c r="RGY90" s="2"/>
      <c r="RGZ90" s="2"/>
      <c r="RHA90" s="2"/>
      <c r="RHB90" s="2"/>
      <c r="RHC90" s="2"/>
      <c r="RHD90" s="2"/>
      <c r="RHE90" s="2"/>
      <c r="RHF90" s="2"/>
      <c r="RHG90" s="2"/>
      <c r="RHH90" s="2"/>
      <c r="RHI90" s="2"/>
      <c r="RHJ90" s="2"/>
      <c r="RHK90" s="2"/>
      <c r="RHL90" s="2"/>
      <c r="RHM90" s="2"/>
      <c r="RHN90" s="2"/>
      <c r="RHO90" s="2"/>
      <c r="RHP90" s="2"/>
      <c r="RHQ90" s="2"/>
      <c r="RHR90" s="2"/>
      <c r="RHS90" s="2"/>
      <c r="RHT90" s="2"/>
      <c r="RHU90" s="2"/>
      <c r="RHV90" s="2"/>
      <c r="RHW90" s="2"/>
      <c r="RHX90" s="2"/>
      <c r="RHY90" s="2"/>
      <c r="RHZ90" s="2"/>
      <c r="RIA90" s="2"/>
      <c r="RIB90" s="2"/>
      <c r="RIC90" s="2"/>
      <c r="RID90" s="2"/>
      <c r="RIE90" s="2"/>
      <c r="RIF90" s="2"/>
      <c r="RIG90" s="2"/>
      <c r="RIH90" s="2"/>
      <c r="RII90" s="2"/>
      <c r="RIJ90" s="2"/>
      <c r="RIK90" s="2"/>
      <c r="RIL90" s="2"/>
      <c r="RIM90" s="2"/>
      <c r="RIN90" s="2"/>
      <c r="RIO90" s="2"/>
      <c r="RIP90" s="2"/>
      <c r="RIQ90" s="2"/>
      <c r="RIR90" s="2"/>
      <c r="RIS90" s="2"/>
      <c r="RIT90" s="2"/>
      <c r="RIU90" s="2"/>
      <c r="RIV90" s="2"/>
      <c r="RIW90" s="2"/>
      <c r="RIX90" s="2"/>
      <c r="RIY90" s="2"/>
      <c r="RIZ90" s="2"/>
      <c r="RJA90" s="2"/>
      <c r="RJB90" s="2"/>
      <c r="RJC90" s="2"/>
      <c r="RJD90" s="2"/>
      <c r="RJE90" s="2"/>
      <c r="RJF90" s="2"/>
      <c r="RJG90" s="2"/>
      <c r="RJH90" s="2"/>
      <c r="RJI90" s="2"/>
      <c r="RJJ90" s="2"/>
      <c r="RJK90" s="2"/>
      <c r="RJL90" s="2"/>
      <c r="RJM90" s="2"/>
      <c r="RJN90" s="2"/>
      <c r="RJO90" s="2"/>
      <c r="RJP90" s="2"/>
      <c r="RJQ90" s="2"/>
      <c r="RJR90" s="2"/>
      <c r="RJS90" s="2"/>
      <c r="RJT90" s="2"/>
      <c r="RJU90" s="2"/>
      <c r="RJV90" s="2"/>
      <c r="RJW90" s="2"/>
      <c r="RJX90" s="2"/>
      <c r="RJY90" s="2"/>
      <c r="RJZ90" s="2"/>
      <c r="RKA90" s="2"/>
      <c r="RKB90" s="2"/>
      <c r="RKC90" s="2"/>
      <c r="RKD90" s="2"/>
      <c r="RKE90" s="2"/>
      <c r="RKF90" s="2"/>
      <c r="RKG90" s="2"/>
      <c r="RKH90" s="2"/>
      <c r="RKI90" s="2"/>
      <c r="RKJ90" s="2"/>
      <c r="RKK90" s="2"/>
      <c r="RKL90" s="2"/>
      <c r="RKM90" s="2"/>
      <c r="RKN90" s="2"/>
      <c r="RKO90" s="2"/>
      <c r="RKP90" s="2"/>
      <c r="RKQ90" s="2"/>
      <c r="RKR90" s="2"/>
      <c r="RKS90" s="2"/>
      <c r="RKT90" s="2"/>
      <c r="RKU90" s="2"/>
      <c r="RKV90" s="2"/>
      <c r="RKW90" s="2"/>
      <c r="RKX90" s="2"/>
      <c r="RKY90" s="2"/>
      <c r="RKZ90" s="2"/>
      <c r="RLA90" s="2"/>
      <c r="RLB90" s="2"/>
      <c r="RLC90" s="2"/>
      <c r="RLD90" s="2"/>
      <c r="RLE90" s="2"/>
      <c r="RLF90" s="2"/>
      <c r="RLG90" s="2"/>
      <c r="RLH90" s="2"/>
      <c r="RLI90" s="2"/>
      <c r="RLJ90" s="2"/>
      <c r="RLK90" s="2"/>
      <c r="RLL90" s="2"/>
      <c r="RLM90" s="2"/>
      <c r="RLN90" s="2"/>
      <c r="RLO90" s="2"/>
      <c r="RLP90" s="2"/>
      <c r="RLQ90" s="2"/>
      <c r="RLR90" s="2"/>
      <c r="RLS90" s="2"/>
      <c r="RLT90" s="2"/>
      <c r="RLU90" s="2"/>
      <c r="RLV90" s="2"/>
      <c r="RLW90" s="2"/>
      <c r="RLX90" s="2"/>
      <c r="RLY90" s="2"/>
      <c r="RLZ90" s="2"/>
      <c r="RMA90" s="2"/>
      <c r="RMB90" s="2"/>
      <c r="RMC90" s="2"/>
      <c r="RMD90" s="2"/>
      <c r="RME90" s="2"/>
      <c r="RMF90" s="2"/>
      <c r="RMG90" s="2"/>
      <c r="RMH90" s="2"/>
      <c r="RMI90" s="2"/>
      <c r="RMJ90" s="2"/>
      <c r="RMK90" s="2"/>
      <c r="RML90" s="2"/>
      <c r="RMM90" s="2"/>
      <c r="RMN90" s="2"/>
      <c r="RMO90" s="2"/>
      <c r="RMP90" s="2"/>
      <c r="RMQ90" s="2"/>
      <c r="RMR90" s="2"/>
      <c r="RMS90" s="2"/>
      <c r="RMT90" s="2"/>
      <c r="RMU90" s="2"/>
      <c r="RMV90" s="2"/>
      <c r="RMW90" s="2"/>
      <c r="RMX90" s="2"/>
      <c r="RMY90" s="2"/>
      <c r="RMZ90" s="2"/>
      <c r="RNA90" s="2"/>
      <c r="RNB90" s="2"/>
      <c r="RNC90" s="2"/>
      <c r="RND90" s="2"/>
      <c r="RNE90" s="2"/>
      <c r="RNF90" s="2"/>
      <c r="RNG90" s="2"/>
      <c r="RNH90" s="2"/>
      <c r="RNI90" s="2"/>
      <c r="RNJ90" s="2"/>
      <c r="RNK90" s="2"/>
      <c r="RNL90" s="2"/>
      <c r="RNM90" s="2"/>
      <c r="RNN90" s="2"/>
      <c r="RNO90" s="2"/>
      <c r="RNP90" s="2"/>
      <c r="RNQ90" s="2"/>
      <c r="RNR90" s="2"/>
      <c r="RNS90" s="2"/>
      <c r="RNT90" s="2"/>
      <c r="RNU90" s="2"/>
      <c r="RNV90" s="2"/>
      <c r="RNW90" s="2"/>
      <c r="RNX90" s="2"/>
      <c r="RNY90" s="2"/>
      <c r="RNZ90" s="2"/>
      <c r="ROA90" s="2"/>
      <c r="ROB90" s="2"/>
      <c r="ROC90" s="2"/>
      <c r="ROD90" s="2"/>
      <c r="ROE90" s="2"/>
      <c r="ROF90" s="2"/>
      <c r="ROG90" s="2"/>
      <c r="ROH90" s="2"/>
      <c r="ROI90" s="2"/>
      <c r="ROJ90" s="2"/>
      <c r="ROK90" s="2"/>
      <c r="ROL90" s="2"/>
      <c r="ROM90" s="2"/>
      <c r="RON90" s="2"/>
      <c r="ROO90" s="2"/>
      <c r="ROP90" s="2"/>
      <c r="ROQ90" s="2"/>
      <c r="ROR90" s="2"/>
      <c r="ROS90" s="2"/>
      <c r="ROT90" s="2"/>
      <c r="ROU90" s="2"/>
      <c r="ROV90" s="2"/>
      <c r="ROW90" s="2"/>
      <c r="ROX90" s="2"/>
      <c r="ROY90" s="2"/>
      <c r="ROZ90" s="2"/>
      <c r="RPA90" s="2"/>
      <c r="RPB90" s="2"/>
      <c r="RPC90" s="2"/>
      <c r="RPD90" s="2"/>
      <c r="RPE90" s="2"/>
      <c r="RPF90" s="2"/>
      <c r="RPG90" s="2"/>
      <c r="RPH90" s="2"/>
      <c r="RPI90" s="2"/>
      <c r="RPJ90" s="2"/>
      <c r="RPK90" s="2"/>
      <c r="RPL90" s="2"/>
      <c r="RPM90" s="2"/>
      <c r="RPN90" s="2"/>
      <c r="RPO90" s="2"/>
      <c r="RPP90" s="2"/>
      <c r="RPQ90" s="2"/>
      <c r="RPR90" s="2"/>
      <c r="RPS90" s="2"/>
      <c r="RPT90" s="2"/>
      <c r="RPU90" s="2"/>
      <c r="RPV90" s="2"/>
      <c r="RPW90" s="2"/>
      <c r="RPX90" s="2"/>
      <c r="RPY90" s="2"/>
      <c r="RPZ90" s="2"/>
      <c r="RQA90" s="2"/>
      <c r="RQB90" s="2"/>
      <c r="RQC90" s="2"/>
      <c r="RQD90" s="2"/>
      <c r="RQE90" s="2"/>
      <c r="RQF90" s="2"/>
      <c r="RQG90" s="2"/>
      <c r="RQH90" s="2"/>
      <c r="RQI90" s="2"/>
      <c r="RQJ90" s="2"/>
      <c r="RQK90" s="2"/>
      <c r="RQL90" s="2"/>
      <c r="RQM90" s="2"/>
      <c r="RQN90" s="2"/>
      <c r="RQO90" s="2"/>
      <c r="RQP90" s="2"/>
      <c r="RQQ90" s="2"/>
      <c r="RQR90" s="2"/>
      <c r="RQS90" s="2"/>
      <c r="RQT90" s="2"/>
      <c r="RQU90" s="2"/>
      <c r="RQV90" s="2"/>
      <c r="RQW90" s="2"/>
      <c r="RQX90" s="2"/>
      <c r="RQY90" s="2"/>
      <c r="RQZ90" s="2"/>
      <c r="RRA90" s="2"/>
      <c r="RRB90" s="2"/>
      <c r="RRC90" s="2"/>
      <c r="RRD90" s="2"/>
      <c r="RRE90" s="2"/>
      <c r="RRF90" s="2"/>
      <c r="RRG90" s="2"/>
      <c r="RRH90" s="2"/>
      <c r="RRI90" s="2"/>
      <c r="RRJ90" s="2"/>
      <c r="RRK90" s="2"/>
      <c r="RRL90" s="2"/>
      <c r="RRM90" s="2"/>
      <c r="RRN90" s="2"/>
      <c r="RRO90" s="2"/>
      <c r="RRP90" s="2"/>
      <c r="RRQ90" s="2"/>
      <c r="RRR90" s="2"/>
      <c r="RRS90" s="2"/>
      <c r="RRT90" s="2"/>
      <c r="RRU90" s="2"/>
      <c r="RRV90" s="2"/>
      <c r="RRW90" s="2"/>
      <c r="RRX90" s="2"/>
      <c r="RRY90" s="2"/>
      <c r="RRZ90" s="2"/>
      <c r="RSA90" s="2"/>
      <c r="RSB90" s="2"/>
      <c r="RSC90" s="2"/>
      <c r="RSD90" s="2"/>
      <c r="RSE90" s="2"/>
      <c r="RSF90" s="2"/>
      <c r="RSG90" s="2"/>
      <c r="RSH90" s="2"/>
      <c r="RSI90" s="2"/>
      <c r="RSJ90" s="2"/>
      <c r="RSK90" s="2"/>
      <c r="RSL90" s="2"/>
      <c r="RSM90" s="2"/>
      <c r="RSN90" s="2"/>
      <c r="RSO90" s="2"/>
      <c r="RSP90" s="2"/>
      <c r="RSQ90" s="2"/>
      <c r="RSR90" s="2"/>
      <c r="RSS90" s="2"/>
      <c r="RST90" s="2"/>
      <c r="RSU90" s="2"/>
      <c r="RSV90" s="2"/>
      <c r="RSW90" s="2"/>
      <c r="RSX90" s="2"/>
      <c r="RSY90" s="2"/>
      <c r="RSZ90" s="2"/>
      <c r="RTA90" s="2"/>
      <c r="RTB90" s="2"/>
      <c r="RTC90" s="2"/>
      <c r="RTD90" s="2"/>
      <c r="RTE90" s="2"/>
      <c r="RTF90" s="2"/>
      <c r="RTG90" s="2"/>
      <c r="RTH90" s="2"/>
      <c r="RTI90" s="2"/>
      <c r="RTJ90" s="2"/>
      <c r="RTK90" s="2"/>
      <c r="RTL90" s="2"/>
      <c r="RTM90" s="2"/>
      <c r="RTN90" s="2"/>
      <c r="RTO90" s="2"/>
      <c r="RTP90" s="2"/>
      <c r="RTQ90" s="2"/>
      <c r="RTR90" s="2"/>
      <c r="RTS90" s="2"/>
      <c r="RTT90" s="2"/>
      <c r="RTU90" s="2"/>
      <c r="RTV90" s="2"/>
      <c r="RTW90" s="2"/>
      <c r="RTX90" s="2"/>
      <c r="RTY90" s="2"/>
      <c r="RTZ90" s="2"/>
      <c r="RUA90" s="2"/>
      <c r="RUB90" s="2"/>
      <c r="RUC90" s="2"/>
      <c r="RUD90" s="2"/>
      <c r="RUE90" s="2"/>
      <c r="RUF90" s="2"/>
      <c r="RUG90" s="2"/>
      <c r="RUH90" s="2"/>
      <c r="RUI90" s="2"/>
      <c r="RUJ90" s="2"/>
      <c r="RUK90" s="2"/>
      <c r="RUL90" s="2"/>
      <c r="RUM90" s="2"/>
      <c r="RUN90" s="2"/>
      <c r="RUO90" s="2"/>
      <c r="RUP90" s="2"/>
      <c r="RUQ90" s="2"/>
      <c r="RUR90" s="2"/>
      <c r="RUS90" s="2"/>
      <c r="RUT90" s="2"/>
      <c r="RUU90" s="2"/>
      <c r="RUV90" s="2"/>
      <c r="RUW90" s="2"/>
      <c r="RUX90" s="2"/>
      <c r="RUY90" s="2"/>
      <c r="RUZ90" s="2"/>
      <c r="RVA90" s="2"/>
      <c r="RVB90" s="2"/>
      <c r="RVC90" s="2"/>
      <c r="RVD90" s="2"/>
      <c r="RVE90" s="2"/>
      <c r="RVF90" s="2"/>
      <c r="RVG90" s="2"/>
      <c r="RVH90" s="2"/>
      <c r="RVI90" s="2"/>
      <c r="RVJ90" s="2"/>
      <c r="RVK90" s="2"/>
      <c r="RVL90" s="2"/>
      <c r="RVM90" s="2"/>
      <c r="RVN90" s="2"/>
      <c r="RVO90" s="2"/>
      <c r="RVP90" s="2"/>
      <c r="RVQ90" s="2"/>
      <c r="RVR90" s="2"/>
      <c r="RVS90" s="2"/>
      <c r="RVT90" s="2"/>
      <c r="RVU90" s="2"/>
      <c r="RVV90" s="2"/>
      <c r="RVW90" s="2"/>
      <c r="RVX90" s="2"/>
      <c r="RVY90" s="2"/>
      <c r="RVZ90" s="2"/>
      <c r="RWA90" s="2"/>
      <c r="RWB90" s="2"/>
      <c r="RWC90" s="2"/>
      <c r="RWD90" s="2"/>
      <c r="RWE90" s="2"/>
      <c r="RWF90" s="2"/>
      <c r="RWG90" s="2"/>
      <c r="RWH90" s="2"/>
      <c r="RWI90" s="2"/>
      <c r="RWJ90" s="2"/>
      <c r="RWK90" s="2"/>
      <c r="RWL90" s="2"/>
      <c r="RWM90" s="2"/>
      <c r="RWN90" s="2"/>
      <c r="RWO90" s="2"/>
      <c r="RWP90" s="2"/>
      <c r="RWQ90" s="2"/>
      <c r="RWR90" s="2"/>
      <c r="RWS90" s="2"/>
      <c r="RWT90" s="2"/>
      <c r="RWU90" s="2"/>
      <c r="RWV90" s="2"/>
      <c r="RWW90" s="2"/>
      <c r="RWX90" s="2"/>
      <c r="RWY90" s="2"/>
      <c r="RWZ90" s="2"/>
      <c r="RXA90" s="2"/>
      <c r="RXB90" s="2"/>
      <c r="RXC90" s="2"/>
      <c r="RXD90" s="2"/>
      <c r="RXE90" s="2"/>
      <c r="RXF90" s="2"/>
      <c r="RXG90" s="2"/>
      <c r="RXH90" s="2"/>
      <c r="RXI90" s="2"/>
      <c r="RXJ90" s="2"/>
      <c r="RXK90" s="2"/>
      <c r="RXL90" s="2"/>
      <c r="RXM90" s="2"/>
      <c r="RXN90" s="2"/>
      <c r="RXO90" s="2"/>
      <c r="RXP90" s="2"/>
      <c r="RXQ90" s="2"/>
      <c r="RXR90" s="2"/>
      <c r="RXS90" s="2"/>
      <c r="RXT90" s="2"/>
      <c r="RXU90" s="2"/>
      <c r="RXV90" s="2"/>
      <c r="RXW90" s="2"/>
      <c r="RXX90" s="2"/>
      <c r="RXY90" s="2"/>
      <c r="RXZ90" s="2"/>
      <c r="RYA90" s="2"/>
      <c r="RYB90" s="2"/>
      <c r="RYC90" s="2"/>
      <c r="RYD90" s="2"/>
      <c r="RYE90" s="2"/>
      <c r="RYF90" s="2"/>
      <c r="RYG90" s="2"/>
      <c r="RYH90" s="2"/>
      <c r="RYI90" s="2"/>
      <c r="RYJ90" s="2"/>
      <c r="RYK90" s="2"/>
      <c r="RYL90" s="2"/>
      <c r="RYM90" s="2"/>
      <c r="RYN90" s="2"/>
      <c r="RYO90" s="2"/>
      <c r="RYP90" s="2"/>
      <c r="RYQ90" s="2"/>
      <c r="RYR90" s="2"/>
      <c r="RYS90" s="2"/>
      <c r="RYT90" s="2"/>
      <c r="RYU90" s="2"/>
      <c r="RYV90" s="2"/>
      <c r="RYW90" s="2"/>
      <c r="RYX90" s="2"/>
      <c r="RYY90" s="2"/>
      <c r="RYZ90" s="2"/>
      <c r="RZA90" s="2"/>
      <c r="RZB90" s="2"/>
      <c r="RZC90" s="2"/>
      <c r="RZD90" s="2"/>
      <c r="RZE90" s="2"/>
      <c r="RZF90" s="2"/>
      <c r="RZG90" s="2"/>
      <c r="RZH90" s="2"/>
      <c r="RZI90" s="2"/>
      <c r="RZJ90" s="2"/>
      <c r="RZK90" s="2"/>
      <c r="RZL90" s="2"/>
      <c r="RZM90" s="2"/>
      <c r="RZN90" s="2"/>
      <c r="RZO90" s="2"/>
      <c r="RZP90" s="2"/>
      <c r="RZQ90" s="2"/>
      <c r="RZR90" s="2"/>
      <c r="RZS90" s="2"/>
      <c r="RZT90" s="2"/>
      <c r="RZU90" s="2"/>
      <c r="RZV90" s="2"/>
      <c r="RZW90" s="2"/>
      <c r="RZX90" s="2"/>
      <c r="RZY90" s="2"/>
      <c r="RZZ90" s="2"/>
      <c r="SAA90" s="2"/>
      <c r="SAB90" s="2"/>
      <c r="SAC90" s="2"/>
      <c r="SAD90" s="2"/>
      <c r="SAE90" s="2"/>
      <c r="SAF90" s="2"/>
      <c r="SAG90" s="2"/>
      <c r="SAH90" s="2"/>
      <c r="SAI90" s="2"/>
      <c r="SAJ90" s="2"/>
      <c r="SAK90" s="2"/>
      <c r="SAL90" s="2"/>
      <c r="SAM90" s="2"/>
      <c r="SAN90" s="2"/>
      <c r="SAO90" s="2"/>
      <c r="SAP90" s="2"/>
      <c r="SAQ90" s="2"/>
      <c r="SAR90" s="2"/>
      <c r="SAS90" s="2"/>
      <c r="SAT90" s="2"/>
      <c r="SAU90" s="2"/>
      <c r="SAV90" s="2"/>
      <c r="SAW90" s="2"/>
      <c r="SAX90" s="2"/>
      <c r="SAY90" s="2"/>
      <c r="SAZ90" s="2"/>
      <c r="SBA90" s="2"/>
      <c r="SBB90" s="2"/>
      <c r="SBC90" s="2"/>
      <c r="SBD90" s="2"/>
      <c r="SBE90" s="2"/>
      <c r="SBF90" s="2"/>
      <c r="SBG90" s="2"/>
      <c r="SBH90" s="2"/>
      <c r="SBI90" s="2"/>
      <c r="SBJ90" s="2"/>
      <c r="SBK90" s="2"/>
      <c r="SBL90" s="2"/>
      <c r="SBM90" s="2"/>
      <c r="SBN90" s="2"/>
      <c r="SBO90" s="2"/>
      <c r="SBP90" s="2"/>
      <c r="SBQ90" s="2"/>
      <c r="SBR90" s="2"/>
      <c r="SBS90" s="2"/>
      <c r="SBT90" s="2"/>
      <c r="SBU90" s="2"/>
      <c r="SBV90" s="2"/>
      <c r="SBW90" s="2"/>
      <c r="SBX90" s="2"/>
      <c r="SBY90" s="2"/>
      <c r="SBZ90" s="2"/>
      <c r="SCA90" s="2"/>
      <c r="SCB90" s="2"/>
      <c r="SCC90" s="2"/>
      <c r="SCD90" s="2"/>
      <c r="SCE90" s="2"/>
      <c r="SCF90" s="2"/>
      <c r="SCG90" s="2"/>
      <c r="SCH90" s="2"/>
      <c r="SCI90" s="2"/>
      <c r="SCJ90" s="2"/>
      <c r="SCK90" s="2"/>
      <c r="SCL90" s="2"/>
      <c r="SCM90" s="2"/>
      <c r="SCN90" s="2"/>
      <c r="SCO90" s="2"/>
      <c r="SCP90" s="2"/>
      <c r="SCQ90" s="2"/>
      <c r="SCR90" s="2"/>
      <c r="SCS90" s="2"/>
      <c r="SCT90" s="2"/>
      <c r="SCU90" s="2"/>
      <c r="SCV90" s="2"/>
      <c r="SCW90" s="2"/>
      <c r="SCX90" s="2"/>
      <c r="SCY90" s="2"/>
      <c r="SCZ90" s="2"/>
      <c r="SDA90" s="2"/>
      <c r="SDB90" s="2"/>
      <c r="SDC90" s="2"/>
      <c r="SDD90" s="2"/>
      <c r="SDE90" s="2"/>
      <c r="SDF90" s="2"/>
      <c r="SDG90" s="2"/>
      <c r="SDH90" s="2"/>
      <c r="SDI90" s="2"/>
      <c r="SDJ90" s="2"/>
      <c r="SDK90" s="2"/>
      <c r="SDL90" s="2"/>
      <c r="SDM90" s="2"/>
      <c r="SDN90" s="2"/>
      <c r="SDO90" s="2"/>
      <c r="SDP90" s="2"/>
      <c r="SDQ90" s="2"/>
      <c r="SDR90" s="2"/>
      <c r="SDS90" s="2"/>
      <c r="SDT90" s="2"/>
      <c r="SDU90" s="2"/>
      <c r="SDV90" s="2"/>
      <c r="SDW90" s="2"/>
      <c r="SDX90" s="2"/>
      <c r="SDY90" s="2"/>
      <c r="SDZ90" s="2"/>
      <c r="SEA90" s="2"/>
      <c r="SEB90" s="2"/>
      <c r="SEC90" s="2"/>
      <c r="SED90" s="2"/>
      <c r="SEE90" s="2"/>
      <c r="SEF90" s="2"/>
      <c r="SEG90" s="2"/>
      <c r="SEH90" s="2"/>
      <c r="SEI90" s="2"/>
      <c r="SEJ90" s="2"/>
      <c r="SEK90" s="2"/>
      <c r="SEL90" s="2"/>
      <c r="SEM90" s="2"/>
      <c r="SEN90" s="2"/>
      <c r="SEO90" s="2"/>
      <c r="SEP90" s="2"/>
      <c r="SEQ90" s="2"/>
      <c r="SER90" s="2"/>
      <c r="SES90" s="2"/>
      <c r="SET90" s="2"/>
      <c r="SEU90" s="2"/>
      <c r="SEV90" s="2"/>
      <c r="SEW90" s="2"/>
      <c r="SEX90" s="2"/>
      <c r="SEY90" s="2"/>
      <c r="SEZ90" s="2"/>
      <c r="SFA90" s="2"/>
      <c r="SFB90" s="2"/>
      <c r="SFC90" s="2"/>
      <c r="SFD90" s="2"/>
      <c r="SFE90" s="2"/>
      <c r="SFF90" s="2"/>
      <c r="SFG90" s="2"/>
      <c r="SFH90" s="2"/>
      <c r="SFI90" s="2"/>
      <c r="SFJ90" s="2"/>
      <c r="SFK90" s="2"/>
      <c r="SFL90" s="2"/>
      <c r="SFM90" s="2"/>
      <c r="SFN90" s="2"/>
      <c r="SFO90" s="2"/>
      <c r="SFP90" s="2"/>
      <c r="SFQ90" s="2"/>
      <c r="SFR90" s="2"/>
      <c r="SFS90" s="2"/>
      <c r="SFT90" s="2"/>
      <c r="SFU90" s="2"/>
      <c r="SFV90" s="2"/>
      <c r="SFW90" s="2"/>
      <c r="SFX90" s="2"/>
      <c r="SFY90" s="2"/>
      <c r="SFZ90" s="2"/>
      <c r="SGA90" s="2"/>
      <c r="SGB90" s="2"/>
      <c r="SGC90" s="2"/>
      <c r="SGD90" s="2"/>
      <c r="SGE90" s="2"/>
      <c r="SGF90" s="2"/>
      <c r="SGG90" s="2"/>
      <c r="SGH90" s="2"/>
      <c r="SGI90" s="2"/>
      <c r="SGJ90" s="2"/>
      <c r="SGK90" s="2"/>
      <c r="SGL90" s="2"/>
      <c r="SGM90" s="2"/>
      <c r="SGN90" s="2"/>
      <c r="SGO90" s="2"/>
      <c r="SGP90" s="2"/>
      <c r="SGQ90" s="2"/>
      <c r="SGR90" s="2"/>
      <c r="SGS90" s="2"/>
      <c r="SGT90" s="2"/>
      <c r="SGU90" s="2"/>
      <c r="SGV90" s="2"/>
      <c r="SGW90" s="2"/>
      <c r="SGX90" s="2"/>
      <c r="SGY90" s="2"/>
      <c r="SGZ90" s="2"/>
      <c r="SHA90" s="2"/>
      <c r="SHB90" s="2"/>
      <c r="SHC90" s="2"/>
      <c r="SHD90" s="2"/>
      <c r="SHE90" s="2"/>
      <c r="SHF90" s="2"/>
      <c r="SHG90" s="2"/>
      <c r="SHH90" s="2"/>
      <c r="SHI90" s="2"/>
      <c r="SHJ90" s="2"/>
      <c r="SHK90" s="2"/>
      <c r="SHL90" s="2"/>
      <c r="SHM90" s="2"/>
      <c r="SHN90" s="2"/>
      <c r="SHO90" s="2"/>
      <c r="SHP90" s="2"/>
      <c r="SHQ90" s="2"/>
      <c r="SHR90" s="2"/>
      <c r="SHS90" s="2"/>
      <c r="SHT90" s="2"/>
      <c r="SHU90" s="2"/>
      <c r="SHV90" s="2"/>
      <c r="SHW90" s="2"/>
      <c r="SHX90" s="2"/>
      <c r="SHY90" s="2"/>
      <c r="SHZ90" s="2"/>
      <c r="SIA90" s="2"/>
      <c r="SIB90" s="2"/>
      <c r="SIC90" s="2"/>
      <c r="SID90" s="2"/>
      <c r="SIE90" s="2"/>
      <c r="SIF90" s="2"/>
      <c r="SIG90" s="2"/>
      <c r="SIH90" s="2"/>
      <c r="SII90" s="2"/>
      <c r="SIJ90" s="2"/>
      <c r="SIK90" s="2"/>
      <c r="SIL90" s="2"/>
      <c r="SIM90" s="2"/>
      <c r="SIN90" s="2"/>
      <c r="SIO90" s="2"/>
      <c r="SIP90" s="2"/>
      <c r="SIQ90" s="2"/>
      <c r="SIR90" s="2"/>
      <c r="SIS90" s="2"/>
      <c r="SIT90" s="2"/>
      <c r="SIU90" s="2"/>
      <c r="SIV90" s="2"/>
      <c r="SIW90" s="2"/>
      <c r="SIX90" s="2"/>
      <c r="SIY90" s="2"/>
      <c r="SIZ90" s="2"/>
      <c r="SJA90" s="2"/>
      <c r="SJB90" s="2"/>
      <c r="SJC90" s="2"/>
      <c r="SJD90" s="2"/>
      <c r="SJE90" s="2"/>
      <c r="SJF90" s="2"/>
      <c r="SJG90" s="2"/>
      <c r="SJH90" s="2"/>
      <c r="SJI90" s="2"/>
      <c r="SJJ90" s="2"/>
      <c r="SJK90" s="2"/>
      <c r="SJL90" s="2"/>
      <c r="SJM90" s="2"/>
      <c r="SJN90" s="2"/>
      <c r="SJO90" s="2"/>
      <c r="SJP90" s="2"/>
      <c r="SJQ90" s="2"/>
      <c r="SJR90" s="2"/>
      <c r="SJS90" s="2"/>
      <c r="SJT90" s="2"/>
      <c r="SJU90" s="2"/>
      <c r="SJV90" s="2"/>
      <c r="SJW90" s="2"/>
      <c r="SJX90" s="2"/>
      <c r="SJY90" s="2"/>
      <c r="SJZ90" s="2"/>
      <c r="SKA90" s="2"/>
      <c r="SKB90" s="2"/>
      <c r="SKC90" s="2"/>
      <c r="SKD90" s="2"/>
      <c r="SKE90" s="2"/>
      <c r="SKF90" s="2"/>
      <c r="SKG90" s="2"/>
      <c r="SKH90" s="2"/>
      <c r="SKI90" s="2"/>
      <c r="SKJ90" s="2"/>
      <c r="SKK90" s="2"/>
      <c r="SKL90" s="2"/>
      <c r="SKM90" s="2"/>
      <c r="SKN90" s="2"/>
      <c r="SKO90" s="2"/>
      <c r="SKP90" s="2"/>
      <c r="SKQ90" s="2"/>
      <c r="SKR90" s="2"/>
      <c r="SKS90" s="2"/>
      <c r="SKT90" s="2"/>
      <c r="SKU90" s="2"/>
      <c r="SKV90" s="2"/>
      <c r="SKW90" s="2"/>
      <c r="SKX90" s="2"/>
      <c r="SKY90" s="2"/>
      <c r="SKZ90" s="2"/>
      <c r="SLA90" s="2"/>
      <c r="SLB90" s="2"/>
      <c r="SLC90" s="2"/>
      <c r="SLD90" s="2"/>
      <c r="SLE90" s="2"/>
      <c r="SLF90" s="2"/>
      <c r="SLG90" s="2"/>
      <c r="SLH90" s="2"/>
      <c r="SLI90" s="2"/>
      <c r="SLJ90" s="2"/>
      <c r="SLK90" s="2"/>
      <c r="SLL90" s="2"/>
      <c r="SLM90" s="2"/>
      <c r="SLN90" s="2"/>
      <c r="SLO90" s="2"/>
      <c r="SLP90" s="2"/>
      <c r="SLQ90" s="2"/>
      <c r="SLR90" s="2"/>
      <c r="SLS90" s="2"/>
      <c r="SLT90" s="2"/>
      <c r="SLU90" s="2"/>
      <c r="SLV90" s="2"/>
      <c r="SLW90" s="2"/>
      <c r="SLX90" s="2"/>
      <c r="SLY90" s="2"/>
      <c r="SLZ90" s="2"/>
      <c r="SMA90" s="2"/>
      <c r="SMB90" s="2"/>
      <c r="SMC90" s="2"/>
      <c r="SMD90" s="2"/>
      <c r="SME90" s="2"/>
      <c r="SMF90" s="2"/>
      <c r="SMG90" s="2"/>
      <c r="SMH90" s="2"/>
      <c r="SMI90" s="2"/>
      <c r="SMJ90" s="2"/>
      <c r="SMK90" s="2"/>
      <c r="SML90" s="2"/>
      <c r="SMM90" s="2"/>
      <c r="SMN90" s="2"/>
      <c r="SMO90" s="2"/>
      <c r="SMP90" s="2"/>
      <c r="SMQ90" s="2"/>
      <c r="SMR90" s="2"/>
      <c r="SMS90" s="2"/>
      <c r="SMT90" s="2"/>
      <c r="SMU90" s="2"/>
      <c r="SMV90" s="2"/>
      <c r="SMW90" s="2"/>
      <c r="SMX90" s="2"/>
      <c r="SMY90" s="2"/>
      <c r="SMZ90" s="2"/>
      <c r="SNA90" s="2"/>
      <c r="SNB90" s="2"/>
      <c r="SNC90" s="2"/>
      <c r="SND90" s="2"/>
      <c r="SNE90" s="2"/>
      <c r="SNF90" s="2"/>
      <c r="SNG90" s="2"/>
      <c r="SNH90" s="2"/>
      <c r="SNI90" s="2"/>
      <c r="SNJ90" s="2"/>
      <c r="SNK90" s="2"/>
      <c r="SNL90" s="2"/>
      <c r="SNM90" s="2"/>
      <c r="SNN90" s="2"/>
      <c r="SNO90" s="2"/>
      <c r="SNP90" s="2"/>
      <c r="SNQ90" s="2"/>
      <c r="SNR90" s="2"/>
      <c r="SNS90" s="2"/>
      <c r="SNT90" s="2"/>
      <c r="SNU90" s="2"/>
      <c r="SNV90" s="2"/>
      <c r="SNW90" s="2"/>
      <c r="SNX90" s="2"/>
      <c r="SNY90" s="2"/>
      <c r="SNZ90" s="2"/>
      <c r="SOA90" s="2"/>
      <c r="SOB90" s="2"/>
      <c r="SOC90" s="2"/>
      <c r="SOD90" s="2"/>
      <c r="SOE90" s="2"/>
      <c r="SOF90" s="2"/>
      <c r="SOG90" s="2"/>
      <c r="SOH90" s="2"/>
      <c r="SOI90" s="2"/>
      <c r="SOJ90" s="2"/>
      <c r="SOK90" s="2"/>
      <c r="SOL90" s="2"/>
      <c r="SOM90" s="2"/>
      <c r="SON90" s="2"/>
      <c r="SOO90" s="2"/>
      <c r="SOP90" s="2"/>
      <c r="SOQ90" s="2"/>
      <c r="SOR90" s="2"/>
      <c r="SOS90" s="2"/>
      <c r="SOT90" s="2"/>
      <c r="SOU90" s="2"/>
      <c r="SOV90" s="2"/>
      <c r="SOW90" s="2"/>
      <c r="SOX90" s="2"/>
      <c r="SOY90" s="2"/>
      <c r="SOZ90" s="2"/>
      <c r="SPA90" s="2"/>
      <c r="SPB90" s="2"/>
      <c r="SPC90" s="2"/>
      <c r="SPD90" s="2"/>
      <c r="SPE90" s="2"/>
      <c r="SPF90" s="2"/>
      <c r="SPG90" s="2"/>
      <c r="SPH90" s="2"/>
      <c r="SPI90" s="2"/>
      <c r="SPJ90" s="2"/>
      <c r="SPK90" s="2"/>
      <c r="SPL90" s="2"/>
      <c r="SPM90" s="2"/>
      <c r="SPN90" s="2"/>
      <c r="SPO90" s="2"/>
      <c r="SPP90" s="2"/>
      <c r="SPQ90" s="2"/>
      <c r="SPR90" s="2"/>
      <c r="SPS90" s="2"/>
      <c r="SPT90" s="2"/>
      <c r="SPU90" s="2"/>
      <c r="SPV90" s="2"/>
      <c r="SPW90" s="2"/>
      <c r="SPX90" s="2"/>
      <c r="SPY90" s="2"/>
      <c r="SPZ90" s="2"/>
      <c r="SQA90" s="2"/>
      <c r="SQB90" s="2"/>
      <c r="SQC90" s="2"/>
      <c r="SQD90" s="2"/>
      <c r="SQE90" s="2"/>
      <c r="SQF90" s="2"/>
      <c r="SQG90" s="2"/>
      <c r="SQH90" s="2"/>
      <c r="SQI90" s="2"/>
      <c r="SQJ90" s="2"/>
      <c r="SQK90" s="2"/>
      <c r="SQL90" s="2"/>
      <c r="SQM90" s="2"/>
      <c r="SQN90" s="2"/>
      <c r="SQO90" s="2"/>
      <c r="SQP90" s="2"/>
      <c r="SQQ90" s="2"/>
      <c r="SQR90" s="2"/>
      <c r="SQS90" s="2"/>
      <c r="SQT90" s="2"/>
      <c r="SQU90" s="2"/>
      <c r="SQV90" s="2"/>
      <c r="SQW90" s="2"/>
      <c r="SQX90" s="2"/>
      <c r="SQY90" s="2"/>
      <c r="SQZ90" s="2"/>
      <c r="SRA90" s="2"/>
      <c r="SRB90" s="2"/>
      <c r="SRC90" s="2"/>
      <c r="SRD90" s="2"/>
      <c r="SRE90" s="2"/>
      <c r="SRF90" s="2"/>
      <c r="SRG90" s="2"/>
      <c r="SRH90" s="2"/>
      <c r="SRI90" s="2"/>
      <c r="SRJ90" s="2"/>
      <c r="SRK90" s="2"/>
      <c r="SRL90" s="2"/>
      <c r="SRM90" s="2"/>
      <c r="SRN90" s="2"/>
      <c r="SRO90" s="2"/>
      <c r="SRP90" s="2"/>
      <c r="SRQ90" s="2"/>
      <c r="SRR90" s="2"/>
      <c r="SRS90" s="2"/>
      <c r="SRT90" s="2"/>
      <c r="SRU90" s="2"/>
      <c r="SRV90" s="2"/>
      <c r="SRW90" s="2"/>
      <c r="SRX90" s="2"/>
      <c r="SRY90" s="2"/>
      <c r="SRZ90" s="2"/>
      <c r="SSA90" s="2"/>
      <c r="SSB90" s="2"/>
      <c r="SSC90" s="2"/>
      <c r="SSD90" s="2"/>
      <c r="SSE90" s="2"/>
      <c r="SSF90" s="2"/>
      <c r="SSG90" s="2"/>
      <c r="SSH90" s="2"/>
      <c r="SSI90" s="2"/>
      <c r="SSJ90" s="2"/>
      <c r="SSK90" s="2"/>
      <c r="SSL90" s="2"/>
      <c r="SSM90" s="2"/>
      <c r="SSN90" s="2"/>
      <c r="SSO90" s="2"/>
      <c r="SSP90" s="2"/>
      <c r="SSQ90" s="2"/>
      <c r="SSR90" s="2"/>
      <c r="SSS90" s="2"/>
      <c r="SST90" s="2"/>
      <c r="SSU90" s="2"/>
      <c r="SSV90" s="2"/>
      <c r="SSW90" s="2"/>
      <c r="SSX90" s="2"/>
      <c r="SSY90" s="2"/>
      <c r="SSZ90" s="2"/>
      <c r="STA90" s="2"/>
      <c r="STB90" s="2"/>
      <c r="STC90" s="2"/>
      <c r="STD90" s="2"/>
      <c r="STE90" s="2"/>
      <c r="STF90" s="2"/>
      <c r="STG90" s="2"/>
      <c r="STH90" s="2"/>
      <c r="STI90" s="2"/>
      <c r="STJ90" s="2"/>
      <c r="STK90" s="2"/>
      <c r="STL90" s="2"/>
      <c r="STM90" s="2"/>
      <c r="STN90" s="2"/>
      <c r="STO90" s="2"/>
      <c r="STP90" s="2"/>
      <c r="STQ90" s="2"/>
      <c r="STR90" s="2"/>
      <c r="STS90" s="2"/>
      <c r="STT90" s="2"/>
      <c r="STU90" s="2"/>
      <c r="STV90" s="2"/>
      <c r="STW90" s="2"/>
      <c r="STX90" s="2"/>
      <c r="STY90" s="2"/>
      <c r="STZ90" s="2"/>
      <c r="SUA90" s="2"/>
      <c r="SUB90" s="2"/>
      <c r="SUC90" s="2"/>
      <c r="SUD90" s="2"/>
      <c r="SUE90" s="2"/>
      <c r="SUF90" s="2"/>
      <c r="SUG90" s="2"/>
      <c r="SUH90" s="2"/>
      <c r="SUI90" s="2"/>
      <c r="SUJ90" s="2"/>
      <c r="SUK90" s="2"/>
      <c r="SUL90" s="2"/>
      <c r="SUM90" s="2"/>
      <c r="SUN90" s="2"/>
      <c r="SUO90" s="2"/>
      <c r="SUP90" s="2"/>
      <c r="SUQ90" s="2"/>
      <c r="SUR90" s="2"/>
      <c r="SUS90" s="2"/>
      <c r="SUT90" s="2"/>
      <c r="SUU90" s="2"/>
      <c r="SUV90" s="2"/>
      <c r="SUW90" s="2"/>
      <c r="SUX90" s="2"/>
      <c r="SUY90" s="2"/>
      <c r="SUZ90" s="2"/>
      <c r="SVA90" s="2"/>
      <c r="SVB90" s="2"/>
      <c r="SVC90" s="2"/>
      <c r="SVD90" s="2"/>
      <c r="SVE90" s="2"/>
      <c r="SVF90" s="2"/>
      <c r="SVG90" s="2"/>
      <c r="SVH90" s="2"/>
      <c r="SVI90" s="2"/>
      <c r="SVJ90" s="2"/>
      <c r="SVK90" s="2"/>
      <c r="SVL90" s="2"/>
      <c r="SVM90" s="2"/>
      <c r="SVN90" s="2"/>
      <c r="SVO90" s="2"/>
      <c r="SVP90" s="2"/>
      <c r="SVQ90" s="2"/>
      <c r="SVR90" s="2"/>
      <c r="SVS90" s="2"/>
      <c r="SVT90" s="2"/>
      <c r="SVU90" s="2"/>
      <c r="SVV90" s="2"/>
      <c r="SVW90" s="2"/>
      <c r="SVX90" s="2"/>
      <c r="SVY90" s="2"/>
      <c r="SVZ90" s="2"/>
      <c r="SWA90" s="2"/>
      <c r="SWB90" s="2"/>
      <c r="SWC90" s="2"/>
      <c r="SWD90" s="2"/>
      <c r="SWE90" s="2"/>
      <c r="SWF90" s="2"/>
      <c r="SWG90" s="2"/>
      <c r="SWH90" s="2"/>
      <c r="SWI90" s="2"/>
      <c r="SWJ90" s="2"/>
      <c r="SWK90" s="2"/>
      <c r="SWL90" s="2"/>
      <c r="SWM90" s="2"/>
      <c r="SWN90" s="2"/>
      <c r="SWO90" s="2"/>
      <c r="SWP90" s="2"/>
      <c r="SWQ90" s="2"/>
      <c r="SWR90" s="2"/>
      <c r="SWS90" s="2"/>
      <c r="SWT90" s="2"/>
      <c r="SWU90" s="2"/>
      <c r="SWV90" s="2"/>
      <c r="SWW90" s="2"/>
      <c r="SWX90" s="2"/>
      <c r="SWY90" s="2"/>
      <c r="SWZ90" s="2"/>
      <c r="SXA90" s="2"/>
      <c r="SXB90" s="2"/>
      <c r="SXC90" s="2"/>
      <c r="SXD90" s="2"/>
      <c r="SXE90" s="2"/>
      <c r="SXF90" s="2"/>
      <c r="SXG90" s="2"/>
      <c r="SXH90" s="2"/>
      <c r="SXI90" s="2"/>
      <c r="SXJ90" s="2"/>
      <c r="SXK90" s="2"/>
      <c r="SXL90" s="2"/>
      <c r="SXM90" s="2"/>
      <c r="SXN90" s="2"/>
      <c r="SXO90" s="2"/>
      <c r="SXP90" s="2"/>
      <c r="SXQ90" s="2"/>
      <c r="SXR90" s="2"/>
      <c r="SXS90" s="2"/>
      <c r="SXT90" s="2"/>
      <c r="SXU90" s="2"/>
      <c r="SXV90" s="2"/>
      <c r="SXW90" s="2"/>
      <c r="SXX90" s="2"/>
      <c r="SXY90" s="2"/>
      <c r="SXZ90" s="2"/>
      <c r="SYA90" s="2"/>
      <c r="SYB90" s="2"/>
      <c r="SYC90" s="2"/>
      <c r="SYD90" s="2"/>
      <c r="SYE90" s="2"/>
      <c r="SYF90" s="2"/>
      <c r="SYG90" s="2"/>
      <c r="SYH90" s="2"/>
      <c r="SYI90" s="2"/>
      <c r="SYJ90" s="2"/>
      <c r="SYK90" s="2"/>
      <c r="SYL90" s="2"/>
      <c r="SYM90" s="2"/>
      <c r="SYN90" s="2"/>
      <c r="SYO90" s="2"/>
      <c r="SYP90" s="2"/>
      <c r="SYQ90" s="2"/>
      <c r="SYR90" s="2"/>
      <c r="SYS90" s="2"/>
      <c r="SYT90" s="2"/>
      <c r="SYU90" s="2"/>
      <c r="SYV90" s="2"/>
      <c r="SYW90" s="2"/>
      <c r="SYX90" s="2"/>
      <c r="SYY90" s="2"/>
      <c r="SYZ90" s="2"/>
      <c r="SZA90" s="2"/>
      <c r="SZB90" s="2"/>
      <c r="SZC90" s="2"/>
      <c r="SZD90" s="2"/>
      <c r="SZE90" s="2"/>
      <c r="SZF90" s="2"/>
      <c r="SZG90" s="2"/>
      <c r="SZH90" s="2"/>
      <c r="SZI90" s="2"/>
      <c r="SZJ90" s="2"/>
      <c r="SZK90" s="2"/>
      <c r="SZL90" s="2"/>
      <c r="SZM90" s="2"/>
      <c r="SZN90" s="2"/>
      <c r="SZO90" s="2"/>
      <c r="SZP90" s="2"/>
      <c r="SZQ90" s="2"/>
      <c r="SZR90" s="2"/>
      <c r="SZS90" s="2"/>
      <c r="SZT90" s="2"/>
      <c r="SZU90" s="2"/>
      <c r="SZV90" s="2"/>
      <c r="SZW90" s="2"/>
      <c r="SZX90" s="2"/>
      <c r="SZY90" s="2"/>
      <c r="SZZ90" s="2"/>
      <c r="TAA90" s="2"/>
      <c r="TAB90" s="2"/>
      <c r="TAC90" s="2"/>
      <c r="TAD90" s="2"/>
      <c r="TAE90" s="2"/>
      <c r="TAF90" s="2"/>
      <c r="TAG90" s="2"/>
      <c r="TAH90" s="2"/>
      <c r="TAI90" s="2"/>
      <c r="TAJ90" s="2"/>
      <c r="TAK90" s="2"/>
      <c r="TAL90" s="2"/>
      <c r="TAM90" s="2"/>
      <c r="TAN90" s="2"/>
      <c r="TAO90" s="2"/>
      <c r="TAP90" s="2"/>
      <c r="TAQ90" s="2"/>
      <c r="TAR90" s="2"/>
      <c r="TAS90" s="2"/>
      <c r="TAT90" s="2"/>
      <c r="TAU90" s="2"/>
      <c r="TAV90" s="2"/>
      <c r="TAW90" s="2"/>
      <c r="TAX90" s="2"/>
      <c r="TAY90" s="2"/>
      <c r="TAZ90" s="2"/>
      <c r="TBA90" s="2"/>
      <c r="TBB90" s="2"/>
      <c r="TBC90" s="2"/>
      <c r="TBD90" s="2"/>
      <c r="TBE90" s="2"/>
      <c r="TBF90" s="2"/>
      <c r="TBG90" s="2"/>
      <c r="TBH90" s="2"/>
      <c r="TBI90" s="2"/>
      <c r="TBJ90" s="2"/>
      <c r="TBK90" s="2"/>
      <c r="TBL90" s="2"/>
      <c r="TBM90" s="2"/>
      <c r="TBN90" s="2"/>
      <c r="TBO90" s="2"/>
      <c r="TBP90" s="2"/>
      <c r="TBQ90" s="2"/>
      <c r="TBR90" s="2"/>
      <c r="TBS90" s="2"/>
      <c r="TBT90" s="2"/>
      <c r="TBU90" s="2"/>
      <c r="TBV90" s="2"/>
      <c r="TBW90" s="2"/>
      <c r="TBX90" s="2"/>
      <c r="TBY90" s="2"/>
      <c r="TBZ90" s="2"/>
      <c r="TCA90" s="2"/>
      <c r="TCB90" s="2"/>
      <c r="TCC90" s="2"/>
      <c r="TCD90" s="2"/>
      <c r="TCE90" s="2"/>
      <c r="TCF90" s="2"/>
      <c r="TCG90" s="2"/>
      <c r="TCH90" s="2"/>
      <c r="TCI90" s="2"/>
      <c r="TCJ90" s="2"/>
      <c r="TCK90" s="2"/>
      <c r="TCL90" s="2"/>
      <c r="TCM90" s="2"/>
      <c r="TCN90" s="2"/>
      <c r="TCO90" s="2"/>
      <c r="TCP90" s="2"/>
      <c r="TCQ90" s="2"/>
      <c r="TCR90" s="2"/>
      <c r="TCS90" s="2"/>
      <c r="TCT90" s="2"/>
      <c r="TCU90" s="2"/>
      <c r="TCV90" s="2"/>
      <c r="TCW90" s="2"/>
      <c r="TCX90" s="2"/>
      <c r="TCY90" s="2"/>
      <c r="TCZ90" s="2"/>
      <c r="TDA90" s="2"/>
      <c r="TDB90" s="2"/>
      <c r="TDC90" s="2"/>
      <c r="TDD90" s="2"/>
      <c r="TDE90" s="2"/>
      <c r="TDF90" s="2"/>
      <c r="TDG90" s="2"/>
      <c r="TDH90" s="2"/>
      <c r="TDI90" s="2"/>
      <c r="TDJ90" s="2"/>
      <c r="TDK90" s="2"/>
      <c r="TDL90" s="2"/>
      <c r="TDM90" s="2"/>
      <c r="TDN90" s="2"/>
      <c r="TDO90" s="2"/>
      <c r="TDP90" s="2"/>
      <c r="TDQ90" s="2"/>
      <c r="TDR90" s="2"/>
      <c r="TDS90" s="2"/>
      <c r="TDT90" s="2"/>
      <c r="TDU90" s="2"/>
      <c r="TDV90" s="2"/>
      <c r="TDW90" s="2"/>
      <c r="TDX90" s="2"/>
      <c r="TDY90" s="2"/>
      <c r="TDZ90" s="2"/>
      <c r="TEA90" s="2"/>
      <c r="TEB90" s="2"/>
      <c r="TEC90" s="2"/>
      <c r="TED90" s="2"/>
      <c r="TEE90" s="2"/>
      <c r="TEF90" s="2"/>
      <c r="TEG90" s="2"/>
      <c r="TEH90" s="2"/>
      <c r="TEI90" s="2"/>
      <c r="TEJ90" s="2"/>
      <c r="TEK90" s="2"/>
      <c r="TEL90" s="2"/>
      <c r="TEM90" s="2"/>
      <c r="TEN90" s="2"/>
      <c r="TEO90" s="2"/>
      <c r="TEP90" s="2"/>
      <c r="TEQ90" s="2"/>
      <c r="TER90" s="2"/>
      <c r="TES90" s="2"/>
      <c r="TET90" s="2"/>
      <c r="TEU90" s="2"/>
      <c r="TEV90" s="2"/>
      <c r="TEW90" s="2"/>
      <c r="TEX90" s="2"/>
      <c r="TEY90" s="2"/>
      <c r="TEZ90" s="2"/>
      <c r="TFA90" s="2"/>
      <c r="TFB90" s="2"/>
      <c r="TFC90" s="2"/>
      <c r="TFD90" s="2"/>
      <c r="TFE90" s="2"/>
      <c r="TFF90" s="2"/>
      <c r="TFG90" s="2"/>
      <c r="TFH90" s="2"/>
      <c r="TFI90" s="2"/>
      <c r="TFJ90" s="2"/>
      <c r="TFK90" s="2"/>
      <c r="TFL90" s="2"/>
      <c r="TFM90" s="2"/>
      <c r="TFN90" s="2"/>
      <c r="TFO90" s="2"/>
      <c r="TFP90" s="2"/>
      <c r="TFQ90" s="2"/>
      <c r="TFR90" s="2"/>
      <c r="TFS90" s="2"/>
      <c r="TFT90" s="2"/>
      <c r="TFU90" s="2"/>
      <c r="TFV90" s="2"/>
      <c r="TFW90" s="2"/>
      <c r="TFX90" s="2"/>
      <c r="TFY90" s="2"/>
      <c r="TFZ90" s="2"/>
      <c r="TGA90" s="2"/>
      <c r="TGB90" s="2"/>
      <c r="TGC90" s="2"/>
      <c r="TGD90" s="2"/>
      <c r="TGE90" s="2"/>
      <c r="TGF90" s="2"/>
      <c r="TGG90" s="2"/>
      <c r="TGH90" s="2"/>
      <c r="TGI90" s="2"/>
      <c r="TGJ90" s="2"/>
      <c r="TGK90" s="2"/>
      <c r="TGL90" s="2"/>
      <c r="TGM90" s="2"/>
      <c r="TGN90" s="2"/>
      <c r="TGO90" s="2"/>
      <c r="TGP90" s="2"/>
      <c r="TGQ90" s="2"/>
      <c r="TGR90" s="2"/>
      <c r="TGS90" s="2"/>
      <c r="TGT90" s="2"/>
      <c r="TGU90" s="2"/>
      <c r="TGV90" s="2"/>
      <c r="TGW90" s="2"/>
      <c r="TGX90" s="2"/>
      <c r="TGY90" s="2"/>
      <c r="TGZ90" s="2"/>
      <c r="THA90" s="2"/>
      <c r="THB90" s="2"/>
      <c r="THC90" s="2"/>
      <c r="THD90" s="2"/>
      <c r="THE90" s="2"/>
      <c r="THF90" s="2"/>
      <c r="THG90" s="2"/>
      <c r="THH90" s="2"/>
      <c r="THI90" s="2"/>
      <c r="THJ90" s="2"/>
      <c r="THK90" s="2"/>
      <c r="THL90" s="2"/>
      <c r="THM90" s="2"/>
      <c r="THN90" s="2"/>
      <c r="THO90" s="2"/>
      <c r="THP90" s="2"/>
      <c r="THQ90" s="2"/>
      <c r="THR90" s="2"/>
      <c r="THS90" s="2"/>
      <c r="THT90" s="2"/>
      <c r="THU90" s="2"/>
      <c r="THV90" s="2"/>
      <c r="THW90" s="2"/>
      <c r="THX90" s="2"/>
      <c r="THY90" s="2"/>
      <c r="THZ90" s="2"/>
      <c r="TIA90" s="2"/>
      <c r="TIB90" s="2"/>
      <c r="TIC90" s="2"/>
      <c r="TID90" s="2"/>
      <c r="TIE90" s="2"/>
      <c r="TIF90" s="2"/>
      <c r="TIG90" s="2"/>
      <c r="TIH90" s="2"/>
      <c r="TII90" s="2"/>
      <c r="TIJ90" s="2"/>
      <c r="TIK90" s="2"/>
      <c r="TIL90" s="2"/>
      <c r="TIM90" s="2"/>
      <c r="TIN90" s="2"/>
      <c r="TIO90" s="2"/>
      <c r="TIP90" s="2"/>
      <c r="TIQ90" s="2"/>
      <c r="TIR90" s="2"/>
      <c r="TIS90" s="2"/>
      <c r="TIT90" s="2"/>
      <c r="TIU90" s="2"/>
      <c r="TIV90" s="2"/>
      <c r="TIW90" s="2"/>
      <c r="TIX90" s="2"/>
      <c r="TIY90" s="2"/>
      <c r="TIZ90" s="2"/>
      <c r="TJA90" s="2"/>
      <c r="TJB90" s="2"/>
      <c r="TJC90" s="2"/>
      <c r="TJD90" s="2"/>
      <c r="TJE90" s="2"/>
      <c r="TJF90" s="2"/>
      <c r="TJG90" s="2"/>
      <c r="TJH90" s="2"/>
      <c r="TJI90" s="2"/>
      <c r="TJJ90" s="2"/>
      <c r="TJK90" s="2"/>
      <c r="TJL90" s="2"/>
      <c r="TJM90" s="2"/>
      <c r="TJN90" s="2"/>
      <c r="TJO90" s="2"/>
      <c r="TJP90" s="2"/>
      <c r="TJQ90" s="2"/>
      <c r="TJR90" s="2"/>
      <c r="TJS90" s="2"/>
      <c r="TJT90" s="2"/>
      <c r="TJU90" s="2"/>
      <c r="TJV90" s="2"/>
      <c r="TJW90" s="2"/>
      <c r="TJX90" s="2"/>
      <c r="TJY90" s="2"/>
      <c r="TJZ90" s="2"/>
      <c r="TKA90" s="2"/>
      <c r="TKB90" s="2"/>
      <c r="TKC90" s="2"/>
      <c r="TKD90" s="2"/>
      <c r="TKE90" s="2"/>
      <c r="TKF90" s="2"/>
      <c r="TKG90" s="2"/>
      <c r="TKH90" s="2"/>
      <c r="TKI90" s="2"/>
      <c r="TKJ90" s="2"/>
      <c r="TKK90" s="2"/>
      <c r="TKL90" s="2"/>
      <c r="TKM90" s="2"/>
      <c r="TKN90" s="2"/>
      <c r="TKO90" s="2"/>
      <c r="TKP90" s="2"/>
      <c r="TKQ90" s="2"/>
      <c r="TKR90" s="2"/>
      <c r="TKS90" s="2"/>
      <c r="TKT90" s="2"/>
      <c r="TKU90" s="2"/>
      <c r="TKV90" s="2"/>
      <c r="TKW90" s="2"/>
      <c r="TKX90" s="2"/>
      <c r="TKY90" s="2"/>
      <c r="TKZ90" s="2"/>
      <c r="TLA90" s="2"/>
      <c r="TLB90" s="2"/>
      <c r="TLC90" s="2"/>
      <c r="TLD90" s="2"/>
      <c r="TLE90" s="2"/>
      <c r="TLF90" s="2"/>
      <c r="TLG90" s="2"/>
      <c r="TLH90" s="2"/>
      <c r="TLI90" s="2"/>
      <c r="TLJ90" s="2"/>
      <c r="TLK90" s="2"/>
      <c r="TLL90" s="2"/>
      <c r="TLM90" s="2"/>
      <c r="TLN90" s="2"/>
      <c r="TLO90" s="2"/>
      <c r="TLP90" s="2"/>
      <c r="TLQ90" s="2"/>
      <c r="TLR90" s="2"/>
      <c r="TLS90" s="2"/>
      <c r="TLT90" s="2"/>
      <c r="TLU90" s="2"/>
      <c r="TLV90" s="2"/>
      <c r="TLW90" s="2"/>
      <c r="TLX90" s="2"/>
      <c r="TLY90" s="2"/>
      <c r="TLZ90" s="2"/>
      <c r="TMA90" s="2"/>
      <c r="TMB90" s="2"/>
      <c r="TMC90" s="2"/>
      <c r="TMD90" s="2"/>
      <c r="TME90" s="2"/>
      <c r="TMF90" s="2"/>
      <c r="TMG90" s="2"/>
      <c r="TMH90" s="2"/>
      <c r="TMI90" s="2"/>
      <c r="TMJ90" s="2"/>
      <c r="TMK90" s="2"/>
      <c r="TML90" s="2"/>
      <c r="TMM90" s="2"/>
      <c r="TMN90" s="2"/>
      <c r="TMO90" s="2"/>
      <c r="TMP90" s="2"/>
      <c r="TMQ90" s="2"/>
      <c r="TMR90" s="2"/>
      <c r="TMS90" s="2"/>
      <c r="TMT90" s="2"/>
      <c r="TMU90" s="2"/>
      <c r="TMV90" s="2"/>
      <c r="TMW90" s="2"/>
      <c r="TMX90" s="2"/>
      <c r="TMY90" s="2"/>
      <c r="TMZ90" s="2"/>
      <c r="TNA90" s="2"/>
      <c r="TNB90" s="2"/>
      <c r="TNC90" s="2"/>
      <c r="TND90" s="2"/>
      <c r="TNE90" s="2"/>
      <c r="TNF90" s="2"/>
      <c r="TNG90" s="2"/>
      <c r="TNH90" s="2"/>
      <c r="TNI90" s="2"/>
      <c r="TNJ90" s="2"/>
      <c r="TNK90" s="2"/>
      <c r="TNL90" s="2"/>
      <c r="TNM90" s="2"/>
      <c r="TNN90" s="2"/>
      <c r="TNO90" s="2"/>
      <c r="TNP90" s="2"/>
      <c r="TNQ90" s="2"/>
      <c r="TNR90" s="2"/>
      <c r="TNS90" s="2"/>
      <c r="TNT90" s="2"/>
      <c r="TNU90" s="2"/>
      <c r="TNV90" s="2"/>
      <c r="TNW90" s="2"/>
      <c r="TNX90" s="2"/>
      <c r="TNY90" s="2"/>
      <c r="TNZ90" s="2"/>
      <c r="TOA90" s="2"/>
      <c r="TOB90" s="2"/>
      <c r="TOC90" s="2"/>
      <c r="TOD90" s="2"/>
      <c r="TOE90" s="2"/>
      <c r="TOF90" s="2"/>
      <c r="TOG90" s="2"/>
      <c r="TOH90" s="2"/>
      <c r="TOI90" s="2"/>
      <c r="TOJ90" s="2"/>
      <c r="TOK90" s="2"/>
      <c r="TOL90" s="2"/>
      <c r="TOM90" s="2"/>
      <c r="TON90" s="2"/>
      <c r="TOO90" s="2"/>
      <c r="TOP90" s="2"/>
      <c r="TOQ90" s="2"/>
      <c r="TOR90" s="2"/>
      <c r="TOS90" s="2"/>
      <c r="TOT90" s="2"/>
      <c r="TOU90" s="2"/>
      <c r="TOV90" s="2"/>
      <c r="TOW90" s="2"/>
      <c r="TOX90" s="2"/>
      <c r="TOY90" s="2"/>
      <c r="TOZ90" s="2"/>
      <c r="TPA90" s="2"/>
      <c r="TPB90" s="2"/>
      <c r="TPC90" s="2"/>
      <c r="TPD90" s="2"/>
      <c r="TPE90" s="2"/>
      <c r="TPF90" s="2"/>
      <c r="TPG90" s="2"/>
      <c r="TPH90" s="2"/>
      <c r="TPI90" s="2"/>
      <c r="TPJ90" s="2"/>
      <c r="TPK90" s="2"/>
      <c r="TPL90" s="2"/>
      <c r="TPM90" s="2"/>
      <c r="TPN90" s="2"/>
      <c r="TPO90" s="2"/>
      <c r="TPP90" s="2"/>
      <c r="TPQ90" s="2"/>
      <c r="TPR90" s="2"/>
      <c r="TPS90" s="2"/>
      <c r="TPT90" s="2"/>
      <c r="TPU90" s="2"/>
      <c r="TPV90" s="2"/>
      <c r="TPW90" s="2"/>
      <c r="TPX90" s="2"/>
      <c r="TPY90" s="2"/>
      <c r="TPZ90" s="2"/>
      <c r="TQA90" s="2"/>
      <c r="TQB90" s="2"/>
      <c r="TQC90" s="2"/>
      <c r="TQD90" s="2"/>
      <c r="TQE90" s="2"/>
      <c r="TQF90" s="2"/>
      <c r="TQG90" s="2"/>
      <c r="TQH90" s="2"/>
      <c r="TQI90" s="2"/>
      <c r="TQJ90" s="2"/>
      <c r="TQK90" s="2"/>
      <c r="TQL90" s="2"/>
      <c r="TQM90" s="2"/>
      <c r="TQN90" s="2"/>
      <c r="TQO90" s="2"/>
      <c r="TQP90" s="2"/>
      <c r="TQQ90" s="2"/>
      <c r="TQR90" s="2"/>
      <c r="TQS90" s="2"/>
      <c r="TQT90" s="2"/>
      <c r="TQU90" s="2"/>
      <c r="TQV90" s="2"/>
      <c r="TQW90" s="2"/>
      <c r="TQX90" s="2"/>
      <c r="TQY90" s="2"/>
      <c r="TQZ90" s="2"/>
      <c r="TRA90" s="2"/>
      <c r="TRB90" s="2"/>
      <c r="TRC90" s="2"/>
      <c r="TRD90" s="2"/>
      <c r="TRE90" s="2"/>
      <c r="TRF90" s="2"/>
      <c r="TRG90" s="2"/>
      <c r="TRH90" s="2"/>
      <c r="TRI90" s="2"/>
      <c r="TRJ90" s="2"/>
      <c r="TRK90" s="2"/>
      <c r="TRL90" s="2"/>
      <c r="TRM90" s="2"/>
      <c r="TRN90" s="2"/>
      <c r="TRO90" s="2"/>
      <c r="TRP90" s="2"/>
      <c r="TRQ90" s="2"/>
      <c r="TRR90" s="2"/>
      <c r="TRS90" s="2"/>
      <c r="TRT90" s="2"/>
      <c r="TRU90" s="2"/>
      <c r="TRV90" s="2"/>
      <c r="TRW90" s="2"/>
      <c r="TRX90" s="2"/>
      <c r="TRY90" s="2"/>
      <c r="TRZ90" s="2"/>
      <c r="TSA90" s="2"/>
      <c r="TSB90" s="2"/>
      <c r="TSC90" s="2"/>
      <c r="TSD90" s="2"/>
      <c r="TSE90" s="2"/>
      <c r="TSF90" s="2"/>
      <c r="TSG90" s="2"/>
      <c r="TSH90" s="2"/>
      <c r="TSI90" s="2"/>
      <c r="TSJ90" s="2"/>
      <c r="TSK90" s="2"/>
      <c r="TSL90" s="2"/>
      <c r="TSM90" s="2"/>
      <c r="TSN90" s="2"/>
      <c r="TSO90" s="2"/>
      <c r="TSP90" s="2"/>
      <c r="TSQ90" s="2"/>
      <c r="TSR90" s="2"/>
      <c r="TSS90" s="2"/>
      <c r="TST90" s="2"/>
      <c r="TSU90" s="2"/>
      <c r="TSV90" s="2"/>
      <c r="TSW90" s="2"/>
      <c r="TSX90" s="2"/>
      <c r="TSY90" s="2"/>
      <c r="TSZ90" s="2"/>
      <c r="TTA90" s="2"/>
      <c r="TTB90" s="2"/>
      <c r="TTC90" s="2"/>
      <c r="TTD90" s="2"/>
      <c r="TTE90" s="2"/>
      <c r="TTF90" s="2"/>
      <c r="TTG90" s="2"/>
      <c r="TTH90" s="2"/>
      <c r="TTI90" s="2"/>
      <c r="TTJ90" s="2"/>
      <c r="TTK90" s="2"/>
      <c r="TTL90" s="2"/>
      <c r="TTM90" s="2"/>
      <c r="TTN90" s="2"/>
      <c r="TTO90" s="2"/>
      <c r="TTP90" s="2"/>
      <c r="TTQ90" s="2"/>
      <c r="TTR90" s="2"/>
      <c r="TTS90" s="2"/>
      <c r="TTT90" s="2"/>
      <c r="TTU90" s="2"/>
      <c r="TTV90" s="2"/>
      <c r="TTW90" s="2"/>
      <c r="TTX90" s="2"/>
      <c r="TTY90" s="2"/>
      <c r="TTZ90" s="2"/>
      <c r="TUA90" s="2"/>
      <c r="TUB90" s="2"/>
      <c r="TUC90" s="2"/>
      <c r="TUD90" s="2"/>
      <c r="TUE90" s="2"/>
      <c r="TUF90" s="2"/>
      <c r="TUG90" s="2"/>
      <c r="TUH90" s="2"/>
      <c r="TUI90" s="2"/>
      <c r="TUJ90" s="2"/>
      <c r="TUK90" s="2"/>
      <c r="TUL90" s="2"/>
      <c r="TUM90" s="2"/>
      <c r="TUN90" s="2"/>
      <c r="TUO90" s="2"/>
      <c r="TUP90" s="2"/>
      <c r="TUQ90" s="2"/>
      <c r="TUR90" s="2"/>
      <c r="TUS90" s="2"/>
      <c r="TUT90" s="2"/>
      <c r="TUU90" s="2"/>
      <c r="TUV90" s="2"/>
      <c r="TUW90" s="2"/>
      <c r="TUX90" s="2"/>
      <c r="TUY90" s="2"/>
      <c r="TUZ90" s="2"/>
      <c r="TVA90" s="2"/>
      <c r="TVB90" s="2"/>
      <c r="TVC90" s="2"/>
      <c r="TVD90" s="2"/>
      <c r="TVE90" s="2"/>
      <c r="TVF90" s="2"/>
      <c r="TVG90" s="2"/>
      <c r="TVH90" s="2"/>
      <c r="TVI90" s="2"/>
      <c r="TVJ90" s="2"/>
      <c r="TVK90" s="2"/>
      <c r="TVL90" s="2"/>
      <c r="TVM90" s="2"/>
      <c r="TVN90" s="2"/>
      <c r="TVO90" s="2"/>
      <c r="TVP90" s="2"/>
      <c r="TVQ90" s="2"/>
      <c r="TVR90" s="2"/>
      <c r="TVS90" s="2"/>
      <c r="TVT90" s="2"/>
      <c r="TVU90" s="2"/>
      <c r="TVV90" s="2"/>
      <c r="TVW90" s="2"/>
      <c r="TVX90" s="2"/>
      <c r="TVY90" s="2"/>
      <c r="TVZ90" s="2"/>
      <c r="TWA90" s="2"/>
      <c r="TWB90" s="2"/>
      <c r="TWC90" s="2"/>
      <c r="TWD90" s="2"/>
      <c r="TWE90" s="2"/>
      <c r="TWF90" s="2"/>
      <c r="TWG90" s="2"/>
      <c r="TWH90" s="2"/>
      <c r="TWI90" s="2"/>
      <c r="TWJ90" s="2"/>
      <c r="TWK90" s="2"/>
      <c r="TWL90" s="2"/>
      <c r="TWM90" s="2"/>
      <c r="TWN90" s="2"/>
      <c r="TWO90" s="2"/>
      <c r="TWP90" s="2"/>
      <c r="TWQ90" s="2"/>
      <c r="TWR90" s="2"/>
      <c r="TWS90" s="2"/>
      <c r="TWT90" s="2"/>
      <c r="TWU90" s="2"/>
      <c r="TWV90" s="2"/>
      <c r="TWW90" s="2"/>
      <c r="TWX90" s="2"/>
      <c r="TWY90" s="2"/>
      <c r="TWZ90" s="2"/>
      <c r="TXA90" s="2"/>
      <c r="TXB90" s="2"/>
      <c r="TXC90" s="2"/>
      <c r="TXD90" s="2"/>
      <c r="TXE90" s="2"/>
      <c r="TXF90" s="2"/>
      <c r="TXG90" s="2"/>
      <c r="TXH90" s="2"/>
      <c r="TXI90" s="2"/>
      <c r="TXJ90" s="2"/>
      <c r="TXK90" s="2"/>
      <c r="TXL90" s="2"/>
      <c r="TXM90" s="2"/>
      <c r="TXN90" s="2"/>
      <c r="TXO90" s="2"/>
      <c r="TXP90" s="2"/>
      <c r="TXQ90" s="2"/>
      <c r="TXR90" s="2"/>
      <c r="TXS90" s="2"/>
      <c r="TXT90" s="2"/>
      <c r="TXU90" s="2"/>
      <c r="TXV90" s="2"/>
      <c r="TXW90" s="2"/>
      <c r="TXX90" s="2"/>
      <c r="TXY90" s="2"/>
      <c r="TXZ90" s="2"/>
      <c r="TYA90" s="2"/>
      <c r="TYB90" s="2"/>
      <c r="TYC90" s="2"/>
      <c r="TYD90" s="2"/>
      <c r="TYE90" s="2"/>
      <c r="TYF90" s="2"/>
      <c r="TYG90" s="2"/>
      <c r="TYH90" s="2"/>
      <c r="TYI90" s="2"/>
      <c r="TYJ90" s="2"/>
      <c r="TYK90" s="2"/>
      <c r="TYL90" s="2"/>
      <c r="TYM90" s="2"/>
      <c r="TYN90" s="2"/>
      <c r="TYO90" s="2"/>
      <c r="TYP90" s="2"/>
      <c r="TYQ90" s="2"/>
      <c r="TYR90" s="2"/>
      <c r="TYS90" s="2"/>
      <c r="TYT90" s="2"/>
      <c r="TYU90" s="2"/>
      <c r="TYV90" s="2"/>
      <c r="TYW90" s="2"/>
      <c r="TYX90" s="2"/>
      <c r="TYY90" s="2"/>
      <c r="TYZ90" s="2"/>
      <c r="TZA90" s="2"/>
      <c r="TZB90" s="2"/>
      <c r="TZC90" s="2"/>
      <c r="TZD90" s="2"/>
      <c r="TZE90" s="2"/>
      <c r="TZF90" s="2"/>
      <c r="TZG90" s="2"/>
      <c r="TZH90" s="2"/>
      <c r="TZI90" s="2"/>
      <c r="TZJ90" s="2"/>
      <c r="TZK90" s="2"/>
      <c r="TZL90" s="2"/>
      <c r="TZM90" s="2"/>
      <c r="TZN90" s="2"/>
      <c r="TZO90" s="2"/>
      <c r="TZP90" s="2"/>
      <c r="TZQ90" s="2"/>
      <c r="TZR90" s="2"/>
      <c r="TZS90" s="2"/>
      <c r="TZT90" s="2"/>
      <c r="TZU90" s="2"/>
      <c r="TZV90" s="2"/>
      <c r="TZW90" s="2"/>
      <c r="TZX90" s="2"/>
      <c r="TZY90" s="2"/>
      <c r="TZZ90" s="2"/>
      <c r="UAA90" s="2"/>
      <c r="UAB90" s="2"/>
      <c r="UAC90" s="2"/>
      <c r="UAD90" s="2"/>
      <c r="UAE90" s="2"/>
      <c r="UAF90" s="2"/>
      <c r="UAG90" s="2"/>
      <c r="UAH90" s="2"/>
      <c r="UAI90" s="2"/>
      <c r="UAJ90" s="2"/>
      <c r="UAK90" s="2"/>
      <c r="UAL90" s="2"/>
      <c r="UAM90" s="2"/>
      <c r="UAN90" s="2"/>
      <c r="UAO90" s="2"/>
      <c r="UAP90" s="2"/>
      <c r="UAQ90" s="2"/>
      <c r="UAR90" s="2"/>
      <c r="UAS90" s="2"/>
      <c r="UAT90" s="2"/>
      <c r="UAU90" s="2"/>
      <c r="UAV90" s="2"/>
      <c r="UAW90" s="2"/>
      <c r="UAX90" s="2"/>
      <c r="UAY90" s="2"/>
      <c r="UAZ90" s="2"/>
      <c r="UBA90" s="2"/>
      <c r="UBB90" s="2"/>
      <c r="UBC90" s="2"/>
      <c r="UBD90" s="2"/>
      <c r="UBE90" s="2"/>
      <c r="UBF90" s="2"/>
      <c r="UBG90" s="2"/>
      <c r="UBH90" s="2"/>
      <c r="UBI90" s="2"/>
      <c r="UBJ90" s="2"/>
      <c r="UBK90" s="2"/>
      <c r="UBL90" s="2"/>
      <c r="UBM90" s="2"/>
      <c r="UBN90" s="2"/>
      <c r="UBO90" s="2"/>
      <c r="UBP90" s="2"/>
      <c r="UBQ90" s="2"/>
      <c r="UBR90" s="2"/>
      <c r="UBS90" s="2"/>
      <c r="UBT90" s="2"/>
      <c r="UBU90" s="2"/>
      <c r="UBV90" s="2"/>
      <c r="UBW90" s="2"/>
      <c r="UBX90" s="2"/>
      <c r="UBY90" s="2"/>
      <c r="UBZ90" s="2"/>
      <c r="UCA90" s="2"/>
      <c r="UCB90" s="2"/>
      <c r="UCC90" s="2"/>
      <c r="UCD90" s="2"/>
      <c r="UCE90" s="2"/>
      <c r="UCF90" s="2"/>
      <c r="UCG90" s="2"/>
      <c r="UCH90" s="2"/>
      <c r="UCI90" s="2"/>
      <c r="UCJ90" s="2"/>
      <c r="UCK90" s="2"/>
      <c r="UCL90" s="2"/>
      <c r="UCM90" s="2"/>
      <c r="UCN90" s="2"/>
      <c r="UCO90" s="2"/>
      <c r="UCP90" s="2"/>
      <c r="UCQ90" s="2"/>
      <c r="UCR90" s="2"/>
      <c r="UCS90" s="2"/>
      <c r="UCT90" s="2"/>
      <c r="UCU90" s="2"/>
      <c r="UCV90" s="2"/>
      <c r="UCW90" s="2"/>
      <c r="UCX90" s="2"/>
      <c r="UCY90" s="2"/>
      <c r="UCZ90" s="2"/>
      <c r="UDA90" s="2"/>
      <c r="UDB90" s="2"/>
      <c r="UDC90" s="2"/>
      <c r="UDD90" s="2"/>
      <c r="UDE90" s="2"/>
      <c r="UDF90" s="2"/>
      <c r="UDG90" s="2"/>
      <c r="UDH90" s="2"/>
      <c r="UDI90" s="2"/>
      <c r="UDJ90" s="2"/>
      <c r="UDK90" s="2"/>
      <c r="UDL90" s="2"/>
      <c r="UDM90" s="2"/>
      <c r="UDN90" s="2"/>
      <c r="UDO90" s="2"/>
      <c r="UDP90" s="2"/>
      <c r="UDQ90" s="2"/>
      <c r="UDR90" s="2"/>
      <c r="UDS90" s="2"/>
      <c r="UDT90" s="2"/>
      <c r="UDU90" s="2"/>
      <c r="UDV90" s="2"/>
      <c r="UDW90" s="2"/>
      <c r="UDX90" s="2"/>
      <c r="UDY90" s="2"/>
      <c r="UDZ90" s="2"/>
      <c r="UEA90" s="2"/>
      <c r="UEB90" s="2"/>
      <c r="UEC90" s="2"/>
      <c r="UED90" s="2"/>
      <c r="UEE90" s="2"/>
      <c r="UEF90" s="2"/>
      <c r="UEG90" s="2"/>
      <c r="UEH90" s="2"/>
      <c r="UEI90" s="2"/>
      <c r="UEJ90" s="2"/>
      <c r="UEK90" s="2"/>
      <c r="UEL90" s="2"/>
      <c r="UEM90" s="2"/>
      <c r="UEN90" s="2"/>
      <c r="UEO90" s="2"/>
      <c r="UEP90" s="2"/>
      <c r="UEQ90" s="2"/>
      <c r="UER90" s="2"/>
      <c r="UES90" s="2"/>
      <c r="UET90" s="2"/>
      <c r="UEU90" s="2"/>
      <c r="UEV90" s="2"/>
      <c r="UEW90" s="2"/>
      <c r="UEX90" s="2"/>
      <c r="UEY90" s="2"/>
      <c r="UEZ90" s="2"/>
      <c r="UFA90" s="2"/>
      <c r="UFB90" s="2"/>
      <c r="UFC90" s="2"/>
      <c r="UFD90" s="2"/>
      <c r="UFE90" s="2"/>
      <c r="UFF90" s="2"/>
      <c r="UFG90" s="2"/>
      <c r="UFH90" s="2"/>
      <c r="UFI90" s="2"/>
      <c r="UFJ90" s="2"/>
      <c r="UFK90" s="2"/>
      <c r="UFL90" s="2"/>
      <c r="UFM90" s="2"/>
      <c r="UFN90" s="2"/>
      <c r="UFO90" s="2"/>
      <c r="UFP90" s="2"/>
      <c r="UFQ90" s="2"/>
      <c r="UFR90" s="2"/>
      <c r="UFS90" s="2"/>
      <c r="UFT90" s="2"/>
      <c r="UFU90" s="2"/>
      <c r="UFV90" s="2"/>
      <c r="UFW90" s="2"/>
      <c r="UFX90" s="2"/>
      <c r="UFY90" s="2"/>
      <c r="UFZ90" s="2"/>
      <c r="UGA90" s="2"/>
      <c r="UGB90" s="2"/>
      <c r="UGC90" s="2"/>
      <c r="UGD90" s="2"/>
      <c r="UGE90" s="2"/>
      <c r="UGF90" s="2"/>
      <c r="UGG90" s="2"/>
      <c r="UGH90" s="2"/>
      <c r="UGI90" s="2"/>
      <c r="UGJ90" s="2"/>
      <c r="UGK90" s="2"/>
      <c r="UGL90" s="2"/>
      <c r="UGM90" s="2"/>
      <c r="UGN90" s="2"/>
      <c r="UGO90" s="2"/>
      <c r="UGP90" s="2"/>
      <c r="UGQ90" s="2"/>
      <c r="UGR90" s="2"/>
      <c r="UGS90" s="2"/>
      <c r="UGT90" s="2"/>
      <c r="UGU90" s="2"/>
      <c r="UGV90" s="2"/>
      <c r="UGW90" s="2"/>
      <c r="UGX90" s="2"/>
      <c r="UGY90" s="2"/>
      <c r="UGZ90" s="2"/>
      <c r="UHA90" s="2"/>
      <c r="UHB90" s="2"/>
      <c r="UHC90" s="2"/>
      <c r="UHD90" s="2"/>
      <c r="UHE90" s="2"/>
      <c r="UHF90" s="2"/>
      <c r="UHG90" s="2"/>
      <c r="UHH90" s="2"/>
      <c r="UHI90" s="2"/>
      <c r="UHJ90" s="2"/>
      <c r="UHK90" s="2"/>
      <c r="UHL90" s="2"/>
      <c r="UHM90" s="2"/>
      <c r="UHN90" s="2"/>
      <c r="UHO90" s="2"/>
      <c r="UHP90" s="2"/>
      <c r="UHQ90" s="2"/>
      <c r="UHR90" s="2"/>
      <c r="UHS90" s="2"/>
      <c r="UHT90" s="2"/>
      <c r="UHU90" s="2"/>
      <c r="UHV90" s="2"/>
      <c r="UHW90" s="2"/>
      <c r="UHX90" s="2"/>
      <c r="UHY90" s="2"/>
      <c r="UHZ90" s="2"/>
      <c r="UIA90" s="2"/>
      <c r="UIB90" s="2"/>
      <c r="UIC90" s="2"/>
      <c r="UID90" s="2"/>
      <c r="UIE90" s="2"/>
      <c r="UIF90" s="2"/>
      <c r="UIG90" s="2"/>
      <c r="UIH90" s="2"/>
      <c r="UII90" s="2"/>
      <c r="UIJ90" s="2"/>
      <c r="UIK90" s="2"/>
      <c r="UIL90" s="2"/>
      <c r="UIM90" s="2"/>
      <c r="UIN90" s="2"/>
      <c r="UIO90" s="2"/>
      <c r="UIP90" s="2"/>
      <c r="UIQ90" s="2"/>
      <c r="UIR90" s="2"/>
      <c r="UIS90" s="2"/>
      <c r="UIT90" s="2"/>
      <c r="UIU90" s="2"/>
      <c r="UIV90" s="2"/>
      <c r="UIW90" s="2"/>
      <c r="UIX90" s="2"/>
      <c r="UIY90" s="2"/>
      <c r="UIZ90" s="2"/>
      <c r="UJA90" s="2"/>
      <c r="UJB90" s="2"/>
      <c r="UJC90" s="2"/>
      <c r="UJD90" s="2"/>
      <c r="UJE90" s="2"/>
      <c r="UJF90" s="2"/>
      <c r="UJG90" s="2"/>
      <c r="UJH90" s="2"/>
      <c r="UJI90" s="2"/>
      <c r="UJJ90" s="2"/>
      <c r="UJK90" s="2"/>
      <c r="UJL90" s="2"/>
      <c r="UJM90" s="2"/>
      <c r="UJN90" s="2"/>
      <c r="UJO90" s="2"/>
      <c r="UJP90" s="2"/>
      <c r="UJQ90" s="2"/>
      <c r="UJR90" s="2"/>
      <c r="UJS90" s="2"/>
      <c r="UJT90" s="2"/>
      <c r="UJU90" s="2"/>
      <c r="UJV90" s="2"/>
      <c r="UJW90" s="2"/>
      <c r="UJX90" s="2"/>
      <c r="UJY90" s="2"/>
      <c r="UJZ90" s="2"/>
      <c r="UKA90" s="2"/>
      <c r="UKB90" s="2"/>
      <c r="UKC90" s="2"/>
      <c r="UKD90" s="2"/>
      <c r="UKE90" s="2"/>
      <c r="UKF90" s="2"/>
      <c r="UKG90" s="2"/>
      <c r="UKH90" s="2"/>
      <c r="UKI90" s="2"/>
      <c r="UKJ90" s="2"/>
      <c r="UKK90" s="2"/>
      <c r="UKL90" s="2"/>
      <c r="UKM90" s="2"/>
      <c r="UKN90" s="2"/>
      <c r="UKO90" s="2"/>
      <c r="UKP90" s="2"/>
      <c r="UKQ90" s="2"/>
      <c r="UKR90" s="2"/>
      <c r="UKS90" s="2"/>
      <c r="UKT90" s="2"/>
      <c r="UKU90" s="2"/>
      <c r="UKV90" s="2"/>
      <c r="UKW90" s="2"/>
      <c r="UKX90" s="2"/>
      <c r="UKY90" s="2"/>
      <c r="UKZ90" s="2"/>
      <c r="ULA90" s="2"/>
      <c r="ULB90" s="2"/>
      <c r="ULC90" s="2"/>
      <c r="ULD90" s="2"/>
      <c r="ULE90" s="2"/>
      <c r="ULF90" s="2"/>
      <c r="ULG90" s="2"/>
      <c r="ULH90" s="2"/>
      <c r="ULI90" s="2"/>
      <c r="ULJ90" s="2"/>
      <c r="ULK90" s="2"/>
      <c r="ULL90" s="2"/>
      <c r="ULM90" s="2"/>
      <c r="ULN90" s="2"/>
      <c r="ULO90" s="2"/>
      <c r="ULP90" s="2"/>
      <c r="ULQ90" s="2"/>
      <c r="ULR90" s="2"/>
      <c r="ULS90" s="2"/>
      <c r="ULT90" s="2"/>
      <c r="ULU90" s="2"/>
      <c r="ULV90" s="2"/>
      <c r="ULW90" s="2"/>
      <c r="ULX90" s="2"/>
      <c r="ULY90" s="2"/>
      <c r="ULZ90" s="2"/>
      <c r="UMA90" s="2"/>
      <c r="UMB90" s="2"/>
      <c r="UMC90" s="2"/>
      <c r="UMD90" s="2"/>
      <c r="UME90" s="2"/>
      <c r="UMF90" s="2"/>
      <c r="UMG90" s="2"/>
      <c r="UMH90" s="2"/>
      <c r="UMI90" s="2"/>
      <c r="UMJ90" s="2"/>
      <c r="UMK90" s="2"/>
      <c r="UML90" s="2"/>
      <c r="UMM90" s="2"/>
      <c r="UMN90" s="2"/>
      <c r="UMO90" s="2"/>
      <c r="UMP90" s="2"/>
      <c r="UMQ90" s="2"/>
      <c r="UMR90" s="2"/>
      <c r="UMS90" s="2"/>
      <c r="UMT90" s="2"/>
      <c r="UMU90" s="2"/>
      <c r="UMV90" s="2"/>
      <c r="UMW90" s="2"/>
      <c r="UMX90" s="2"/>
      <c r="UMY90" s="2"/>
      <c r="UMZ90" s="2"/>
      <c r="UNA90" s="2"/>
      <c r="UNB90" s="2"/>
      <c r="UNC90" s="2"/>
      <c r="UND90" s="2"/>
      <c r="UNE90" s="2"/>
      <c r="UNF90" s="2"/>
      <c r="UNG90" s="2"/>
      <c r="UNH90" s="2"/>
      <c r="UNI90" s="2"/>
      <c r="UNJ90" s="2"/>
      <c r="UNK90" s="2"/>
      <c r="UNL90" s="2"/>
      <c r="UNM90" s="2"/>
      <c r="UNN90" s="2"/>
      <c r="UNO90" s="2"/>
      <c r="UNP90" s="2"/>
      <c r="UNQ90" s="2"/>
      <c r="UNR90" s="2"/>
      <c r="UNS90" s="2"/>
      <c r="UNT90" s="2"/>
      <c r="UNU90" s="2"/>
      <c r="UNV90" s="2"/>
      <c r="UNW90" s="2"/>
      <c r="UNX90" s="2"/>
      <c r="UNY90" s="2"/>
      <c r="UNZ90" s="2"/>
      <c r="UOA90" s="2"/>
      <c r="UOB90" s="2"/>
      <c r="UOC90" s="2"/>
      <c r="UOD90" s="2"/>
      <c r="UOE90" s="2"/>
      <c r="UOF90" s="2"/>
      <c r="UOG90" s="2"/>
      <c r="UOH90" s="2"/>
      <c r="UOI90" s="2"/>
      <c r="UOJ90" s="2"/>
      <c r="UOK90" s="2"/>
      <c r="UOL90" s="2"/>
      <c r="UOM90" s="2"/>
      <c r="UON90" s="2"/>
      <c r="UOO90" s="2"/>
      <c r="UOP90" s="2"/>
      <c r="UOQ90" s="2"/>
      <c r="UOR90" s="2"/>
      <c r="UOS90" s="2"/>
      <c r="UOT90" s="2"/>
      <c r="UOU90" s="2"/>
      <c r="UOV90" s="2"/>
      <c r="UOW90" s="2"/>
      <c r="UOX90" s="2"/>
      <c r="UOY90" s="2"/>
      <c r="UOZ90" s="2"/>
      <c r="UPA90" s="2"/>
      <c r="UPB90" s="2"/>
      <c r="UPC90" s="2"/>
      <c r="UPD90" s="2"/>
      <c r="UPE90" s="2"/>
      <c r="UPF90" s="2"/>
      <c r="UPG90" s="2"/>
      <c r="UPH90" s="2"/>
      <c r="UPI90" s="2"/>
      <c r="UPJ90" s="2"/>
      <c r="UPK90" s="2"/>
      <c r="UPL90" s="2"/>
      <c r="UPM90" s="2"/>
      <c r="UPN90" s="2"/>
      <c r="UPO90" s="2"/>
      <c r="UPP90" s="2"/>
      <c r="UPQ90" s="2"/>
      <c r="UPR90" s="2"/>
      <c r="UPS90" s="2"/>
      <c r="UPT90" s="2"/>
      <c r="UPU90" s="2"/>
      <c r="UPV90" s="2"/>
      <c r="UPW90" s="2"/>
      <c r="UPX90" s="2"/>
      <c r="UPY90" s="2"/>
      <c r="UPZ90" s="2"/>
      <c r="UQA90" s="2"/>
      <c r="UQB90" s="2"/>
      <c r="UQC90" s="2"/>
      <c r="UQD90" s="2"/>
      <c r="UQE90" s="2"/>
      <c r="UQF90" s="2"/>
      <c r="UQG90" s="2"/>
      <c r="UQH90" s="2"/>
      <c r="UQI90" s="2"/>
      <c r="UQJ90" s="2"/>
      <c r="UQK90" s="2"/>
      <c r="UQL90" s="2"/>
      <c r="UQM90" s="2"/>
      <c r="UQN90" s="2"/>
      <c r="UQO90" s="2"/>
      <c r="UQP90" s="2"/>
      <c r="UQQ90" s="2"/>
      <c r="UQR90" s="2"/>
      <c r="UQS90" s="2"/>
      <c r="UQT90" s="2"/>
      <c r="UQU90" s="2"/>
      <c r="UQV90" s="2"/>
      <c r="UQW90" s="2"/>
      <c r="UQX90" s="2"/>
      <c r="UQY90" s="2"/>
      <c r="UQZ90" s="2"/>
      <c r="URA90" s="2"/>
      <c r="URB90" s="2"/>
      <c r="URC90" s="2"/>
      <c r="URD90" s="2"/>
      <c r="URE90" s="2"/>
      <c r="URF90" s="2"/>
      <c r="URG90" s="2"/>
      <c r="URH90" s="2"/>
      <c r="URI90" s="2"/>
      <c r="URJ90" s="2"/>
      <c r="URK90" s="2"/>
      <c r="URL90" s="2"/>
      <c r="URM90" s="2"/>
      <c r="URN90" s="2"/>
      <c r="URO90" s="2"/>
      <c r="URP90" s="2"/>
      <c r="URQ90" s="2"/>
      <c r="URR90" s="2"/>
      <c r="URS90" s="2"/>
      <c r="URT90" s="2"/>
      <c r="URU90" s="2"/>
      <c r="URV90" s="2"/>
      <c r="URW90" s="2"/>
      <c r="URX90" s="2"/>
      <c r="URY90" s="2"/>
      <c r="URZ90" s="2"/>
      <c r="USA90" s="2"/>
      <c r="USB90" s="2"/>
      <c r="USC90" s="2"/>
      <c r="USD90" s="2"/>
      <c r="USE90" s="2"/>
      <c r="USF90" s="2"/>
      <c r="USG90" s="2"/>
      <c r="USH90" s="2"/>
      <c r="USI90" s="2"/>
      <c r="USJ90" s="2"/>
      <c r="USK90" s="2"/>
      <c r="USL90" s="2"/>
      <c r="USM90" s="2"/>
      <c r="USN90" s="2"/>
      <c r="USO90" s="2"/>
      <c r="USP90" s="2"/>
      <c r="USQ90" s="2"/>
      <c r="USR90" s="2"/>
      <c r="USS90" s="2"/>
      <c r="UST90" s="2"/>
      <c r="USU90" s="2"/>
      <c r="USV90" s="2"/>
      <c r="USW90" s="2"/>
      <c r="USX90" s="2"/>
      <c r="USY90" s="2"/>
      <c r="USZ90" s="2"/>
      <c r="UTA90" s="2"/>
      <c r="UTB90" s="2"/>
      <c r="UTC90" s="2"/>
      <c r="UTD90" s="2"/>
      <c r="UTE90" s="2"/>
      <c r="UTF90" s="2"/>
      <c r="UTG90" s="2"/>
      <c r="UTH90" s="2"/>
      <c r="UTI90" s="2"/>
      <c r="UTJ90" s="2"/>
      <c r="UTK90" s="2"/>
      <c r="UTL90" s="2"/>
      <c r="UTM90" s="2"/>
      <c r="UTN90" s="2"/>
      <c r="UTO90" s="2"/>
      <c r="UTP90" s="2"/>
      <c r="UTQ90" s="2"/>
      <c r="UTR90" s="2"/>
      <c r="UTS90" s="2"/>
      <c r="UTT90" s="2"/>
      <c r="UTU90" s="2"/>
      <c r="UTV90" s="2"/>
      <c r="UTW90" s="2"/>
      <c r="UTX90" s="2"/>
      <c r="UTY90" s="2"/>
      <c r="UTZ90" s="2"/>
      <c r="UUA90" s="2"/>
      <c r="UUB90" s="2"/>
      <c r="UUC90" s="2"/>
      <c r="UUD90" s="2"/>
      <c r="UUE90" s="2"/>
      <c r="UUF90" s="2"/>
      <c r="UUG90" s="2"/>
      <c r="UUH90" s="2"/>
      <c r="UUI90" s="2"/>
      <c r="UUJ90" s="2"/>
      <c r="UUK90" s="2"/>
      <c r="UUL90" s="2"/>
      <c r="UUM90" s="2"/>
      <c r="UUN90" s="2"/>
      <c r="UUO90" s="2"/>
      <c r="UUP90" s="2"/>
      <c r="UUQ90" s="2"/>
      <c r="UUR90" s="2"/>
      <c r="UUS90" s="2"/>
      <c r="UUT90" s="2"/>
      <c r="UUU90" s="2"/>
      <c r="UUV90" s="2"/>
      <c r="UUW90" s="2"/>
      <c r="UUX90" s="2"/>
      <c r="UUY90" s="2"/>
      <c r="UUZ90" s="2"/>
      <c r="UVA90" s="2"/>
      <c r="UVB90" s="2"/>
      <c r="UVC90" s="2"/>
      <c r="UVD90" s="2"/>
      <c r="UVE90" s="2"/>
      <c r="UVF90" s="2"/>
      <c r="UVG90" s="2"/>
      <c r="UVH90" s="2"/>
      <c r="UVI90" s="2"/>
      <c r="UVJ90" s="2"/>
      <c r="UVK90" s="2"/>
      <c r="UVL90" s="2"/>
      <c r="UVM90" s="2"/>
      <c r="UVN90" s="2"/>
      <c r="UVO90" s="2"/>
      <c r="UVP90" s="2"/>
      <c r="UVQ90" s="2"/>
      <c r="UVR90" s="2"/>
      <c r="UVS90" s="2"/>
      <c r="UVT90" s="2"/>
      <c r="UVU90" s="2"/>
      <c r="UVV90" s="2"/>
      <c r="UVW90" s="2"/>
      <c r="UVX90" s="2"/>
      <c r="UVY90" s="2"/>
      <c r="UVZ90" s="2"/>
      <c r="UWA90" s="2"/>
      <c r="UWB90" s="2"/>
      <c r="UWC90" s="2"/>
      <c r="UWD90" s="2"/>
      <c r="UWE90" s="2"/>
      <c r="UWF90" s="2"/>
      <c r="UWG90" s="2"/>
      <c r="UWH90" s="2"/>
      <c r="UWI90" s="2"/>
      <c r="UWJ90" s="2"/>
      <c r="UWK90" s="2"/>
      <c r="UWL90" s="2"/>
      <c r="UWM90" s="2"/>
      <c r="UWN90" s="2"/>
      <c r="UWO90" s="2"/>
      <c r="UWP90" s="2"/>
      <c r="UWQ90" s="2"/>
      <c r="UWR90" s="2"/>
      <c r="UWS90" s="2"/>
      <c r="UWT90" s="2"/>
      <c r="UWU90" s="2"/>
      <c r="UWV90" s="2"/>
      <c r="UWW90" s="2"/>
      <c r="UWX90" s="2"/>
      <c r="UWY90" s="2"/>
      <c r="UWZ90" s="2"/>
      <c r="UXA90" s="2"/>
      <c r="UXB90" s="2"/>
      <c r="UXC90" s="2"/>
      <c r="UXD90" s="2"/>
      <c r="UXE90" s="2"/>
      <c r="UXF90" s="2"/>
      <c r="UXG90" s="2"/>
      <c r="UXH90" s="2"/>
      <c r="UXI90" s="2"/>
      <c r="UXJ90" s="2"/>
      <c r="UXK90" s="2"/>
      <c r="UXL90" s="2"/>
      <c r="UXM90" s="2"/>
      <c r="UXN90" s="2"/>
      <c r="UXO90" s="2"/>
      <c r="UXP90" s="2"/>
      <c r="UXQ90" s="2"/>
      <c r="UXR90" s="2"/>
      <c r="UXS90" s="2"/>
      <c r="UXT90" s="2"/>
      <c r="UXU90" s="2"/>
      <c r="UXV90" s="2"/>
      <c r="UXW90" s="2"/>
      <c r="UXX90" s="2"/>
      <c r="UXY90" s="2"/>
      <c r="UXZ90" s="2"/>
      <c r="UYA90" s="2"/>
      <c r="UYB90" s="2"/>
      <c r="UYC90" s="2"/>
      <c r="UYD90" s="2"/>
      <c r="UYE90" s="2"/>
      <c r="UYF90" s="2"/>
      <c r="UYG90" s="2"/>
      <c r="UYH90" s="2"/>
      <c r="UYI90" s="2"/>
      <c r="UYJ90" s="2"/>
      <c r="UYK90" s="2"/>
      <c r="UYL90" s="2"/>
      <c r="UYM90" s="2"/>
      <c r="UYN90" s="2"/>
      <c r="UYO90" s="2"/>
      <c r="UYP90" s="2"/>
      <c r="UYQ90" s="2"/>
      <c r="UYR90" s="2"/>
      <c r="UYS90" s="2"/>
      <c r="UYT90" s="2"/>
      <c r="UYU90" s="2"/>
      <c r="UYV90" s="2"/>
      <c r="UYW90" s="2"/>
      <c r="UYX90" s="2"/>
      <c r="UYY90" s="2"/>
      <c r="UYZ90" s="2"/>
      <c r="UZA90" s="2"/>
      <c r="UZB90" s="2"/>
      <c r="UZC90" s="2"/>
      <c r="UZD90" s="2"/>
      <c r="UZE90" s="2"/>
      <c r="UZF90" s="2"/>
      <c r="UZG90" s="2"/>
      <c r="UZH90" s="2"/>
      <c r="UZI90" s="2"/>
      <c r="UZJ90" s="2"/>
      <c r="UZK90" s="2"/>
      <c r="UZL90" s="2"/>
      <c r="UZM90" s="2"/>
      <c r="UZN90" s="2"/>
      <c r="UZO90" s="2"/>
      <c r="UZP90" s="2"/>
      <c r="UZQ90" s="2"/>
      <c r="UZR90" s="2"/>
      <c r="UZS90" s="2"/>
      <c r="UZT90" s="2"/>
      <c r="UZU90" s="2"/>
      <c r="UZV90" s="2"/>
      <c r="UZW90" s="2"/>
      <c r="UZX90" s="2"/>
      <c r="UZY90" s="2"/>
      <c r="UZZ90" s="2"/>
      <c r="VAA90" s="2"/>
      <c r="VAB90" s="2"/>
      <c r="VAC90" s="2"/>
      <c r="VAD90" s="2"/>
      <c r="VAE90" s="2"/>
      <c r="VAF90" s="2"/>
      <c r="VAG90" s="2"/>
      <c r="VAH90" s="2"/>
      <c r="VAI90" s="2"/>
      <c r="VAJ90" s="2"/>
      <c r="VAK90" s="2"/>
      <c r="VAL90" s="2"/>
      <c r="VAM90" s="2"/>
      <c r="VAN90" s="2"/>
      <c r="VAO90" s="2"/>
      <c r="VAP90" s="2"/>
      <c r="VAQ90" s="2"/>
      <c r="VAR90" s="2"/>
      <c r="VAS90" s="2"/>
      <c r="VAT90" s="2"/>
      <c r="VAU90" s="2"/>
      <c r="VAV90" s="2"/>
      <c r="VAW90" s="2"/>
      <c r="VAX90" s="2"/>
      <c r="VAY90" s="2"/>
      <c r="VAZ90" s="2"/>
      <c r="VBA90" s="2"/>
      <c r="VBB90" s="2"/>
      <c r="VBC90" s="2"/>
      <c r="VBD90" s="2"/>
      <c r="VBE90" s="2"/>
      <c r="VBF90" s="2"/>
      <c r="VBG90" s="2"/>
      <c r="VBH90" s="2"/>
      <c r="VBI90" s="2"/>
      <c r="VBJ90" s="2"/>
      <c r="VBK90" s="2"/>
      <c r="VBL90" s="2"/>
      <c r="VBM90" s="2"/>
      <c r="VBN90" s="2"/>
      <c r="VBO90" s="2"/>
      <c r="VBP90" s="2"/>
      <c r="VBQ90" s="2"/>
      <c r="VBR90" s="2"/>
      <c r="VBS90" s="2"/>
      <c r="VBT90" s="2"/>
      <c r="VBU90" s="2"/>
      <c r="VBV90" s="2"/>
      <c r="VBW90" s="2"/>
      <c r="VBX90" s="2"/>
      <c r="VBY90" s="2"/>
      <c r="VBZ90" s="2"/>
      <c r="VCA90" s="2"/>
      <c r="VCB90" s="2"/>
      <c r="VCC90" s="2"/>
      <c r="VCD90" s="2"/>
      <c r="VCE90" s="2"/>
      <c r="VCF90" s="2"/>
      <c r="VCG90" s="2"/>
      <c r="VCH90" s="2"/>
      <c r="VCI90" s="2"/>
      <c r="VCJ90" s="2"/>
      <c r="VCK90" s="2"/>
      <c r="VCL90" s="2"/>
      <c r="VCM90" s="2"/>
      <c r="VCN90" s="2"/>
      <c r="VCO90" s="2"/>
      <c r="VCP90" s="2"/>
      <c r="VCQ90" s="2"/>
      <c r="VCR90" s="2"/>
      <c r="VCS90" s="2"/>
      <c r="VCT90" s="2"/>
      <c r="VCU90" s="2"/>
      <c r="VCV90" s="2"/>
      <c r="VCW90" s="2"/>
      <c r="VCX90" s="2"/>
      <c r="VCY90" s="2"/>
      <c r="VCZ90" s="2"/>
      <c r="VDA90" s="2"/>
      <c r="VDB90" s="2"/>
      <c r="VDC90" s="2"/>
      <c r="VDD90" s="2"/>
      <c r="VDE90" s="2"/>
      <c r="VDF90" s="2"/>
      <c r="VDG90" s="2"/>
      <c r="VDH90" s="2"/>
      <c r="VDI90" s="2"/>
      <c r="VDJ90" s="2"/>
      <c r="VDK90" s="2"/>
      <c r="VDL90" s="2"/>
      <c r="VDM90" s="2"/>
      <c r="VDN90" s="2"/>
      <c r="VDO90" s="2"/>
      <c r="VDP90" s="2"/>
      <c r="VDQ90" s="2"/>
      <c r="VDR90" s="2"/>
      <c r="VDS90" s="2"/>
      <c r="VDT90" s="2"/>
      <c r="VDU90" s="2"/>
      <c r="VDV90" s="2"/>
      <c r="VDW90" s="2"/>
      <c r="VDX90" s="2"/>
      <c r="VDY90" s="2"/>
      <c r="VDZ90" s="2"/>
      <c r="VEA90" s="2"/>
      <c r="VEB90" s="2"/>
      <c r="VEC90" s="2"/>
      <c r="VED90" s="2"/>
      <c r="VEE90" s="2"/>
      <c r="VEF90" s="2"/>
      <c r="VEG90" s="2"/>
      <c r="VEH90" s="2"/>
      <c r="VEI90" s="2"/>
      <c r="VEJ90" s="2"/>
      <c r="VEK90" s="2"/>
      <c r="VEL90" s="2"/>
      <c r="VEM90" s="2"/>
      <c r="VEN90" s="2"/>
      <c r="VEO90" s="2"/>
      <c r="VEP90" s="2"/>
      <c r="VEQ90" s="2"/>
      <c r="VER90" s="2"/>
      <c r="VES90" s="2"/>
      <c r="VET90" s="2"/>
      <c r="VEU90" s="2"/>
      <c r="VEV90" s="2"/>
      <c r="VEW90" s="2"/>
      <c r="VEX90" s="2"/>
      <c r="VEY90" s="2"/>
      <c r="VEZ90" s="2"/>
      <c r="VFA90" s="2"/>
      <c r="VFB90" s="2"/>
      <c r="VFC90" s="2"/>
      <c r="VFD90" s="2"/>
      <c r="VFE90" s="2"/>
      <c r="VFF90" s="2"/>
      <c r="VFG90" s="2"/>
      <c r="VFH90" s="2"/>
      <c r="VFI90" s="2"/>
      <c r="VFJ90" s="2"/>
      <c r="VFK90" s="2"/>
      <c r="VFL90" s="2"/>
      <c r="VFM90" s="2"/>
      <c r="VFN90" s="2"/>
      <c r="VFO90" s="2"/>
      <c r="VFP90" s="2"/>
      <c r="VFQ90" s="2"/>
      <c r="VFR90" s="2"/>
      <c r="VFS90" s="2"/>
      <c r="VFT90" s="2"/>
      <c r="VFU90" s="2"/>
      <c r="VFV90" s="2"/>
      <c r="VFW90" s="2"/>
      <c r="VFX90" s="2"/>
      <c r="VFY90" s="2"/>
      <c r="VFZ90" s="2"/>
      <c r="VGA90" s="2"/>
      <c r="VGB90" s="2"/>
      <c r="VGC90" s="2"/>
      <c r="VGD90" s="2"/>
      <c r="VGE90" s="2"/>
      <c r="VGF90" s="2"/>
      <c r="VGG90" s="2"/>
      <c r="VGH90" s="2"/>
      <c r="VGI90" s="2"/>
      <c r="VGJ90" s="2"/>
      <c r="VGK90" s="2"/>
      <c r="VGL90" s="2"/>
      <c r="VGM90" s="2"/>
      <c r="VGN90" s="2"/>
      <c r="VGO90" s="2"/>
      <c r="VGP90" s="2"/>
      <c r="VGQ90" s="2"/>
      <c r="VGR90" s="2"/>
      <c r="VGS90" s="2"/>
      <c r="VGT90" s="2"/>
      <c r="VGU90" s="2"/>
      <c r="VGV90" s="2"/>
      <c r="VGW90" s="2"/>
      <c r="VGX90" s="2"/>
      <c r="VGY90" s="2"/>
      <c r="VGZ90" s="2"/>
      <c r="VHA90" s="2"/>
      <c r="VHB90" s="2"/>
      <c r="VHC90" s="2"/>
      <c r="VHD90" s="2"/>
      <c r="VHE90" s="2"/>
      <c r="VHF90" s="2"/>
      <c r="VHG90" s="2"/>
      <c r="VHH90" s="2"/>
      <c r="VHI90" s="2"/>
      <c r="VHJ90" s="2"/>
      <c r="VHK90" s="2"/>
      <c r="VHL90" s="2"/>
      <c r="VHM90" s="2"/>
      <c r="VHN90" s="2"/>
      <c r="VHO90" s="2"/>
      <c r="VHP90" s="2"/>
      <c r="VHQ90" s="2"/>
      <c r="VHR90" s="2"/>
      <c r="VHS90" s="2"/>
      <c r="VHT90" s="2"/>
      <c r="VHU90" s="2"/>
      <c r="VHV90" s="2"/>
      <c r="VHW90" s="2"/>
      <c r="VHX90" s="2"/>
      <c r="VHY90" s="2"/>
      <c r="VHZ90" s="2"/>
      <c r="VIA90" s="2"/>
      <c r="VIB90" s="2"/>
      <c r="VIC90" s="2"/>
      <c r="VID90" s="2"/>
      <c r="VIE90" s="2"/>
      <c r="VIF90" s="2"/>
      <c r="VIG90" s="2"/>
      <c r="VIH90" s="2"/>
      <c r="VII90" s="2"/>
      <c r="VIJ90" s="2"/>
      <c r="VIK90" s="2"/>
      <c r="VIL90" s="2"/>
      <c r="VIM90" s="2"/>
      <c r="VIN90" s="2"/>
      <c r="VIO90" s="2"/>
      <c r="VIP90" s="2"/>
      <c r="VIQ90" s="2"/>
      <c r="VIR90" s="2"/>
      <c r="VIS90" s="2"/>
      <c r="VIT90" s="2"/>
      <c r="VIU90" s="2"/>
      <c r="VIV90" s="2"/>
      <c r="VIW90" s="2"/>
      <c r="VIX90" s="2"/>
      <c r="VIY90" s="2"/>
      <c r="VIZ90" s="2"/>
      <c r="VJA90" s="2"/>
      <c r="VJB90" s="2"/>
      <c r="VJC90" s="2"/>
      <c r="VJD90" s="2"/>
      <c r="VJE90" s="2"/>
      <c r="VJF90" s="2"/>
      <c r="VJG90" s="2"/>
      <c r="VJH90" s="2"/>
      <c r="VJI90" s="2"/>
      <c r="VJJ90" s="2"/>
      <c r="VJK90" s="2"/>
      <c r="VJL90" s="2"/>
      <c r="VJM90" s="2"/>
      <c r="VJN90" s="2"/>
      <c r="VJO90" s="2"/>
      <c r="VJP90" s="2"/>
      <c r="VJQ90" s="2"/>
      <c r="VJR90" s="2"/>
      <c r="VJS90" s="2"/>
      <c r="VJT90" s="2"/>
      <c r="VJU90" s="2"/>
      <c r="VJV90" s="2"/>
      <c r="VJW90" s="2"/>
      <c r="VJX90" s="2"/>
      <c r="VJY90" s="2"/>
      <c r="VJZ90" s="2"/>
      <c r="VKA90" s="2"/>
      <c r="VKB90" s="2"/>
      <c r="VKC90" s="2"/>
      <c r="VKD90" s="2"/>
      <c r="VKE90" s="2"/>
      <c r="VKF90" s="2"/>
      <c r="VKG90" s="2"/>
      <c r="VKH90" s="2"/>
      <c r="VKI90" s="2"/>
      <c r="VKJ90" s="2"/>
      <c r="VKK90" s="2"/>
      <c r="VKL90" s="2"/>
      <c r="VKM90" s="2"/>
      <c r="VKN90" s="2"/>
      <c r="VKO90" s="2"/>
      <c r="VKP90" s="2"/>
      <c r="VKQ90" s="2"/>
      <c r="VKR90" s="2"/>
      <c r="VKS90" s="2"/>
      <c r="VKT90" s="2"/>
      <c r="VKU90" s="2"/>
      <c r="VKV90" s="2"/>
      <c r="VKW90" s="2"/>
      <c r="VKX90" s="2"/>
      <c r="VKY90" s="2"/>
      <c r="VKZ90" s="2"/>
      <c r="VLA90" s="2"/>
      <c r="VLB90" s="2"/>
      <c r="VLC90" s="2"/>
      <c r="VLD90" s="2"/>
      <c r="VLE90" s="2"/>
      <c r="VLF90" s="2"/>
      <c r="VLG90" s="2"/>
      <c r="VLH90" s="2"/>
      <c r="VLI90" s="2"/>
      <c r="VLJ90" s="2"/>
      <c r="VLK90" s="2"/>
      <c r="VLL90" s="2"/>
      <c r="VLM90" s="2"/>
      <c r="VLN90" s="2"/>
      <c r="VLO90" s="2"/>
      <c r="VLP90" s="2"/>
      <c r="VLQ90" s="2"/>
      <c r="VLR90" s="2"/>
      <c r="VLS90" s="2"/>
      <c r="VLT90" s="2"/>
      <c r="VLU90" s="2"/>
      <c r="VLV90" s="2"/>
      <c r="VLW90" s="2"/>
      <c r="VLX90" s="2"/>
      <c r="VLY90" s="2"/>
      <c r="VLZ90" s="2"/>
      <c r="VMA90" s="2"/>
      <c r="VMB90" s="2"/>
      <c r="VMC90" s="2"/>
      <c r="VMD90" s="2"/>
      <c r="VME90" s="2"/>
      <c r="VMF90" s="2"/>
      <c r="VMG90" s="2"/>
      <c r="VMH90" s="2"/>
      <c r="VMI90" s="2"/>
      <c r="VMJ90" s="2"/>
      <c r="VMK90" s="2"/>
      <c r="VML90" s="2"/>
      <c r="VMM90" s="2"/>
      <c r="VMN90" s="2"/>
      <c r="VMO90" s="2"/>
      <c r="VMP90" s="2"/>
      <c r="VMQ90" s="2"/>
      <c r="VMR90" s="2"/>
      <c r="VMS90" s="2"/>
      <c r="VMT90" s="2"/>
      <c r="VMU90" s="2"/>
      <c r="VMV90" s="2"/>
      <c r="VMW90" s="2"/>
      <c r="VMX90" s="2"/>
      <c r="VMY90" s="2"/>
      <c r="VMZ90" s="2"/>
      <c r="VNA90" s="2"/>
      <c r="VNB90" s="2"/>
      <c r="VNC90" s="2"/>
      <c r="VND90" s="2"/>
      <c r="VNE90" s="2"/>
      <c r="VNF90" s="2"/>
      <c r="VNG90" s="2"/>
      <c r="VNH90" s="2"/>
      <c r="VNI90" s="2"/>
      <c r="VNJ90" s="2"/>
      <c r="VNK90" s="2"/>
      <c r="VNL90" s="2"/>
      <c r="VNM90" s="2"/>
      <c r="VNN90" s="2"/>
      <c r="VNO90" s="2"/>
      <c r="VNP90" s="2"/>
      <c r="VNQ90" s="2"/>
      <c r="VNR90" s="2"/>
      <c r="VNS90" s="2"/>
      <c r="VNT90" s="2"/>
      <c r="VNU90" s="2"/>
      <c r="VNV90" s="2"/>
      <c r="VNW90" s="2"/>
      <c r="VNX90" s="2"/>
      <c r="VNY90" s="2"/>
      <c r="VNZ90" s="2"/>
      <c r="VOA90" s="2"/>
      <c r="VOB90" s="2"/>
      <c r="VOC90" s="2"/>
      <c r="VOD90" s="2"/>
      <c r="VOE90" s="2"/>
      <c r="VOF90" s="2"/>
      <c r="VOG90" s="2"/>
      <c r="VOH90" s="2"/>
      <c r="VOI90" s="2"/>
      <c r="VOJ90" s="2"/>
      <c r="VOK90" s="2"/>
      <c r="VOL90" s="2"/>
      <c r="VOM90" s="2"/>
      <c r="VON90" s="2"/>
      <c r="VOO90" s="2"/>
      <c r="VOP90" s="2"/>
      <c r="VOQ90" s="2"/>
      <c r="VOR90" s="2"/>
      <c r="VOS90" s="2"/>
      <c r="VOT90" s="2"/>
      <c r="VOU90" s="2"/>
      <c r="VOV90" s="2"/>
      <c r="VOW90" s="2"/>
      <c r="VOX90" s="2"/>
      <c r="VOY90" s="2"/>
      <c r="VOZ90" s="2"/>
      <c r="VPA90" s="2"/>
      <c r="VPB90" s="2"/>
      <c r="VPC90" s="2"/>
      <c r="VPD90" s="2"/>
      <c r="VPE90" s="2"/>
      <c r="VPF90" s="2"/>
      <c r="VPG90" s="2"/>
      <c r="VPH90" s="2"/>
      <c r="VPI90" s="2"/>
      <c r="VPJ90" s="2"/>
      <c r="VPK90" s="2"/>
      <c r="VPL90" s="2"/>
      <c r="VPM90" s="2"/>
      <c r="VPN90" s="2"/>
      <c r="VPO90" s="2"/>
      <c r="VPP90" s="2"/>
      <c r="VPQ90" s="2"/>
      <c r="VPR90" s="2"/>
      <c r="VPS90" s="2"/>
      <c r="VPT90" s="2"/>
      <c r="VPU90" s="2"/>
      <c r="VPV90" s="2"/>
      <c r="VPW90" s="2"/>
      <c r="VPX90" s="2"/>
      <c r="VPY90" s="2"/>
      <c r="VPZ90" s="2"/>
      <c r="VQA90" s="2"/>
      <c r="VQB90" s="2"/>
      <c r="VQC90" s="2"/>
      <c r="VQD90" s="2"/>
      <c r="VQE90" s="2"/>
      <c r="VQF90" s="2"/>
      <c r="VQG90" s="2"/>
      <c r="VQH90" s="2"/>
      <c r="VQI90" s="2"/>
      <c r="VQJ90" s="2"/>
      <c r="VQK90" s="2"/>
      <c r="VQL90" s="2"/>
      <c r="VQM90" s="2"/>
      <c r="VQN90" s="2"/>
      <c r="VQO90" s="2"/>
      <c r="VQP90" s="2"/>
      <c r="VQQ90" s="2"/>
      <c r="VQR90" s="2"/>
      <c r="VQS90" s="2"/>
      <c r="VQT90" s="2"/>
      <c r="VQU90" s="2"/>
      <c r="VQV90" s="2"/>
      <c r="VQW90" s="2"/>
      <c r="VQX90" s="2"/>
      <c r="VQY90" s="2"/>
      <c r="VQZ90" s="2"/>
      <c r="VRA90" s="2"/>
      <c r="VRB90" s="2"/>
      <c r="VRC90" s="2"/>
      <c r="VRD90" s="2"/>
      <c r="VRE90" s="2"/>
      <c r="VRF90" s="2"/>
      <c r="VRG90" s="2"/>
      <c r="VRH90" s="2"/>
      <c r="VRI90" s="2"/>
      <c r="VRJ90" s="2"/>
      <c r="VRK90" s="2"/>
      <c r="VRL90" s="2"/>
      <c r="VRM90" s="2"/>
      <c r="VRN90" s="2"/>
      <c r="VRO90" s="2"/>
      <c r="VRP90" s="2"/>
      <c r="VRQ90" s="2"/>
      <c r="VRR90" s="2"/>
      <c r="VRS90" s="2"/>
      <c r="VRT90" s="2"/>
      <c r="VRU90" s="2"/>
      <c r="VRV90" s="2"/>
      <c r="VRW90" s="2"/>
      <c r="VRX90" s="2"/>
      <c r="VRY90" s="2"/>
      <c r="VRZ90" s="2"/>
      <c r="VSA90" s="2"/>
      <c r="VSB90" s="2"/>
      <c r="VSC90" s="2"/>
      <c r="VSD90" s="2"/>
      <c r="VSE90" s="2"/>
      <c r="VSF90" s="2"/>
      <c r="VSG90" s="2"/>
      <c r="VSH90" s="2"/>
      <c r="VSI90" s="2"/>
      <c r="VSJ90" s="2"/>
      <c r="VSK90" s="2"/>
      <c r="VSL90" s="2"/>
      <c r="VSM90" s="2"/>
      <c r="VSN90" s="2"/>
      <c r="VSO90" s="2"/>
      <c r="VSP90" s="2"/>
      <c r="VSQ90" s="2"/>
      <c r="VSR90" s="2"/>
      <c r="VSS90" s="2"/>
      <c r="VST90" s="2"/>
      <c r="VSU90" s="2"/>
      <c r="VSV90" s="2"/>
      <c r="VSW90" s="2"/>
      <c r="VSX90" s="2"/>
      <c r="VSY90" s="2"/>
      <c r="VSZ90" s="2"/>
      <c r="VTA90" s="2"/>
      <c r="VTB90" s="2"/>
      <c r="VTC90" s="2"/>
      <c r="VTD90" s="2"/>
      <c r="VTE90" s="2"/>
      <c r="VTF90" s="2"/>
      <c r="VTG90" s="2"/>
      <c r="VTH90" s="2"/>
      <c r="VTI90" s="2"/>
      <c r="VTJ90" s="2"/>
      <c r="VTK90" s="2"/>
      <c r="VTL90" s="2"/>
      <c r="VTM90" s="2"/>
      <c r="VTN90" s="2"/>
      <c r="VTO90" s="2"/>
      <c r="VTP90" s="2"/>
      <c r="VTQ90" s="2"/>
      <c r="VTR90" s="2"/>
      <c r="VTS90" s="2"/>
      <c r="VTT90" s="2"/>
      <c r="VTU90" s="2"/>
      <c r="VTV90" s="2"/>
      <c r="VTW90" s="2"/>
      <c r="VTX90" s="2"/>
      <c r="VTY90" s="2"/>
      <c r="VTZ90" s="2"/>
      <c r="VUA90" s="2"/>
      <c r="VUB90" s="2"/>
      <c r="VUC90" s="2"/>
      <c r="VUD90" s="2"/>
      <c r="VUE90" s="2"/>
      <c r="VUF90" s="2"/>
      <c r="VUG90" s="2"/>
      <c r="VUH90" s="2"/>
      <c r="VUI90" s="2"/>
      <c r="VUJ90" s="2"/>
      <c r="VUK90" s="2"/>
      <c r="VUL90" s="2"/>
      <c r="VUM90" s="2"/>
      <c r="VUN90" s="2"/>
      <c r="VUO90" s="2"/>
      <c r="VUP90" s="2"/>
      <c r="VUQ90" s="2"/>
      <c r="VUR90" s="2"/>
      <c r="VUS90" s="2"/>
      <c r="VUT90" s="2"/>
      <c r="VUU90" s="2"/>
      <c r="VUV90" s="2"/>
      <c r="VUW90" s="2"/>
      <c r="VUX90" s="2"/>
      <c r="VUY90" s="2"/>
      <c r="VUZ90" s="2"/>
      <c r="VVA90" s="2"/>
      <c r="VVB90" s="2"/>
      <c r="VVC90" s="2"/>
      <c r="VVD90" s="2"/>
      <c r="VVE90" s="2"/>
      <c r="VVF90" s="2"/>
      <c r="VVG90" s="2"/>
      <c r="VVH90" s="2"/>
      <c r="VVI90" s="2"/>
      <c r="VVJ90" s="2"/>
      <c r="VVK90" s="2"/>
      <c r="VVL90" s="2"/>
      <c r="VVM90" s="2"/>
      <c r="VVN90" s="2"/>
      <c r="VVO90" s="2"/>
      <c r="VVP90" s="2"/>
      <c r="VVQ90" s="2"/>
      <c r="VVR90" s="2"/>
      <c r="VVS90" s="2"/>
      <c r="VVT90" s="2"/>
      <c r="VVU90" s="2"/>
      <c r="VVV90" s="2"/>
      <c r="VVW90" s="2"/>
      <c r="VVX90" s="2"/>
      <c r="VVY90" s="2"/>
      <c r="VVZ90" s="2"/>
      <c r="VWA90" s="2"/>
      <c r="VWB90" s="2"/>
      <c r="VWC90" s="2"/>
      <c r="VWD90" s="2"/>
      <c r="VWE90" s="2"/>
      <c r="VWF90" s="2"/>
      <c r="VWG90" s="2"/>
      <c r="VWH90" s="2"/>
      <c r="VWI90" s="2"/>
      <c r="VWJ90" s="2"/>
      <c r="VWK90" s="2"/>
      <c r="VWL90" s="2"/>
      <c r="VWM90" s="2"/>
      <c r="VWN90" s="2"/>
      <c r="VWO90" s="2"/>
      <c r="VWP90" s="2"/>
      <c r="VWQ90" s="2"/>
      <c r="VWR90" s="2"/>
      <c r="VWS90" s="2"/>
      <c r="VWT90" s="2"/>
      <c r="VWU90" s="2"/>
      <c r="VWV90" s="2"/>
      <c r="VWW90" s="2"/>
      <c r="VWX90" s="2"/>
      <c r="VWY90" s="2"/>
      <c r="VWZ90" s="2"/>
      <c r="VXA90" s="2"/>
      <c r="VXB90" s="2"/>
      <c r="VXC90" s="2"/>
      <c r="VXD90" s="2"/>
      <c r="VXE90" s="2"/>
      <c r="VXF90" s="2"/>
      <c r="VXG90" s="2"/>
      <c r="VXH90" s="2"/>
      <c r="VXI90" s="2"/>
      <c r="VXJ90" s="2"/>
      <c r="VXK90" s="2"/>
      <c r="VXL90" s="2"/>
      <c r="VXM90" s="2"/>
      <c r="VXN90" s="2"/>
      <c r="VXO90" s="2"/>
      <c r="VXP90" s="2"/>
      <c r="VXQ90" s="2"/>
      <c r="VXR90" s="2"/>
      <c r="VXS90" s="2"/>
      <c r="VXT90" s="2"/>
      <c r="VXU90" s="2"/>
      <c r="VXV90" s="2"/>
      <c r="VXW90" s="2"/>
      <c r="VXX90" s="2"/>
      <c r="VXY90" s="2"/>
      <c r="VXZ90" s="2"/>
      <c r="VYA90" s="2"/>
      <c r="VYB90" s="2"/>
      <c r="VYC90" s="2"/>
      <c r="VYD90" s="2"/>
      <c r="VYE90" s="2"/>
      <c r="VYF90" s="2"/>
      <c r="VYG90" s="2"/>
      <c r="VYH90" s="2"/>
      <c r="VYI90" s="2"/>
      <c r="VYJ90" s="2"/>
      <c r="VYK90" s="2"/>
      <c r="VYL90" s="2"/>
      <c r="VYM90" s="2"/>
      <c r="VYN90" s="2"/>
      <c r="VYO90" s="2"/>
      <c r="VYP90" s="2"/>
      <c r="VYQ90" s="2"/>
      <c r="VYR90" s="2"/>
      <c r="VYS90" s="2"/>
      <c r="VYT90" s="2"/>
      <c r="VYU90" s="2"/>
      <c r="VYV90" s="2"/>
      <c r="VYW90" s="2"/>
      <c r="VYX90" s="2"/>
      <c r="VYY90" s="2"/>
      <c r="VYZ90" s="2"/>
      <c r="VZA90" s="2"/>
      <c r="VZB90" s="2"/>
      <c r="VZC90" s="2"/>
      <c r="VZD90" s="2"/>
      <c r="VZE90" s="2"/>
      <c r="VZF90" s="2"/>
      <c r="VZG90" s="2"/>
      <c r="VZH90" s="2"/>
      <c r="VZI90" s="2"/>
      <c r="VZJ90" s="2"/>
      <c r="VZK90" s="2"/>
      <c r="VZL90" s="2"/>
      <c r="VZM90" s="2"/>
      <c r="VZN90" s="2"/>
      <c r="VZO90" s="2"/>
      <c r="VZP90" s="2"/>
      <c r="VZQ90" s="2"/>
      <c r="VZR90" s="2"/>
      <c r="VZS90" s="2"/>
      <c r="VZT90" s="2"/>
      <c r="VZU90" s="2"/>
      <c r="VZV90" s="2"/>
      <c r="VZW90" s="2"/>
      <c r="VZX90" s="2"/>
      <c r="VZY90" s="2"/>
      <c r="VZZ90" s="2"/>
      <c r="WAA90" s="2"/>
      <c r="WAB90" s="2"/>
      <c r="WAC90" s="2"/>
      <c r="WAD90" s="2"/>
      <c r="WAE90" s="2"/>
      <c r="WAF90" s="2"/>
      <c r="WAG90" s="2"/>
      <c r="WAH90" s="2"/>
      <c r="WAI90" s="2"/>
      <c r="WAJ90" s="2"/>
      <c r="WAK90" s="2"/>
      <c r="WAL90" s="2"/>
      <c r="WAM90" s="2"/>
      <c r="WAN90" s="2"/>
      <c r="WAO90" s="2"/>
      <c r="WAP90" s="2"/>
      <c r="WAQ90" s="2"/>
      <c r="WAR90" s="2"/>
      <c r="WAS90" s="2"/>
      <c r="WAT90" s="2"/>
      <c r="WAU90" s="2"/>
      <c r="WAV90" s="2"/>
      <c r="WAW90" s="2"/>
      <c r="WAX90" s="2"/>
      <c r="WAY90" s="2"/>
      <c r="WAZ90" s="2"/>
      <c r="WBA90" s="2"/>
      <c r="WBB90" s="2"/>
      <c r="WBC90" s="2"/>
      <c r="WBD90" s="2"/>
      <c r="WBE90" s="2"/>
      <c r="WBF90" s="2"/>
      <c r="WBG90" s="2"/>
      <c r="WBH90" s="2"/>
      <c r="WBI90" s="2"/>
      <c r="WBJ90" s="2"/>
      <c r="WBK90" s="2"/>
      <c r="WBL90" s="2"/>
      <c r="WBM90" s="2"/>
      <c r="WBN90" s="2"/>
      <c r="WBO90" s="2"/>
      <c r="WBP90" s="2"/>
      <c r="WBQ90" s="2"/>
      <c r="WBR90" s="2"/>
      <c r="WBS90" s="2"/>
      <c r="WBT90" s="2"/>
      <c r="WBU90" s="2"/>
      <c r="WBV90" s="2"/>
      <c r="WBW90" s="2"/>
      <c r="WBX90" s="2"/>
      <c r="WBY90" s="2"/>
      <c r="WBZ90" s="2"/>
      <c r="WCA90" s="2"/>
      <c r="WCB90" s="2"/>
      <c r="WCC90" s="2"/>
      <c r="WCD90" s="2"/>
      <c r="WCE90" s="2"/>
      <c r="WCF90" s="2"/>
      <c r="WCG90" s="2"/>
      <c r="WCH90" s="2"/>
      <c r="WCI90" s="2"/>
      <c r="WCJ90" s="2"/>
      <c r="WCK90" s="2"/>
      <c r="WCL90" s="2"/>
      <c r="WCM90" s="2"/>
      <c r="WCN90" s="2"/>
      <c r="WCO90" s="2"/>
      <c r="WCP90" s="2"/>
      <c r="WCQ90" s="2"/>
      <c r="WCR90" s="2"/>
      <c r="WCS90" s="2"/>
      <c r="WCT90" s="2"/>
      <c r="WCU90" s="2"/>
      <c r="WCV90" s="2"/>
      <c r="WCW90" s="2"/>
      <c r="WCX90" s="2"/>
      <c r="WCY90" s="2"/>
      <c r="WCZ90" s="2"/>
      <c r="WDA90" s="2"/>
      <c r="WDB90" s="2"/>
      <c r="WDC90" s="2"/>
      <c r="WDD90" s="2"/>
      <c r="WDE90" s="2"/>
      <c r="WDF90" s="2"/>
      <c r="WDG90" s="2"/>
      <c r="WDH90" s="2"/>
      <c r="WDI90" s="2"/>
      <c r="WDJ90" s="2"/>
      <c r="WDK90" s="2"/>
      <c r="WDL90" s="2"/>
      <c r="WDM90" s="2"/>
      <c r="WDN90" s="2"/>
      <c r="WDO90" s="2"/>
      <c r="WDP90" s="2"/>
      <c r="WDQ90" s="2"/>
      <c r="WDR90" s="2"/>
      <c r="WDS90" s="2"/>
      <c r="WDT90" s="2"/>
      <c r="WDU90" s="2"/>
      <c r="WDV90" s="2"/>
      <c r="WDW90" s="2"/>
      <c r="WDX90" s="2"/>
      <c r="WDY90" s="2"/>
      <c r="WDZ90" s="2"/>
      <c r="WEA90" s="2"/>
      <c r="WEB90" s="2"/>
      <c r="WEC90" s="2"/>
      <c r="WED90" s="2"/>
      <c r="WEE90" s="2"/>
      <c r="WEF90" s="2"/>
      <c r="WEG90" s="2"/>
      <c r="WEH90" s="2"/>
      <c r="WEI90" s="2"/>
      <c r="WEJ90" s="2"/>
      <c r="WEK90" s="2"/>
      <c r="WEL90" s="2"/>
      <c r="WEM90" s="2"/>
      <c r="WEN90" s="2"/>
      <c r="WEO90" s="2"/>
      <c r="WEP90" s="2"/>
      <c r="WEQ90" s="2"/>
      <c r="WER90" s="2"/>
      <c r="WES90" s="2"/>
      <c r="WET90" s="2"/>
      <c r="WEU90" s="2"/>
      <c r="WEV90" s="2"/>
      <c r="WEW90" s="2"/>
      <c r="WEX90" s="2"/>
      <c r="WEY90" s="2"/>
      <c r="WEZ90" s="2"/>
      <c r="WFA90" s="2"/>
      <c r="WFB90" s="2"/>
      <c r="WFC90" s="2"/>
      <c r="WFD90" s="2"/>
      <c r="WFE90" s="2"/>
      <c r="WFF90" s="2"/>
      <c r="WFG90" s="2"/>
      <c r="WFH90" s="2"/>
      <c r="WFI90" s="2"/>
      <c r="WFJ90" s="2"/>
      <c r="WFK90" s="2"/>
      <c r="WFL90" s="2"/>
      <c r="WFM90" s="2"/>
      <c r="WFN90" s="2"/>
      <c r="WFO90" s="2"/>
      <c r="WFP90" s="2"/>
      <c r="WFQ90" s="2"/>
      <c r="WFR90" s="2"/>
      <c r="WFS90" s="2"/>
      <c r="WFT90" s="2"/>
      <c r="WFU90" s="2"/>
      <c r="WFV90" s="2"/>
      <c r="WFW90" s="2"/>
      <c r="WFX90" s="2"/>
      <c r="WFY90" s="2"/>
      <c r="WFZ90" s="2"/>
      <c r="WGA90" s="2"/>
      <c r="WGB90" s="2"/>
      <c r="WGC90" s="2"/>
      <c r="WGD90" s="2"/>
      <c r="WGE90" s="2"/>
      <c r="WGF90" s="2"/>
      <c r="WGG90" s="2"/>
      <c r="WGH90" s="2"/>
      <c r="WGI90" s="2"/>
      <c r="WGJ90" s="2"/>
      <c r="WGK90" s="2"/>
      <c r="WGL90" s="2"/>
      <c r="WGM90" s="2"/>
      <c r="WGN90" s="2"/>
      <c r="WGO90" s="2"/>
      <c r="WGP90" s="2"/>
      <c r="WGQ90" s="2"/>
      <c r="WGR90" s="2"/>
      <c r="WGS90" s="2"/>
      <c r="WGT90" s="2"/>
      <c r="WGU90" s="2"/>
      <c r="WGV90" s="2"/>
      <c r="WGW90" s="2"/>
      <c r="WGX90" s="2"/>
      <c r="WGY90" s="2"/>
      <c r="WGZ90" s="2"/>
      <c r="WHA90" s="2"/>
      <c r="WHB90" s="2"/>
      <c r="WHC90" s="2"/>
      <c r="WHD90" s="2"/>
      <c r="WHE90" s="2"/>
      <c r="WHF90" s="2"/>
      <c r="WHG90" s="2"/>
      <c r="WHH90" s="2"/>
      <c r="WHI90" s="2"/>
      <c r="WHJ90" s="2"/>
      <c r="WHK90" s="2"/>
      <c r="WHL90" s="2"/>
      <c r="WHM90" s="2"/>
      <c r="WHN90" s="2"/>
      <c r="WHO90" s="2"/>
      <c r="WHP90" s="2"/>
      <c r="WHQ90" s="2"/>
      <c r="WHR90" s="2"/>
      <c r="WHS90" s="2"/>
      <c r="WHT90" s="2"/>
      <c r="WHU90" s="2"/>
      <c r="WHV90" s="2"/>
      <c r="WHW90" s="2"/>
      <c r="WHX90" s="2"/>
      <c r="WHY90" s="2"/>
      <c r="WHZ90" s="2"/>
      <c r="WIA90" s="2"/>
      <c r="WIB90" s="2"/>
      <c r="WIC90" s="2"/>
      <c r="WID90" s="2"/>
      <c r="WIE90" s="2"/>
      <c r="WIF90" s="2"/>
      <c r="WIG90" s="2"/>
      <c r="WIH90" s="2"/>
      <c r="WII90" s="2"/>
      <c r="WIJ90" s="2"/>
      <c r="WIK90" s="2"/>
      <c r="WIL90" s="2"/>
      <c r="WIM90" s="2"/>
      <c r="WIN90" s="2"/>
      <c r="WIO90" s="2"/>
      <c r="WIP90" s="2"/>
      <c r="WIQ90" s="2"/>
      <c r="WIR90" s="2"/>
      <c r="WIS90" s="2"/>
      <c r="WIT90" s="2"/>
      <c r="WIU90" s="2"/>
      <c r="WIV90" s="2"/>
      <c r="WIW90" s="2"/>
      <c r="WIX90" s="2"/>
      <c r="WIY90" s="2"/>
      <c r="WIZ90" s="2"/>
      <c r="WJA90" s="2"/>
      <c r="WJB90" s="2"/>
      <c r="WJC90" s="2"/>
      <c r="WJD90" s="2"/>
      <c r="WJE90" s="2"/>
      <c r="WJF90" s="2"/>
      <c r="WJG90" s="2"/>
      <c r="WJH90" s="2"/>
      <c r="WJI90" s="2"/>
      <c r="WJJ90" s="2"/>
      <c r="WJK90" s="2"/>
      <c r="WJL90" s="2"/>
      <c r="WJM90" s="2"/>
      <c r="WJN90" s="2"/>
      <c r="WJO90" s="2"/>
      <c r="WJP90" s="2"/>
      <c r="WJQ90" s="2"/>
      <c r="WJR90" s="2"/>
      <c r="WJS90" s="2"/>
      <c r="WJT90" s="2"/>
      <c r="WJU90" s="2"/>
      <c r="WJV90" s="2"/>
      <c r="WJW90" s="2"/>
      <c r="WJX90" s="2"/>
      <c r="WJY90" s="2"/>
      <c r="WJZ90" s="2"/>
      <c r="WKA90" s="2"/>
      <c r="WKB90" s="2"/>
      <c r="WKC90" s="2"/>
      <c r="WKD90" s="2"/>
      <c r="WKE90" s="2"/>
      <c r="WKF90" s="2"/>
      <c r="WKG90" s="2"/>
      <c r="WKH90" s="2"/>
      <c r="WKI90" s="2"/>
      <c r="WKJ90" s="2"/>
      <c r="WKK90" s="2"/>
      <c r="WKL90" s="2"/>
      <c r="WKM90" s="2"/>
      <c r="WKN90" s="2"/>
      <c r="WKO90" s="2"/>
      <c r="WKP90" s="2"/>
      <c r="WKQ90" s="2"/>
      <c r="WKR90" s="2"/>
      <c r="WKS90" s="2"/>
      <c r="WKT90" s="2"/>
      <c r="WKU90" s="2"/>
      <c r="WKV90" s="2"/>
      <c r="WKW90" s="2"/>
      <c r="WKX90" s="2"/>
      <c r="WKY90" s="2"/>
      <c r="WKZ90" s="2"/>
      <c r="WLA90" s="2"/>
      <c r="WLB90" s="2"/>
      <c r="WLC90" s="2"/>
      <c r="WLD90" s="2"/>
      <c r="WLE90" s="2"/>
      <c r="WLF90" s="2"/>
      <c r="WLG90" s="2"/>
      <c r="WLH90" s="2"/>
      <c r="WLI90" s="2"/>
      <c r="WLJ90" s="2"/>
      <c r="WLK90" s="2"/>
      <c r="WLL90" s="2"/>
      <c r="WLM90" s="2"/>
      <c r="WLN90" s="2"/>
      <c r="WLO90" s="2"/>
      <c r="WLP90" s="2"/>
      <c r="WLQ90" s="2"/>
      <c r="WLR90" s="2"/>
      <c r="WLS90" s="2"/>
      <c r="WLT90" s="2"/>
      <c r="WLU90" s="2"/>
      <c r="WLV90" s="2"/>
      <c r="WLW90" s="2"/>
      <c r="WLX90" s="2"/>
      <c r="WLY90" s="2"/>
      <c r="WLZ90" s="2"/>
      <c r="WMA90" s="2"/>
      <c r="WMB90" s="2"/>
      <c r="WMC90" s="2"/>
      <c r="WMD90" s="2"/>
      <c r="WME90" s="2"/>
      <c r="WMF90" s="2"/>
      <c r="WMG90" s="2"/>
      <c r="WMH90" s="2"/>
      <c r="WMI90" s="2"/>
      <c r="WMJ90" s="2"/>
      <c r="WMK90" s="2"/>
      <c r="WML90" s="2"/>
      <c r="WMM90" s="2"/>
      <c r="WMN90" s="2"/>
      <c r="WMO90" s="2"/>
      <c r="WMP90" s="2"/>
      <c r="WMQ90" s="2"/>
      <c r="WMR90" s="2"/>
      <c r="WMS90" s="2"/>
      <c r="WMT90" s="2"/>
      <c r="WMU90" s="2"/>
      <c r="WMV90" s="2"/>
      <c r="WMW90" s="2"/>
      <c r="WMX90" s="2"/>
      <c r="WMY90" s="2"/>
      <c r="WMZ90" s="2"/>
      <c r="WNA90" s="2"/>
      <c r="WNB90" s="2"/>
      <c r="WNC90" s="2"/>
      <c r="WND90" s="2"/>
      <c r="WNE90" s="2"/>
      <c r="WNF90" s="2"/>
      <c r="WNG90" s="2"/>
      <c r="WNH90" s="2"/>
      <c r="WNI90" s="2"/>
      <c r="WNJ90" s="2"/>
      <c r="WNK90" s="2"/>
      <c r="WNL90" s="2"/>
      <c r="WNM90" s="2"/>
      <c r="WNN90" s="2"/>
      <c r="WNO90" s="2"/>
      <c r="WNP90" s="2"/>
      <c r="WNQ90" s="2"/>
      <c r="WNR90" s="2"/>
      <c r="WNS90" s="2"/>
      <c r="WNT90" s="2"/>
      <c r="WNU90" s="2"/>
      <c r="WNV90" s="2"/>
      <c r="WNW90" s="2"/>
      <c r="WNX90" s="2"/>
      <c r="WNY90" s="2"/>
      <c r="WNZ90" s="2"/>
      <c r="WOA90" s="2"/>
      <c r="WOB90" s="2"/>
      <c r="WOC90" s="2"/>
      <c r="WOD90" s="2"/>
      <c r="WOE90" s="2"/>
      <c r="WOF90" s="2"/>
      <c r="WOG90" s="2"/>
      <c r="WOH90" s="2"/>
      <c r="WOI90" s="2"/>
      <c r="WOJ90" s="2"/>
      <c r="WOK90" s="2"/>
      <c r="WOL90" s="2"/>
      <c r="WOM90" s="2"/>
      <c r="WON90" s="2"/>
      <c r="WOO90" s="2"/>
      <c r="WOP90" s="2"/>
      <c r="WOQ90" s="2"/>
      <c r="WOR90" s="2"/>
      <c r="WOS90" s="2"/>
      <c r="WOT90" s="2"/>
      <c r="WOU90" s="2"/>
      <c r="WOV90" s="2"/>
      <c r="WOW90" s="2"/>
      <c r="WOX90" s="2"/>
      <c r="WOY90" s="2"/>
      <c r="WOZ90" s="2"/>
      <c r="WPA90" s="2"/>
      <c r="WPB90" s="2"/>
      <c r="WPC90" s="2"/>
      <c r="WPD90" s="2"/>
      <c r="WPE90" s="2"/>
      <c r="WPF90" s="2"/>
      <c r="WPG90" s="2"/>
      <c r="WPH90" s="2"/>
      <c r="WPI90" s="2"/>
      <c r="WPJ90" s="2"/>
      <c r="WPK90" s="2"/>
      <c r="WPL90" s="2"/>
      <c r="WPM90" s="2"/>
      <c r="WPN90" s="2"/>
      <c r="WPO90" s="2"/>
      <c r="WPP90" s="2"/>
      <c r="WPQ90" s="2"/>
      <c r="WPR90" s="2"/>
      <c r="WPS90" s="2"/>
      <c r="WPT90" s="2"/>
      <c r="WPU90" s="2"/>
      <c r="WPV90" s="2"/>
      <c r="WPW90" s="2"/>
      <c r="WPX90" s="2"/>
      <c r="WPY90" s="2"/>
      <c r="WPZ90" s="2"/>
      <c r="WQA90" s="2"/>
      <c r="WQB90" s="2"/>
      <c r="WQC90" s="2"/>
      <c r="WQD90" s="2"/>
      <c r="WQE90" s="2"/>
      <c r="WQF90" s="2"/>
      <c r="WQG90" s="2"/>
      <c r="WQH90" s="2"/>
      <c r="WQI90" s="2"/>
      <c r="WQJ90" s="2"/>
      <c r="WQK90" s="2"/>
      <c r="WQL90" s="2"/>
      <c r="WQM90" s="2"/>
      <c r="WQN90" s="2"/>
      <c r="WQO90" s="2"/>
      <c r="WQP90" s="2"/>
      <c r="WQQ90" s="2"/>
      <c r="WQR90" s="2"/>
      <c r="WQS90" s="2"/>
      <c r="WQT90" s="2"/>
      <c r="WQU90" s="2"/>
      <c r="WQV90" s="2"/>
      <c r="WQW90" s="2"/>
      <c r="WQX90" s="2"/>
      <c r="WQY90" s="2"/>
      <c r="WQZ90" s="2"/>
      <c r="WRA90" s="2"/>
      <c r="WRB90" s="2"/>
      <c r="WRC90" s="2"/>
      <c r="WRD90" s="2"/>
      <c r="WRE90" s="2"/>
      <c r="WRF90" s="2"/>
      <c r="WRG90" s="2"/>
      <c r="WRH90" s="2"/>
      <c r="WRI90" s="2"/>
      <c r="WRJ90" s="2"/>
      <c r="WRK90" s="2"/>
      <c r="WRL90" s="2"/>
      <c r="WRM90" s="2"/>
      <c r="WRN90" s="2"/>
      <c r="WRO90" s="2"/>
      <c r="WRP90" s="2"/>
      <c r="WRQ90" s="2"/>
      <c r="WRR90" s="2"/>
      <c r="WRS90" s="2"/>
      <c r="WRT90" s="2"/>
      <c r="WRU90" s="2"/>
      <c r="WRV90" s="2"/>
      <c r="WRW90" s="2"/>
      <c r="WRX90" s="2"/>
      <c r="WRY90" s="2"/>
      <c r="WRZ90" s="2"/>
      <c r="WSA90" s="2"/>
      <c r="WSB90" s="2"/>
      <c r="WSC90" s="2"/>
      <c r="WSD90" s="2"/>
      <c r="WSE90" s="2"/>
      <c r="WSF90" s="2"/>
      <c r="WSG90" s="2"/>
      <c r="WSH90" s="2"/>
      <c r="WSI90" s="2"/>
      <c r="WSJ90" s="2"/>
      <c r="WSK90" s="2"/>
      <c r="WSL90" s="2"/>
      <c r="WSM90" s="2"/>
      <c r="WSN90" s="2"/>
      <c r="WSO90" s="2"/>
      <c r="WSP90" s="2"/>
      <c r="WSQ90" s="2"/>
      <c r="WSR90" s="2"/>
      <c r="WSS90" s="2"/>
      <c r="WST90" s="2"/>
      <c r="WSU90" s="2"/>
      <c r="WSV90" s="2"/>
      <c r="WSW90" s="2"/>
      <c r="WSX90" s="2"/>
      <c r="WSY90" s="2"/>
      <c r="WSZ90" s="2"/>
      <c r="WTA90" s="2"/>
      <c r="WTB90" s="2"/>
      <c r="WTC90" s="2"/>
      <c r="WTD90" s="2"/>
      <c r="WTE90" s="2"/>
      <c r="WTF90" s="2"/>
      <c r="WTG90" s="2"/>
      <c r="WTH90" s="2"/>
      <c r="WTI90" s="2"/>
      <c r="WTJ90" s="2"/>
      <c r="WTK90" s="2"/>
      <c r="WTL90" s="2"/>
      <c r="WTM90" s="2"/>
      <c r="WTN90" s="2"/>
      <c r="WTO90" s="2"/>
      <c r="WTP90" s="2"/>
      <c r="WTQ90" s="2"/>
      <c r="WTR90" s="2"/>
      <c r="WTS90" s="2"/>
      <c r="WTT90" s="2"/>
      <c r="WTU90" s="2"/>
      <c r="WTV90" s="2"/>
      <c r="WTW90" s="2"/>
      <c r="WTX90" s="2"/>
      <c r="WTY90" s="2"/>
      <c r="WTZ90" s="2"/>
      <c r="WUA90" s="2"/>
      <c r="WUB90" s="2"/>
      <c r="WUC90" s="2"/>
      <c r="WUD90" s="2"/>
      <c r="WUE90" s="2"/>
      <c r="WUF90" s="2"/>
      <c r="WUG90" s="2"/>
      <c r="WUH90" s="2"/>
      <c r="WUI90" s="2"/>
      <c r="WUJ90" s="2"/>
      <c r="WUK90" s="2"/>
      <c r="WUL90" s="2"/>
      <c r="WUM90" s="2"/>
      <c r="WUN90" s="2"/>
      <c r="WUO90" s="2"/>
      <c r="WUP90" s="2"/>
      <c r="WUQ90" s="2"/>
      <c r="WUR90" s="2"/>
      <c r="WUS90" s="2"/>
      <c r="WUT90" s="2"/>
      <c r="WUU90" s="2"/>
      <c r="WUV90" s="2"/>
      <c r="WUW90" s="2"/>
      <c r="WUX90" s="2"/>
      <c r="WUY90" s="2"/>
      <c r="WUZ90" s="2"/>
      <c r="WVA90" s="2"/>
      <c r="WVB90" s="2"/>
      <c r="WVC90" s="2"/>
      <c r="WVD90" s="2"/>
      <c r="WVE90" s="2"/>
      <c r="WVF90" s="2"/>
      <c r="WVG90" s="2"/>
      <c r="WVH90" s="2"/>
      <c r="WVI90" s="2"/>
      <c r="WVJ90" s="2"/>
      <c r="WVK90" s="2"/>
      <c r="WVL90" s="2"/>
      <c r="WVM90" s="2"/>
      <c r="WVN90" s="2"/>
      <c r="WVO90" s="2"/>
      <c r="WVP90" s="2"/>
      <c r="WVQ90" s="2"/>
      <c r="WVR90" s="2"/>
      <c r="WVS90" s="2"/>
      <c r="WVT90" s="2"/>
      <c r="WVU90" s="2"/>
      <c r="WVV90" s="2"/>
      <c r="WVW90" s="2"/>
      <c r="WVX90" s="2"/>
      <c r="WVY90" s="2"/>
      <c r="WVZ90" s="2"/>
      <c r="WWA90" s="2"/>
      <c r="WWB90" s="2"/>
      <c r="WWC90" s="2"/>
      <c r="WWD90" s="2"/>
      <c r="WWE90" s="2"/>
      <c r="WWF90" s="2"/>
      <c r="WWG90" s="2"/>
      <c r="WWH90" s="2"/>
      <c r="WWI90" s="2"/>
      <c r="WWJ90" s="2"/>
      <c r="WWK90" s="2"/>
      <c r="WWL90" s="2"/>
      <c r="WWM90" s="2"/>
      <c r="WWN90" s="2"/>
      <c r="WWO90" s="2"/>
      <c r="WWP90" s="2"/>
      <c r="WWQ90" s="2"/>
      <c r="WWR90" s="2"/>
      <c r="WWS90" s="2"/>
      <c r="WWT90" s="2"/>
      <c r="WWU90" s="2"/>
      <c r="WWV90" s="2"/>
      <c r="WWW90" s="2"/>
      <c r="WWX90" s="2"/>
      <c r="WWY90" s="2"/>
      <c r="WWZ90" s="2"/>
      <c r="WXA90" s="2"/>
      <c r="WXB90" s="2"/>
      <c r="WXC90" s="2"/>
      <c r="WXD90" s="2"/>
      <c r="WXE90" s="2"/>
      <c r="WXF90" s="2"/>
      <c r="WXG90" s="2"/>
      <c r="WXH90" s="2"/>
      <c r="WXI90" s="2"/>
      <c r="WXJ90" s="2"/>
      <c r="WXK90" s="2"/>
      <c r="WXL90" s="2"/>
      <c r="WXM90" s="2"/>
      <c r="WXN90" s="2"/>
      <c r="WXO90" s="2"/>
      <c r="WXP90" s="2"/>
      <c r="WXQ90" s="2"/>
      <c r="WXR90" s="2"/>
      <c r="WXS90" s="2"/>
      <c r="WXT90" s="2"/>
      <c r="WXU90" s="2"/>
      <c r="WXV90" s="2"/>
      <c r="WXW90" s="2"/>
      <c r="WXX90" s="2"/>
      <c r="WXY90" s="2"/>
      <c r="WXZ90" s="2"/>
      <c r="WYA90" s="2"/>
      <c r="WYB90" s="2"/>
      <c r="WYC90" s="2"/>
      <c r="WYD90" s="2"/>
      <c r="WYE90" s="2"/>
      <c r="WYF90" s="2"/>
      <c r="WYG90" s="2"/>
      <c r="WYH90" s="2"/>
      <c r="WYI90" s="2"/>
      <c r="WYJ90" s="2"/>
      <c r="WYK90" s="2"/>
      <c r="WYL90" s="2"/>
      <c r="WYM90" s="2"/>
      <c r="WYN90" s="2"/>
      <c r="WYO90" s="2"/>
      <c r="WYP90" s="2"/>
      <c r="WYQ90" s="2"/>
      <c r="WYR90" s="2"/>
      <c r="WYS90" s="2"/>
      <c r="WYT90" s="2"/>
      <c r="WYU90" s="2"/>
      <c r="WYV90" s="2"/>
      <c r="WYW90" s="2"/>
      <c r="WYX90" s="2"/>
      <c r="WYY90" s="2"/>
      <c r="WYZ90" s="2"/>
      <c r="WZA90" s="2"/>
      <c r="WZB90" s="2"/>
      <c r="WZC90" s="2"/>
      <c r="WZD90" s="2"/>
      <c r="WZE90" s="2"/>
      <c r="WZF90" s="2"/>
      <c r="WZG90" s="2"/>
      <c r="WZH90" s="2"/>
      <c r="WZI90" s="2"/>
      <c r="WZJ90" s="2"/>
      <c r="WZK90" s="2"/>
      <c r="WZL90" s="2"/>
      <c r="WZM90" s="2"/>
      <c r="WZN90" s="2"/>
      <c r="WZO90" s="2"/>
      <c r="WZP90" s="2"/>
      <c r="WZQ90" s="2"/>
      <c r="WZR90" s="2"/>
      <c r="WZS90" s="2"/>
      <c r="WZT90" s="2"/>
      <c r="WZU90" s="2"/>
      <c r="WZV90" s="2"/>
      <c r="WZW90" s="2"/>
      <c r="WZX90" s="2"/>
      <c r="WZY90" s="2"/>
      <c r="WZZ90" s="2"/>
      <c r="XAA90" s="2"/>
      <c r="XAB90" s="2"/>
      <c r="XAC90" s="2"/>
      <c r="XAD90" s="2"/>
      <c r="XAE90" s="2"/>
      <c r="XAF90" s="2"/>
      <c r="XAG90" s="2"/>
      <c r="XAH90" s="2"/>
      <c r="XAI90" s="2"/>
      <c r="XAJ90" s="2"/>
      <c r="XAK90" s="2"/>
      <c r="XAL90" s="2"/>
      <c r="XAM90" s="2"/>
      <c r="XAN90" s="2"/>
      <c r="XAO90" s="2"/>
      <c r="XAP90" s="2"/>
      <c r="XAQ90" s="2"/>
      <c r="XAR90" s="2"/>
      <c r="XAS90" s="2"/>
      <c r="XAT90" s="2"/>
      <c r="XAU90" s="2"/>
      <c r="XAV90" s="2"/>
      <c r="XAW90" s="2"/>
      <c r="XAX90" s="2"/>
      <c r="XAY90" s="2"/>
      <c r="XAZ90" s="2"/>
      <c r="XBA90" s="2"/>
      <c r="XBB90" s="2"/>
      <c r="XBC90" s="2"/>
      <c r="XBD90" s="2"/>
      <c r="XBE90" s="2"/>
      <c r="XBF90" s="2"/>
      <c r="XBG90" s="2"/>
      <c r="XBH90" s="2"/>
      <c r="XBI90" s="2"/>
      <c r="XBJ90" s="2"/>
      <c r="XBK90" s="2"/>
      <c r="XBL90" s="2"/>
      <c r="XBM90" s="2"/>
      <c r="XBN90" s="2"/>
      <c r="XBO90" s="2"/>
      <c r="XBP90" s="2"/>
      <c r="XBQ90" s="2"/>
      <c r="XBR90" s="2"/>
      <c r="XBS90" s="2"/>
      <c r="XBT90" s="2"/>
      <c r="XBU90" s="2"/>
      <c r="XBV90" s="2"/>
      <c r="XBW90" s="2"/>
      <c r="XBX90" s="2"/>
      <c r="XBY90" s="2"/>
      <c r="XBZ90" s="2"/>
      <c r="XCA90" s="2"/>
      <c r="XCB90" s="2"/>
      <c r="XCC90" s="2"/>
      <c r="XCD90" s="2"/>
      <c r="XCE90" s="2"/>
      <c r="XCF90" s="2"/>
      <c r="XCG90" s="2"/>
      <c r="XCH90" s="2"/>
      <c r="XCI90" s="2"/>
      <c r="XCJ90" s="2"/>
      <c r="XCK90" s="2"/>
      <c r="XCL90" s="2"/>
      <c r="XCM90" s="2"/>
      <c r="XCN90" s="2"/>
      <c r="XCO90" s="2"/>
      <c r="XCP90" s="2"/>
      <c r="XCQ90" s="2"/>
      <c r="XCR90" s="2"/>
      <c r="XCS90" s="2"/>
      <c r="XCT90" s="2"/>
      <c r="XCU90" s="2"/>
      <c r="XCV90" s="2"/>
      <c r="XCW90" s="2"/>
      <c r="XCX90" s="2"/>
      <c r="XCY90" s="2"/>
      <c r="XCZ90" s="2"/>
      <c r="XDA90" s="2"/>
      <c r="XDB90" s="2"/>
      <c r="XDC90" s="2"/>
      <c r="XDD90" s="2"/>
      <c r="XDE90" s="2"/>
      <c r="XDF90" s="2"/>
      <c r="XDG90" s="2"/>
      <c r="XDH90" s="2"/>
      <c r="XDI90" s="2"/>
      <c r="XDJ90" s="2"/>
      <c r="XDK90" s="2"/>
      <c r="XDL90" s="2"/>
      <c r="XDM90" s="2"/>
      <c r="XDN90" s="2"/>
      <c r="XDO90" s="2"/>
      <c r="XDP90" s="2"/>
      <c r="XDQ90" s="2"/>
      <c r="XDR90" s="2"/>
      <c r="XDS90" s="2"/>
      <c r="XDT90" s="2"/>
      <c r="XDU90" s="2"/>
      <c r="XDV90" s="2"/>
      <c r="XDW90" s="2"/>
      <c r="XDX90" s="2"/>
      <c r="XDY90" s="2"/>
      <c r="XDZ90" s="2"/>
      <c r="XEA90" s="2"/>
      <c r="XEB90" s="2"/>
      <c r="XEC90" s="2"/>
      <c r="XED90" s="2"/>
      <c r="XEE90" s="2"/>
      <c r="XEF90" s="2"/>
      <c r="XEG90" s="2"/>
      <c r="XEH90" s="2"/>
      <c r="XEI90" s="2"/>
      <c r="XEJ90" s="2"/>
      <c r="XEK90" s="2"/>
      <c r="XEL90" s="2"/>
      <c r="XEM90" s="2"/>
      <c r="XEN90" s="2"/>
      <c r="XEO90" s="2"/>
      <c r="XEP90" s="2"/>
      <c r="XEQ90" s="2"/>
      <c r="XER90" s="2"/>
      <c r="XES90" s="2"/>
      <c r="XET90" s="2"/>
      <c r="XEU90" s="2"/>
      <c r="XEV90" s="2"/>
      <c r="XEW90" s="2"/>
      <c r="XEX90" s="2"/>
      <c r="XEY90" s="2"/>
      <c r="XEZ90" s="2"/>
    </row>
    <row r="91" spans="1:16380" s="2" customFormat="1" ht="15.75" thickBot="1" x14ac:dyDescent="0.3">
      <c r="A91" s="143">
        <v>70</v>
      </c>
      <c r="B91" s="164"/>
      <c r="C91" s="166" t="s">
        <v>176</v>
      </c>
      <c r="D91" s="194"/>
      <c r="E91" s="100"/>
      <c r="F91" s="37"/>
      <c r="G91" s="37"/>
      <c r="H91" s="37"/>
      <c r="I91" s="37"/>
      <c r="J91" s="37"/>
      <c r="K91" s="37"/>
      <c r="L91" s="35"/>
      <c r="M91" s="36"/>
      <c r="N91" s="101"/>
      <c r="O91" s="102"/>
      <c r="P91" s="103"/>
      <c r="Q91" s="104"/>
      <c r="R91" s="101"/>
      <c r="S91" s="105"/>
      <c r="T91" s="106"/>
      <c r="U91" s="104"/>
      <c r="V91" s="101"/>
      <c r="W91" s="102"/>
      <c r="X91" s="103"/>
      <c r="Y91" s="104"/>
      <c r="Z91" s="101"/>
      <c r="AA91" s="105"/>
      <c r="AB91" s="106"/>
      <c r="AC91" s="104"/>
      <c r="AD91" s="101"/>
      <c r="AE91" s="102"/>
      <c r="AF91" s="103"/>
      <c r="AG91" s="104"/>
      <c r="AH91" s="101"/>
      <c r="AI91" s="105"/>
      <c r="AJ91" s="106"/>
      <c r="AK91" s="104"/>
      <c r="AL91" s="101"/>
      <c r="AM91" s="102"/>
      <c r="AN91" s="103"/>
      <c r="AO91" s="104"/>
      <c r="AP91" s="101"/>
      <c r="AQ91" s="105"/>
      <c r="AR91" s="106"/>
      <c r="AS91" s="105"/>
      <c r="AT91" s="105"/>
      <c r="AU91" s="105"/>
      <c r="AV91" s="105"/>
      <c r="AW91" s="105"/>
      <c r="AX91" s="105"/>
      <c r="AY91" s="105"/>
      <c r="AZ91" s="106"/>
      <c r="BA91" s="104"/>
      <c r="BB91" s="101"/>
      <c r="BC91" s="102"/>
      <c r="BD91" s="228"/>
    </row>
    <row r="92" spans="1:16380" ht="15.75" thickTop="1" x14ac:dyDescent="0.25">
      <c r="A92" s="143">
        <v>71</v>
      </c>
      <c r="B92" s="171" t="s">
        <v>60</v>
      </c>
      <c r="C92" s="199" t="s">
        <v>178</v>
      </c>
      <c r="D92" s="195" t="s">
        <v>71</v>
      </c>
      <c r="E92" s="19" t="s">
        <v>2</v>
      </c>
      <c r="F92" s="21">
        <f>SUM(G92:K92)</f>
        <v>120</v>
      </c>
      <c r="G92" s="26">
        <v>0</v>
      </c>
      <c r="H92" s="49">
        <v>0</v>
      </c>
      <c r="I92" s="26">
        <f>SUM(Z92+R92+BB92)</f>
        <v>120</v>
      </c>
      <c r="J92" s="26">
        <v>0</v>
      </c>
      <c r="K92" s="26">
        <v>0</v>
      </c>
      <c r="L92" s="23">
        <f>SUM(T92)</f>
        <v>4</v>
      </c>
      <c r="M92" s="51"/>
      <c r="N92" s="52"/>
      <c r="O92" s="52"/>
      <c r="P92" s="76"/>
      <c r="Q92" s="67">
        <v>0</v>
      </c>
      <c r="R92" s="52">
        <v>120</v>
      </c>
      <c r="S92" s="52">
        <v>0</v>
      </c>
      <c r="T92" s="76">
        <v>4</v>
      </c>
      <c r="U92" s="66"/>
      <c r="V92" s="52"/>
      <c r="W92" s="52"/>
      <c r="X92" s="76"/>
      <c r="Y92" s="67"/>
      <c r="Z92" s="52"/>
      <c r="AA92" s="52"/>
      <c r="AB92" s="76"/>
      <c r="AC92" s="66"/>
      <c r="AD92" s="52"/>
      <c r="AE92" s="52"/>
      <c r="AF92" s="76"/>
      <c r="AG92" s="67"/>
      <c r="AH92" s="52"/>
      <c r="AI92" s="52"/>
      <c r="AJ92" s="76"/>
      <c r="AK92" s="66"/>
      <c r="AL92" s="52"/>
      <c r="AM92" s="52"/>
      <c r="AN92" s="76"/>
      <c r="AO92" s="67"/>
      <c r="AP92" s="52"/>
      <c r="AQ92" s="52"/>
      <c r="AR92" s="76"/>
      <c r="AS92" s="66"/>
      <c r="AT92" s="52"/>
      <c r="AU92" s="52"/>
      <c r="AV92" s="76"/>
      <c r="AW92" s="67"/>
      <c r="AX92" s="52"/>
      <c r="AY92" s="52"/>
      <c r="AZ92" s="76"/>
      <c r="BA92" s="66"/>
      <c r="BB92" s="52"/>
      <c r="BC92" s="52"/>
      <c r="BD92" s="229"/>
      <c r="BE92" s="2"/>
    </row>
    <row r="93" spans="1:16380" x14ac:dyDescent="0.25">
      <c r="A93" s="143">
        <v>72</v>
      </c>
      <c r="B93" s="172" t="s">
        <v>58</v>
      </c>
      <c r="C93" s="138" t="s">
        <v>177</v>
      </c>
      <c r="D93" s="195" t="s">
        <v>71</v>
      </c>
      <c r="E93" s="214" t="s">
        <v>2</v>
      </c>
      <c r="F93" s="207">
        <f>SUM(G93:K93)</f>
        <v>90</v>
      </c>
      <c r="G93" s="30">
        <v>0</v>
      </c>
      <c r="H93" s="74">
        <v>0</v>
      </c>
      <c r="I93" s="30">
        <f>SUM(Z93+Z95+BB93)</f>
        <v>90</v>
      </c>
      <c r="J93" s="30">
        <v>0</v>
      </c>
      <c r="K93" s="37">
        <v>0</v>
      </c>
      <c r="L93" s="58">
        <f>SUM(AB93)</f>
        <v>3</v>
      </c>
      <c r="M93" s="66"/>
      <c r="N93" s="52"/>
      <c r="O93" s="52"/>
      <c r="P93" s="76"/>
      <c r="Q93" s="67"/>
      <c r="R93" s="52"/>
      <c r="S93" s="52"/>
      <c r="T93" s="76"/>
      <c r="U93" s="66"/>
      <c r="V93" s="52"/>
      <c r="W93" s="52"/>
      <c r="X93" s="76"/>
      <c r="Y93" s="67">
        <v>0</v>
      </c>
      <c r="Z93" s="52">
        <v>90</v>
      </c>
      <c r="AA93" s="52">
        <v>0</v>
      </c>
      <c r="AB93" s="76">
        <v>3</v>
      </c>
      <c r="AC93" s="66"/>
      <c r="AD93" s="52"/>
      <c r="AE93" s="52"/>
      <c r="AF93" s="76"/>
      <c r="AG93" s="67"/>
      <c r="AH93" s="52"/>
      <c r="AI93" s="52"/>
      <c r="AJ93" s="76"/>
      <c r="AK93" s="66"/>
      <c r="AL93" s="52"/>
      <c r="AM93" s="52"/>
      <c r="AN93" s="76"/>
      <c r="AO93" s="67"/>
      <c r="AP93" s="52"/>
      <c r="AQ93" s="52"/>
      <c r="AR93" s="76"/>
      <c r="AS93" s="66"/>
      <c r="AT93" s="52"/>
      <c r="AU93" s="52"/>
      <c r="AV93" s="76"/>
      <c r="AW93" s="67"/>
      <c r="AX93" s="52"/>
      <c r="AY93" s="52"/>
      <c r="AZ93" s="76"/>
      <c r="BA93" s="66"/>
      <c r="BB93" s="52"/>
      <c r="BC93" s="52"/>
      <c r="BD93" s="76"/>
      <c r="BE93" s="1"/>
    </row>
    <row r="94" spans="1:16380" x14ac:dyDescent="0.25">
      <c r="A94" s="143">
        <v>73</v>
      </c>
      <c r="B94" s="173" t="s">
        <v>59</v>
      </c>
      <c r="C94" s="138" t="s">
        <v>202</v>
      </c>
      <c r="D94" s="195" t="s">
        <v>71</v>
      </c>
      <c r="E94" s="214" t="s">
        <v>2</v>
      </c>
      <c r="F94" s="207">
        <f t="shared" ref="F94:F99" si="36">SUM(G94:K94)</f>
        <v>30</v>
      </c>
      <c r="G94" s="52">
        <v>0</v>
      </c>
      <c r="H94" s="76">
        <v>0</v>
      </c>
      <c r="I94" s="30">
        <f>SUM(Z94+Z96+BB94)</f>
        <v>30</v>
      </c>
      <c r="J94" s="52">
        <v>0</v>
      </c>
      <c r="K94" s="30">
        <v>0</v>
      </c>
      <c r="L94" s="58">
        <f>SUM(AB94)</f>
        <v>1</v>
      </c>
      <c r="M94" s="66"/>
      <c r="N94" s="52"/>
      <c r="O94" s="52"/>
      <c r="P94" s="76"/>
      <c r="Q94" s="67"/>
      <c r="R94" s="52"/>
      <c r="S94" s="52"/>
      <c r="T94" s="76"/>
      <c r="U94" s="66"/>
      <c r="V94" s="52"/>
      <c r="W94" s="52"/>
      <c r="X94" s="76"/>
      <c r="Y94" s="67">
        <v>0</v>
      </c>
      <c r="Z94" s="52">
        <v>30</v>
      </c>
      <c r="AA94" s="52">
        <v>0</v>
      </c>
      <c r="AB94" s="76">
        <v>1</v>
      </c>
      <c r="AC94" s="66"/>
      <c r="AD94" s="52"/>
      <c r="AE94" s="52"/>
      <c r="AF94" s="76"/>
      <c r="AG94" s="67"/>
      <c r="AH94" s="52"/>
      <c r="AI94" s="52"/>
      <c r="AJ94" s="76"/>
      <c r="AK94" s="66"/>
      <c r="AL94" s="52"/>
      <c r="AM94" s="52"/>
      <c r="AN94" s="76"/>
      <c r="AO94" s="67"/>
      <c r="AP94" s="52"/>
      <c r="AQ94" s="52"/>
      <c r="AR94" s="76"/>
      <c r="AS94" s="66"/>
      <c r="AT94" s="52"/>
      <c r="AU94" s="52"/>
      <c r="AV94" s="76"/>
      <c r="AW94" s="67"/>
      <c r="AX94" s="52"/>
      <c r="AY94" s="52"/>
      <c r="AZ94" s="76"/>
      <c r="BA94" s="66"/>
      <c r="BB94" s="52"/>
      <c r="BC94" s="52"/>
      <c r="BD94" s="76"/>
      <c r="BE94" s="1"/>
    </row>
    <row r="95" spans="1:16380" x14ac:dyDescent="0.25">
      <c r="A95" s="143">
        <v>74</v>
      </c>
      <c r="B95" s="174" t="s">
        <v>57</v>
      </c>
      <c r="C95" s="138" t="s">
        <v>199</v>
      </c>
      <c r="D95" s="195" t="s">
        <v>71</v>
      </c>
      <c r="E95" s="214" t="s">
        <v>2</v>
      </c>
      <c r="F95" s="207">
        <f t="shared" si="36"/>
        <v>120</v>
      </c>
      <c r="G95" s="52">
        <v>0</v>
      </c>
      <c r="H95" s="76">
        <v>0</v>
      </c>
      <c r="I95" s="30">
        <f>SUM(AH95+Z96+BB95)</f>
        <v>120</v>
      </c>
      <c r="J95" s="52">
        <v>0</v>
      </c>
      <c r="K95" s="30">
        <v>0</v>
      </c>
      <c r="L95" s="58">
        <f>SUM(AJ95)</f>
        <v>4</v>
      </c>
      <c r="M95" s="66"/>
      <c r="N95" s="52"/>
      <c r="O95" s="52"/>
      <c r="P95" s="76"/>
      <c r="Q95" s="67"/>
      <c r="R95" s="52"/>
      <c r="S95" s="52"/>
      <c r="T95" s="76"/>
      <c r="U95" s="66"/>
      <c r="V95" s="52"/>
      <c r="W95" s="52"/>
      <c r="X95" s="76"/>
      <c r="Y95" s="67"/>
      <c r="Z95" s="52"/>
      <c r="AA95" s="52"/>
      <c r="AB95" s="76"/>
      <c r="AC95" s="66"/>
      <c r="AD95" s="52"/>
      <c r="AE95" s="52"/>
      <c r="AF95" s="76"/>
      <c r="AG95" s="67">
        <v>0</v>
      </c>
      <c r="AH95" s="52">
        <v>120</v>
      </c>
      <c r="AI95" s="52">
        <v>0</v>
      </c>
      <c r="AJ95" s="76">
        <v>4</v>
      </c>
      <c r="AK95" s="66"/>
      <c r="AL95" s="52"/>
      <c r="AM95" s="52"/>
      <c r="AN95" s="76"/>
      <c r="AO95" s="67"/>
      <c r="AP95" s="52"/>
      <c r="AQ95" s="52"/>
      <c r="AR95" s="76"/>
      <c r="AS95" s="66"/>
      <c r="AT95" s="52"/>
      <c r="AU95" s="52"/>
      <c r="AV95" s="76"/>
      <c r="AW95" s="67"/>
      <c r="AX95" s="52"/>
      <c r="AY95" s="52"/>
      <c r="AZ95" s="76"/>
      <c r="BA95" s="66"/>
      <c r="BB95" s="52"/>
      <c r="BC95" s="52"/>
      <c r="BD95" s="76"/>
      <c r="BE95" s="1"/>
    </row>
    <row r="96" spans="1:16380" x14ac:dyDescent="0.25">
      <c r="A96" s="143">
        <v>75</v>
      </c>
      <c r="B96" s="174" t="s">
        <v>61</v>
      </c>
      <c r="C96" s="138" t="s">
        <v>179</v>
      </c>
      <c r="D96" s="195" t="s">
        <v>71</v>
      </c>
      <c r="E96" s="214" t="s">
        <v>2</v>
      </c>
      <c r="F96" s="207">
        <f t="shared" si="36"/>
        <v>60</v>
      </c>
      <c r="G96" s="52">
        <v>0</v>
      </c>
      <c r="H96" s="76">
        <v>0</v>
      </c>
      <c r="I96" s="30">
        <f>SUM(AP96+AM97+BB96)</f>
        <v>60</v>
      </c>
      <c r="J96" s="52">
        <v>0</v>
      </c>
      <c r="K96" s="30">
        <v>0</v>
      </c>
      <c r="L96" s="58">
        <f>SUM(AR96)</f>
        <v>2</v>
      </c>
      <c r="M96" s="66"/>
      <c r="N96" s="52"/>
      <c r="O96" s="52"/>
      <c r="P96" s="76"/>
      <c r="Q96" s="67"/>
      <c r="R96" s="52"/>
      <c r="S96" s="52"/>
      <c r="T96" s="76"/>
      <c r="U96" s="66"/>
      <c r="V96" s="52"/>
      <c r="W96" s="52"/>
      <c r="X96" s="76"/>
      <c r="Y96" s="67"/>
      <c r="Z96" s="52"/>
      <c r="AA96" s="52"/>
      <c r="AB96" s="76"/>
      <c r="AC96" s="66"/>
      <c r="AD96" s="52"/>
      <c r="AE96" s="52"/>
      <c r="AF96" s="76"/>
      <c r="AG96" s="67"/>
      <c r="AH96" s="52"/>
      <c r="AI96" s="52"/>
      <c r="AJ96" s="76"/>
      <c r="AK96" s="66"/>
      <c r="AL96" s="52"/>
      <c r="AM96" s="52"/>
      <c r="AN96" s="76"/>
      <c r="AO96" s="67">
        <v>0</v>
      </c>
      <c r="AP96" s="52">
        <v>60</v>
      </c>
      <c r="AQ96" s="52">
        <v>0</v>
      </c>
      <c r="AR96" s="76">
        <v>2</v>
      </c>
      <c r="AS96" s="66"/>
      <c r="AT96" s="52"/>
      <c r="AU96" s="52"/>
      <c r="AV96" s="76"/>
      <c r="AW96" s="67"/>
      <c r="AX96" s="52"/>
      <c r="AY96" s="52"/>
      <c r="AZ96" s="76"/>
      <c r="BA96" s="66"/>
      <c r="BB96" s="52"/>
      <c r="BC96" s="52"/>
      <c r="BD96" s="76"/>
      <c r="BE96" s="1"/>
    </row>
    <row r="97" spans="1:58" x14ac:dyDescent="0.25">
      <c r="A97" s="143">
        <v>76</v>
      </c>
      <c r="B97" s="174" t="s">
        <v>62</v>
      </c>
      <c r="C97" s="138" t="s">
        <v>180</v>
      </c>
      <c r="D97" s="195" t="s">
        <v>71</v>
      </c>
      <c r="E97" s="214" t="s">
        <v>2</v>
      </c>
      <c r="F97" s="207">
        <f t="shared" si="36"/>
        <v>60</v>
      </c>
      <c r="G97" s="52">
        <v>0</v>
      </c>
      <c r="H97" s="76">
        <v>0</v>
      </c>
      <c r="I97" s="30">
        <f>SUM(AP97+Z98+BB97)</f>
        <v>60</v>
      </c>
      <c r="J97" s="52">
        <v>0</v>
      </c>
      <c r="K97" s="30">
        <v>0</v>
      </c>
      <c r="L97" s="58">
        <f>SUM(AR97)</f>
        <v>2</v>
      </c>
      <c r="M97" s="66"/>
      <c r="N97" s="52"/>
      <c r="O97" s="52"/>
      <c r="P97" s="76"/>
      <c r="Q97" s="67"/>
      <c r="R97" s="52"/>
      <c r="S97" s="52"/>
      <c r="T97" s="76"/>
      <c r="U97" s="66"/>
      <c r="V97" s="52"/>
      <c r="W97" s="52"/>
      <c r="X97" s="76"/>
      <c r="Y97" s="67"/>
      <c r="Z97" s="52"/>
      <c r="AA97" s="52"/>
      <c r="AB97" s="76"/>
      <c r="AC97" s="66"/>
      <c r="AD97" s="52"/>
      <c r="AE97" s="52"/>
      <c r="AF97" s="76"/>
      <c r="AG97" s="67"/>
      <c r="AH97" s="52"/>
      <c r="AI97" s="52"/>
      <c r="AJ97" s="76"/>
      <c r="AK97" s="66"/>
      <c r="AL97" s="52"/>
      <c r="AM97" s="52"/>
      <c r="AN97" s="76"/>
      <c r="AO97" s="67">
        <v>0</v>
      </c>
      <c r="AP97" s="52">
        <v>60</v>
      </c>
      <c r="AQ97" s="52">
        <v>0</v>
      </c>
      <c r="AR97" s="76">
        <v>2</v>
      </c>
      <c r="AS97" s="66"/>
      <c r="AT97" s="52"/>
      <c r="AU97" s="52"/>
      <c r="AV97" s="76"/>
      <c r="AW97" s="67"/>
      <c r="AX97" s="52"/>
      <c r="AY97" s="52"/>
      <c r="AZ97" s="76"/>
      <c r="BA97" s="66"/>
      <c r="BB97" s="52"/>
      <c r="BC97" s="52"/>
      <c r="BD97" s="76"/>
      <c r="BE97" s="1"/>
    </row>
    <row r="98" spans="1:58" x14ac:dyDescent="0.25">
      <c r="A98" s="143">
        <v>77</v>
      </c>
      <c r="B98" s="174" t="s">
        <v>63</v>
      </c>
      <c r="C98" s="138" t="s">
        <v>181</v>
      </c>
      <c r="D98" s="195" t="s">
        <v>71</v>
      </c>
      <c r="E98" s="214" t="s">
        <v>2</v>
      </c>
      <c r="F98" s="207">
        <f t="shared" si="36"/>
        <v>60</v>
      </c>
      <c r="G98" s="52">
        <v>0</v>
      </c>
      <c r="H98" s="76">
        <v>0</v>
      </c>
      <c r="I98" s="30">
        <f>SUM(AP98+Z99+AX98)</f>
        <v>60</v>
      </c>
      <c r="J98" s="52">
        <v>0</v>
      </c>
      <c r="K98" s="30">
        <v>0</v>
      </c>
      <c r="L98" s="58">
        <f>SUM(AZ98)</f>
        <v>2</v>
      </c>
      <c r="M98" s="66"/>
      <c r="N98" s="52"/>
      <c r="O98" s="52"/>
      <c r="P98" s="76"/>
      <c r="Q98" s="67"/>
      <c r="R98" s="52"/>
      <c r="S98" s="52"/>
      <c r="T98" s="76"/>
      <c r="U98" s="66"/>
      <c r="V98" s="52"/>
      <c r="W98" s="52"/>
      <c r="X98" s="76"/>
      <c r="Y98" s="67"/>
      <c r="Z98" s="52"/>
      <c r="AA98" s="52"/>
      <c r="AB98" s="76"/>
      <c r="AC98" s="66"/>
      <c r="AD98" s="52"/>
      <c r="AE98" s="52"/>
      <c r="AF98" s="76"/>
      <c r="AG98" s="67"/>
      <c r="AH98" s="52"/>
      <c r="AI98" s="52"/>
      <c r="AJ98" s="76"/>
      <c r="AK98" s="66"/>
      <c r="AL98" s="52"/>
      <c r="AM98" s="52"/>
      <c r="AN98" s="76"/>
      <c r="AO98" s="67"/>
      <c r="AP98" s="52"/>
      <c r="AQ98" s="52"/>
      <c r="AR98" s="76"/>
      <c r="AS98" s="66"/>
      <c r="AT98" s="52"/>
      <c r="AU98" s="52"/>
      <c r="AV98" s="76"/>
      <c r="AW98" s="67">
        <v>0</v>
      </c>
      <c r="AX98" s="52">
        <v>60</v>
      </c>
      <c r="AY98" s="52">
        <v>0</v>
      </c>
      <c r="AZ98" s="76">
        <v>2</v>
      </c>
      <c r="BA98" s="66"/>
      <c r="BB98" s="52"/>
      <c r="BC98" s="52"/>
      <c r="BD98" s="76"/>
      <c r="BE98" s="1"/>
    </row>
    <row r="99" spans="1:58" x14ac:dyDescent="0.25">
      <c r="A99" s="182">
        <v>78</v>
      </c>
      <c r="B99" s="174" t="s">
        <v>64</v>
      </c>
      <c r="C99" s="138" t="s">
        <v>201</v>
      </c>
      <c r="D99" s="195" t="s">
        <v>71</v>
      </c>
      <c r="E99" s="214" t="s">
        <v>2</v>
      </c>
      <c r="F99" s="207">
        <f t="shared" si="36"/>
        <v>60</v>
      </c>
      <c r="G99" s="52">
        <v>0</v>
      </c>
      <c r="H99" s="76">
        <v>0</v>
      </c>
      <c r="I99" s="30">
        <f>SUM(AP99+Z100+AX99)</f>
        <v>60</v>
      </c>
      <c r="J99" s="52">
        <v>0</v>
      </c>
      <c r="K99" s="30">
        <v>0</v>
      </c>
      <c r="L99" s="58">
        <f>SUM(AZ99)</f>
        <v>2</v>
      </c>
      <c r="M99" s="66"/>
      <c r="N99" s="52"/>
      <c r="O99" s="52"/>
      <c r="P99" s="76"/>
      <c r="Q99" s="67"/>
      <c r="R99" s="52"/>
      <c r="S99" s="52"/>
      <c r="T99" s="76"/>
      <c r="U99" s="66"/>
      <c r="V99" s="52"/>
      <c r="W99" s="52"/>
      <c r="X99" s="76"/>
      <c r="Y99" s="67"/>
      <c r="Z99" s="52"/>
      <c r="AA99" s="52"/>
      <c r="AB99" s="76"/>
      <c r="AC99" s="66"/>
      <c r="AD99" s="52"/>
      <c r="AE99" s="52"/>
      <c r="AF99" s="76"/>
      <c r="AG99" s="67"/>
      <c r="AH99" s="52"/>
      <c r="AI99" s="52"/>
      <c r="AJ99" s="76"/>
      <c r="AK99" s="66"/>
      <c r="AL99" s="52"/>
      <c r="AM99" s="52"/>
      <c r="AN99" s="76"/>
      <c r="AO99" s="67"/>
      <c r="AP99" s="52"/>
      <c r="AQ99" s="52"/>
      <c r="AR99" s="76"/>
      <c r="AS99" s="66"/>
      <c r="AT99" s="52"/>
      <c r="AU99" s="52"/>
      <c r="AV99" s="76"/>
      <c r="AW99" s="67">
        <v>0</v>
      </c>
      <c r="AX99" s="52">
        <v>60</v>
      </c>
      <c r="AY99" s="52">
        <v>0</v>
      </c>
      <c r="AZ99" s="76">
        <v>2</v>
      </c>
      <c r="BA99" s="66"/>
      <c r="BB99" s="52"/>
      <c r="BC99" s="52"/>
      <c r="BD99" s="76"/>
      <c r="BE99" s="1"/>
    </row>
    <row r="100" spans="1:58" x14ac:dyDescent="0.25">
      <c r="A100" s="184"/>
      <c r="B100" s="28"/>
      <c r="C100" s="138"/>
      <c r="D100" s="165"/>
      <c r="E100" s="28"/>
      <c r="F100" s="29">
        <f>SUM(F92:F99)</f>
        <v>600</v>
      </c>
      <c r="G100" s="52">
        <v>0</v>
      </c>
      <c r="H100" s="76">
        <v>0</v>
      </c>
      <c r="I100" s="30">
        <f t="shared" ref="I100" si="37">SUM(Z100+Z101+BB100)</f>
        <v>0</v>
      </c>
      <c r="J100" s="52">
        <v>0</v>
      </c>
      <c r="K100" s="30">
        <v>0</v>
      </c>
      <c r="L100" s="29">
        <f>SUM(L92:L99)</f>
        <v>20</v>
      </c>
      <c r="M100" s="33"/>
      <c r="N100" s="30"/>
      <c r="O100" s="30"/>
      <c r="P100" s="74"/>
      <c r="Q100" s="87"/>
      <c r="R100" s="30"/>
      <c r="S100" s="30"/>
      <c r="T100" s="74"/>
      <c r="U100" s="33"/>
      <c r="V100" s="30"/>
      <c r="W100" s="30"/>
      <c r="X100" s="74"/>
      <c r="Y100" s="87"/>
      <c r="Z100" s="30"/>
      <c r="AA100" s="30"/>
      <c r="AB100" s="74"/>
      <c r="AC100" s="33"/>
      <c r="AD100" s="30"/>
      <c r="AE100" s="30"/>
      <c r="AF100" s="74"/>
      <c r="AG100" s="87"/>
      <c r="AH100" s="30"/>
      <c r="AI100" s="30"/>
      <c r="AJ100" s="74"/>
      <c r="AK100" s="33"/>
      <c r="AL100" s="30"/>
      <c r="AM100" s="30"/>
      <c r="AN100" s="74"/>
      <c r="AO100" s="87"/>
      <c r="AP100" s="30"/>
      <c r="AQ100" s="30"/>
      <c r="AR100" s="74"/>
      <c r="AS100" s="33"/>
      <c r="AT100" s="30"/>
      <c r="AU100" s="30"/>
      <c r="AV100" s="74"/>
      <c r="AW100" s="87"/>
      <c r="AX100" s="30"/>
      <c r="AY100" s="30"/>
      <c r="AZ100" s="74"/>
      <c r="BA100" s="33"/>
      <c r="BB100" s="30"/>
      <c r="BC100" s="30"/>
      <c r="BD100" s="74"/>
      <c r="BE100" s="1"/>
    </row>
    <row r="101" spans="1:58" ht="15.75" thickBot="1" x14ac:dyDescent="0.3">
      <c r="A101" s="185"/>
      <c r="B101" s="186"/>
      <c r="C101" s="138"/>
      <c r="D101" s="165"/>
      <c r="E101" s="186"/>
      <c r="F101" s="29"/>
      <c r="G101" s="30"/>
      <c r="H101" s="30"/>
      <c r="I101" s="30"/>
      <c r="J101" s="30"/>
      <c r="K101" s="30"/>
      <c r="L101" s="74"/>
      <c r="M101" s="33"/>
      <c r="N101" s="30"/>
      <c r="O101" s="30"/>
      <c r="P101" s="74"/>
      <c r="Q101" s="87"/>
      <c r="R101" s="30"/>
      <c r="S101" s="30"/>
      <c r="T101" s="74"/>
      <c r="U101" s="33"/>
      <c r="V101" s="30"/>
      <c r="W101" s="30"/>
      <c r="X101" s="74"/>
      <c r="Y101" s="87"/>
      <c r="Z101" s="30"/>
      <c r="AA101" s="30"/>
      <c r="AB101" s="74"/>
      <c r="AC101" s="33"/>
      <c r="AD101" s="30"/>
      <c r="AE101" s="30"/>
      <c r="AF101" s="74"/>
      <c r="AG101" s="87"/>
      <c r="AH101" s="30"/>
      <c r="AI101" s="30"/>
      <c r="AJ101" s="74"/>
      <c r="AK101" s="33"/>
      <c r="AL101" s="30"/>
      <c r="AM101" s="30"/>
      <c r="AN101" s="74"/>
      <c r="AO101" s="87"/>
      <c r="AP101" s="30"/>
      <c r="AQ101" s="30"/>
      <c r="AR101" s="74"/>
      <c r="AS101" s="33"/>
      <c r="AT101" s="30"/>
      <c r="AU101" s="30"/>
      <c r="AV101" s="74"/>
      <c r="AW101" s="87"/>
      <c r="AX101" s="30"/>
      <c r="AY101" s="30"/>
      <c r="AZ101" s="74"/>
      <c r="BA101" s="33"/>
      <c r="BB101" s="30"/>
      <c r="BC101" s="30"/>
      <c r="BD101" s="74"/>
      <c r="BE101" s="1"/>
    </row>
    <row r="102" spans="1:58" ht="15.75" thickBot="1" x14ac:dyDescent="0.3">
      <c r="A102" s="290" t="s">
        <v>182</v>
      </c>
      <c r="B102" s="291"/>
      <c r="C102" s="292"/>
      <c r="D102" s="215"/>
      <c r="E102" s="216"/>
      <c r="F102" s="234">
        <f>SUM(F100+F90)</f>
        <v>5834</v>
      </c>
      <c r="G102" s="235">
        <f>SUM(G100+G83)</f>
        <v>1404</v>
      </c>
      <c r="H102" s="235">
        <f>SUM(H100+H83)</f>
        <v>615</v>
      </c>
      <c r="I102" s="235">
        <f>SUM(I100+I83)</f>
        <v>1962</v>
      </c>
      <c r="J102" s="235">
        <f>SUM(J100+J83)</f>
        <v>0</v>
      </c>
      <c r="K102" s="235">
        <f>SUM(K88+K83)</f>
        <v>1253</v>
      </c>
      <c r="L102" s="235">
        <f>SUM(L100+L83+L88)</f>
        <v>364</v>
      </c>
      <c r="M102" s="62"/>
      <c r="N102" s="63"/>
      <c r="O102" s="75"/>
      <c r="P102" s="64">
        <f>SUM(P92)+P88+P83</f>
        <v>30</v>
      </c>
      <c r="Q102" s="62"/>
      <c r="R102" s="63"/>
      <c r="S102" s="71"/>
      <c r="T102" s="64">
        <f>SUM(T92)+T88+T83</f>
        <v>30</v>
      </c>
      <c r="U102" s="62"/>
      <c r="V102" s="63"/>
      <c r="W102" s="75"/>
      <c r="X102" s="65">
        <f>SUM(X92)+X88+X83</f>
        <v>30</v>
      </c>
      <c r="Y102" s="62"/>
      <c r="Z102" s="63"/>
      <c r="AA102" s="71"/>
      <c r="AB102" s="64">
        <f>SUM(AB93:AB94)+AB88+AB83</f>
        <v>30</v>
      </c>
      <c r="AC102" s="62"/>
      <c r="AD102" s="63"/>
      <c r="AE102" s="75"/>
      <c r="AF102" s="65">
        <f>SUM(AF92)+AF88+AF83</f>
        <v>31</v>
      </c>
      <c r="AG102" s="62"/>
      <c r="AH102" s="63"/>
      <c r="AI102" s="71"/>
      <c r="AJ102" s="64">
        <f>SUM(AJ95)+AJ88+AJ83</f>
        <v>30</v>
      </c>
      <c r="AK102" s="62"/>
      <c r="AL102" s="63"/>
      <c r="AM102" s="75"/>
      <c r="AN102" s="65">
        <f>SUM(AN92)+AN88+AN83</f>
        <v>30</v>
      </c>
      <c r="AO102" s="62"/>
      <c r="AP102" s="63"/>
      <c r="AQ102" s="71"/>
      <c r="AR102" s="64">
        <f>SUM(AR96:AR97)+AR88+AR83</f>
        <v>31</v>
      </c>
      <c r="AS102" s="71"/>
      <c r="AT102" s="71"/>
      <c r="AU102" s="71"/>
      <c r="AV102" s="71">
        <f>SUM(AV92)+AV88+AV83</f>
        <v>30</v>
      </c>
      <c r="AW102" s="71"/>
      <c r="AX102" s="71"/>
      <c r="AY102" s="71"/>
      <c r="AZ102" s="64">
        <f>SUM(AZ98:AZ99)+AZ88+AZ83</f>
        <v>32</v>
      </c>
      <c r="BA102" s="62"/>
      <c r="BB102" s="63"/>
      <c r="BC102" s="75"/>
      <c r="BD102" s="75">
        <f>SUM(BD92)+BD88+BD83</f>
        <v>60</v>
      </c>
      <c r="BE102" s="1"/>
    </row>
    <row r="103" spans="1:58" x14ac:dyDescent="0.25">
      <c r="A103" s="8"/>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1:58" x14ac:dyDescent="0.25">
      <c r="A104" s="8"/>
      <c r="B104" s="259" t="s">
        <v>183</v>
      </c>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row>
    <row r="105" spans="1:58" x14ac:dyDescent="0.25">
      <c r="A105" s="8"/>
      <c r="B105" s="259" t="s">
        <v>183</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row>
    <row r="106" spans="1:58" x14ac:dyDescent="0.25">
      <c r="A106" s="3"/>
      <c r="B106" s="259" t="s">
        <v>184</v>
      </c>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row>
    <row r="107" spans="1:58" ht="0.75" customHeight="1" x14ac:dyDescent="0.25">
      <c r="A107" s="3"/>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row>
    <row r="108" spans="1:58" hidden="1" x14ac:dyDescent="0.25">
      <c r="A108" s="3"/>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row>
    <row r="109" spans="1:58" ht="28.5" customHeight="1" x14ac:dyDescent="0.25">
      <c r="A109" s="3"/>
      <c r="B109" s="299" t="s">
        <v>203</v>
      </c>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5"/>
      <c r="BF109" s="5"/>
    </row>
    <row r="110" spans="1:58" ht="64.5" customHeight="1" x14ac:dyDescent="0.25">
      <c r="A110" s="4"/>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6"/>
      <c r="BF110" s="6"/>
    </row>
    <row r="111" spans="1:58" x14ac:dyDescent="0.25">
      <c r="A111" s="3"/>
      <c r="B111" s="249"/>
      <c r="C111" s="5"/>
      <c r="D111" s="179"/>
      <c r="E111" s="5"/>
      <c r="F111" s="5"/>
      <c r="G111" s="5"/>
      <c r="H111" s="5"/>
      <c r="I111" s="5"/>
      <c r="J111" s="5"/>
      <c r="K111" s="5"/>
      <c r="L111" s="5"/>
      <c r="M111" s="5"/>
      <c r="N111" s="5"/>
      <c r="O111" s="9"/>
      <c r="P111" s="5"/>
      <c r="Q111" s="5"/>
      <c r="R111" s="5"/>
      <c r="S111" s="9"/>
      <c r="T111" s="5"/>
      <c r="U111" s="5"/>
      <c r="V111" s="5"/>
      <c r="W111" s="9"/>
      <c r="X111" s="5"/>
      <c r="Y111" s="5"/>
      <c r="Z111" s="5"/>
      <c r="AA111" s="9"/>
      <c r="AB111" s="5"/>
      <c r="AC111" s="5"/>
      <c r="AD111" s="5"/>
      <c r="AE111" s="9"/>
      <c r="AF111" s="5"/>
      <c r="AG111" s="5"/>
      <c r="AH111" s="5"/>
      <c r="AI111" s="9"/>
      <c r="AJ111" s="5"/>
      <c r="AK111" s="5"/>
      <c r="AL111" s="5"/>
      <c r="AM111" s="9"/>
      <c r="AN111" s="5"/>
      <c r="AO111" s="5"/>
      <c r="AP111" s="5"/>
      <c r="AQ111" s="9"/>
      <c r="AR111" s="5"/>
      <c r="AS111" s="9"/>
      <c r="AT111" s="9"/>
      <c r="AU111" s="9"/>
      <c r="AV111" s="9"/>
      <c r="AW111" s="9"/>
      <c r="AX111" s="9"/>
      <c r="AY111" s="9"/>
      <c r="AZ111" s="9"/>
      <c r="BA111" s="5"/>
      <c r="BB111" s="5"/>
      <c r="BC111" s="9"/>
      <c r="BD111" s="5"/>
    </row>
    <row r="112" spans="1:58" ht="12.75" customHeight="1" x14ac:dyDescent="0.25">
      <c r="A112" s="2"/>
      <c r="B112" s="5"/>
      <c r="C112" s="5"/>
      <c r="D112" s="179"/>
      <c r="E112" s="5"/>
      <c r="F112" s="5"/>
      <c r="G112" s="5"/>
      <c r="H112" s="5"/>
      <c r="I112" s="5"/>
      <c r="J112" s="5"/>
      <c r="K112" s="5"/>
      <c r="L112" s="5"/>
      <c r="M112" s="5"/>
      <c r="N112" s="5"/>
      <c r="O112" s="9"/>
      <c r="P112" s="5"/>
      <c r="Q112" s="5"/>
      <c r="R112" s="5"/>
      <c r="S112" s="9"/>
      <c r="T112" s="5"/>
      <c r="U112" s="5"/>
      <c r="V112" s="5"/>
      <c r="W112" s="9"/>
      <c r="X112" s="5"/>
      <c r="Y112" s="5"/>
      <c r="Z112" s="5"/>
      <c r="AA112" s="9"/>
      <c r="AB112" s="5"/>
      <c r="AC112" s="5"/>
      <c r="AD112" s="5"/>
      <c r="AE112" s="9"/>
      <c r="AF112" s="5"/>
      <c r="AG112" s="5"/>
      <c r="AH112" s="5"/>
      <c r="AI112" s="9"/>
      <c r="AJ112" s="5"/>
      <c r="AK112" s="5"/>
      <c r="AL112" s="5"/>
      <c r="AM112" s="9"/>
      <c r="AN112" s="5"/>
      <c r="AO112" s="5"/>
      <c r="AP112" s="5"/>
      <c r="AQ112" s="9"/>
      <c r="AR112" s="5"/>
      <c r="AS112" s="9"/>
      <c r="AT112" s="9"/>
      <c r="AU112" s="9"/>
      <c r="AV112" s="9"/>
      <c r="AW112" s="9"/>
      <c r="AX112" s="9"/>
      <c r="AY112" s="9"/>
      <c r="AZ112" s="9"/>
      <c r="BA112" s="5"/>
      <c r="BB112" s="5"/>
      <c r="BC112" s="9"/>
      <c r="BD112" s="5"/>
    </row>
    <row r="113" spans="13:36" x14ac:dyDescent="0.25">
      <c r="AG113" s="2"/>
      <c r="AH113" s="2"/>
      <c r="AI113" s="2"/>
      <c r="AJ113" s="2"/>
    </row>
    <row r="114" spans="13:36" x14ac:dyDescent="0.25">
      <c r="M114" s="2"/>
      <c r="N114" s="2"/>
      <c r="O114" s="2"/>
    </row>
    <row r="115" spans="13:36" x14ac:dyDescent="0.25">
      <c r="M115" s="2"/>
      <c r="X115" s="2"/>
    </row>
    <row r="116" spans="13:36" x14ac:dyDescent="0.25">
      <c r="X116" s="2"/>
      <c r="Z116" s="2"/>
      <c r="AA116" s="2"/>
    </row>
  </sheetData>
  <mergeCells count="43">
    <mergeCell ref="A90:C90"/>
    <mergeCell ref="A102:C102"/>
    <mergeCell ref="B106:BD106"/>
    <mergeCell ref="B109:BD110"/>
    <mergeCell ref="BA11:BD12"/>
    <mergeCell ref="F9:L12"/>
    <mergeCell ref="M11:P12"/>
    <mergeCell ref="Q11:T12"/>
    <mergeCell ref="U11:X12"/>
    <mergeCell ref="Y11:AB12"/>
    <mergeCell ref="A15:BD15"/>
    <mergeCell ref="A18:BD18"/>
    <mergeCell ref="A84:BD84"/>
    <mergeCell ref="A87:BD87"/>
    <mergeCell ref="AO11:AR12"/>
    <mergeCell ref="AS9:AZ10"/>
    <mergeCell ref="AK11:AN12"/>
    <mergeCell ref="A83:C83"/>
    <mergeCell ref="AS11:AV12"/>
    <mergeCell ref="AW11:AZ12"/>
    <mergeCell ref="A2:BD2"/>
    <mergeCell ref="A3:BD3"/>
    <mergeCell ref="A4:BD4"/>
    <mergeCell ref="A5:BD5"/>
    <mergeCell ref="A6:BD6"/>
    <mergeCell ref="BA73:BD73"/>
    <mergeCell ref="D9:D13"/>
    <mergeCell ref="B105:BD105"/>
    <mergeCell ref="B104:BD104"/>
    <mergeCell ref="A1:BD1"/>
    <mergeCell ref="A7:BD7"/>
    <mergeCell ref="A8:BD8"/>
    <mergeCell ref="A9:A13"/>
    <mergeCell ref="E9:E13"/>
    <mergeCell ref="C9:C13"/>
    <mergeCell ref="B9:B13"/>
    <mergeCell ref="M9:T10"/>
    <mergeCell ref="AK9:AR10"/>
    <mergeCell ref="BA9:BD10"/>
    <mergeCell ref="U9:AB10"/>
    <mergeCell ref="AC9:AJ10"/>
    <mergeCell ref="AC11:AF12"/>
    <mergeCell ref="AG11:AJ12"/>
  </mergeCells>
  <printOptions horizontalCentered="1" verticalCentered="1" gridLines="1"/>
  <pageMargins left="0.25" right="0.25"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opLeftCell="A13" zoomScale="86" zoomScaleNormal="86" workbookViewId="0">
      <selection activeCell="D1" sqref="D1"/>
    </sheetView>
  </sheetViews>
  <sheetFormatPr defaultColWidth="8.85546875" defaultRowHeight="15" x14ac:dyDescent="0.25"/>
  <cols>
    <col min="1" max="1" width="66" customWidth="1"/>
    <col min="2" max="2" width="33.7109375" customWidth="1"/>
    <col min="3" max="3" width="82.140625" customWidth="1"/>
    <col min="4" max="4" width="12.85546875" customWidth="1"/>
    <col min="5" max="5" width="5.5703125" customWidth="1"/>
    <col min="6" max="41" width="3.7109375" customWidth="1"/>
  </cols>
  <sheetData>
    <row r="1" spans="1:16" ht="180.75" customHeight="1" thickBot="1" x14ac:dyDescent="0.3">
      <c r="A1" s="239" t="s">
        <v>189</v>
      </c>
      <c r="B1" s="240" t="s">
        <v>187</v>
      </c>
      <c r="C1" s="241" t="s">
        <v>188</v>
      </c>
      <c r="D1" t="s">
        <v>190</v>
      </c>
      <c r="E1" t="s">
        <v>0</v>
      </c>
    </row>
    <row r="2" spans="1:16" ht="55.5" customHeight="1" thickBot="1" x14ac:dyDescent="0.3">
      <c r="A2" s="242" t="s">
        <v>73</v>
      </c>
      <c r="B2" s="243">
        <v>300</v>
      </c>
      <c r="C2" s="244">
        <v>25</v>
      </c>
      <c r="D2">
        <f>SUM(Harmonogram!F19+Harmonogram!F20)</f>
        <v>310</v>
      </c>
      <c r="E2">
        <f>SUM(Harmonogram!L19+Harmonogram!L20)</f>
        <v>31</v>
      </c>
    </row>
    <row r="3" spans="1:16" ht="53.25" customHeight="1" thickBot="1" x14ac:dyDescent="0.3">
      <c r="A3" s="242" t="s">
        <v>74</v>
      </c>
      <c r="B3" s="243">
        <v>525</v>
      </c>
      <c r="C3" s="244">
        <v>43</v>
      </c>
      <c r="D3">
        <f>SUM(Harmonogram!F21,Harmonogram!F22,Harmonogram!F24,Harmonogram!F28,Harmonogram!F29,Harmonogram!F30,Harmonogram!F37,Harmonogram!F60)</f>
        <v>562</v>
      </c>
      <c r="E3">
        <f>$J$3</f>
        <v>45</v>
      </c>
      <c r="F3">
        <f>SUM(Harmonogram!H21,Harmonogram!H22,Harmonogram!H24,Harmonogram!H28,Harmonogram!H29,Harmonogram!H30,Harmonogram!H37,Harmonogram!H60)</f>
        <v>210</v>
      </c>
      <c r="G3">
        <f>SUM(Harmonogram!I21,Harmonogram!I22,Harmonogram!I24,Harmonogram!I28,Harmonogram!I29,Harmonogram!I30,Harmonogram!I37,Harmonogram!I60)</f>
        <v>0</v>
      </c>
      <c r="H3">
        <f>SUM(Harmonogram!J21,Harmonogram!J22,Harmonogram!J24,Harmonogram!J28,Harmonogram!J29,Harmonogram!J30,Harmonogram!J37,Harmonogram!J60)</f>
        <v>0</v>
      </c>
      <c r="I3">
        <f>SUM(Harmonogram!K21,Harmonogram!K22,Harmonogram!K24,Harmonogram!K28,Harmonogram!K29,Harmonogram!K30,Harmonogram!K37,Harmonogram!K60)</f>
        <v>132</v>
      </c>
      <c r="J3">
        <f>SUM(Harmonogram!L21,Harmonogram!L22,Harmonogram!L24,Harmonogram!L28,Harmonogram!L29,Harmonogram!L30,Harmonogram!L37,Harmonogram!L60)</f>
        <v>45</v>
      </c>
      <c r="K3">
        <f>SUM(Harmonogram!M21,Harmonogram!M22,Harmonogram!M24,Harmonogram!M28,Harmonogram!M29,Harmonogram!M30,Harmonogram!M37,Harmonogram!M60)</f>
        <v>25</v>
      </c>
      <c r="L3">
        <f>SUM(Harmonogram!N21,Harmonogram!N22,Harmonogram!N24,Harmonogram!N28,Harmonogram!N29,Harmonogram!N30,Harmonogram!N37,Harmonogram!N60)</f>
        <v>30</v>
      </c>
      <c r="M3">
        <f>SUM(Harmonogram!O21,Harmonogram!O22,Harmonogram!O24,Harmonogram!O28,Harmonogram!O29,Harmonogram!O30,Harmonogram!O37,Harmonogram!O60)</f>
        <v>20</v>
      </c>
      <c r="N3">
        <f>SUM(Harmonogram!P21,Harmonogram!P22,Harmonogram!P24,Harmonogram!P28,Harmonogram!P29,Harmonogram!P30,Harmonogram!P37,Harmonogram!P60)</f>
        <v>6</v>
      </c>
      <c r="O3">
        <f>SUM(Harmonogram!Q21,Harmonogram!Q22,Harmonogram!Q24,Harmonogram!Q28,Harmonogram!Q29,Harmonogram!Q30,Harmonogram!Q37,Harmonogram!Q60)</f>
        <v>30</v>
      </c>
      <c r="P3">
        <f>SUM(Harmonogram!R21,Harmonogram!R22,Harmonogram!R24,Harmonogram!R28,Harmonogram!R29,Harmonogram!R30,Harmonogram!R37,Harmonogram!R60)</f>
        <v>30</v>
      </c>
    </row>
    <row r="4" spans="1:16" ht="57" customHeight="1" thickBot="1" x14ac:dyDescent="0.3">
      <c r="A4" s="242" t="s">
        <v>75</v>
      </c>
      <c r="B4" s="243">
        <v>525</v>
      </c>
      <c r="C4" s="244">
        <v>43</v>
      </c>
      <c r="D4">
        <f>SUM(Harmonogram!F31,Harmonogram!F32,Harmonogram!F33,Harmonogram!F40,Harmonogram!F39,Harmonogram!F38,Harmonogram!F64)</f>
        <v>535</v>
      </c>
      <c r="E4">
        <f>$J$4</f>
        <v>43</v>
      </c>
      <c r="F4">
        <f>SUM(Harmonogram!H31,Harmonogram!H32,Harmonogram!H33,Harmonogram!H40,Harmonogram!H39,Harmonogram!H38,Harmonogram!H64)</f>
        <v>240</v>
      </c>
      <c r="G4">
        <f>SUM(Harmonogram!I31,Harmonogram!I32,Harmonogram!I33,Harmonogram!I40,Harmonogram!I39,Harmonogram!I38,Harmonogram!I64)</f>
        <v>30</v>
      </c>
      <c r="H4">
        <f>SUM(Harmonogram!J31,Harmonogram!J32,Harmonogram!J33,Harmonogram!J40,Harmonogram!J39,Harmonogram!J38,Harmonogram!J64)</f>
        <v>0</v>
      </c>
      <c r="I4">
        <f>SUM(Harmonogram!K31,Harmonogram!K32,Harmonogram!K33,Harmonogram!K40,Harmonogram!K39,Harmonogram!K38,Harmonogram!K64)</f>
        <v>55</v>
      </c>
      <c r="J4">
        <f>SUM(Harmonogram!L31,Harmonogram!L32,Harmonogram!L33,Harmonogram!L40,Harmonogram!L39,Harmonogram!L38,Harmonogram!L64)</f>
        <v>43</v>
      </c>
      <c r="K4">
        <f>SUM(Harmonogram!M31,Harmonogram!M32,Harmonogram!M33,Harmonogram!M40,Harmonogram!M39,Harmonogram!M38,Harmonogram!M64)</f>
        <v>0</v>
      </c>
      <c r="L4">
        <f>SUM(Harmonogram!N31,Harmonogram!N32,Harmonogram!N33,Harmonogram!N40,Harmonogram!N39,Harmonogram!N38,Harmonogram!N64)</f>
        <v>0</v>
      </c>
      <c r="M4">
        <f>SUM(Harmonogram!O31,Harmonogram!O32,Harmonogram!O33,Harmonogram!O40,Harmonogram!O39,Harmonogram!O38,Harmonogram!O64)</f>
        <v>0</v>
      </c>
      <c r="N4">
        <f>SUM(Harmonogram!P31,Harmonogram!P32,Harmonogram!P33,Harmonogram!P40,Harmonogram!P39,Harmonogram!P38,Harmonogram!P64)</f>
        <v>0</v>
      </c>
      <c r="O4">
        <f>SUM(Harmonogram!Q31,Harmonogram!Q32,Harmonogram!Q33,Harmonogram!Q40,Harmonogram!Q39,Harmonogram!Q38,Harmonogram!Q64)</f>
        <v>0</v>
      </c>
      <c r="P4">
        <f>SUM(Harmonogram!R31,Harmonogram!R32,Harmonogram!R33,Harmonogram!R40,Harmonogram!R39,Harmonogram!R38,Harmonogram!R64)</f>
        <v>0</v>
      </c>
    </row>
    <row r="5" spans="1:16" ht="50.25" customHeight="1" thickBot="1" x14ac:dyDescent="0.3">
      <c r="A5" s="242" t="s">
        <v>76</v>
      </c>
      <c r="B5" s="243">
        <v>240</v>
      </c>
      <c r="C5" s="244">
        <v>12</v>
      </c>
      <c r="D5">
        <f>SUM(Harmonogram!F26,Harmonogram!F27,Harmonogram!F23,Harmonogram!F36,Harmonogram!F16,Harmonogram!F58,Harmonogram!F72)</f>
        <v>255</v>
      </c>
      <c r="E5">
        <f>$J$5</f>
        <v>15</v>
      </c>
      <c r="F5">
        <f>SUM(Harmonogram!H26,Harmonogram!H27,Harmonogram!H23,Harmonogram!H36,Harmonogram!H16,Harmonogram!H58,Harmonogram!H72)</f>
        <v>0</v>
      </c>
      <c r="G5">
        <f>SUM(Harmonogram!I26,Harmonogram!I27,Harmonogram!I23,Harmonogram!I36,Harmonogram!I16,Harmonogram!I58,Harmonogram!I72)</f>
        <v>0</v>
      </c>
      <c r="H5">
        <f>SUM(Harmonogram!J26,Harmonogram!J27,Harmonogram!J23,Harmonogram!J36,Harmonogram!J16,Harmonogram!J58,Harmonogram!J72)</f>
        <v>0</v>
      </c>
      <c r="I5">
        <f>SUM(Harmonogram!K26,Harmonogram!K27,Harmonogram!K23,Harmonogram!K36,Harmonogram!K16,Harmonogram!K58,Harmonogram!K72)</f>
        <v>170</v>
      </c>
      <c r="J5">
        <f>SUM(Harmonogram!L26,Harmonogram!L27,Harmonogram!L23,Harmonogram!L36,Harmonogram!L16,Harmonogram!L58,Harmonogram!L72)</f>
        <v>15</v>
      </c>
      <c r="K5">
        <f>SUM(Harmonogram!M26,Harmonogram!M27,Harmonogram!M23,Harmonogram!M36,Harmonogram!M16,Harmonogram!M58,Harmonogram!M72)</f>
        <v>70</v>
      </c>
      <c r="L5">
        <f>SUM(Harmonogram!N26,Harmonogram!N27,Harmonogram!N23,Harmonogram!N36,Harmonogram!N16,Harmonogram!N58,Harmonogram!N72)</f>
        <v>0</v>
      </c>
      <c r="M5">
        <f>SUM(Harmonogram!O26,Harmonogram!O27,Harmonogram!O23,Harmonogram!O36,Harmonogram!O16,Harmonogram!O58,Harmonogram!O72)</f>
        <v>40</v>
      </c>
      <c r="N5">
        <f>SUM(Harmonogram!P26,Harmonogram!P27,Harmonogram!P23,Harmonogram!P36,Harmonogram!P16,Harmonogram!P58,Harmonogram!P72)</f>
        <v>8</v>
      </c>
      <c r="O5">
        <f>SUM(Harmonogram!Q26,Harmonogram!Q27,Harmonogram!Q23,Harmonogram!Q36,Harmonogram!Q16,Harmonogram!Q58,Harmonogram!Q72)</f>
        <v>0</v>
      </c>
      <c r="P5">
        <f>SUM(Harmonogram!R26,Harmonogram!R27,Harmonogram!R23,Harmonogram!R36,Harmonogram!R16,Harmonogram!R58,Harmonogram!R72)</f>
        <v>0</v>
      </c>
    </row>
    <row r="6" spans="1:16" ht="57" customHeight="1" thickBot="1" x14ac:dyDescent="0.3">
      <c r="A6" s="242" t="s">
        <v>77</v>
      </c>
      <c r="B6" s="243">
        <v>1060</v>
      </c>
      <c r="C6" s="244">
        <v>65</v>
      </c>
      <c r="D6">
        <f>SUM(Harmonogram!F42,Harmonogram!F43,Harmonogram!F44,Harmonogram!F47,Harmonogram!F48,Harmonogram!F49,Harmonogram!F50,Harmonogram!F51,Harmonogram!F52,Harmonogram!F55,Harmonogram!F56,Harmonogram!F61,Harmonogram!F63,Harmonogram!F67,Harmonogram!F68,Harmonogram!F71)</f>
        <v>1311</v>
      </c>
      <c r="E6">
        <f>$J$6</f>
        <v>77</v>
      </c>
      <c r="F6">
        <f>SUM(Harmonogram!H42,Harmonogram!H43,Harmonogram!H44,Harmonogram!H47,Harmonogram!H48,Harmonogram!H49,Harmonogram!H50,Harmonogram!H51,Harmonogram!H52,Harmonogram!H55,Harmonogram!H56,Harmonogram!H61,Harmonogram!H63,Harmonogram!H67,Harmonogram!H68,Harmonogram!H71)</f>
        <v>0</v>
      </c>
      <c r="G6">
        <f>SUM(Harmonogram!I42,Harmonogram!I43,Harmonogram!I44,Harmonogram!I47,Harmonogram!I48,Harmonogram!I49,Harmonogram!I50,Harmonogram!I51,Harmonogram!I52,Harmonogram!I55,Harmonogram!I56,Harmonogram!I61,Harmonogram!I63,Harmonogram!I67,Harmonogram!I68,Harmonogram!I71)</f>
        <v>582</v>
      </c>
      <c r="H6">
        <f>SUM(Harmonogram!J42,Harmonogram!J43,Harmonogram!J44,Harmonogram!J47,Harmonogram!J48,Harmonogram!J49,Harmonogram!J50,Harmonogram!J51,Harmonogram!J52,Harmonogram!J55,Harmonogram!J56,Harmonogram!J61,Harmonogram!J63,Harmonogram!J67,Harmonogram!J68,Harmonogram!J71)</f>
        <v>0</v>
      </c>
      <c r="I6">
        <f>SUM(Harmonogram!K42,Harmonogram!K43,Harmonogram!K44,Harmonogram!K47,Harmonogram!K48,Harmonogram!K49,Harmonogram!K50,Harmonogram!K51,Harmonogram!K52,Harmonogram!K55,Harmonogram!K56,Harmonogram!K61,Harmonogram!K63,Harmonogram!K67,Harmonogram!K68,Harmonogram!K71)</f>
        <v>269</v>
      </c>
      <c r="J6">
        <f>SUM(Harmonogram!L42,Harmonogram!L43,Harmonogram!L44,Harmonogram!L47,Harmonogram!L48,Harmonogram!L49,Harmonogram!L50,Harmonogram!L51,Harmonogram!L52,Harmonogram!L55,Harmonogram!L56,Harmonogram!L61,Harmonogram!L63,Harmonogram!L67,Harmonogram!L68,Harmonogram!L71)</f>
        <v>77</v>
      </c>
      <c r="K6">
        <f>SUM(Harmonogram!M42,Harmonogram!M43,Harmonogram!M44,Harmonogram!M47,Harmonogram!M48,Harmonogram!M49,Harmonogram!M50,Harmonogram!M51,Harmonogram!M52,Harmonogram!M55,Harmonogram!M56,Harmonogram!M61,Harmonogram!M63,Harmonogram!M67,Harmonogram!M68,Harmonogram!M71)</f>
        <v>0</v>
      </c>
      <c r="L6">
        <f>SUM(Harmonogram!N42,Harmonogram!N43,Harmonogram!N44,Harmonogram!N47,Harmonogram!N48,Harmonogram!N49,Harmonogram!N50,Harmonogram!N51,Harmonogram!N52,Harmonogram!N55,Harmonogram!N56,Harmonogram!N61,Harmonogram!N63,Harmonogram!N67,Harmonogram!N68,Harmonogram!N71)</f>
        <v>0</v>
      </c>
    </row>
    <row r="7" spans="1:16" ht="39" customHeight="1" thickBot="1" x14ac:dyDescent="0.3">
      <c r="A7" s="242" t="s">
        <v>78</v>
      </c>
      <c r="B7" s="243">
        <v>900</v>
      </c>
      <c r="C7" s="244">
        <v>50</v>
      </c>
      <c r="D7" t="e">
        <f>SUM(Harmonogram!F25,Harmonogram!F41,Harmonogram!F45,Harmonogram!F46,Harmonogram!F53,Harmonogram!F54,Harmonogram!F57,Harmonogram!F59,Harmonogram!#REF!,Harmonogram!F62,Harmonogram!F66,Harmonogram!F69,)</f>
        <v>#REF!</v>
      </c>
      <c r="E7" t="e">
        <f>$J$7</f>
        <v>#REF!</v>
      </c>
      <c r="F7" t="e">
        <f>SUM(Harmonogram!H25,Harmonogram!H41,Harmonogram!H45,Harmonogram!H46,Harmonogram!H53,Harmonogram!H54,Harmonogram!H57,Harmonogram!H59,Harmonogram!#REF!,Harmonogram!H62,Harmonogram!H66,Harmonogram!H69,)</f>
        <v>#REF!</v>
      </c>
      <c r="G7" t="e">
        <f>SUM(Harmonogram!I25,Harmonogram!I41,Harmonogram!I45,Harmonogram!I46,Harmonogram!I53,Harmonogram!I54,Harmonogram!I57,Harmonogram!I59,Harmonogram!#REF!,Harmonogram!I62,Harmonogram!I66,Harmonogram!I69,)</f>
        <v>#REF!</v>
      </c>
      <c r="H7" t="e">
        <f>SUM(Harmonogram!J25,Harmonogram!J41,Harmonogram!J45,Harmonogram!J46,Harmonogram!J53,Harmonogram!J54,Harmonogram!J57,Harmonogram!J59,Harmonogram!#REF!,Harmonogram!J62,Harmonogram!J66,Harmonogram!J69,)</f>
        <v>#REF!</v>
      </c>
      <c r="I7" t="e">
        <f>SUM(Harmonogram!K25,Harmonogram!K41,Harmonogram!K45,Harmonogram!K46,Harmonogram!K53,Harmonogram!K54,Harmonogram!K57,Harmonogram!K59,Harmonogram!#REF!,Harmonogram!K62,Harmonogram!K66,Harmonogram!K69,)</f>
        <v>#REF!</v>
      </c>
      <c r="J7" t="e">
        <f>SUM(Harmonogram!L25,Harmonogram!L41,Harmonogram!L45,Harmonogram!L46,Harmonogram!L53,Harmonogram!L54,Harmonogram!L57,Harmonogram!L59,Harmonogram!#REF!,Harmonogram!L62,Harmonogram!L66,Harmonogram!L69,)</f>
        <v>#REF!</v>
      </c>
      <c r="K7" t="e">
        <f>SUM(Harmonogram!M25,Harmonogram!M41,Harmonogram!M45,Harmonogram!M46,Harmonogram!M53,Harmonogram!M54,Harmonogram!M57,Harmonogram!M59,Harmonogram!#REF!,Harmonogram!M62,Harmonogram!M66,Harmonogram!M69,)</f>
        <v>#REF!</v>
      </c>
      <c r="L7" t="e">
        <f>SUM(Harmonogram!N25,Harmonogram!N41,Harmonogram!N45,Harmonogram!N46,Harmonogram!N53,Harmonogram!N54,Harmonogram!N57,Harmonogram!N59,Harmonogram!#REF!,Harmonogram!N62,Harmonogram!N66,Harmonogram!N69,)</f>
        <v>#REF!</v>
      </c>
    </row>
    <row r="8" spans="1:16" ht="48" customHeight="1" thickBot="1" x14ac:dyDescent="0.3">
      <c r="A8" s="242" t="s">
        <v>79</v>
      </c>
      <c r="B8" s="243">
        <v>100</v>
      </c>
      <c r="C8" s="245">
        <v>6</v>
      </c>
      <c r="D8">
        <f>SUM(Harmonogram!F34,Harmonogram!F35,Harmonogram!F65)</f>
        <v>110</v>
      </c>
      <c r="E8">
        <f>$J$8</f>
        <v>8</v>
      </c>
      <c r="F8">
        <f>SUM(Harmonogram!H34,Harmonogram!H35,Harmonogram!H65)</f>
        <v>15</v>
      </c>
      <c r="G8">
        <f>SUM(Harmonogram!I34,Harmonogram!I35,Harmonogram!I65)</f>
        <v>0</v>
      </c>
      <c r="H8">
        <f>SUM(Harmonogram!J34,Harmonogram!J35,Harmonogram!J65)</f>
        <v>0</v>
      </c>
      <c r="I8">
        <f>SUM(Harmonogram!K34,Harmonogram!K35,Harmonogram!K65)</f>
        <v>45</v>
      </c>
      <c r="J8">
        <f>SUM(Harmonogram!L34,Harmonogram!L35,Harmonogram!L65)</f>
        <v>8</v>
      </c>
    </row>
    <row r="9" spans="1:16" ht="51.75" customHeight="1" thickBot="1" x14ac:dyDescent="0.3">
      <c r="A9" s="242" t="s">
        <v>80</v>
      </c>
      <c r="B9" s="243">
        <v>900</v>
      </c>
      <c r="C9" s="244">
        <v>60</v>
      </c>
    </row>
    <row r="10" spans="1:16" ht="45" customHeight="1" thickBot="1" x14ac:dyDescent="0.3">
      <c r="A10" s="242" t="s">
        <v>81</v>
      </c>
      <c r="B10" s="243">
        <v>600</v>
      </c>
      <c r="C10" s="244">
        <v>20</v>
      </c>
    </row>
    <row r="11" spans="1:16" ht="16.5" thickBot="1" x14ac:dyDescent="0.3">
      <c r="A11" s="242" t="s">
        <v>186</v>
      </c>
      <c r="B11" s="243">
        <v>5150</v>
      </c>
      <c r="C11" s="244">
        <v>324</v>
      </c>
    </row>
  </sheetData>
  <pageMargins left="0.25" right="0.25"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Harmonogram</vt:lpstr>
      <vt:lpstr>Harmonogram_directions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2020-07-30T10:02:17Z</dcterms:modified>
</cp:coreProperties>
</file>