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Arkusz1" sheetId="1" r:id="rId1"/>
    <sheet name="Plan studiów - wzór" sheetId="2" r:id="rId2"/>
    <sheet name="Specjalność" sheetId="3" r:id="rId3"/>
  </sheets>
  <definedNames/>
  <calcPr fullCalcOnLoad="1"/>
</workbook>
</file>

<file path=xl/sharedStrings.xml><?xml version="1.0" encoding="utf-8"?>
<sst xmlns="http://schemas.openxmlformats.org/spreadsheetml/2006/main" count="279" uniqueCount="163">
  <si>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</si>
  <si>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</si>
  <si>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</si>
  <si>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</si>
  <si>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</si>
  <si>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</si>
  <si>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</si>
  <si>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</si>
  <si>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</si>
  <si>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</si>
  <si>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</si>
  <si>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</si>
  <si>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</si>
  <si>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</si>
  <si>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</si>
  <si>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</si>
  <si>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</si>
  <si>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</si>
  <si>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</si>
  <si>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</si>
  <si>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Grupa treści specjalnościowych</t>
  </si>
  <si>
    <t>Forma zajęć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</si>
  <si>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</si>
  <si>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</si>
  <si>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</si>
  <si>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</si>
  <si>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</si>
  <si>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w specjalności ………………………………………….</t>
  </si>
  <si>
    <t>Student zobowiązany jest do odbycia szkolenia BHP w wymiarze …….. oraz szkolenia bibliotecznego.</t>
  </si>
  <si>
    <t>Studia kończą się uzyskaniem tytułu ……….</t>
  </si>
  <si>
    <t>Praktyka……….</t>
  </si>
  <si>
    <t>Specjalność: ………………….</t>
  </si>
  <si>
    <t>L.p.</t>
  </si>
  <si>
    <t>Inne</t>
  </si>
  <si>
    <t>Zarządzanie w położnictwie</t>
  </si>
  <si>
    <t>E</t>
  </si>
  <si>
    <t>x</t>
  </si>
  <si>
    <t>Statystyka medyczna</t>
  </si>
  <si>
    <t>Dydaktyka medyczna</t>
  </si>
  <si>
    <t>Kierunek POŁOŻNICTWO</t>
  </si>
  <si>
    <t>Profil PRAKTYCZNY</t>
  </si>
  <si>
    <t>realizacja od roku akademickiego 2018/2019</t>
  </si>
  <si>
    <t>Nowoczesne techniki diagnostyczne</t>
  </si>
  <si>
    <t>Opieka specjalistyczna w położnictwie</t>
  </si>
  <si>
    <t>Seksuologia</t>
  </si>
  <si>
    <t>Opieka specjalistyczna w neonatologii</t>
  </si>
  <si>
    <t>Intensywny nadzór położniczy</t>
  </si>
  <si>
    <t>Opieka specjalistyczna w onkologii ginekologicznej</t>
  </si>
  <si>
    <t>Propedeutyka chorób jamy ustnej w praktyce położnej</t>
  </si>
  <si>
    <t>Kierunek Położnictwo</t>
  </si>
  <si>
    <t>Profil praktyczny</t>
  </si>
  <si>
    <t>Plan studiów stacjonarnych II Stopnia</t>
  </si>
  <si>
    <t>Samokształcenie</t>
  </si>
  <si>
    <t>Zajęcia praktyczne</t>
  </si>
  <si>
    <t>ZO</t>
  </si>
  <si>
    <t>ZO/E</t>
  </si>
  <si>
    <t>Podstawy ordynowania leków i środków spożywczych</t>
  </si>
  <si>
    <t>ZO/ZO</t>
  </si>
  <si>
    <t>seminarium</t>
  </si>
  <si>
    <t>Ogółem liczba godzin</t>
  </si>
  <si>
    <t>Praktyka zawodowa</t>
  </si>
  <si>
    <t>Poł/II/A-DM</t>
  </si>
  <si>
    <t>Zarządzanie w położnictwie PZ</t>
  </si>
  <si>
    <t>Ćw w gr 7-8 os*</t>
  </si>
  <si>
    <t>Ćw w gr 3-4 os*</t>
  </si>
  <si>
    <t>Legenda:</t>
  </si>
  <si>
    <t>ZP/PZ gr 4-8 os</t>
  </si>
  <si>
    <t>ZP/PZ gr 4-8 os.</t>
  </si>
  <si>
    <t xml:space="preserve">Wielokulturowość w opiece nad kobietą </t>
  </si>
  <si>
    <t>A. NAUKI SPOŁECZNE  I HUMANISTYCZNE</t>
  </si>
  <si>
    <t xml:space="preserve">B. ZAAWANSOWANA  PRAKTYKA  POŁOŻNICZA </t>
  </si>
  <si>
    <t xml:space="preserve">C.  BADANIA NAUKOWE I ROZWÓJ PRAKTYKI POŁOŻNICZEJ     </t>
  </si>
  <si>
    <t>Poł/II/C-SM</t>
  </si>
  <si>
    <t>Prawo w praktyce położniczej</t>
  </si>
  <si>
    <t>Psychologia zdrowia</t>
  </si>
  <si>
    <t>Farmakologia i ordynowanie produktów leczniczych</t>
  </si>
  <si>
    <t>Edukacja w praktyce zawodowej położnej</t>
  </si>
  <si>
    <t>Poł/II/A-ZPł</t>
  </si>
  <si>
    <t>Poł/II/A-WK</t>
  </si>
  <si>
    <t>Poł/II/A-PPł</t>
  </si>
  <si>
    <t>Poł/II/A-PZd</t>
  </si>
  <si>
    <t>Poł/II/A-JA</t>
  </si>
  <si>
    <t>Poł/II/B-NTD</t>
  </si>
  <si>
    <t>Poł/II/B-OSP</t>
  </si>
  <si>
    <t>Poł/II/B-OSG</t>
  </si>
  <si>
    <t>Poł/II/B-Sx</t>
  </si>
  <si>
    <t>Poł/II/B-OSN</t>
  </si>
  <si>
    <t>Poł/II/B-USG</t>
  </si>
  <si>
    <t>Poł/II/B-INPł</t>
  </si>
  <si>
    <t>Poł/II/B-ONKG</t>
  </si>
  <si>
    <t>Poł/II/B-DP</t>
  </si>
  <si>
    <t>Poł/II/B-PJU</t>
  </si>
  <si>
    <t>Poł/II/C-PMN</t>
  </si>
  <si>
    <t>Poł/II/B-FOL</t>
  </si>
  <si>
    <t>Diagnostyka ultrasonograficzna w położnictwie i ginekologii PZ</t>
  </si>
  <si>
    <t>PZ - praktyka zawodowa</t>
  </si>
  <si>
    <t>ZP - Zajęcia praktyczne</t>
  </si>
  <si>
    <t>Emisja głosu                                                                      Diagnostyka laboratoryjna,                                           Znaczenie błędu medycznego w pracy położnej</t>
  </si>
  <si>
    <t>Moduł wyrównawczy**</t>
  </si>
  <si>
    <t>Punkty ECTS powiązane z:  działalnością naukową*/ kształtowaniem umiejętności praktycznych**</t>
  </si>
  <si>
    <t>Dydaktyka medyczna ZP</t>
  </si>
  <si>
    <t>ZO/ZO/E</t>
  </si>
  <si>
    <t>Z/Z/Z</t>
  </si>
  <si>
    <t>Egzamin dyplomowy</t>
  </si>
  <si>
    <t>Seminarium dyplomowe</t>
  </si>
  <si>
    <t xml:space="preserve">Informacja naukowa </t>
  </si>
  <si>
    <t>Praktyka położnicza oparta na dowodach naukowych</t>
  </si>
  <si>
    <t>Edukacja przedkoncepcyjna i okołoporodowa</t>
  </si>
  <si>
    <t>Opieka specjalistyczna w neonatologii PZ</t>
  </si>
  <si>
    <t xml:space="preserve">Edukacja w cukrzycy </t>
  </si>
  <si>
    <t xml:space="preserve">Edukacja w ginekologii </t>
  </si>
  <si>
    <t>Edukacja w onkologii</t>
  </si>
  <si>
    <t xml:space="preserve">Język angielski </t>
  </si>
  <si>
    <t>Terapia bólu ostrego i przewlekłego</t>
  </si>
  <si>
    <t xml:space="preserve">Diagnostyka prenatalna </t>
  </si>
  <si>
    <t>Edukacja w laktacji PZ</t>
  </si>
  <si>
    <t xml:space="preserve">Badania naukowe </t>
  </si>
  <si>
    <t xml:space="preserve">Opieka specjalistyczna w ginekologii </t>
  </si>
  <si>
    <t>Edukacja w onkologii PZ</t>
  </si>
  <si>
    <t>** przedmiot – dla osób, które nie miały realizowanych efektów (zlecenie i wypisywanie recept) na studiach I stopnia i nie ukończyły kursu specjalistycznego w tym zakresie na poziomie I</t>
  </si>
  <si>
    <t xml:space="preserve">Zajęcia teoretyczne (w, ćw., sem.) </t>
  </si>
  <si>
    <t>Opieka specjalistyczna w onkologii ginekologicznej PZ</t>
  </si>
  <si>
    <t>Wsparcie w sytuacji uzaleznienia i przemocy</t>
  </si>
  <si>
    <t>Wsparcie w sytuacji uzaleznienia i przemocy PZ</t>
  </si>
  <si>
    <t>1300/1330**</t>
  </si>
  <si>
    <t xml:space="preserve">                                                                             </t>
  </si>
  <si>
    <t>Poł/II/B-WSUiP</t>
  </si>
  <si>
    <t>Poł/II/C-BN</t>
  </si>
  <si>
    <t>Poł/II/C-IN</t>
  </si>
  <si>
    <t>Poł/II/C-PPDN</t>
  </si>
  <si>
    <t>Poł/II/C-Sdypl</t>
  </si>
  <si>
    <t>Poł/II/B-POLiŚS</t>
  </si>
  <si>
    <t>Poł/II/B-TBOiP</t>
  </si>
  <si>
    <t>Godziny do dyspozycji uczelni:</t>
  </si>
  <si>
    <t>Godziny do dyspozycji uczelni - ZAJĘCIA DO WYBORU:</t>
  </si>
  <si>
    <t>Praktyka położnicza w perspektywie międzynarodowej</t>
  </si>
  <si>
    <t xml:space="preserve">OPIEKA SPECJALISTYCZNA NAD KOBIETĄ I JEJ RODZINĄ W UJĘCIU INTERDYSCYPLINARNYM, w tym: </t>
  </si>
  <si>
    <t xml:space="preserve">* Uchwała KRASZPiP nr 24/V/2021 w sprawie określenia szczegółowych zaleceń dotyczących liczebności grup studenckich na kierunku pielęgniarstwo i położnictwo </t>
  </si>
  <si>
    <t>1060/1090**</t>
  </si>
  <si>
    <t>Poł/II/B-Epł-L</t>
  </si>
  <si>
    <t>Poł/II/B-Epł-C</t>
  </si>
  <si>
    <t>Poł/II/B-Epł-G</t>
  </si>
  <si>
    <t>Poł/II/B-Epł-O</t>
  </si>
  <si>
    <t xml:space="preserve">Poł/II/PDW-PPs                   Poł/II/PDW-KPDS                         Poł/II/PDW-JŁ                                       </t>
  </si>
  <si>
    <t>Poł/II/PDW-EPPł    Poł/II/PDW-SsM  Poł/II/PDW-ZK</t>
  </si>
  <si>
    <t>Poł/II/PDW-EG  Poł/II/PDW-DL Poł/II/PDW-BMed</t>
  </si>
  <si>
    <t>120/121**</t>
  </si>
  <si>
    <t>Diagnostyka ultrasonograficzna w położnictwie i ginekologii</t>
  </si>
  <si>
    <t>Ergonomia pracy położnej,                                     Techniki radzenia sobie ze stresem i Mindfulness,                                                                     Zarządzanie zespołem i podejmowanie decyzji w sytuacjach kryzysowych</t>
  </si>
  <si>
    <t>Razem nauki społeczne i humanistyczne</t>
  </si>
  <si>
    <t>Razem zaawansowana praktyka położnicza</t>
  </si>
  <si>
    <t>Razem badania naukowe i rozwój praktyki położniczej</t>
  </si>
  <si>
    <t>Razem godziny do dyspozycji uczelni</t>
  </si>
  <si>
    <t>RAZEM</t>
  </si>
  <si>
    <t>Razem moduł wyrównawczy</t>
  </si>
  <si>
    <t>Razem z modułem wyrównawczym</t>
  </si>
  <si>
    <t>Poł/II/B-Epł-PiO</t>
  </si>
  <si>
    <t>Harmonogram studiów niestacjonarnych II stopnia</t>
  </si>
  <si>
    <t>realizacja od roku akademickiego 2022/2023</t>
  </si>
  <si>
    <t>Cykl kształcenia 2022/2023-2023/2024</t>
  </si>
  <si>
    <r>
      <rPr>
        <sz val="11"/>
        <rFont val="Calibri"/>
        <family val="2"/>
      </rPr>
      <t>Edukacja w laktacji</t>
    </r>
  </si>
  <si>
    <r>
      <t xml:space="preserve">Edukacja w </t>
    </r>
    <r>
      <rPr>
        <sz val="11"/>
        <rFont val="Calibri"/>
        <family val="2"/>
      </rPr>
      <t>cukrzycy  PZ</t>
    </r>
  </si>
  <si>
    <r>
      <t xml:space="preserve">Podstawy psychoterapii                                  Komunikacja z pacjentką z dysfunkcją narządu słuchu 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                                                             Język łaciński w naukach o zdrowiu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</si>
</sst>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0;\-0;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;\-0.0;;@"/>
    <numFmt numFmtId="171" formatCode="0.00;\-0.00;;@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b/>
      <sz val="11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3" tint="-0.24997000396251678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 style="thick"/>
      <right style="thin"/>
      <top/>
      <bottom/>
    </border>
    <border>
      <left style="thick"/>
      <right style="thin"/>
      <top style="thick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 style="thin"/>
      <top style="thin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/>
      <right style="thick"/>
      <top style="thin"/>
      <bottom style="thick"/>
    </border>
    <border>
      <left/>
      <right style="thin"/>
      <top style="thick"/>
      <bottom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ck"/>
    </border>
    <border>
      <left/>
      <right style="thin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 style="thick"/>
    </border>
    <border>
      <left/>
      <right style="double"/>
      <top/>
      <bottom/>
    </border>
    <border>
      <left/>
      <right style="double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 style="thick"/>
      <bottom style="thin"/>
    </border>
    <border>
      <left/>
      <right style="double"/>
      <top style="thick"/>
      <bottom style="thick"/>
    </border>
    <border>
      <left style="thick"/>
      <right style="double"/>
      <top style="thick"/>
      <bottom style="thick"/>
    </border>
    <border>
      <left style="thick"/>
      <right style="double"/>
      <top/>
      <bottom style="thick"/>
    </border>
    <border>
      <left style="thick"/>
      <right style="double"/>
      <top style="thick"/>
      <bottom/>
    </border>
    <border>
      <left style="double"/>
      <right style="thick"/>
      <top style="thick"/>
      <bottom style="thick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 style="thin"/>
      <bottom style="thick"/>
    </border>
    <border>
      <left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ck"/>
      <right/>
      <top/>
      <bottom style="thick"/>
    </border>
    <border>
      <left style="double"/>
      <right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2" xfId="0" applyBorder="1" applyAlignment="1">
      <alignment horizontal="center" vertical="center" textRotation="90"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9" xfId="0" applyFont="1" applyBorder="1" applyAlignment="1">
      <alignment/>
    </xf>
    <xf numFmtId="0" fontId="4" fillId="33" borderId="70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5" fillId="0" borderId="0" xfId="0" applyFont="1" applyFill="1" applyBorder="1" applyAlignment="1">
      <alignment/>
    </xf>
    <xf numFmtId="0" fontId="4" fillId="34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3" fillId="0" borderId="30" xfId="0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left" vertical="center" indent="1"/>
    </xf>
    <xf numFmtId="0" fontId="53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2" fillId="33" borderId="28" xfId="40" applyFont="1" applyFill="1" applyBorder="1" applyAlignment="1">
      <alignment/>
    </xf>
    <xf numFmtId="165" fontId="25" fillId="35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36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Alignment="1">
      <alignment/>
    </xf>
    <xf numFmtId="165" fontId="25" fillId="33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3" fillId="0" borderId="0" xfId="40" applyFont="1" applyFill="1" applyBorder="1" applyAlignment="1">
      <alignment/>
    </xf>
    <xf numFmtId="0" fontId="3" fillId="27" borderId="2" xfId="40" applyFont="1" applyAlignment="1">
      <alignment/>
    </xf>
    <xf numFmtId="0" fontId="4" fillId="17" borderId="0" xfId="0" applyFont="1" applyFill="1" applyAlignment="1">
      <alignment/>
    </xf>
    <xf numFmtId="0" fontId="3" fillId="33" borderId="0" xfId="40" applyFont="1" applyFill="1" applyBorder="1" applyAlignment="1">
      <alignment/>
    </xf>
    <xf numFmtId="0" fontId="3" fillId="33" borderId="2" xfId="40" applyFont="1" applyFill="1" applyAlignment="1">
      <alignment/>
    </xf>
    <xf numFmtId="0" fontId="3" fillId="0" borderId="28" xfId="40" applyFont="1" applyFill="1" applyBorder="1" applyAlignment="1">
      <alignment/>
    </xf>
    <xf numFmtId="0" fontId="25" fillId="6" borderId="0" xfId="19" applyFont="1" applyBorder="1" applyAlignment="1">
      <alignment/>
    </xf>
    <xf numFmtId="0" fontId="25" fillId="6" borderId="0" xfId="19" applyFont="1" applyAlignment="1">
      <alignment/>
    </xf>
    <xf numFmtId="0" fontId="25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0" xfId="0" applyBorder="1" applyAlignment="1">
      <alignment/>
    </xf>
    <xf numFmtId="0" fontId="25" fillId="0" borderId="76" xfId="0" applyFont="1" applyBorder="1" applyAlignment="1">
      <alignment horizontal="right"/>
    </xf>
    <xf numFmtId="0" fontId="4" fillId="33" borderId="30" xfId="0" applyFont="1" applyFill="1" applyBorder="1" applyAlignment="1">
      <alignment/>
    </xf>
    <xf numFmtId="0" fontId="4" fillId="33" borderId="77" xfId="0" applyFont="1" applyFill="1" applyBorder="1" applyAlignment="1">
      <alignment horizontal="center"/>
    </xf>
    <xf numFmtId="165" fontId="4" fillId="33" borderId="70" xfId="0" applyNumberFormat="1" applyFont="1" applyFill="1" applyBorder="1" applyAlignment="1">
      <alignment horizontal="center" vertical="center" wrapText="1"/>
    </xf>
    <xf numFmtId="165" fontId="4" fillId="33" borderId="30" xfId="0" applyNumberFormat="1" applyFont="1" applyFill="1" applyBorder="1" applyAlignment="1">
      <alignment horizontal="center" vertical="center"/>
    </xf>
    <xf numFmtId="165" fontId="4" fillId="33" borderId="74" xfId="0" applyNumberFormat="1" applyFont="1" applyFill="1" applyBorder="1" applyAlignment="1">
      <alignment horizontal="center" vertical="center"/>
    </xf>
    <xf numFmtId="165" fontId="4" fillId="33" borderId="70" xfId="0" applyNumberFormat="1" applyFont="1" applyFill="1" applyBorder="1" applyAlignment="1">
      <alignment horizontal="center" vertical="center"/>
    </xf>
    <xf numFmtId="165" fontId="4" fillId="33" borderId="77" xfId="0" applyNumberFormat="1" applyFont="1" applyFill="1" applyBorder="1" applyAlignment="1">
      <alignment horizontal="center" vertical="center"/>
    </xf>
    <xf numFmtId="165" fontId="4" fillId="33" borderId="70" xfId="0" applyNumberFormat="1" applyFont="1" applyFill="1" applyBorder="1" applyAlignment="1">
      <alignment horizontal="center"/>
    </xf>
    <xf numFmtId="165" fontId="4" fillId="33" borderId="74" xfId="0" applyNumberFormat="1" applyFont="1" applyFill="1" applyBorder="1" applyAlignment="1">
      <alignment horizontal="center"/>
    </xf>
    <xf numFmtId="165" fontId="4" fillId="33" borderId="77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25" fillId="34" borderId="0" xfId="0" applyFont="1" applyFill="1" applyAlignment="1">
      <alignment/>
    </xf>
    <xf numFmtId="165" fontId="25" fillId="3" borderId="0" xfId="0" applyNumberFormat="1" applyFont="1" applyFill="1" applyAlignment="1">
      <alignment/>
    </xf>
    <xf numFmtId="165" fontId="25" fillId="5" borderId="0" xfId="0" applyNumberFormat="1" applyFont="1" applyFill="1" applyAlignment="1">
      <alignment/>
    </xf>
    <xf numFmtId="0" fontId="3" fillId="5" borderId="0" xfId="40" applyFont="1" applyFill="1" applyBorder="1" applyAlignment="1">
      <alignment wrapText="1"/>
    </xf>
    <xf numFmtId="0" fontId="3" fillId="5" borderId="2" xfId="40" applyFont="1" applyFill="1" applyAlignment="1">
      <alignment wrapText="1"/>
    </xf>
    <xf numFmtId="0" fontId="4" fillId="10" borderId="78" xfId="0" applyFont="1" applyFill="1" applyBorder="1" applyAlignment="1">
      <alignment/>
    </xf>
    <xf numFmtId="0" fontId="4" fillId="10" borderId="28" xfId="0" applyFont="1" applyFill="1" applyBorder="1" applyAlignment="1">
      <alignment/>
    </xf>
    <xf numFmtId="0" fontId="25" fillId="0" borderId="77" xfId="0" applyFont="1" applyFill="1" applyBorder="1" applyAlignment="1">
      <alignment horizontal="center" vertical="center"/>
    </xf>
    <xf numFmtId="0" fontId="25" fillId="3" borderId="0" xfId="0" applyFont="1" applyFill="1" applyAlignment="1">
      <alignment/>
    </xf>
    <xf numFmtId="0" fontId="25" fillId="6" borderId="77" xfId="19" applyFont="1" applyBorder="1" applyAlignment="1">
      <alignment horizontal="center" vertical="center"/>
    </xf>
    <xf numFmtId="0" fontId="4" fillId="0" borderId="78" xfId="0" applyFont="1" applyFill="1" applyBorder="1" applyAlignment="1">
      <alignment/>
    </xf>
    <xf numFmtId="0" fontId="25" fillId="6" borderId="73" xfId="19" applyFont="1" applyBorder="1" applyAlignment="1">
      <alignment/>
    </xf>
    <xf numFmtId="0" fontId="25" fillId="0" borderId="77" xfId="0" applyFont="1" applyFill="1" applyBorder="1" applyAlignment="1">
      <alignment horizontal="center"/>
    </xf>
    <xf numFmtId="165" fontId="25" fillId="3" borderId="28" xfId="0" applyNumberFormat="1" applyFont="1" applyFill="1" applyBorder="1" applyAlignment="1">
      <alignment horizontal="center" vertical="center"/>
    </xf>
    <xf numFmtId="0" fontId="25" fillId="0" borderId="77" xfId="40" applyFont="1" applyFill="1" applyBorder="1" applyAlignment="1">
      <alignment horizontal="center" vertical="center" wrapText="1"/>
    </xf>
    <xf numFmtId="0" fontId="25" fillId="34" borderId="77" xfId="0" applyFont="1" applyFill="1" applyBorder="1" applyAlignment="1">
      <alignment horizontal="center" vertical="center"/>
    </xf>
    <xf numFmtId="165" fontId="25" fillId="10" borderId="33" xfId="0" applyNumberFormat="1" applyFont="1" applyFill="1" applyBorder="1" applyAlignment="1">
      <alignment horizontal="center" vertical="center"/>
    </xf>
    <xf numFmtId="165" fontId="4" fillId="33" borderId="28" xfId="0" applyNumberFormat="1" applyFont="1" applyFill="1" applyBorder="1" applyAlignment="1">
      <alignment horizontal="center" vertical="center"/>
    </xf>
    <xf numFmtId="165" fontId="25" fillId="6" borderId="79" xfId="19" applyNumberFormat="1" applyFont="1" applyBorder="1" applyAlignment="1">
      <alignment/>
    </xf>
    <xf numFmtId="165" fontId="4" fillId="33" borderId="28" xfId="0" applyNumberFormat="1" applyFont="1" applyFill="1" applyBorder="1" applyAlignment="1">
      <alignment horizontal="center"/>
    </xf>
    <xf numFmtId="0" fontId="0" fillId="8" borderId="78" xfId="0" applyFill="1" applyBorder="1" applyAlignment="1">
      <alignment/>
    </xf>
    <xf numFmtId="0" fontId="4" fillId="9" borderId="28" xfId="0" applyFont="1" applyFill="1" applyBorder="1" applyAlignment="1">
      <alignment/>
    </xf>
    <xf numFmtId="0" fontId="3" fillId="11" borderId="28" xfId="40" applyFont="1" applyFill="1" applyBorder="1" applyAlignment="1">
      <alignment/>
    </xf>
    <xf numFmtId="170" fontId="25" fillId="2" borderId="28" xfId="0" applyNumberFormat="1" applyFont="1" applyFill="1" applyBorder="1" applyAlignment="1">
      <alignment horizontal="center"/>
    </xf>
    <xf numFmtId="170" fontId="25" fillId="5" borderId="28" xfId="4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0" fillId="0" borderId="8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textRotation="90"/>
    </xf>
    <xf numFmtId="0" fontId="4" fillId="34" borderId="30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 textRotation="90"/>
    </xf>
    <xf numFmtId="0" fontId="4" fillId="34" borderId="69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12" borderId="84" xfId="0" applyFont="1" applyFill="1" applyBorder="1" applyAlignment="1">
      <alignment horizontal="center" vertical="center"/>
    </xf>
    <xf numFmtId="0" fontId="4" fillId="12" borderId="82" xfId="0" applyFont="1" applyFill="1" applyBorder="1" applyAlignment="1">
      <alignment horizontal="center" vertical="center"/>
    </xf>
    <xf numFmtId="0" fontId="4" fillId="12" borderId="83" xfId="0" applyFont="1" applyFill="1" applyBorder="1" applyAlignment="1">
      <alignment horizontal="center" vertical="center"/>
    </xf>
    <xf numFmtId="0" fontId="4" fillId="19" borderId="69" xfId="0" applyFont="1" applyFill="1" applyBorder="1" applyAlignment="1">
      <alignment horizontal="center" vertical="center"/>
    </xf>
    <xf numFmtId="0" fontId="4" fillId="19" borderId="82" xfId="0" applyFont="1" applyFill="1" applyBorder="1" applyAlignment="1">
      <alignment horizontal="center" vertical="center"/>
    </xf>
    <xf numFmtId="0" fontId="4" fillId="19" borderId="83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4" fillId="12" borderId="85" xfId="0" applyFont="1" applyFill="1" applyBorder="1" applyAlignment="1">
      <alignment horizontal="center" vertical="center"/>
    </xf>
    <xf numFmtId="0" fontId="4" fillId="19" borderId="86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85" xfId="0" applyFont="1" applyFill="1" applyBorder="1" applyAlignment="1">
      <alignment horizontal="center" vertical="center"/>
    </xf>
    <xf numFmtId="0" fontId="4" fillId="38" borderId="84" xfId="0" applyFont="1" applyFill="1" applyBorder="1" applyAlignment="1">
      <alignment horizontal="center" vertical="center"/>
    </xf>
    <xf numFmtId="0" fontId="4" fillId="38" borderId="82" xfId="0" applyFont="1" applyFill="1" applyBorder="1" applyAlignment="1">
      <alignment horizontal="center" vertical="center"/>
    </xf>
    <xf numFmtId="0" fontId="4" fillId="38" borderId="87" xfId="0" applyFont="1" applyFill="1" applyBorder="1" applyAlignment="1">
      <alignment horizontal="center" vertical="center"/>
    </xf>
    <xf numFmtId="0" fontId="4" fillId="38" borderId="69" xfId="0" applyFont="1" applyFill="1" applyBorder="1" applyAlignment="1">
      <alignment horizontal="center" vertical="center"/>
    </xf>
    <xf numFmtId="0" fontId="4" fillId="38" borderId="83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/>
    </xf>
    <xf numFmtId="0" fontId="4" fillId="34" borderId="77" xfId="0" applyFont="1" applyFill="1" applyBorder="1" applyAlignment="1">
      <alignment/>
    </xf>
    <xf numFmtId="0" fontId="4" fillId="34" borderId="70" xfId="0" applyFont="1" applyFill="1" applyBorder="1" applyAlignment="1">
      <alignment/>
    </xf>
    <xf numFmtId="0" fontId="4" fillId="34" borderId="74" xfId="0" applyFont="1" applyFill="1" applyBorder="1" applyAlignment="1">
      <alignment/>
    </xf>
    <xf numFmtId="0" fontId="4" fillId="34" borderId="8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/>
    </xf>
    <xf numFmtId="0" fontId="4" fillId="34" borderId="88" xfId="0" applyFont="1" applyFill="1" applyBorder="1" applyAlignment="1">
      <alignment horizontal="center"/>
    </xf>
    <xf numFmtId="0" fontId="4" fillId="34" borderId="8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 textRotation="90"/>
    </xf>
    <xf numFmtId="0" fontId="4" fillId="34" borderId="4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 textRotation="90"/>
    </xf>
    <xf numFmtId="0" fontId="4" fillId="34" borderId="86" xfId="0" applyFont="1" applyFill="1" applyBorder="1" applyAlignment="1">
      <alignment horizontal="center" vertical="center" textRotation="90"/>
    </xf>
    <xf numFmtId="0" fontId="4" fillId="34" borderId="40" xfId="0" applyFont="1" applyFill="1" applyBorder="1" applyAlignment="1">
      <alignment horizontal="center" vertical="center" textRotation="90"/>
    </xf>
    <xf numFmtId="0" fontId="4" fillId="34" borderId="85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90" xfId="0" applyFont="1" applyFill="1" applyBorder="1" applyAlignment="1">
      <alignment horizontal="center" vertical="center" textRotation="90"/>
    </xf>
    <xf numFmtId="0" fontId="4" fillId="0" borderId="86" xfId="0" applyFont="1" applyFill="1" applyBorder="1" applyAlignment="1">
      <alignment horizontal="center" vertical="center" textRotation="90"/>
    </xf>
    <xf numFmtId="0" fontId="4" fillId="0" borderId="85" xfId="0" applyFont="1" applyFill="1" applyBorder="1" applyAlignment="1">
      <alignment horizontal="center" vertical="center" textRotation="90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29" fillId="8" borderId="71" xfId="0" applyFont="1" applyFill="1" applyBorder="1" applyAlignment="1">
      <alignment horizontal="left" indent="1"/>
    </xf>
    <xf numFmtId="0" fontId="4" fillId="8" borderId="71" xfId="0" applyFont="1" applyFill="1" applyBorder="1" applyAlignment="1">
      <alignment horizontal="left" indent="1"/>
    </xf>
    <xf numFmtId="0" fontId="4" fillId="8" borderId="94" xfId="0" applyFont="1" applyFill="1" applyBorder="1" applyAlignment="1">
      <alignment horizontal="center"/>
    </xf>
    <xf numFmtId="0" fontId="4" fillId="8" borderId="95" xfId="0" applyFont="1" applyFill="1" applyBorder="1" applyAlignment="1">
      <alignment horizontal="center"/>
    </xf>
    <xf numFmtId="0" fontId="4" fillId="8" borderId="71" xfId="0" applyFont="1" applyFill="1" applyBorder="1" applyAlignment="1">
      <alignment horizontal="center"/>
    </xf>
    <xf numFmtId="0" fontId="4" fillId="8" borderId="96" xfId="0" applyFont="1" applyFill="1" applyBorder="1" applyAlignment="1">
      <alignment horizontal="center"/>
    </xf>
    <xf numFmtId="0" fontId="4" fillId="8" borderId="78" xfId="0" applyFont="1" applyFill="1" applyBorder="1" applyAlignment="1">
      <alignment horizontal="center"/>
    </xf>
    <xf numFmtId="0" fontId="30" fillId="33" borderId="30" xfId="0" applyFont="1" applyFill="1" applyBorder="1" applyAlignment="1">
      <alignment/>
    </xf>
    <xf numFmtId="0" fontId="4" fillId="0" borderId="77" xfId="0" applyFont="1" applyBorder="1" applyAlignment="1">
      <alignment horizontal="center"/>
    </xf>
    <xf numFmtId="165" fontId="4" fillId="0" borderId="70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/>
    </xf>
    <xf numFmtId="165" fontId="4" fillId="0" borderId="74" xfId="0" applyNumberFormat="1" applyFont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77" xfId="0" applyNumberFormat="1" applyFont="1" applyFill="1" applyBorder="1" applyAlignment="1">
      <alignment horizontal="center"/>
    </xf>
    <xf numFmtId="165" fontId="4" fillId="0" borderId="70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165" fontId="4" fillId="0" borderId="74" xfId="0" applyNumberFormat="1" applyFont="1" applyFill="1" applyBorder="1" applyAlignment="1">
      <alignment horizontal="center"/>
    </xf>
    <xf numFmtId="165" fontId="4" fillId="0" borderId="77" xfId="0" applyNumberFormat="1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/>
    </xf>
    <xf numFmtId="0" fontId="4" fillId="0" borderId="77" xfId="0" applyFont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0" borderId="70" xfId="0" applyNumberFormat="1" applyFont="1" applyFill="1" applyBorder="1" applyAlignment="1">
      <alignment horizontal="center" vertical="center"/>
    </xf>
    <xf numFmtId="165" fontId="4" fillId="0" borderId="74" xfId="0" applyNumberFormat="1" applyFont="1" applyFill="1" applyBorder="1" applyAlignment="1">
      <alignment horizontal="center" vertical="center"/>
    </xf>
    <xf numFmtId="0" fontId="30" fillId="33" borderId="71" xfId="0" applyFont="1" applyFill="1" applyBorder="1" applyAlignment="1">
      <alignment/>
    </xf>
    <xf numFmtId="0" fontId="30" fillId="33" borderId="3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30" fillId="33" borderId="40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0" borderId="90" xfId="0" applyFont="1" applyBorder="1" applyAlignment="1">
      <alignment horizontal="center"/>
    </xf>
    <xf numFmtId="165" fontId="4" fillId="0" borderId="86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/>
    </xf>
    <xf numFmtId="165" fontId="4" fillId="0" borderId="85" xfId="0" applyNumberFormat="1" applyFont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90" xfId="0" applyNumberFormat="1" applyFont="1" applyFill="1" applyBorder="1" applyAlignment="1">
      <alignment horizontal="center"/>
    </xf>
    <xf numFmtId="165" fontId="4" fillId="0" borderId="86" xfId="0" applyNumberFormat="1" applyFont="1" applyFill="1" applyBorder="1" applyAlignment="1">
      <alignment horizontal="center"/>
    </xf>
    <xf numFmtId="165" fontId="4" fillId="0" borderId="85" xfId="0" applyNumberFormat="1" applyFont="1" applyFill="1" applyBorder="1" applyAlignment="1">
      <alignment horizontal="center"/>
    </xf>
    <xf numFmtId="165" fontId="4" fillId="33" borderId="40" xfId="0" applyNumberFormat="1" applyFont="1" applyFill="1" applyBorder="1" applyAlignment="1">
      <alignment horizontal="center"/>
    </xf>
    <xf numFmtId="165" fontId="4" fillId="33" borderId="90" xfId="0" applyNumberFormat="1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29" fillId="2" borderId="79" xfId="0" applyFont="1" applyFill="1" applyBorder="1" applyAlignment="1">
      <alignment horizontal="center"/>
    </xf>
    <xf numFmtId="0" fontId="29" fillId="2" borderId="92" xfId="0" applyFont="1" applyFill="1" applyBorder="1" applyAlignment="1">
      <alignment/>
    </xf>
    <xf numFmtId="165" fontId="25" fillId="2" borderId="72" xfId="0" applyNumberFormat="1" applyFont="1" applyFill="1" applyBorder="1" applyAlignment="1">
      <alignment horizontal="center"/>
    </xf>
    <xf numFmtId="165" fontId="25" fillId="2" borderId="91" xfId="0" applyNumberFormat="1" applyFont="1" applyFill="1" applyBorder="1" applyAlignment="1">
      <alignment horizontal="center"/>
    </xf>
    <xf numFmtId="165" fontId="25" fillId="2" borderId="93" xfId="0" applyNumberFormat="1" applyFont="1" applyFill="1" applyBorder="1" applyAlignment="1">
      <alignment horizontal="center"/>
    </xf>
    <xf numFmtId="165" fontId="25" fillId="2" borderId="79" xfId="0" applyNumberFormat="1" applyFont="1" applyFill="1" applyBorder="1" applyAlignment="1">
      <alignment horizontal="center"/>
    </xf>
    <xf numFmtId="165" fontId="25" fillId="2" borderId="92" xfId="0" applyNumberFormat="1" applyFont="1" applyFill="1" applyBorder="1" applyAlignment="1">
      <alignment horizontal="center"/>
    </xf>
    <xf numFmtId="0" fontId="29" fillId="9" borderId="71" xfId="0" applyFont="1" applyFill="1" applyBorder="1" applyAlignment="1">
      <alignment/>
    </xf>
    <xf numFmtId="0" fontId="4" fillId="9" borderId="71" xfId="0" applyFont="1" applyFill="1" applyBorder="1" applyAlignment="1">
      <alignment/>
    </xf>
    <xf numFmtId="0" fontId="4" fillId="9" borderId="94" xfId="0" applyFont="1" applyFill="1" applyBorder="1" applyAlignment="1">
      <alignment horizontal="center"/>
    </xf>
    <xf numFmtId="0" fontId="4" fillId="9" borderId="95" xfId="0" applyFont="1" applyFill="1" applyBorder="1" applyAlignment="1">
      <alignment horizontal="center"/>
    </xf>
    <xf numFmtId="0" fontId="4" fillId="9" borderId="71" xfId="0" applyFont="1" applyFill="1" applyBorder="1" applyAlignment="1">
      <alignment horizontal="center"/>
    </xf>
    <xf numFmtId="0" fontId="4" fillId="9" borderId="96" xfId="0" applyFont="1" applyFill="1" applyBorder="1" applyAlignment="1">
      <alignment horizontal="center"/>
    </xf>
    <xf numFmtId="0" fontId="4" fillId="9" borderId="78" xfId="0" applyFont="1" applyFill="1" applyBorder="1" applyAlignment="1">
      <alignment horizontal="center"/>
    </xf>
    <xf numFmtId="0" fontId="4" fillId="9" borderId="7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4" fillId="0" borderId="7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30" fillId="0" borderId="30" xfId="0" applyFont="1" applyFill="1" applyBorder="1" applyAlignment="1">
      <alignment vertical="center"/>
    </xf>
    <xf numFmtId="0" fontId="31" fillId="0" borderId="30" xfId="0" applyFont="1" applyFill="1" applyBorder="1" applyAlignment="1">
      <alignment/>
    </xf>
    <xf numFmtId="0" fontId="25" fillId="36" borderId="30" xfId="0" applyFont="1" applyFill="1" applyBorder="1" applyAlignment="1">
      <alignment wrapText="1"/>
    </xf>
    <xf numFmtId="0" fontId="4" fillId="36" borderId="77" xfId="0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/>
    </xf>
    <xf numFmtId="165" fontId="4" fillId="33" borderId="30" xfId="0" applyNumberFormat="1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 wrapText="1"/>
    </xf>
    <xf numFmtId="0" fontId="30" fillId="0" borderId="71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wrapText="1"/>
    </xf>
    <xf numFmtId="0" fontId="4" fillId="33" borderId="77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30" fillId="33" borderId="4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wrapText="1"/>
    </xf>
    <xf numFmtId="0" fontId="4" fillId="33" borderId="28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30" fillId="33" borderId="71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vertical="center"/>
    </xf>
    <xf numFmtId="165" fontId="4" fillId="36" borderId="70" xfId="0" applyNumberFormat="1" applyFont="1" applyFill="1" applyBorder="1" applyAlignment="1">
      <alignment horizontal="center" vertical="center"/>
    </xf>
    <xf numFmtId="165" fontId="4" fillId="36" borderId="30" xfId="0" applyNumberFormat="1" applyFont="1" applyFill="1" applyBorder="1" applyAlignment="1">
      <alignment horizontal="center"/>
    </xf>
    <xf numFmtId="165" fontId="4" fillId="36" borderId="30" xfId="0" applyNumberFormat="1" applyFont="1" applyFill="1" applyBorder="1" applyAlignment="1">
      <alignment horizontal="center" vertical="center"/>
    </xf>
    <xf numFmtId="165" fontId="4" fillId="36" borderId="74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/>
    </xf>
    <xf numFmtId="0" fontId="4" fillId="36" borderId="77" xfId="0" applyFont="1" applyFill="1" applyBorder="1" applyAlignment="1">
      <alignment horizontal="center"/>
    </xf>
    <xf numFmtId="0" fontId="4" fillId="36" borderId="70" xfId="0" applyFont="1" applyFill="1" applyBorder="1" applyAlignment="1">
      <alignment horizontal="center"/>
    </xf>
    <xf numFmtId="0" fontId="4" fillId="36" borderId="74" xfId="0" applyFont="1" applyFill="1" applyBorder="1" applyAlignment="1">
      <alignment horizontal="center"/>
    </xf>
    <xf numFmtId="0" fontId="31" fillId="33" borderId="30" xfId="0" applyFont="1" applyFill="1" applyBorder="1" applyAlignment="1">
      <alignment vertical="center" wrapText="1"/>
    </xf>
    <xf numFmtId="0" fontId="30" fillId="33" borderId="30" xfId="0" applyFont="1" applyFill="1" applyBorder="1" applyAlignment="1">
      <alignment horizontal="left" vertical="top"/>
    </xf>
    <xf numFmtId="0" fontId="30" fillId="33" borderId="40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wrapText="1"/>
    </xf>
    <xf numFmtId="0" fontId="4" fillId="0" borderId="90" xfId="0" applyFont="1" applyFill="1" applyBorder="1" applyAlignment="1">
      <alignment horizontal="center" vertical="center"/>
    </xf>
    <xf numFmtId="165" fontId="4" fillId="0" borderId="86" xfId="0" applyNumberFormat="1" applyFont="1" applyFill="1" applyBorder="1" applyAlignment="1">
      <alignment horizontal="center" vertical="center"/>
    </xf>
    <xf numFmtId="165" fontId="4" fillId="0" borderId="85" xfId="0" applyNumberFormat="1" applyFont="1" applyFill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 vertical="center"/>
    </xf>
    <xf numFmtId="165" fontId="4" fillId="0" borderId="90" xfId="0" applyNumberFormat="1" applyFont="1" applyFill="1" applyBorder="1" applyAlignment="1">
      <alignment horizontal="center" vertical="center"/>
    </xf>
    <xf numFmtId="0" fontId="29" fillId="3" borderId="97" xfId="0" applyFont="1" applyFill="1" applyBorder="1" applyAlignment="1">
      <alignment horizontal="center" vertical="center"/>
    </xf>
    <xf numFmtId="0" fontId="29" fillId="3" borderId="79" xfId="0" applyFont="1" applyFill="1" applyBorder="1" applyAlignment="1">
      <alignment horizontal="center" vertical="center"/>
    </xf>
    <xf numFmtId="0" fontId="25" fillId="3" borderId="92" xfId="0" applyFont="1" applyFill="1" applyBorder="1" applyAlignment="1">
      <alignment horizontal="center" vertical="center"/>
    </xf>
    <xf numFmtId="165" fontId="25" fillId="3" borderId="72" xfId="0" applyNumberFormat="1" applyFont="1" applyFill="1" applyBorder="1" applyAlignment="1">
      <alignment horizontal="center" vertical="center"/>
    </xf>
    <xf numFmtId="165" fontId="25" fillId="3" borderId="91" xfId="0" applyNumberFormat="1" applyFont="1" applyFill="1" applyBorder="1" applyAlignment="1">
      <alignment horizontal="center" vertical="center"/>
    </xf>
    <xf numFmtId="165" fontId="25" fillId="3" borderId="93" xfId="0" applyNumberFormat="1" applyFont="1" applyFill="1" applyBorder="1" applyAlignment="1">
      <alignment horizontal="center" vertical="center"/>
    </xf>
    <xf numFmtId="165" fontId="25" fillId="3" borderId="79" xfId="0" applyNumberFormat="1" applyFont="1" applyFill="1" applyBorder="1" applyAlignment="1">
      <alignment horizontal="center" vertical="center"/>
    </xf>
    <xf numFmtId="165" fontId="25" fillId="3" borderId="92" xfId="0" applyNumberFormat="1" applyFont="1" applyFill="1" applyBorder="1" applyAlignment="1">
      <alignment horizontal="center" vertical="center"/>
    </xf>
    <xf numFmtId="0" fontId="29" fillId="11" borderId="71" xfId="40" applyFont="1" applyFill="1" applyBorder="1" applyAlignment="1">
      <alignment/>
    </xf>
    <xf numFmtId="0" fontId="25" fillId="11" borderId="71" xfId="40" applyFont="1" applyFill="1" applyBorder="1" applyAlignment="1">
      <alignment/>
    </xf>
    <xf numFmtId="0" fontId="25" fillId="11" borderId="94" xfId="40" applyFont="1" applyFill="1" applyBorder="1" applyAlignment="1">
      <alignment horizontal="center" vertical="center"/>
    </xf>
    <xf numFmtId="0" fontId="25" fillId="11" borderId="95" xfId="40" applyFont="1" applyFill="1" applyBorder="1" applyAlignment="1">
      <alignment horizontal="center" vertical="center"/>
    </xf>
    <xf numFmtId="0" fontId="25" fillId="11" borderId="71" xfId="40" applyFont="1" applyFill="1" applyBorder="1" applyAlignment="1">
      <alignment horizontal="center" vertical="center"/>
    </xf>
    <xf numFmtId="0" fontId="25" fillId="11" borderId="96" xfId="40" applyFont="1" applyFill="1" applyBorder="1" applyAlignment="1">
      <alignment horizontal="center" vertical="center"/>
    </xf>
    <xf numFmtId="0" fontId="25" fillId="11" borderId="78" xfId="4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0" fillId="33" borderId="30" xfId="40" applyFont="1" applyFill="1" applyBorder="1" applyAlignment="1">
      <alignment/>
    </xf>
    <xf numFmtId="0" fontId="4" fillId="0" borderId="30" xfId="40" applyFont="1" applyFill="1" applyBorder="1" applyAlignment="1">
      <alignment wrapText="1"/>
    </xf>
    <xf numFmtId="0" fontId="4" fillId="33" borderId="77" xfId="40" applyFont="1" applyFill="1" applyBorder="1" applyAlignment="1">
      <alignment horizontal="center" vertical="center"/>
    </xf>
    <xf numFmtId="0" fontId="4" fillId="0" borderId="70" xfId="40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5" fillId="0" borderId="70" xfId="40" applyFont="1" applyFill="1" applyBorder="1" applyAlignment="1">
      <alignment horizontal="center" vertical="center"/>
    </xf>
    <xf numFmtId="0" fontId="25" fillId="0" borderId="30" xfId="40" applyFont="1" applyFill="1" applyBorder="1" applyAlignment="1">
      <alignment horizontal="center" vertical="center"/>
    </xf>
    <xf numFmtId="0" fontId="4" fillId="0" borderId="74" xfId="40" applyFont="1" applyFill="1" applyBorder="1" applyAlignment="1">
      <alignment horizontal="center" vertical="center"/>
    </xf>
    <xf numFmtId="0" fontId="4" fillId="0" borderId="28" xfId="40" applyFont="1" applyFill="1" applyBorder="1" applyAlignment="1">
      <alignment horizontal="center" vertical="center"/>
    </xf>
    <xf numFmtId="0" fontId="4" fillId="0" borderId="77" xfId="4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30" fillId="33" borderId="30" xfId="40" applyFont="1" applyFill="1" applyBorder="1" applyAlignment="1">
      <alignment/>
    </xf>
    <xf numFmtId="0" fontId="4" fillId="33" borderId="30" xfId="40" applyFont="1" applyFill="1" applyBorder="1" applyAlignment="1">
      <alignment wrapText="1"/>
    </xf>
    <xf numFmtId="0" fontId="4" fillId="33" borderId="70" xfId="40" applyFont="1" applyFill="1" applyBorder="1" applyAlignment="1">
      <alignment horizontal="center" vertical="center"/>
    </xf>
    <xf numFmtId="0" fontId="4" fillId="33" borderId="30" xfId="40" applyFont="1" applyFill="1" applyBorder="1" applyAlignment="1">
      <alignment horizontal="center" vertical="center"/>
    </xf>
    <xf numFmtId="0" fontId="25" fillId="33" borderId="30" xfId="40" applyFont="1" applyFill="1" applyBorder="1" applyAlignment="1">
      <alignment horizontal="center" vertical="center"/>
    </xf>
    <xf numFmtId="0" fontId="4" fillId="33" borderId="74" xfId="40" applyFont="1" applyFill="1" applyBorder="1" applyAlignment="1">
      <alignment horizontal="center" vertical="center"/>
    </xf>
    <xf numFmtId="0" fontId="4" fillId="33" borderId="28" xfId="40" applyFont="1" applyFill="1" applyBorder="1" applyAlignment="1">
      <alignment horizontal="center" vertical="center"/>
    </xf>
    <xf numFmtId="0" fontId="30" fillId="33" borderId="40" xfId="40" applyFont="1" applyFill="1" applyBorder="1" applyAlignment="1">
      <alignment wrapText="1"/>
    </xf>
    <xf numFmtId="0" fontId="4" fillId="0" borderId="40" xfId="40" applyFont="1" applyFill="1" applyBorder="1" applyAlignment="1">
      <alignment wrapText="1"/>
    </xf>
    <xf numFmtId="0" fontId="4" fillId="0" borderId="90" xfId="40" applyFont="1" applyFill="1" applyBorder="1" applyAlignment="1">
      <alignment horizontal="center" vertical="center"/>
    </xf>
    <xf numFmtId="0" fontId="4" fillId="0" borderId="86" xfId="40" applyFont="1" applyFill="1" applyBorder="1" applyAlignment="1">
      <alignment horizontal="center" vertical="center"/>
    </xf>
    <xf numFmtId="165" fontId="4" fillId="33" borderId="40" xfId="0" applyNumberFormat="1" applyFont="1" applyFill="1" applyBorder="1" applyAlignment="1">
      <alignment horizontal="center" vertical="center"/>
    </xf>
    <xf numFmtId="0" fontId="4" fillId="0" borderId="40" xfId="40" applyFont="1" applyFill="1" applyBorder="1" applyAlignment="1">
      <alignment horizontal="center" vertical="center"/>
    </xf>
    <xf numFmtId="0" fontId="4" fillId="0" borderId="85" xfId="40" applyFont="1" applyFill="1" applyBorder="1" applyAlignment="1">
      <alignment horizontal="center" vertical="center"/>
    </xf>
    <xf numFmtId="0" fontId="4" fillId="0" borderId="33" xfId="40" applyFont="1" applyFill="1" applyBorder="1" applyAlignment="1">
      <alignment horizontal="center" vertical="center"/>
    </xf>
    <xf numFmtId="0" fontId="29" fillId="5" borderId="97" xfId="40" applyFont="1" applyFill="1" applyBorder="1" applyAlignment="1">
      <alignment horizontal="left" wrapText="1"/>
    </xf>
    <xf numFmtId="0" fontId="29" fillId="5" borderId="98" xfId="40" applyFont="1" applyFill="1" applyBorder="1" applyAlignment="1">
      <alignment horizontal="left" wrapText="1"/>
    </xf>
    <xf numFmtId="165" fontId="25" fillId="5" borderId="72" xfId="40" applyNumberFormat="1" applyFont="1" applyFill="1" applyBorder="1" applyAlignment="1">
      <alignment horizontal="center" vertical="center" wrapText="1"/>
    </xf>
    <xf numFmtId="165" fontId="25" fillId="5" borderId="91" xfId="40" applyNumberFormat="1" applyFont="1" applyFill="1" applyBorder="1" applyAlignment="1">
      <alignment horizontal="center" vertical="center" wrapText="1"/>
    </xf>
    <xf numFmtId="165" fontId="25" fillId="5" borderId="93" xfId="40" applyNumberFormat="1" applyFont="1" applyFill="1" applyBorder="1" applyAlignment="1">
      <alignment horizontal="center" vertical="center" wrapText="1"/>
    </xf>
    <xf numFmtId="165" fontId="25" fillId="5" borderId="79" xfId="40" applyNumberFormat="1" applyFont="1" applyFill="1" applyBorder="1" applyAlignment="1">
      <alignment horizontal="center" vertical="center" wrapText="1"/>
    </xf>
    <xf numFmtId="165" fontId="25" fillId="5" borderId="92" xfId="40" applyNumberFormat="1" applyFont="1" applyFill="1" applyBorder="1" applyAlignment="1">
      <alignment horizontal="center" vertical="center" wrapText="1"/>
    </xf>
    <xf numFmtId="0" fontId="4" fillId="10" borderId="71" xfId="0" applyFont="1" applyFill="1" applyBorder="1" applyAlignment="1">
      <alignment horizontal="center" vertical="center"/>
    </xf>
    <xf numFmtId="0" fontId="29" fillId="10" borderId="71" xfId="0" applyFont="1" applyFill="1" applyBorder="1" applyAlignment="1">
      <alignment wrapText="1"/>
    </xf>
    <xf numFmtId="0" fontId="4" fillId="10" borderId="94" xfId="0" applyFont="1" applyFill="1" applyBorder="1" applyAlignment="1">
      <alignment horizontal="center" vertical="center"/>
    </xf>
    <xf numFmtId="165" fontId="4" fillId="10" borderId="95" xfId="0" applyNumberFormat="1" applyFont="1" applyFill="1" applyBorder="1" applyAlignment="1">
      <alignment horizontal="center" vertical="center"/>
    </xf>
    <xf numFmtId="165" fontId="4" fillId="10" borderId="71" xfId="0" applyNumberFormat="1" applyFont="1" applyFill="1" applyBorder="1" applyAlignment="1">
      <alignment horizontal="center"/>
    </xf>
    <xf numFmtId="165" fontId="4" fillId="10" borderId="71" xfId="0" applyNumberFormat="1" applyFont="1" applyFill="1" applyBorder="1" applyAlignment="1">
      <alignment horizontal="center" vertical="center"/>
    </xf>
    <xf numFmtId="165" fontId="4" fillId="10" borderId="96" xfId="0" applyNumberFormat="1" applyFont="1" applyFill="1" applyBorder="1" applyAlignment="1">
      <alignment horizontal="center" vertical="center"/>
    </xf>
    <xf numFmtId="165" fontId="4" fillId="10" borderId="78" xfId="0" applyNumberFormat="1" applyFont="1" applyFill="1" applyBorder="1" applyAlignment="1">
      <alignment horizontal="center" vertical="center"/>
    </xf>
    <xf numFmtId="165" fontId="4" fillId="10" borderId="94" xfId="0" applyNumberFormat="1" applyFont="1" applyFill="1" applyBorder="1" applyAlignment="1">
      <alignment horizontal="center" vertical="center"/>
    </xf>
    <xf numFmtId="165" fontId="4" fillId="10" borderId="78" xfId="0" applyNumberFormat="1" applyFont="1" applyFill="1" applyBorder="1" applyAlignment="1">
      <alignment horizontal="center"/>
    </xf>
    <xf numFmtId="165" fontId="4" fillId="10" borderId="94" xfId="0" applyNumberFormat="1" applyFont="1" applyFill="1" applyBorder="1" applyAlignment="1">
      <alignment horizontal="center"/>
    </xf>
    <xf numFmtId="165" fontId="4" fillId="34" borderId="77" xfId="0" applyNumberFormat="1" applyFont="1" applyFill="1" applyBorder="1" applyAlignment="1">
      <alignment horizontal="center" vertical="center"/>
    </xf>
    <xf numFmtId="165" fontId="4" fillId="34" borderId="70" xfId="0" applyNumberFormat="1" applyFont="1" applyFill="1" applyBorder="1" applyAlignment="1">
      <alignment horizontal="center" vertical="center"/>
    </xf>
    <xf numFmtId="165" fontId="4" fillId="34" borderId="30" xfId="0" applyNumberFormat="1" applyFont="1" applyFill="1" applyBorder="1" applyAlignment="1">
      <alignment horizontal="center"/>
    </xf>
    <xf numFmtId="165" fontId="4" fillId="34" borderId="30" xfId="0" applyNumberFormat="1" applyFont="1" applyFill="1" applyBorder="1" applyAlignment="1">
      <alignment horizontal="center" vertical="center"/>
    </xf>
    <xf numFmtId="165" fontId="4" fillId="34" borderId="74" xfId="0" applyNumberFormat="1" applyFont="1" applyFill="1" applyBorder="1" applyAlignment="1">
      <alignment horizontal="center" vertical="center"/>
    </xf>
    <xf numFmtId="165" fontId="4" fillId="34" borderId="28" xfId="0" applyNumberFormat="1" applyFont="1" applyFill="1" applyBorder="1" applyAlignment="1">
      <alignment horizontal="center" vertical="center"/>
    </xf>
    <xf numFmtId="165" fontId="4" fillId="34" borderId="77" xfId="0" applyNumberFormat="1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/>
    </xf>
    <xf numFmtId="165" fontId="4" fillId="34" borderId="70" xfId="0" applyNumberFormat="1" applyFont="1" applyFill="1" applyBorder="1" applyAlignment="1">
      <alignment horizontal="center"/>
    </xf>
    <xf numFmtId="165" fontId="4" fillId="34" borderId="74" xfId="0" applyNumberFormat="1" applyFont="1" applyFill="1" applyBorder="1" applyAlignment="1">
      <alignment horizontal="center"/>
    </xf>
    <xf numFmtId="0" fontId="4" fillId="34" borderId="70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0" fontId="4" fillId="34" borderId="30" xfId="0" applyFont="1" applyFill="1" applyBorder="1" applyAlignment="1">
      <alignment wrapText="1"/>
    </xf>
    <xf numFmtId="0" fontId="4" fillId="10" borderId="30" xfId="0" applyFont="1" applyFill="1" applyBorder="1" applyAlignment="1">
      <alignment/>
    </xf>
    <xf numFmtId="0" fontId="29" fillId="10" borderId="30" xfId="0" applyFont="1" applyFill="1" applyBorder="1" applyAlignment="1">
      <alignment/>
    </xf>
    <xf numFmtId="165" fontId="4" fillId="10" borderId="77" xfId="0" applyNumberFormat="1" applyFont="1" applyFill="1" applyBorder="1" applyAlignment="1">
      <alignment horizontal="center"/>
    </xf>
    <xf numFmtId="165" fontId="4" fillId="10" borderId="70" xfId="0" applyNumberFormat="1" applyFont="1" applyFill="1" applyBorder="1" applyAlignment="1">
      <alignment horizontal="center"/>
    </xf>
    <xf numFmtId="165" fontId="4" fillId="10" borderId="30" xfId="0" applyNumberFormat="1" applyFont="1" applyFill="1" applyBorder="1" applyAlignment="1">
      <alignment horizontal="center"/>
    </xf>
    <xf numFmtId="165" fontId="4" fillId="10" borderId="74" xfId="0" applyNumberFormat="1" applyFont="1" applyFill="1" applyBorder="1" applyAlignment="1">
      <alignment horizontal="center"/>
    </xf>
    <xf numFmtId="165" fontId="4" fillId="10" borderId="28" xfId="0" applyNumberFormat="1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10" borderId="77" xfId="0" applyFont="1" applyFill="1" applyBorder="1" applyAlignment="1">
      <alignment horizontal="center"/>
    </xf>
    <xf numFmtId="0" fontId="4" fillId="10" borderId="70" xfId="0" applyFont="1" applyFill="1" applyBorder="1" applyAlignment="1">
      <alignment horizontal="center"/>
    </xf>
    <xf numFmtId="0" fontId="4" fillId="10" borderId="74" xfId="0" applyFont="1" applyFill="1" applyBorder="1" applyAlignment="1">
      <alignment horizontal="center"/>
    </xf>
    <xf numFmtId="0" fontId="31" fillId="34" borderId="30" xfId="0" applyFont="1" applyFill="1" applyBorder="1" applyAlignment="1">
      <alignment vertical="center" wrapText="1"/>
    </xf>
    <xf numFmtId="0" fontId="30" fillId="34" borderId="30" xfId="0" applyFont="1" applyFill="1" applyBorder="1" applyAlignment="1">
      <alignment wrapText="1"/>
    </xf>
    <xf numFmtId="0" fontId="30" fillId="34" borderId="30" xfId="0" applyFont="1" applyFill="1" applyBorder="1" applyAlignment="1">
      <alignment wrapText="1"/>
    </xf>
    <xf numFmtId="0" fontId="31" fillId="34" borderId="40" xfId="0" applyFont="1" applyFill="1" applyBorder="1" applyAlignment="1">
      <alignment vertical="center" wrapText="1"/>
    </xf>
    <xf numFmtId="0" fontId="30" fillId="34" borderId="40" xfId="0" applyFont="1" applyFill="1" applyBorder="1" applyAlignment="1">
      <alignment horizontal="left" vertical="center" wrapText="1"/>
    </xf>
    <xf numFmtId="165" fontId="4" fillId="34" borderId="90" xfId="0" applyNumberFormat="1" applyFont="1" applyFill="1" applyBorder="1" applyAlignment="1">
      <alignment horizontal="center" vertical="center"/>
    </xf>
    <xf numFmtId="165" fontId="4" fillId="34" borderId="86" xfId="0" applyNumberFormat="1" applyFont="1" applyFill="1" applyBorder="1" applyAlignment="1">
      <alignment horizontal="center" vertical="center"/>
    </xf>
    <xf numFmtId="165" fontId="4" fillId="34" borderId="40" xfId="0" applyNumberFormat="1" applyFont="1" applyFill="1" applyBorder="1" applyAlignment="1">
      <alignment horizontal="center" vertical="center"/>
    </xf>
    <xf numFmtId="165" fontId="4" fillId="34" borderId="85" xfId="0" applyNumberFormat="1" applyFont="1" applyFill="1" applyBorder="1" applyAlignment="1">
      <alignment horizontal="center" vertical="center"/>
    </xf>
    <xf numFmtId="165" fontId="4" fillId="34" borderId="33" xfId="0" applyNumberFormat="1" applyFont="1" applyFill="1" applyBorder="1" applyAlignment="1">
      <alignment horizontal="center" vertical="center"/>
    </xf>
    <xf numFmtId="0" fontId="29" fillId="10" borderId="97" xfId="0" applyFont="1" applyFill="1" applyBorder="1" applyAlignment="1">
      <alignment horizontal="center" vertical="center" wrapText="1"/>
    </xf>
    <xf numFmtId="0" fontId="29" fillId="10" borderId="79" xfId="0" applyFont="1" applyFill="1" applyBorder="1" applyAlignment="1">
      <alignment horizontal="center" vertical="center" wrapText="1"/>
    </xf>
    <xf numFmtId="165" fontId="25" fillId="10" borderId="92" xfId="0" applyNumberFormat="1" applyFont="1" applyFill="1" applyBorder="1" applyAlignment="1">
      <alignment horizontal="center" vertical="center"/>
    </xf>
    <xf numFmtId="165" fontId="25" fillId="10" borderId="72" xfId="0" applyNumberFormat="1" applyFont="1" applyFill="1" applyBorder="1" applyAlignment="1">
      <alignment horizontal="center" vertical="center"/>
    </xf>
    <xf numFmtId="165" fontId="25" fillId="10" borderId="91" xfId="0" applyNumberFormat="1" applyFont="1" applyFill="1" applyBorder="1" applyAlignment="1">
      <alignment horizontal="center" vertical="center"/>
    </xf>
    <xf numFmtId="165" fontId="25" fillId="10" borderId="93" xfId="0" applyNumberFormat="1" applyFont="1" applyFill="1" applyBorder="1" applyAlignment="1">
      <alignment horizontal="center" vertical="center"/>
    </xf>
    <xf numFmtId="165" fontId="25" fillId="10" borderId="79" xfId="0" applyNumberFormat="1" applyFont="1" applyFill="1" applyBorder="1" applyAlignment="1">
      <alignment horizontal="center" vertical="center"/>
    </xf>
    <xf numFmtId="0" fontId="29" fillId="6" borderId="97" xfId="19" applyFont="1" applyBorder="1" applyAlignment="1">
      <alignment horizontal="center"/>
    </xf>
    <xf numFmtId="0" fontId="29" fillId="6" borderId="79" xfId="19" applyFont="1" applyBorder="1" applyAlignment="1">
      <alignment horizontal="center"/>
    </xf>
    <xf numFmtId="0" fontId="25" fillId="6" borderId="92" xfId="19" applyFont="1" applyBorder="1" applyAlignment="1">
      <alignment/>
    </xf>
    <xf numFmtId="165" fontId="25" fillId="6" borderId="72" xfId="19" applyNumberFormat="1" applyFont="1" applyBorder="1" applyAlignment="1">
      <alignment/>
    </xf>
    <xf numFmtId="165" fontId="25" fillId="6" borderId="91" xfId="19" applyNumberFormat="1" applyFont="1" applyBorder="1" applyAlignment="1">
      <alignment/>
    </xf>
    <xf numFmtId="165" fontId="25" fillId="6" borderId="93" xfId="19" applyNumberFormat="1" applyFont="1" applyBorder="1" applyAlignment="1">
      <alignment/>
    </xf>
    <xf numFmtId="165" fontId="25" fillId="6" borderId="79" xfId="19" applyNumberFormat="1" applyFont="1" applyBorder="1" applyAlignment="1">
      <alignment/>
    </xf>
    <xf numFmtId="165" fontId="25" fillId="6" borderId="92" xfId="19" applyNumberFormat="1" applyFont="1" applyBorder="1" applyAlignment="1">
      <alignment/>
    </xf>
    <xf numFmtId="0" fontId="29" fillId="39" borderId="94" xfId="0" applyFont="1" applyFill="1" applyBorder="1" applyAlignment="1">
      <alignment/>
    </xf>
    <xf numFmtId="0" fontId="29" fillId="39" borderId="78" xfId="0" applyFont="1" applyFill="1" applyBorder="1" applyAlignment="1">
      <alignment/>
    </xf>
    <xf numFmtId="0" fontId="4" fillId="39" borderId="94" xfId="0" applyFont="1" applyFill="1" applyBorder="1" applyAlignment="1">
      <alignment horizontal="center"/>
    </xf>
    <xf numFmtId="0" fontId="4" fillId="39" borderId="95" xfId="0" applyFont="1" applyFill="1" applyBorder="1" applyAlignment="1">
      <alignment horizontal="center"/>
    </xf>
    <xf numFmtId="0" fontId="4" fillId="39" borderId="71" xfId="0" applyFont="1" applyFill="1" applyBorder="1" applyAlignment="1">
      <alignment horizontal="center"/>
    </xf>
    <xf numFmtId="0" fontId="4" fillId="39" borderId="96" xfId="0" applyFont="1" applyFill="1" applyBorder="1" applyAlignment="1">
      <alignment horizontal="center"/>
    </xf>
    <xf numFmtId="0" fontId="4" fillId="39" borderId="78" xfId="0" applyFont="1" applyFill="1" applyBorder="1" applyAlignment="1">
      <alignment horizontal="center"/>
    </xf>
    <xf numFmtId="0" fontId="30" fillId="33" borderId="30" xfId="0" applyFont="1" applyFill="1" applyBorder="1" applyAlignment="1">
      <alignment vertical="center" wrapText="1"/>
    </xf>
    <xf numFmtId="0" fontId="4" fillId="0" borderId="70" xfId="0" applyFont="1" applyBorder="1" applyAlignment="1">
      <alignment horizontal="center" vertical="center"/>
    </xf>
    <xf numFmtId="0" fontId="29" fillId="40" borderId="90" xfId="0" applyFont="1" applyFill="1" applyBorder="1" applyAlignment="1">
      <alignment/>
    </xf>
    <xf numFmtId="0" fontId="29" fillId="40" borderId="33" xfId="0" applyFont="1" applyFill="1" applyBorder="1" applyAlignment="1">
      <alignment/>
    </xf>
    <xf numFmtId="0" fontId="4" fillId="40" borderId="90" xfId="0" applyFont="1" applyFill="1" applyBorder="1" applyAlignment="1">
      <alignment horizontal="center" vertical="center"/>
    </xf>
    <xf numFmtId="0" fontId="4" fillId="40" borderId="86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40" borderId="85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33" fillId="6" borderId="97" xfId="19" applyFont="1" applyBorder="1" applyAlignment="1">
      <alignment horizontal="left" wrapText="1"/>
    </xf>
    <xf numFmtId="0" fontId="33" fillId="6" borderId="79" xfId="19" applyFont="1" applyBorder="1" applyAlignment="1">
      <alignment horizontal="left" wrapText="1"/>
    </xf>
    <xf numFmtId="0" fontId="25" fillId="0" borderId="83" xfId="0" applyFont="1" applyBorder="1" applyAlignment="1">
      <alignment horizontal="right"/>
    </xf>
    <xf numFmtId="0" fontId="25" fillId="33" borderId="74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90" zoomScaleNormal="9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A76" sqref="AA76"/>
    </sheetView>
  </sheetViews>
  <sheetFormatPr defaultColWidth="9.140625" defaultRowHeight="15"/>
  <cols>
    <col min="1" max="1" width="9.140625" style="0" customWidth="1"/>
    <col min="2" max="2" width="12.00390625" style="0" customWidth="1"/>
    <col min="3" max="3" width="41.140625" style="0" customWidth="1"/>
    <col min="4" max="4" width="12.421875" style="0" customWidth="1"/>
    <col min="5" max="5" width="10.57421875" style="0" customWidth="1"/>
    <col min="6" max="6" width="7.7109375" style="0" customWidth="1"/>
    <col min="7" max="7" width="9.57421875" style="0" customWidth="1"/>
    <col min="8" max="12" width="8.140625" style="0" customWidth="1"/>
    <col min="13" max="14" width="7.140625" style="0" customWidth="1"/>
    <col min="15" max="15" width="7.421875" style="0" customWidth="1"/>
    <col min="16" max="21" width="8.57421875" style="0" customWidth="1"/>
    <col min="22" max="22" width="7.421875" style="0" customWidth="1"/>
    <col min="23" max="23" width="7.57421875" style="0" customWidth="1"/>
    <col min="24" max="29" width="8.421875" style="0" customWidth="1"/>
    <col min="30" max="30" width="6.140625" style="0" customWidth="1"/>
    <col min="31" max="31" width="7.00390625" style="0" customWidth="1"/>
    <col min="32" max="37" width="7.8515625" style="0" customWidth="1"/>
    <col min="38" max="39" width="6.57421875" style="0" customWidth="1"/>
    <col min="40" max="45" width="7.00390625" style="0" customWidth="1"/>
    <col min="46" max="46" width="6.00390625" style="0" customWidth="1"/>
    <col min="47" max="47" width="15.8515625" style="0" customWidth="1"/>
    <col min="48" max="48" width="0" style="0" hidden="1" customWidth="1"/>
  </cols>
  <sheetData>
    <row r="1" spans="1:47" s="145" customFormat="1" ht="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</row>
    <row r="2" spans="1:169" s="97" customFormat="1" ht="15">
      <c r="A2" s="189" t="s">
        <v>157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06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</row>
    <row r="3" spans="1:169" s="97" customFormat="1" ht="15">
      <c r="A3" s="191" t="s">
        <v>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</row>
    <row r="4" spans="1:169" s="97" customFormat="1" ht="15">
      <c r="A4" s="191" t="s">
        <v>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06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</row>
    <row r="5" spans="1:169" s="97" customFormat="1" ht="15">
      <c r="A5" s="194" t="s">
        <v>158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06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</row>
    <row r="6" spans="1:256" s="110" customFormat="1" ht="15">
      <c r="A6" s="197" t="s">
        <v>159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169" ht="15.75" thickBo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</row>
    <row r="8" spans="1:169" ht="15.75" customHeight="1">
      <c r="A8" s="198" t="s">
        <v>32</v>
      </c>
      <c r="B8" s="225" t="s">
        <v>0</v>
      </c>
      <c r="C8" s="226" t="s">
        <v>1</v>
      </c>
      <c r="D8" s="227" t="s">
        <v>2</v>
      </c>
      <c r="E8" s="228" t="s">
        <v>21</v>
      </c>
      <c r="F8" s="229"/>
      <c r="G8" s="229"/>
      <c r="H8" s="229"/>
      <c r="I8" s="229"/>
      <c r="J8" s="229"/>
      <c r="K8" s="229"/>
      <c r="L8" s="229"/>
      <c r="M8" s="229"/>
      <c r="N8" s="230"/>
      <c r="O8" s="231" t="s">
        <v>3</v>
      </c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3"/>
      <c r="AE8" s="234" t="s">
        <v>14</v>
      </c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6"/>
      <c r="AU8" s="200" t="s">
        <v>99</v>
      </c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</row>
    <row r="9" spans="1:169" ht="15.75" thickBot="1">
      <c r="A9" s="198"/>
      <c r="B9" s="225"/>
      <c r="C9" s="226"/>
      <c r="D9" s="227"/>
      <c r="E9" s="237"/>
      <c r="F9" s="226"/>
      <c r="G9" s="226"/>
      <c r="H9" s="226"/>
      <c r="I9" s="226"/>
      <c r="J9" s="226"/>
      <c r="K9" s="226"/>
      <c r="L9" s="226"/>
      <c r="M9" s="226"/>
      <c r="N9" s="238"/>
      <c r="O9" s="239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1"/>
      <c r="AE9" s="242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/>
      <c r="AU9" s="200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</row>
    <row r="10" spans="1:169" ht="14.25" customHeight="1">
      <c r="A10" s="198"/>
      <c r="B10" s="225"/>
      <c r="C10" s="226"/>
      <c r="D10" s="227"/>
      <c r="E10" s="237"/>
      <c r="F10" s="226"/>
      <c r="G10" s="226"/>
      <c r="H10" s="226"/>
      <c r="I10" s="226"/>
      <c r="J10" s="226"/>
      <c r="K10" s="226"/>
      <c r="L10" s="226"/>
      <c r="M10" s="226"/>
      <c r="N10" s="238"/>
      <c r="O10" s="245" t="s">
        <v>10</v>
      </c>
      <c r="P10" s="246"/>
      <c r="Q10" s="246"/>
      <c r="R10" s="246"/>
      <c r="S10" s="246"/>
      <c r="T10" s="246"/>
      <c r="U10" s="246"/>
      <c r="V10" s="247"/>
      <c r="W10" s="248" t="s">
        <v>13</v>
      </c>
      <c r="X10" s="246"/>
      <c r="Y10" s="246"/>
      <c r="Z10" s="246"/>
      <c r="AA10" s="246"/>
      <c r="AB10" s="246"/>
      <c r="AC10" s="246"/>
      <c r="AD10" s="249"/>
      <c r="AE10" s="245" t="s">
        <v>15</v>
      </c>
      <c r="AF10" s="246"/>
      <c r="AG10" s="246"/>
      <c r="AH10" s="246"/>
      <c r="AI10" s="246"/>
      <c r="AJ10" s="246"/>
      <c r="AK10" s="246"/>
      <c r="AL10" s="247"/>
      <c r="AM10" s="248" t="s">
        <v>16</v>
      </c>
      <c r="AN10" s="246"/>
      <c r="AO10" s="246"/>
      <c r="AP10" s="246"/>
      <c r="AQ10" s="246"/>
      <c r="AR10" s="246"/>
      <c r="AS10" s="246"/>
      <c r="AT10" s="249"/>
      <c r="AU10" s="200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</row>
    <row r="11" spans="1:169" ht="15" customHeight="1" hidden="1">
      <c r="A11" s="198"/>
      <c r="B11" s="225"/>
      <c r="C11" s="226"/>
      <c r="D11" s="227"/>
      <c r="E11" s="250"/>
      <c r="F11" s="251"/>
      <c r="G11" s="251"/>
      <c r="H11" s="251"/>
      <c r="I11" s="251"/>
      <c r="J11" s="251"/>
      <c r="K11" s="251"/>
      <c r="L11" s="251"/>
      <c r="M11" s="251"/>
      <c r="N11" s="252"/>
      <c r="O11" s="125" t="s">
        <v>10</v>
      </c>
      <c r="P11" s="253"/>
      <c r="Q11" s="253"/>
      <c r="R11" s="253"/>
      <c r="S11" s="253"/>
      <c r="T11" s="253"/>
      <c r="U11" s="253"/>
      <c r="V11" s="254"/>
      <c r="W11" s="255" t="s">
        <v>13</v>
      </c>
      <c r="X11" s="253"/>
      <c r="Y11" s="253"/>
      <c r="Z11" s="253"/>
      <c r="AA11" s="253"/>
      <c r="AB11" s="253"/>
      <c r="AC11" s="253"/>
      <c r="AD11" s="256"/>
      <c r="AE11" s="125" t="s">
        <v>15</v>
      </c>
      <c r="AF11" s="253"/>
      <c r="AG11" s="253"/>
      <c r="AH11" s="253"/>
      <c r="AI11" s="253"/>
      <c r="AJ11" s="253"/>
      <c r="AK11" s="253"/>
      <c r="AL11" s="254"/>
      <c r="AM11" s="255" t="s">
        <v>16</v>
      </c>
      <c r="AN11" s="253"/>
      <c r="AO11" s="253"/>
      <c r="AP11" s="253"/>
      <c r="AQ11" s="253"/>
      <c r="AR11" s="253"/>
      <c r="AS11" s="253"/>
      <c r="AT11" s="256"/>
      <c r="AU11" s="200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</row>
    <row r="12" spans="1:169" ht="15" customHeight="1">
      <c r="A12" s="198"/>
      <c r="B12" s="225"/>
      <c r="C12" s="226"/>
      <c r="D12" s="227"/>
      <c r="E12" s="257"/>
      <c r="F12" s="258"/>
      <c r="G12" s="258"/>
      <c r="H12" s="258"/>
      <c r="I12" s="258"/>
      <c r="J12" s="258"/>
      <c r="K12" s="258"/>
      <c r="L12" s="258"/>
      <c r="M12" s="258"/>
      <c r="N12" s="259"/>
      <c r="O12" s="260"/>
      <c r="P12" s="260"/>
      <c r="Q12" s="260"/>
      <c r="R12" s="260"/>
      <c r="S12" s="260"/>
      <c r="T12" s="260"/>
      <c r="U12" s="260"/>
      <c r="V12" s="260"/>
      <c r="W12" s="261"/>
      <c r="X12" s="260"/>
      <c r="Y12" s="260"/>
      <c r="Z12" s="260"/>
      <c r="AA12" s="260"/>
      <c r="AB12" s="260"/>
      <c r="AC12" s="260"/>
      <c r="AD12" s="262"/>
      <c r="AE12" s="260"/>
      <c r="AF12" s="260"/>
      <c r="AG12" s="260"/>
      <c r="AH12" s="260"/>
      <c r="AI12" s="260"/>
      <c r="AJ12" s="260"/>
      <c r="AK12" s="260"/>
      <c r="AL12" s="260"/>
      <c r="AM12" s="261"/>
      <c r="AN12" s="260"/>
      <c r="AO12" s="260"/>
      <c r="AP12" s="260"/>
      <c r="AQ12" s="260"/>
      <c r="AR12" s="260"/>
      <c r="AS12" s="260"/>
      <c r="AT12" s="262"/>
      <c r="AU12" s="200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</row>
    <row r="13" spans="1:169" ht="99" customHeight="1" thickBot="1">
      <c r="A13" s="199"/>
      <c r="B13" s="263"/>
      <c r="C13" s="264"/>
      <c r="D13" s="265"/>
      <c r="E13" s="266" t="s">
        <v>4</v>
      </c>
      <c r="F13" s="267" t="s">
        <v>5</v>
      </c>
      <c r="G13" s="267" t="s">
        <v>6</v>
      </c>
      <c r="H13" s="267" t="s">
        <v>8</v>
      </c>
      <c r="I13" s="267" t="s">
        <v>64</v>
      </c>
      <c r="J13" s="267" t="s">
        <v>63</v>
      </c>
      <c r="K13" s="267" t="s">
        <v>66</v>
      </c>
      <c r="L13" s="267" t="s">
        <v>52</v>
      </c>
      <c r="M13" s="267" t="s">
        <v>9</v>
      </c>
      <c r="N13" s="268" t="s">
        <v>33</v>
      </c>
      <c r="O13" s="269" t="s">
        <v>5</v>
      </c>
      <c r="P13" s="270" t="s">
        <v>11</v>
      </c>
      <c r="Q13" s="270" t="s">
        <v>64</v>
      </c>
      <c r="R13" s="270" t="s">
        <v>63</v>
      </c>
      <c r="S13" s="270" t="s">
        <v>67</v>
      </c>
      <c r="T13" s="270" t="s">
        <v>52</v>
      </c>
      <c r="U13" s="270" t="s">
        <v>9</v>
      </c>
      <c r="V13" s="271" t="s">
        <v>12</v>
      </c>
      <c r="W13" s="272" t="s">
        <v>5</v>
      </c>
      <c r="X13" s="270" t="s">
        <v>11</v>
      </c>
      <c r="Y13" s="270" t="s">
        <v>64</v>
      </c>
      <c r="Z13" s="270" t="s">
        <v>63</v>
      </c>
      <c r="AA13" s="270" t="s">
        <v>67</v>
      </c>
      <c r="AB13" s="270" t="s">
        <v>52</v>
      </c>
      <c r="AC13" s="270" t="s">
        <v>9</v>
      </c>
      <c r="AD13" s="273" t="s">
        <v>12</v>
      </c>
      <c r="AE13" s="269" t="s">
        <v>5</v>
      </c>
      <c r="AF13" s="270" t="s">
        <v>11</v>
      </c>
      <c r="AG13" s="270" t="s">
        <v>64</v>
      </c>
      <c r="AH13" s="270" t="s">
        <v>63</v>
      </c>
      <c r="AI13" s="270" t="s">
        <v>67</v>
      </c>
      <c r="AJ13" s="270" t="s">
        <v>52</v>
      </c>
      <c r="AK13" s="270" t="s">
        <v>58</v>
      </c>
      <c r="AL13" s="271" t="s">
        <v>12</v>
      </c>
      <c r="AM13" s="272" t="s">
        <v>5</v>
      </c>
      <c r="AN13" s="270" t="s">
        <v>11</v>
      </c>
      <c r="AO13" s="270" t="s">
        <v>64</v>
      </c>
      <c r="AP13" s="270" t="s">
        <v>63</v>
      </c>
      <c r="AQ13" s="270" t="s">
        <v>67</v>
      </c>
      <c r="AR13" s="270" t="s">
        <v>52</v>
      </c>
      <c r="AS13" s="270" t="s">
        <v>9</v>
      </c>
      <c r="AT13" s="273" t="s">
        <v>12</v>
      </c>
      <c r="AU13" s="201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</row>
    <row r="14" spans="1:169" ht="15.75" thickBot="1">
      <c r="A14" s="119"/>
      <c r="B14" s="274">
        <v>1</v>
      </c>
      <c r="C14" s="274">
        <v>2</v>
      </c>
      <c r="D14" s="275">
        <v>3</v>
      </c>
      <c r="E14" s="276">
        <v>4</v>
      </c>
      <c r="F14" s="274">
        <v>5</v>
      </c>
      <c r="G14" s="274">
        <v>6</v>
      </c>
      <c r="H14" s="274">
        <v>8</v>
      </c>
      <c r="I14" s="274">
        <v>9</v>
      </c>
      <c r="J14" s="274">
        <v>10</v>
      </c>
      <c r="K14" s="274">
        <v>11</v>
      </c>
      <c r="L14" s="274">
        <v>12</v>
      </c>
      <c r="M14" s="274">
        <v>13</v>
      </c>
      <c r="N14" s="277">
        <v>14</v>
      </c>
      <c r="O14" s="278">
        <v>15</v>
      </c>
      <c r="P14" s="274">
        <v>16</v>
      </c>
      <c r="Q14" s="274">
        <v>17</v>
      </c>
      <c r="R14" s="274">
        <v>18</v>
      </c>
      <c r="S14" s="274">
        <v>19</v>
      </c>
      <c r="T14" s="274">
        <v>20</v>
      </c>
      <c r="U14" s="274">
        <v>21</v>
      </c>
      <c r="V14" s="275">
        <v>22</v>
      </c>
      <c r="W14" s="276">
        <v>23</v>
      </c>
      <c r="X14" s="274">
        <v>24</v>
      </c>
      <c r="Y14" s="274">
        <v>25</v>
      </c>
      <c r="Z14" s="274">
        <v>26</v>
      </c>
      <c r="AA14" s="274">
        <v>27</v>
      </c>
      <c r="AB14" s="274">
        <v>28</v>
      </c>
      <c r="AC14" s="274">
        <v>29</v>
      </c>
      <c r="AD14" s="277">
        <v>30</v>
      </c>
      <c r="AE14" s="278">
        <v>31</v>
      </c>
      <c r="AF14" s="274">
        <v>32</v>
      </c>
      <c r="AG14" s="274">
        <v>33</v>
      </c>
      <c r="AH14" s="274">
        <v>34</v>
      </c>
      <c r="AI14" s="274">
        <v>35</v>
      </c>
      <c r="AJ14" s="274">
        <v>36</v>
      </c>
      <c r="AK14" s="274">
        <v>37</v>
      </c>
      <c r="AL14" s="275">
        <v>38</v>
      </c>
      <c r="AM14" s="276">
        <v>39</v>
      </c>
      <c r="AN14" s="274">
        <v>40</v>
      </c>
      <c r="AO14" s="274">
        <v>41</v>
      </c>
      <c r="AP14" s="274">
        <v>42</v>
      </c>
      <c r="AQ14" s="274">
        <v>43</v>
      </c>
      <c r="AR14" s="274">
        <v>44</v>
      </c>
      <c r="AS14" s="274">
        <v>45</v>
      </c>
      <c r="AT14" s="277">
        <v>46</v>
      </c>
      <c r="AU14" s="120">
        <v>47</v>
      </c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</row>
    <row r="15" spans="1:169" ht="15.75">
      <c r="A15" s="118"/>
      <c r="B15" s="279" t="s">
        <v>69</v>
      </c>
      <c r="C15" s="280"/>
      <c r="D15" s="281"/>
      <c r="E15" s="282"/>
      <c r="F15" s="283"/>
      <c r="G15" s="283"/>
      <c r="H15" s="283"/>
      <c r="I15" s="283"/>
      <c r="J15" s="283"/>
      <c r="K15" s="283"/>
      <c r="L15" s="283"/>
      <c r="M15" s="283"/>
      <c r="N15" s="284"/>
      <c r="O15" s="285"/>
      <c r="P15" s="283"/>
      <c r="Q15" s="283"/>
      <c r="R15" s="283"/>
      <c r="S15" s="283"/>
      <c r="T15" s="283"/>
      <c r="U15" s="283"/>
      <c r="V15" s="281"/>
      <c r="W15" s="282"/>
      <c r="X15" s="283"/>
      <c r="Y15" s="283"/>
      <c r="Z15" s="283"/>
      <c r="AA15" s="283"/>
      <c r="AB15" s="283"/>
      <c r="AC15" s="283"/>
      <c r="AD15" s="284"/>
      <c r="AE15" s="285"/>
      <c r="AF15" s="283"/>
      <c r="AG15" s="283"/>
      <c r="AH15" s="283"/>
      <c r="AI15" s="283"/>
      <c r="AJ15" s="283"/>
      <c r="AK15" s="283"/>
      <c r="AL15" s="281"/>
      <c r="AM15" s="282"/>
      <c r="AN15" s="283"/>
      <c r="AO15" s="283"/>
      <c r="AP15" s="283"/>
      <c r="AQ15" s="283"/>
      <c r="AR15" s="283"/>
      <c r="AS15" s="283"/>
      <c r="AT15" s="284"/>
      <c r="AU15" s="178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</row>
    <row r="16" spans="1:256" s="97" customFormat="1" ht="15">
      <c r="A16" s="101">
        <v>1</v>
      </c>
      <c r="B16" s="286" t="s">
        <v>80</v>
      </c>
      <c r="C16" s="147" t="s">
        <v>74</v>
      </c>
      <c r="D16" s="287" t="s">
        <v>54</v>
      </c>
      <c r="E16" s="288">
        <f>SUM(F16:N16)</f>
        <v>20</v>
      </c>
      <c r="F16" s="289">
        <f>O16+W16+AE16+AM16</f>
        <v>10</v>
      </c>
      <c r="G16" s="289">
        <f>P16+X16+AF16+AN16</f>
        <v>10</v>
      </c>
      <c r="H16" s="289">
        <v>0</v>
      </c>
      <c r="I16" s="289">
        <v>0</v>
      </c>
      <c r="J16" s="289">
        <v>0</v>
      </c>
      <c r="K16" s="289">
        <f aca="true" t="shared" si="0" ref="K16:K23">S16+AA16+AI16+AQ16</f>
        <v>0</v>
      </c>
      <c r="L16" s="289">
        <v>0</v>
      </c>
      <c r="M16" s="289">
        <v>0</v>
      </c>
      <c r="N16" s="290">
        <v>0</v>
      </c>
      <c r="O16" s="291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93">
        <v>0</v>
      </c>
      <c r="W16" s="294">
        <v>10</v>
      </c>
      <c r="X16" s="295">
        <v>10</v>
      </c>
      <c r="Y16" s="295">
        <v>0</v>
      </c>
      <c r="Z16" s="295">
        <v>0</v>
      </c>
      <c r="AA16" s="295">
        <v>0</v>
      </c>
      <c r="AB16" s="295">
        <v>0</v>
      </c>
      <c r="AC16" s="295">
        <v>0</v>
      </c>
      <c r="AD16" s="296">
        <v>1</v>
      </c>
      <c r="AE16" s="291">
        <v>0</v>
      </c>
      <c r="AF16" s="295">
        <v>0</v>
      </c>
      <c r="AG16" s="295">
        <v>0</v>
      </c>
      <c r="AH16" s="295">
        <v>0</v>
      </c>
      <c r="AI16" s="295">
        <v>0</v>
      </c>
      <c r="AJ16" s="295">
        <v>0</v>
      </c>
      <c r="AK16" s="295">
        <v>0</v>
      </c>
      <c r="AL16" s="293">
        <v>0</v>
      </c>
      <c r="AM16" s="294">
        <v>0</v>
      </c>
      <c r="AN16" s="295">
        <v>0</v>
      </c>
      <c r="AO16" s="295">
        <v>0</v>
      </c>
      <c r="AP16" s="295">
        <v>0</v>
      </c>
      <c r="AQ16" s="295">
        <v>0</v>
      </c>
      <c r="AR16" s="295">
        <v>0</v>
      </c>
      <c r="AS16" s="295">
        <v>0</v>
      </c>
      <c r="AT16" s="296">
        <v>0</v>
      </c>
      <c r="AU16" s="124">
        <v>0.5</v>
      </c>
      <c r="AV16" s="107">
        <f>SUM(O16:AS16)-AL16-AD16-V16</f>
        <v>20</v>
      </c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s="97" customFormat="1" ht="15">
      <c r="A17" s="101">
        <v>2</v>
      </c>
      <c r="B17" s="286" t="s">
        <v>79</v>
      </c>
      <c r="C17" s="147" t="s">
        <v>73</v>
      </c>
      <c r="D17" s="287" t="s">
        <v>54</v>
      </c>
      <c r="E17" s="288">
        <f>SUM(F17:N17)</f>
        <v>25</v>
      </c>
      <c r="F17" s="289">
        <f aca="true" t="shared" si="1" ref="F17:F23">O17+W17+AE17+AM17</f>
        <v>15</v>
      </c>
      <c r="G17" s="289">
        <v>10</v>
      </c>
      <c r="H17" s="289">
        <v>0</v>
      </c>
      <c r="I17" s="289">
        <v>0</v>
      </c>
      <c r="J17" s="289">
        <v>0</v>
      </c>
      <c r="K17" s="289">
        <f t="shared" si="0"/>
        <v>0</v>
      </c>
      <c r="L17" s="289">
        <v>0</v>
      </c>
      <c r="M17" s="289">
        <v>0</v>
      </c>
      <c r="N17" s="290">
        <v>0</v>
      </c>
      <c r="O17" s="291">
        <v>15</v>
      </c>
      <c r="P17" s="292">
        <v>10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97">
        <v>1</v>
      </c>
      <c r="W17" s="294">
        <v>0</v>
      </c>
      <c r="X17" s="295">
        <v>0</v>
      </c>
      <c r="Y17" s="295">
        <v>0</v>
      </c>
      <c r="Z17" s="295">
        <v>0</v>
      </c>
      <c r="AA17" s="295">
        <v>0</v>
      </c>
      <c r="AB17" s="295">
        <v>0</v>
      </c>
      <c r="AC17" s="295">
        <v>0</v>
      </c>
      <c r="AD17" s="296">
        <v>0</v>
      </c>
      <c r="AE17" s="291">
        <v>0</v>
      </c>
      <c r="AF17" s="295">
        <v>0</v>
      </c>
      <c r="AG17" s="295">
        <v>0</v>
      </c>
      <c r="AH17" s="295">
        <v>0</v>
      </c>
      <c r="AI17" s="295">
        <v>0</v>
      </c>
      <c r="AJ17" s="295">
        <v>0</v>
      </c>
      <c r="AK17" s="295">
        <v>0</v>
      </c>
      <c r="AL17" s="293">
        <v>0</v>
      </c>
      <c r="AM17" s="294">
        <v>0</v>
      </c>
      <c r="AN17" s="295">
        <v>0</v>
      </c>
      <c r="AO17" s="295">
        <v>0</v>
      </c>
      <c r="AP17" s="295">
        <v>0</v>
      </c>
      <c r="AQ17" s="295">
        <v>0</v>
      </c>
      <c r="AR17" s="295">
        <v>0</v>
      </c>
      <c r="AS17" s="295">
        <v>0</v>
      </c>
      <c r="AT17" s="296">
        <v>0</v>
      </c>
      <c r="AU17" s="124">
        <v>0.5</v>
      </c>
      <c r="AV17" s="107">
        <f>SUM(O17:AS17)-AL17-AD17-V17</f>
        <v>25</v>
      </c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5">
      <c r="A18" s="186">
        <v>3</v>
      </c>
      <c r="B18" s="298" t="s">
        <v>77</v>
      </c>
      <c r="C18" s="147" t="s">
        <v>34</v>
      </c>
      <c r="D18" s="299" t="s">
        <v>35</v>
      </c>
      <c r="E18" s="288">
        <f>SUM(F18:N18)</f>
        <v>40</v>
      </c>
      <c r="F18" s="289">
        <f t="shared" si="1"/>
        <v>20</v>
      </c>
      <c r="G18" s="289">
        <f>P18+X18+AF18+AN18</f>
        <v>20</v>
      </c>
      <c r="H18" s="150"/>
      <c r="I18" s="289">
        <v>0</v>
      </c>
      <c r="J18" s="289">
        <v>0</v>
      </c>
      <c r="K18" s="289">
        <f t="shared" si="0"/>
        <v>0</v>
      </c>
      <c r="L18" s="150">
        <v>0</v>
      </c>
      <c r="M18" s="289">
        <v>0</v>
      </c>
      <c r="N18" s="290">
        <v>0</v>
      </c>
      <c r="O18" s="300">
        <v>20</v>
      </c>
      <c r="P18" s="292">
        <v>20</v>
      </c>
      <c r="Q18" s="292">
        <v>0</v>
      </c>
      <c r="R18" s="292">
        <v>0</v>
      </c>
      <c r="S18" s="292">
        <v>0</v>
      </c>
      <c r="T18" s="150">
        <v>0</v>
      </c>
      <c r="U18" s="292">
        <v>0</v>
      </c>
      <c r="V18" s="297">
        <v>3</v>
      </c>
      <c r="W18" s="301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v>0</v>
      </c>
      <c r="AC18" s="292">
        <v>0</v>
      </c>
      <c r="AD18" s="302">
        <v>0</v>
      </c>
      <c r="AE18" s="300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2">
        <v>0</v>
      </c>
      <c r="AL18" s="297">
        <v>0</v>
      </c>
      <c r="AM18" s="301">
        <v>0</v>
      </c>
      <c r="AN18" s="292">
        <v>0</v>
      </c>
      <c r="AO18" s="292">
        <v>0</v>
      </c>
      <c r="AP18" s="292">
        <v>0</v>
      </c>
      <c r="AQ18" s="292">
        <v>0</v>
      </c>
      <c r="AR18" s="292">
        <v>0</v>
      </c>
      <c r="AS18" s="292">
        <v>0</v>
      </c>
      <c r="AT18" s="302">
        <v>0</v>
      </c>
      <c r="AU18" s="124">
        <v>1</v>
      </c>
      <c r="AV18" s="93">
        <f aca="true" t="shared" si="2" ref="AV18:AV23">SUM(O18:AS18)-AL18-AD18-V18</f>
        <v>40</v>
      </c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5">
      <c r="A19" s="187"/>
      <c r="B19" s="303"/>
      <c r="C19" s="147" t="s">
        <v>62</v>
      </c>
      <c r="D19" s="299" t="s">
        <v>54</v>
      </c>
      <c r="E19" s="288">
        <f>SUM(F19:N19)</f>
        <v>20</v>
      </c>
      <c r="F19" s="289">
        <f t="shared" si="1"/>
        <v>0</v>
      </c>
      <c r="G19" s="289">
        <f>P19+X19+AF19+AN19</f>
        <v>0</v>
      </c>
      <c r="H19" s="289">
        <v>0</v>
      </c>
      <c r="I19" s="289">
        <v>0</v>
      </c>
      <c r="J19" s="289">
        <v>0</v>
      </c>
      <c r="K19" s="289">
        <f t="shared" si="0"/>
        <v>20</v>
      </c>
      <c r="L19" s="289">
        <v>0</v>
      </c>
      <c r="M19" s="289">
        <v>0</v>
      </c>
      <c r="N19" s="290">
        <v>0</v>
      </c>
      <c r="O19" s="300">
        <v>0</v>
      </c>
      <c r="P19" s="292">
        <v>0</v>
      </c>
      <c r="Q19" s="292">
        <v>0</v>
      </c>
      <c r="R19" s="292">
        <v>0</v>
      </c>
      <c r="S19" s="292">
        <v>20</v>
      </c>
      <c r="T19" s="292">
        <v>0</v>
      </c>
      <c r="U19" s="292">
        <v>0</v>
      </c>
      <c r="V19" s="297">
        <v>1</v>
      </c>
      <c r="W19" s="301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v>0</v>
      </c>
      <c r="AC19" s="292">
        <v>0</v>
      </c>
      <c r="AD19" s="302">
        <v>0</v>
      </c>
      <c r="AE19" s="300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2">
        <v>0</v>
      </c>
      <c r="AL19" s="297">
        <v>0</v>
      </c>
      <c r="AM19" s="301">
        <v>0</v>
      </c>
      <c r="AN19" s="292">
        <v>0</v>
      </c>
      <c r="AO19" s="292">
        <v>0</v>
      </c>
      <c r="AP19" s="292">
        <v>0</v>
      </c>
      <c r="AQ19" s="292">
        <v>0</v>
      </c>
      <c r="AR19" s="292">
        <v>0</v>
      </c>
      <c r="AS19" s="292">
        <v>0</v>
      </c>
      <c r="AT19" s="302">
        <v>0</v>
      </c>
      <c r="AU19" s="121">
        <v>1</v>
      </c>
      <c r="AV19" s="93">
        <f t="shared" si="2"/>
        <v>20</v>
      </c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48" s="132" customFormat="1" ht="13.5" customHeight="1">
      <c r="A20" s="188">
        <v>4</v>
      </c>
      <c r="B20" s="304" t="s">
        <v>61</v>
      </c>
      <c r="C20" s="147" t="s">
        <v>38</v>
      </c>
      <c r="D20" s="148" t="s">
        <v>55</v>
      </c>
      <c r="E20" s="149">
        <v>35</v>
      </c>
      <c r="F20" s="150">
        <f t="shared" si="1"/>
        <v>20</v>
      </c>
      <c r="G20" s="150"/>
      <c r="H20" s="150">
        <v>15</v>
      </c>
      <c r="I20" s="150">
        <v>0</v>
      </c>
      <c r="J20" s="150">
        <v>0</v>
      </c>
      <c r="K20" s="150">
        <f t="shared" si="0"/>
        <v>0</v>
      </c>
      <c r="L20" s="150">
        <v>0</v>
      </c>
      <c r="M20" s="150">
        <v>0</v>
      </c>
      <c r="N20" s="151">
        <v>0</v>
      </c>
      <c r="O20" s="175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3">
        <v>0</v>
      </c>
      <c r="W20" s="154"/>
      <c r="X20" s="150"/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5"/>
      <c r="AE20" s="177">
        <v>10</v>
      </c>
      <c r="AF20" s="150">
        <v>5</v>
      </c>
      <c r="AG20" s="150">
        <v>0</v>
      </c>
      <c r="AH20" s="150">
        <v>0</v>
      </c>
      <c r="AI20" s="150">
        <v>0</v>
      </c>
      <c r="AJ20" s="150">
        <v>0</v>
      </c>
      <c r="AK20" s="150">
        <v>0</v>
      </c>
      <c r="AL20" s="156">
        <v>1</v>
      </c>
      <c r="AM20" s="152">
        <v>10</v>
      </c>
      <c r="AN20" s="150">
        <v>10</v>
      </c>
      <c r="AO20" s="150">
        <v>0</v>
      </c>
      <c r="AP20" s="150">
        <v>0</v>
      </c>
      <c r="AQ20" s="150">
        <v>0</v>
      </c>
      <c r="AR20" s="150">
        <v>0</v>
      </c>
      <c r="AS20" s="150">
        <v>0</v>
      </c>
      <c r="AT20" s="151">
        <v>2</v>
      </c>
      <c r="AU20" s="131">
        <v>2</v>
      </c>
      <c r="AV20" s="132">
        <f>SUM(O20:AS20)-AL20-AD20-V20</f>
        <v>35</v>
      </c>
    </row>
    <row r="21" spans="1:49" s="132" customFormat="1" ht="15">
      <c r="A21" s="188"/>
      <c r="B21" s="304"/>
      <c r="C21" s="147" t="s">
        <v>100</v>
      </c>
      <c r="D21" s="148" t="s">
        <v>54</v>
      </c>
      <c r="E21" s="149">
        <f>SUM(F21:N21)</f>
        <v>40</v>
      </c>
      <c r="F21" s="150">
        <f t="shared" si="1"/>
        <v>0</v>
      </c>
      <c r="G21" s="150">
        <f>P21+X21+AF21+AN21</f>
        <v>0</v>
      </c>
      <c r="H21" s="150">
        <v>0</v>
      </c>
      <c r="I21" s="150">
        <v>0</v>
      </c>
      <c r="J21" s="150">
        <v>0</v>
      </c>
      <c r="K21" s="150">
        <f t="shared" si="0"/>
        <v>40</v>
      </c>
      <c r="L21" s="150">
        <v>0</v>
      </c>
      <c r="M21" s="150">
        <v>0</v>
      </c>
      <c r="N21" s="151">
        <v>0</v>
      </c>
      <c r="O21" s="175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3">
        <v>0</v>
      </c>
      <c r="W21" s="152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1">
        <v>0</v>
      </c>
      <c r="AE21" s="175">
        <v>0</v>
      </c>
      <c r="AF21" s="150">
        <v>0</v>
      </c>
      <c r="AG21" s="150">
        <v>0</v>
      </c>
      <c r="AH21" s="150">
        <v>0</v>
      </c>
      <c r="AI21" s="150">
        <v>0</v>
      </c>
      <c r="AJ21" s="150">
        <v>0</v>
      </c>
      <c r="AK21" s="150">
        <v>0</v>
      </c>
      <c r="AL21" s="153">
        <v>0</v>
      </c>
      <c r="AM21" s="152">
        <v>0</v>
      </c>
      <c r="AN21" s="150">
        <v>0</v>
      </c>
      <c r="AO21" s="150">
        <v>0</v>
      </c>
      <c r="AP21" s="150">
        <v>0</v>
      </c>
      <c r="AQ21" s="150">
        <v>40</v>
      </c>
      <c r="AR21" s="150">
        <v>0</v>
      </c>
      <c r="AS21" s="150">
        <v>0</v>
      </c>
      <c r="AT21" s="155">
        <v>2</v>
      </c>
      <c r="AU21" s="131">
        <v>2</v>
      </c>
      <c r="AV21" s="132">
        <f>SUM(O21:AS21)-AL21-AD21-V21</f>
        <v>40</v>
      </c>
      <c r="AW21" s="132" t="s">
        <v>125</v>
      </c>
    </row>
    <row r="22" spans="1:256" ht="18.75" customHeight="1">
      <c r="A22" s="116">
        <v>5</v>
      </c>
      <c r="B22" s="286" t="s">
        <v>78</v>
      </c>
      <c r="C22" s="305" t="s">
        <v>68</v>
      </c>
      <c r="D22" s="299" t="s">
        <v>54</v>
      </c>
      <c r="E22" s="288">
        <f>SUM(F22:N22)</f>
        <v>20</v>
      </c>
      <c r="F22" s="289">
        <f t="shared" si="1"/>
        <v>10</v>
      </c>
      <c r="G22" s="289">
        <v>10</v>
      </c>
      <c r="H22" s="289">
        <v>0</v>
      </c>
      <c r="I22" s="289">
        <v>0</v>
      </c>
      <c r="J22" s="289">
        <v>0</v>
      </c>
      <c r="K22" s="289">
        <f t="shared" si="0"/>
        <v>0</v>
      </c>
      <c r="L22" s="289">
        <v>0</v>
      </c>
      <c r="M22" s="289">
        <v>0</v>
      </c>
      <c r="N22" s="290">
        <v>0</v>
      </c>
      <c r="O22" s="300">
        <v>10</v>
      </c>
      <c r="P22" s="292">
        <v>10</v>
      </c>
      <c r="Q22" s="292">
        <v>0</v>
      </c>
      <c r="R22" s="292">
        <v>0</v>
      </c>
      <c r="S22" s="292">
        <v>0</v>
      </c>
      <c r="T22" s="292">
        <v>0</v>
      </c>
      <c r="U22" s="292">
        <v>0</v>
      </c>
      <c r="V22" s="297">
        <v>1</v>
      </c>
      <c r="W22" s="301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v>0</v>
      </c>
      <c r="AC22" s="292">
        <v>0</v>
      </c>
      <c r="AD22" s="302">
        <v>0</v>
      </c>
      <c r="AE22" s="300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2">
        <v>0</v>
      </c>
      <c r="AL22" s="297">
        <v>0</v>
      </c>
      <c r="AM22" s="301">
        <v>0</v>
      </c>
      <c r="AN22" s="292">
        <v>0</v>
      </c>
      <c r="AO22" s="292">
        <v>0</v>
      </c>
      <c r="AP22" s="292">
        <v>0</v>
      </c>
      <c r="AQ22" s="292">
        <v>0</v>
      </c>
      <c r="AR22" s="292">
        <v>0</v>
      </c>
      <c r="AS22" s="292">
        <v>0</v>
      </c>
      <c r="AT22" s="302">
        <v>0</v>
      </c>
      <c r="AU22" s="121">
        <v>0.5</v>
      </c>
      <c r="AV22" s="93">
        <f t="shared" si="2"/>
        <v>20</v>
      </c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s="97" customFormat="1" ht="15.75" thickBot="1">
      <c r="A23" s="101">
        <v>6</v>
      </c>
      <c r="B23" s="306" t="s">
        <v>81</v>
      </c>
      <c r="C23" s="307" t="s">
        <v>112</v>
      </c>
      <c r="D23" s="308" t="s">
        <v>101</v>
      </c>
      <c r="E23" s="309">
        <f>SUM(F23:N23)</f>
        <v>90</v>
      </c>
      <c r="F23" s="310">
        <f t="shared" si="1"/>
        <v>0</v>
      </c>
      <c r="G23" s="310"/>
      <c r="H23" s="310">
        <f>P23+X23+AF23</f>
        <v>90</v>
      </c>
      <c r="I23" s="310">
        <v>0</v>
      </c>
      <c r="J23" s="310">
        <v>0</v>
      </c>
      <c r="K23" s="310">
        <f t="shared" si="0"/>
        <v>0</v>
      </c>
      <c r="L23" s="310">
        <v>0</v>
      </c>
      <c r="M23" s="310">
        <v>0</v>
      </c>
      <c r="N23" s="311">
        <v>0</v>
      </c>
      <c r="O23" s="312">
        <v>0</v>
      </c>
      <c r="P23" s="313">
        <v>30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5">
        <v>4</v>
      </c>
      <c r="W23" s="316">
        <v>0</v>
      </c>
      <c r="X23" s="313">
        <v>30</v>
      </c>
      <c r="Y23" s="313">
        <v>0</v>
      </c>
      <c r="Z23" s="313">
        <v>0</v>
      </c>
      <c r="AA23" s="313">
        <v>0</v>
      </c>
      <c r="AB23" s="313">
        <v>0</v>
      </c>
      <c r="AC23" s="313">
        <v>0</v>
      </c>
      <c r="AD23" s="317">
        <v>4</v>
      </c>
      <c r="AE23" s="312">
        <v>0</v>
      </c>
      <c r="AF23" s="318">
        <v>30</v>
      </c>
      <c r="AG23" s="318">
        <v>0</v>
      </c>
      <c r="AH23" s="318">
        <v>0</v>
      </c>
      <c r="AI23" s="318">
        <v>0</v>
      </c>
      <c r="AJ23" s="318">
        <v>0</v>
      </c>
      <c r="AK23" s="318">
        <v>0</v>
      </c>
      <c r="AL23" s="319">
        <v>4</v>
      </c>
      <c r="AM23" s="316">
        <v>0</v>
      </c>
      <c r="AN23" s="313">
        <v>0</v>
      </c>
      <c r="AO23" s="313">
        <v>0</v>
      </c>
      <c r="AP23" s="313">
        <v>0</v>
      </c>
      <c r="AQ23" s="313">
        <v>0</v>
      </c>
      <c r="AR23" s="313">
        <v>0</v>
      </c>
      <c r="AS23" s="313">
        <v>0</v>
      </c>
      <c r="AT23" s="317">
        <v>0</v>
      </c>
      <c r="AU23" s="124">
        <v>0</v>
      </c>
      <c r="AV23" s="107">
        <f t="shared" si="2"/>
        <v>90</v>
      </c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s="99" customFormat="1" ht="15" customHeight="1" thickBot="1">
      <c r="A24" s="170"/>
      <c r="B24" s="320" t="s">
        <v>149</v>
      </c>
      <c r="C24" s="321"/>
      <c r="D24" s="322"/>
      <c r="E24" s="323">
        <f>SUM(E16:E23)</f>
        <v>290</v>
      </c>
      <c r="F24" s="324">
        <f aca="true" t="shared" si="3" ref="F24:AU24">SUM(F16:F23)</f>
        <v>75</v>
      </c>
      <c r="G24" s="324">
        <f t="shared" si="3"/>
        <v>50</v>
      </c>
      <c r="H24" s="324">
        <f t="shared" si="3"/>
        <v>105</v>
      </c>
      <c r="I24" s="324">
        <f t="shared" si="3"/>
        <v>0</v>
      </c>
      <c r="J24" s="324">
        <f t="shared" si="3"/>
        <v>0</v>
      </c>
      <c r="K24" s="324">
        <f t="shared" si="3"/>
        <v>60</v>
      </c>
      <c r="L24" s="324">
        <f t="shared" si="3"/>
        <v>0</v>
      </c>
      <c r="M24" s="324">
        <f t="shared" si="3"/>
        <v>0</v>
      </c>
      <c r="N24" s="325">
        <f t="shared" si="3"/>
        <v>0</v>
      </c>
      <c r="O24" s="326">
        <f t="shared" si="3"/>
        <v>45</v>
      </c>
      <c r="P24" s="324">
        <f t="shared" si="3"/>
        <v>70</v>
      </c>
      <c r="Q24" s="324">
        <f t="shared" si="3"/>
        <v>0</v>
      </c>
      <c r="R24" s="324">
        <f t="shared" si="3"/>
        <v>0</v>
      </c>
      <c r="S24" s="324">
        <f t="shared" si="3"/>
        <v>20</v>
      </c>
      <c r="T24" s="324">
        <f t="shared" si="3"/>
        <v>0</v>
      </c>
      <c r="U24" s="324">
        <f t="shared" si="3"/>
        <v>0</v>
      </c>
      <c r="V24" s="327">
        <f t="shared" si="3"/>
        <v>10</v>
      </c>
      <c r="W24" s="323">
        <f t="shared" si="3"/>
        <v>10</v>
      </c>
      <c r="X24" s="324">
        <f t="shared" si="3"/>
        <v>40</v>
      </c>
      <c r="Y24" s="324">
        <f t="shared" si="3"/>
        <v>0</v>
      </c>
      <c r="Z24" s="324">
        <f t="shared" si="3"/>
        <v>0</v>
      </c>
      <c r="AA24" s="324">
        <f t="shared" si="3"/>
        <v>0</v>
      </c>
      <c r="AB24" s="324">
        <f t="shared" si="3"/>
        <v>0</v>
      </c>
      <c r="AC24" s="324">
        <f t="shared" si="3"/>
        <v>0</v>
      </c>
      <c r="AD24" s="325">
        <f t="shared" si="3"/>
        <v>5</v>
      </c>
      <c r="AE24" s="326">
        <f t="shared" si="3"/>
        <v>10</v>
      </c>
      <c r="AF24" s="324">
        <f t="shared" si="3"/>
        <v>35</v>
      </c>
      <c r="AG24" s="324">
        <f t="shared" si="3"/>
        <v>0</v>
      </c>
      <c r="AH24" s="324">
        <f t="shared" si="3"/>
        <v>0</v>
      </c>
      <c r="AI24" s="324">
        <f t="shared" si="3"/>
        <v>0</v>
      </c>
      <c r="AJ24" s="324">
        <f t="shared" si="3"/>
        <v>0</v>
      </c>
      <c r="AK24" s="324">
        <f t="shared" si="3"/>
        <v>0</v>
      </c>
      <c r="AL24" s="327">
        <f t="shared" si="3"/>
        <v>5</v>
      </c>
      <c r="AM24" s="323">
        <f t="shared" si="3"/>
        <v>10</v>
      </c>
      <c r="AN24" s="324">
        <f t="shared" si="3"/>
        <v>10</v>
      </c>
      <c r="AO24" s="324">
        <f t="shared" si="3"/>
        <v>0</v>
      </c>
      <c r="AP24" s="324">
        <f t="shared" si="3"/>
        <v>0</v>
      </c>
      <c r="AQ24" s="324">
        <f t="shared" si="3"/>
        <v>40</v>
      </c>
      <c r="AR24" s="324">
        <f t="shared" si="3"/>
        <v>0</v>
      </c>
      <c r="AS24" s="324">
        <f t="shared" si="3"/>
        <v>0</v>
      </c>
      <c r="AT24" s="325">
        <f t="shared" si="3"/>
        <v>4</v>
      </c>
      <c r="AU24" s="181">
        <f t="shared" si="3"/>
        <v>7.5</v>
      </c>
      <c r="AV24" s="127">
        <f>SUM(O24:AS24)-AL24-AD24-V24</f>
        <v>290</v>
      </c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spans="1:256" s="97" customFormat="1" ht="15.75">
      <c r="A25" s="96"/>
      <c r="B25" s="328" t="s">
        <v>70</v>
      </c>
      <c r="C25" s="329"/>
      <c r="D25" s="330"/>
      <c r="E25" s="331"/>
      <c r="F25" s="332"/>
      <c r="G25" s="332"/>
      <c r="H25" s="332"/>
      <c r="I25" s="332"/>
      <c r="J25" s="332"/>
      <c r="K25" s="332"/>
      <c r="L25" s="332"/>
      <c r="M25" s="332"/>
      <c r="N25" s="333"/>
      <c r="O25" s="334"/>
      <c r="P25" s="332"/>
      <c r="Q25" s="332"/>
      <c r="R25" s="332"/>
      <c r="S25" s="332"/>
      <c r="T25" s="332"/>
      <c r="U25" s="335"/>
      <c r="V25" s="330"/>
      <c r="W25" s="331"/>
      <c r="X25" s="332"/>
      <c r="Y25" s="332"/>
      <c r="Z25" s="332"/>
      <c r="AA25" s="332"/>
      <c r="AB25" s="332"/>
      <c r="AC25" s="335"/>
      <c r="AD25" s="333"/>
      <c r="AE25" s="334"/>
      <c r="AF25" s="332"/>
      <c r="AG25" s="332"/>
      <c r="AH25" s="332"/>
      <c r="AI25" s="332"/>
      <c r="AJ25" s="332"/>
      <c r="AK25" s="332"/>
      <c r="AL25" s="330"/>
      <c r="AM25" s="331"/>
      <c r="AN25" s="332"/>
      <c r="AO25" s="332"/>
      <c r="AP25" s="332"/>
      <c r="AQ25" s="332"/>
      <c r="AR25" s="332"/>
      <c r="AS25" s="332"/>
      <c r="AT25" s="333"/>
      <c r="AU25" s="179"/>
      <c r="AV25" s="127">
        <f aca="true" t="shared" si="4" ref="AV25:AV73">SUM(O25:AS25)-AL25-AD25-V25</f>
        <v>0</v>
      </c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48" s="129" customFormat="1" ht="30">
      <c r="A26" s="103">
        <v>7</v>
      </c>
      <c r="B26" s="336" t="s">
        <v>93</v>
      </c>
      <c r="C26" s="337" t="s">
        <v>75</v>
      </c>
      <c r="D26" s="338" t="s">
        <v>35</v>
      </c>
      <c r="E26" s="301">
        <v>30</v>
      </c>
      <c r="F26" s="292">
        <v>20</v>
      </c>
      <c r="G26" s="292">
        <v>0</v>
      </c>
      <c r="H26" s="292">
        <v>10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302">
        <v>0</v>
      </c>
      <c r="O26" s="300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97">
        <v>0</v>
      </c>
      <c r="W26" s="301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v>0</v>
      </c>
      <c r="AC26" s="292">
        <v>0</v>
      </c>
      <c r="AD26" s="302">
        <v>0</v>
      </c>
      <c r="AE26" s="300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2">
        <v>0</v>
      </c>
      <c r="AL26" s="297">
        <v>0</v>
      </c>
      <c r="AM26" s="301">
        <v>20</v>
      </c>
      <c r="AN26" s="292">
        <v>10</v>
      </c>
      <c r="AO26" s="292">
        <v>0</v>
      </c>
      <c r="AP26" s="292">
        <v>0</v>
      </c>
      <c r="AQ26" s="292">
        <v>0</v>
      </c>
      <c r="AR26" s="292">
        <v>0</v>
      </c>
      <c r="AS26" s="292">
        <v>0</v>
      </c>
      <c r="AT26" s="302">
        <v>2</v>
      </c>
      <c r="AU26" s="124">
        <v>1</v>
      </c>
      <c r="AV26" s="127">
        <f t="shared" si="4"/>
        <v>30</v>
      </c>
    </row>
    <row r="27" spans="1:48" s="129" customFormat="1" ht="17.25" customHeight="1">
      <c r="A27" s="103">
        <v>8</v>
      </c>
      <c r="B27" s="339" t="s">
        <v>132</v>
      </c>
      <c r="C27" s="340" t="s">
        <v>113</v>
      </c>
      <c r="D27" s="338" t="s">
        <v>35</v>
      </c>
      <c r="E27" s="294">
        <v>35</v>
      </c>
      <c r="F27" s="295">
        <v>20</v>
      </c>
      <c r="G27" s="292">
        <v>0</v>
      </c>
      <c r="H27" s="292">
        <v>15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302">
        <v>0</v>
      </c>
      <c r="O27" s="300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97">
        <v>0</v>
      </c>
      <c r="W27" s="301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v>0</v>
      </c>
      <c r="AC27" s="292">
        <v>0</v>
      </c>
      <c r="AD27" s="302">
        <v>0</v>
      </c>
      <c r="AE27" s="291">
        <v>20</v>
      </c>
      <c r="AF27" s="292">
        <v>15</v>
      </c>
      <c r="AG27" s="292">
        <v>0</v>
      </c>
      <c r="AH27" s="292">
        <v>0</v>
      </c>
      <c r="AI27" s="292">
        <v>0</v>
      </c>
      <c r="AJ27" s="295">
        <v>0</v>
      </c>
      <c r="AK27" s="292">
        <v>0</v>
      </c>
      <c r="AL27" s="293">
        <v>2</v>
      </c>
      <c r="AM27" s="301">
        <v>0</v>
      </c>
      <c r="AN27" s="292">
        <v>0</v>
      </c>
      <c r="AO27" s="292">
        <v>0</v>
      </c>
      <c r="AP27" s="292">
        <v>0</v>
      </c>
      <c r="AQ27" s="292">
        <v>0</v>
      </c>
      <c r="AR27" s="292">
        <v>0</v>
      </c>
      <c r="AS27" s="292">
        <v>0</v>
      </c>
      <c r="AT27" s="302">
        <v>0</v>
      </c>
      <c r="AU27" s="124">
        <v>1</v>
      </c>
      <c r="AV27" s="127">
        <f t="shared" si="4"/>
        <v>35</v>
      </c>
    </row>
    <row r="28" spans="1:48" s="129" customFormat="1" ht="30">
      <c r="A28" s="184">
        <v>9</v>
      </c>
      <c r="B28" s="341" t="s">
        <v>87</v>
      </c>
      <c r="C28" s="337" t="s">
        <v>147</v>
      </c>
      <c r="D28" s="338" t="s">
        <v>35</v>
      </c>
      <c r="E28" s="301">
        <v>60</v>
      </c>
      <c r="F28" s="295">
        <v>20</v>
      </c>
      <c r="G28" s="292">
        <v>0</v>
      </c>
      <c r="H28" s="292">
        <v>0</v>
      </c>
      <c r="I28" s="292">
        <v>0</v>
      </c>
      <c r="J28" s="292">
        <v>40</v>
      </c>
      <c r="K28" s="292">
        <v>0</v>
      </c>
      <c r="L28" s="292">
        <v>0</v>
      </c>
      <c r="M28" s="292">
        <v>0</v>
      </c>
      <c r="N28" s="302">
        <v>0</v>
      </c>
      <c r="O28" s="300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v>0</v>
      </c>
      <c r="U28" s="292">
        <v>0</v>
      </c>
      <c r="V28" s="297">
        <v>0</v>
      </c>
      <c r="W28" s="301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v>0</v>
      </c>
      <c r="AC28" s="292">
        <v>0</v>
      </c>
      <c r="AD28" s="302">
        <v>0</v>
      </c>
      <c r="AE28" s="300">
        <v>20</v>
      </c>
      <c r="AF28" s="292">
        <v>0</v>
      </c>
      <c r="AG28" s="292">
        <v>0</v>
      </c>
      <c r="AH28" s="292">
        <v>40</v>
      </c>
      <c r="AI28" s="292">
        <v>0</v>
      </c>
      <c r="AJ28" s="292">
        <v>0</v>
      </c>
      <c r="AK28" s="292">
        <v>0</v>
      </c>
      <c r="AL28" s="297">
        <v>3</v>
      </c>
      <c r="AM28" s="294">
        <v>0</v>
      </c>
      <c r="AN28" s="292">
        <v>0</v>
      </c>
      <c r="AO28" s="292">
        <v>0</v>
      </c>
      <c r="AP28" s="292">
        <v>0</v>
      </c>
      <c r="AQ28" s="292">
        <v>0</v>
      </c>
      <c r="AR28" s="292">
        <v>0</v>
      </c>
      <c r="AS28" s="292">
        <v>0</v>
      </c>
      <c r="AT28" s="296">
        <v>0</v>
      </c>
      <c r="AU28" s="124">
        <v>1.5</v>
      </c>
      <c r="AV28" s="123">
        <f t="shared" si="4"/>
        <v>60</v>
      </c>
    </row>
    <row r="29" spans="1:48" s="129" customFormat="1" ht="30">
      <c r="A29" s="185"/>
      <c r="B29" s="341"/>
      <c r="C29" s="337" t="s">
        <v>94</v>
      </c>
      <c r="D29" s="338" t="s">
        <v>54</v>
      </c>
      <c r="E29" s="301">
        <v>60</v>
      </c>
      <c r="F29" s="292"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60</v>
      </c>
      <c r="L29" s="292">
        <v>0</v>
      </c>
      <c r="M29" s="292">
        <v>0</v>
      </c>
      <c r="N29" s="302">
        <v>0</v>
      </c>
      <c r="O29" s="300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v>0</v>
      </c>
      <c r="U29" s="292">
        <v>0</v>
      </c>
      <c r="V29" s="297">
        <v>0</v>
      </c>
      <c r="W29" s="301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v>0</v>
      </c>
      <c r="AC29" s="292">
        <v>0</v>
      </c>
      <c r="AD29" s="302">
        <v>0</v>
      </c>
      <c r="AE29" s="300">
        <v>0</v>
      </c>
      <c r="AF29" s="292">
        <v>0</v>
      </c>
      <c r="AG29" s="292">
        <v>0</v>
      </c>
      <c r="AH29" s="292">
        <v>0</v>
      </c>
      <c r="AI29" s="292">
        <v>60</v>
      </c>
      <c r="AJ29" s="292">
        <v>0</v>
      </c>
      <c r="AK29" s="292">
        <v>0</v>
      </c>
      <c r="AL29" s="297">
        <v>3</v>
      </c>
      <c r="AM29" s="301">
        <v>0</v>
      </c>
      <c r="AN29" s="292">
        <v>0</v>
      </c>
      <c r="AO29" s="292">
        <v>0</v>
      </c>
      <c r="AP29" s="292">
        <v>0</v>
      </c>
      <c r="AQ29" s="292">
        <v>0</v>
      </c>
      <c r="AR29" s="292">
        <v>0</v>
      </c>
      <c r="AS29" s="292">
        <v>0</v>
      </c>
      <c r="AT29" s="296">
        <v>0</v>
      </c>
      <c r="AU29" s="124">
        <v>3</v>
      </c>
      <c r="AV29" s="127">
        <f t="shared" si="4"/>
        <v>60</v>
      </c>
    </row>
    <row r="30" spans="1:48" s="129" customFormat="1" ht="47.25" customHeight="1">
      <c r="A30" s="103"/>
      <c r="B30" s="342"/>
      <c r="C30" s="343" t="s">
        <v>136</v>
      </c>
      <c r="D30" s="344"/>
      <c r="E30" s="345"/>
      <c r="F30" s="346"/>
      <c r="G30" s="346"/>
      <c r="H30" s="346"/>
      <c r="I30" s="346"/>
      <c r="J30" s="346"/>
      <c r="K30" s="346"/>
      <c r="L30" s="346"/>
      <c r="M30" s="346"/>
      <c r="N30" s="347"/>
      <c r="O30" s="348"/>
      <c r="P30" s="346"/>
      <c r="Q30" s="346"/>
      <c r="R30" s="346"/>
      <c r="S30" s="346"/>
      <c r="T30" s="346"/>
      <c r="U30" s="346"/>
      <c r="V30" s="344"/>
      <c r="W30" s="345"/>
      <c r="X30" s="346"/>
      <c r="Y30" s="346"/>
      <c r="Z30" s="346"/>
      <c r="AA30" s="346"/>
      <c r="AB30" s="346"/>
      <c r="AC30" s="346"/>
      <c r="AD30" s="347"/>
      <c r="AE30" s="348"/>
      <c r="AF30" s="346"/>
      <c r="AG30" s="346"/>
      <c r="AH30" s="346"/>
      <c r="AI30" s="346"/>
      <c r="AJ30" s="346"/>
      <c r="AK30" s="346"/>
      <c r="AL30" s="344"/>
      <c r="AM30" s="345"/>
      <c r="AN30" s="346"/>
      <c r="AO30" s="346"/>
      <c r="AP30" s="346"/>
      <c r="AQ30" s="346"/>
      <c r="AR30" s="346"/>
      <c r="AS30" s="346"/>
      <c r="AT30" s="347"/>
      <c r="AU30" s="130"/>
      <c r="AV30" s="127">
        <f t="shared" si="4"/>
        <v>0</v>
      </c>
    </row>
    <row r="31" spans="1:256" s="97" customFormat="1" ht="15">
      <c r="A31" s="103">
        <v>10</v>
      </c>
      <c r="B31" s="349" t="s">
        <v>83</v>
      </c>
      <c r="C31" s="336" t="s">
        <v>43</v>
      </c>
      <c r="D31" s="338" t="s">
        <v>55</v>
      </c>
      <c r="E31" s="152">
        <v>100</v>
      </c>
      <c r="F31" s="350">
        <v>60</v>
      </c>
      <c r="G31" s="292">
        <v>40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302">
        <v>0</v>
      </c>
      <c r="O31" s="291">
        <v>30</v>
      </c>
      <c r="P31" s="292">
        <v>20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93">
        <v>4</v>
      </c>
      <c r="W31" s="294">
        <v>30</v>
      </c>
      <c r="X31" s="292">
        <v>20</v>
      </c>
      <c r="Y31" s="292">
        <v>0</v>
      </c>
      <c r="Z31" s="292">
        <v>0</v>
      </c>
      <c r="AA31" s="292">
        <v>0</v>
      </c>
      <c r="AB31" s="292">
        <v>0</v>
      </c>
      <c r="AC31" s="292">
        <v>0</v>
      </c>
      <c r="AD31" s="296">
        <v>4</v>
      </c>
      <c r="AE31" s="300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2">
        <v>0</v>
      </c>
      <c r="AL31" s="297">
        <v>0</v>
      </c>
      <c r="AM31" s="301">
        <v>0</v>
      </c>
      <c r="AN31" s="292">
        <v>0</v>
      </c>
      <c r="AO31" s="292">
        <v>0</v>
      </c>
      <c r="AP31" s="292">
        <v>0</v>
      </c>
      <c r="AQ31" s="292">
        <v>0</v>
      </c>
      <c r="AR31" s="292">
        <v>0</v>
      </c>
      <c r="AS31" s="292">
        <v>0</v>
      </c>
      <c r="AT31" s="302">
        <v>0</v>
      </c>
      <c r="AU31" s="124">
        <v>3</v>
      </c>
      <c r="AV31" s="127">
        <f t="shared" si="4"/>
        <v>100</v>
      </c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s="97" customFormat="1" ht="15">
      <c r="A32" s="184">
        <v>11</v>
      </c>
      <c r="B32" s="351" t="s">
        <v>86</v>
      </c>
      <c r="C32" s="336" t="s">
        <v>45</v>
      </c>
      <c r="D32" s="338" t="s">
        <v>55</v>
      </c>
      <c r="E32" s="301">
        <v>30</v>
      </c>
      <c r="F32" s="295">
        <v>10</v>
      </c>
      <c r="G32" s="295">
        <v>0</v>
      </c>
      <c r="H32" s="292">
        <v>0</v>
      </c>
      <c r="I32" s="292">
        <v>0</v>
      </c>
      <c r="J32" s="292">
        <v>20</v>
      </c>
      <c r="K32" s="292">
        <v>0</v>
      </c>
      <c r="L32" s="150">
        <v>0</v>
      </c>
      <c r="M32" s="292">
        <v>0</v>
      </c>
      <c r="N32" s="302">
        <v>0</v>
      </c>
      <c r="O32" s="291">
        <v>10</v>
      </c>
      <c r="P32" s="295">
        <v>0</v>
      </c>
      <c r="Q32" s="292">
        <v>0</v>
      </c>
      <c r="R32" s="295">
        <v>10</v>
      </c>
      <c r="S32" s="292">
        <v>0</v>
      </c>
      <c r="T32" s="292">
        <v>0</v>
      </c>
      <c r="U32" s="292">
        <v>0</v>
      </c>
      <c r="V32" s="293">
        <v>2</v>
      </c>
      <c r="W32" s="301">
        <v>0</v>
      </c>
      <c r="X32" s="295">
        <v>0</v>
      </c>
      <c r="Y32" s="292">
        <v>0</v>
      </c>
      <c r="Z32" s="295">
        <v>10</v>
      </c>
      <c r="AA32" s="292">
        <v>0</v>
      </c>
      <c r="AB32" s="292">
        <v>0</v>
      </c>
      <c r="AC32" s="292">
        <v>0</v>
      </c>
      <c r="AD32" s="296">
        <v>1</v>
      </c>
      <c r="AE32" s="300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2">
        <v>0</v>
      </c>
      <c r="AL32" s="297">
        <v>0</v>
      </c>
      <c r="AM32" s="301">
        <v>0</v>
      </c>
      <c r="AN32" s="292">
        <v>0</v>
      </c>
      <c r="AO32" s="292">
        <v>0</v>
      </c>
      <c r="AP32" s="292">
        <v>0</v>
      </c>
      <c r="AQ32" s="292">
        <v>0</v>
      </c>
      <c r="AR32" s="292">
        <v>0</v>
      </c>
      <c r="AS32" s="292">
        <v>0</v>
      </c>
      <c r="AT32" s="302">
        <v>0</v>
      </c>
      <c r="AU32" s="124">
        <v>2</v>
      </c>
      <c r="AV32" s="123">
        <f t="shared" si="4"/>
        <v>30</v>
      </c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48" s="132" customFormat="1" ht="15">
      <c r="A33" s="185"/>
      <c r="B33" s="352"/>
      <c r="C33" s="353" t="s">
        <v>108</v>
      </c>
      <c r="D33" s="354" t="s">
        <v>54</v>
      </c>
      <c r="E33" s="152">
        <v>20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20</v>
      </c>
      <c r="L33" s="150">
        <v>0</v>
      </c>
      <c r="M33" s="150">
        <v>0</v>
      </c>
      <c r="N33" s="151">
        <v>0</v>
      </c>
      <c r="O33" s="175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3">
        <v>0</v>
      </c>
      <c r="W33" s="152">
        <v>0</v>
      </c>
      <c r="X33" s="150">
        <v>0</v>
      </c>
      <c r="Y33" s="150">
        <v>0</v>
      </c>
      <c r="Z33" s="150">
        <v>0</v>
      </c>
      <c r="AA33" s="150">
        <v>20</v>
      </c>
      <c r="AB33" s="150">
        <v>0</v>
      </c>
      <c r="AC33" s="150">
        <v>0</v>
      </c>
      <c r="AD33" s="155">
        <v>1</v>
      </c>
      <c r="AE33" s="175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3">
        <v>0</v>
      </c>
      <c r="AM33" s="152">
        <v>0</v>
      </c>
      <c r="AN33" s="150">
        <v>0</v>
      </c>
      <c r="AO33" s="150">
        <v>0</v>
      </c>
      <c r="AP33" s="150">
        <v>0</v>
      </c>
      <c r="AQ33" s="150">
        <v>0</v>
      </c>
      <c r="AR33" s="150">
        <v>0</v>
      </c>
      <c r="AS33" s="150">
        <v>0</v>
      </c>
      <c r="AT33" s="151">
        <v>0</v>
      </c>
      <c r="AU33" s="124">
        <v>1</v>
      </c>
      <c r="AV33" s="127">
        <f t="shared" si="4"/>
        <v>20</v>
      </c>
    </row>
    <row r="34" spans="1:256" s="97" customFormat="1" ht="15">
      <c r="A34" s="103">
        <v>12</v>
      </c>
      <c r="B34" s="349" t="s">
        <v>84</v>
      </c>
      <c r="C34" s="336" t="s">
        <v>117</v>
      </c>
      <c r="D34" s="338" t="s">
        <v>35</v>
      </c>
      <c r="E34" s="152">
        <v>40</v>
      </c>
      <c r="F34" s="350">
        <v>35</v>
      </c>
      <c r="G34" s="292">
        <v>5</v>
      </c>
      <c r="H34" s="292">
        <v>0</v>
      </c>
      <c r="I34" s="292">
        <v>0</v>
      </c>
      <c r="J34" s="292">
        <v>0</v>
      </c>
      <c r="K34" s="292">
        <v>0</v>
      </c>
      <c r="L34" s="150">
        <v>0</v>
      </c>
      <c r="M34" s="292">
        <v>0</v>
      </c>
      <c r="N34" s="302">
        <v>0</v>
      </c>
      <c r="O34" s="291">
        <v>35</v>
      </c>
      <c r="P34" s="292">
        <v>5</v>
      </c>
      <c r="Q34" s="292">
        <v>0</v>
      </c>
      <c r="R34" s="292">
        <v>0</v>
      </c>
      <c r="S34" s="292">
        <v>0</v>
      </c>
      <c r="T34" s="292">
        <v>0</v>
      </c>
      <c r="U34" s="292">
        <v>0</v>
      </c>
      <c r="V34" s="293">
        <v>3</v>
      </c>
      <c r="W34" s="301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v>0</v>
      </c>
      <c r="AC34" s="292">
        <v>0</v>
      </c>
      <c r="AD34" s="302">
        <v>0</v>
      </c>
      <c r="AE34" s="300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2">
        <v>0</v>
      </c>
      <c r="AL34" s="297">
        <v>0</v>
      </c>
      <c r="AM34" s="301">
        <v>0</v>
      </c>
      <c r="AN34" s="292">
        <v>0</v>
      </c>
      <c r="AO34" s="292">
        <v>0</v>
      </c>
      <c r="AP34" s="292">
        <v>0</v>
      </c>
      <c r="AQ34" s="292">
        <v>0</v>
      </c>
      <c r="AR34" s="292">
        <v>0</v>
      </c>
      <c r="AS34" s="292">
        <v>0</v>
      </c>
      <c r="AT34" s="302">
        <v>0</v>
      </c>
      <c r="AU34" s="124">
        <v>0.5</v>
      </c>
      <c r="AV34" s="127">
        <f t="shared" si="4"/>
        <v>40</v>
      </c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s="97" customFormat="1" ht="30.75" customHeight="1">
      <c r="A35" s="184">
        <v>13</v>
      </c>
      <c r="B35" s="355" t="s">
        <v>89</v>
      </c>
      <c r="C35" s="337" t="s">
        <v>47</v>
      </c>
      <c r="D35" s="338" t="s">
        <v>35</v>
      </c>
      <c r="E35" s="301">
        <v>15</v>
      </c>
      <c r="F35" s="295">
        <v>10</v>
      </c>
      <c r="G35" s="292">
        <v>5</v>
      </c>
      <c r="H35" s="292">
        <v>0</v>
      </c>
      <c r="I35" s="292">
        <v>0</v>
      </c>
      <c r="J35" s="292">
        <v>0</v>
      </c>
      <c r="K35" s="292">
        <v>0</v>
      </c>
      <c r="L35" s="150">
        <v>0</v>
      </c>
      <c r="M35" s="292">
        <v>0</v>
      </c>
      <c r="N35" s="302">
        <v>0</v>
      </c>
      <c r="O35" s="300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v>0</v>
      </c>
      <c r="U35" s="292">
        <v>0</v>
      </c>
      <c r="V35" s="297">
        <v>0</v>
      </c>
      <c r="W35" s="301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v>0</v>
      </c>
      <c r="AC35" s="292">
        <v>0</v>
      </c>
      <c r="AD35" s="302">
        <v>0</v>
      </c>
      <c r="AE35" s="291">
        <v>10</v>
      </c>
      <c r="AF35" s="292">
        <v>5</v>
      </c>
      <c r="AG35" s="292">
        <v>0</v>
      </c>
      <c r="AH35" s="292">
        <v>0</v>
      </c>
      <c r="AI35" s="292">
        <v>0</v>
      </c>
      <c r="AJ35" s="292">
        <v>0</v>
      </c>
      <c r="AK35" s="292">
        <v>0</v>
      </c>
      <c r="AL35" s="293">
        <v>1</v>
      </c>
      <c r="AM35" s="301">
        <v>0</v>
      </c>
      <c r="AN35" s="292">
        <v>0</v>
      </c>
      <c r="AO35" s="292">
        <v>0</v>
      </c>
      <c r="AP35" s="292">
        <v>0</v>
      </c>
      <c r="AQ35" s="292">
        <v>0</v>
      </c>
      <c r="AR35" s="292">
        <v>0</v>
      </c>
      <c r="AS35" s="292">
        <v>0</v>
      </c>
      <c r="AT35" s="302">
        <v>0</v>
      </c>
      <c r="AU35" s="124">
        <v>0.5</v>
      </c>
      <c r="AV35" s="127">
        <f t="shared" si="4"/>
        <v>15</v>
      </c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s="97" customFormat="1" ht="30.75" customHeight="1">
      <c r="A36" s="185"/>
      <c r="B36" s="356"/>
      <c r="C36" s="337" t="s">
        <v>121</v>
      </c>
      <c r="D36" s="338" t="s">
        <v>54</v>
      </c>
      <c r="E36" s="301">
        <v>20</v>
      </c>
      <c r="F36" s="295"/>
      <c r="G36" s="292"/>
      <c r="H36" s="292">
        <v>0</v>
      </c>
      <c r="I36" s="292">
        <v>0</v>
      </c>
      <c r="J36" s="292">
        <v>0</v>
      </c>
      <c r="K36" s="292">
        <v>20</v>
      </c>
      <c r="L36" s="150">
        <v>0</v>
      </c>
      <c r="M36" s="292">
        <v>0</v>
      </c>
      <c r="N36" s="302">
        <v>0</v>
      </c>
      <c r="O36" s="300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v>0</v>
      </c>
      <c r="U36" s="292">
        <v>0</v>
      </c>
      <c r="V36" s="297">
        <v>0</v>
      </c>
      <c r="W36" s="301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v>0</v>
      </c>
      <c r="AC36" s="292">
        <v>0</v>
      </c>
      <c r="AD36" s="302">
        <v>0</v>
      </c>
      <c r="AE36" s="291"/>
      <c r="AF36" s="292"/>
      <c r="AG36" s="292">
        <v>0</v>
      </c>
      <c r="AH36" s="292">
        <v>0</v>
      </c>
      <c r="AI36" s="292">
        <v>20</v>
      </c>
      <c r="AJ36" s="292">
        <v>0</v>
      </c>
      <c r="AK36" s="292">
        <v>0</v>
      </c>
      <c r="AL36" s="293">
        <v>1</v>
      </c>
      <c r="AM36" s="301">
        <v>0</v>
      </c>
      <c r="AN36" s="292">
        <v>0</v>
      </c>
      <c r="AO36" s="292">
        <v>0</v>
      </c>
      <c r="AP36" s="292">
        <v>0</v>
      </c>
      <c r="AQ36" s="292">
        <v>0</v>
      </c>
      <c r="AR36" s="292">
        <v>0</v>
      </c>
      <c r="AS36" s="292">
        <v>0</v>
      </c>
      <c r="AT36" s="302">
        <v>0</v>
      </c>
      <c r="AU36" s="124">
        <v>1</v>
      </c>
      <c r="AV36" s="127">
        <f>SUM(O36:AS36)-AL36-AD36-V36</f>
        <v>20</v>
      </c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48" s="132" customFormat="1" ht="20.25" customHeight="1">
      <c r="A37" s="184">
        <v>14</v>
      </c>
      <c r="B37" s="357" t="s">
        <v>126</v>
      </c>
      <c r="C37" s="358" t="s">
        <v>122</v>
      </c>
      <c r="D37" s="153" t="s">
        <v>54</v>
      </c>
      <c r="E37" s="152">
        <v>20</v>
      </c>
      <c r="F37" s="350">
        <f>O37+W37+AE37+AM37</f>
        <v>5</v>
      </c>
      <c r="G37" s="150">
        <v>0</v>
      </c>
      <c r="H37" s="150">
        <f>P37+X37</f>
        <v>15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1">
        <v>0</v>
      </c>
      <c r="O37" s="175">
        <v>5</v>
      </c>
      <c r="P37" s="150">
        <v>5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3">
        <v>1</v>
      </c>
      <c r="W37" s="152">
        <v>0</v>
      </c>
      <c r="X37" s="150">
        <v>10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1">
        <v>1</v>
      </c>
      <c r="AE37" s="359"/>
      <c r="AF37" s="183"/>
      <c r="AG37" s="183"/>
      <c r="AH37" s="183"/>
      <c r="AI37" s="183"/>
      <c r="AJ37" s="183"/>
      <c r="AK37" s="183"/>
      <c r="AL37" s="354"/>
      <c r="AM37" s="360"/>
      <c r="AN37" s="183"/>
      <c r="AO37" s="183"/>
      <c r="AP37" s="183"/>
      <c r="AQ37" s="183"/>
      <c r="AR37" s="183"/>
      <c r="AS37" s="183"/>
      <c r="AT37" s="361"/>
      <c r="AU37" s="124">
        <v>0.5</v>
      </c>
      <c r="AV37" s="133">
        <f>SUM(O37:AS37)-AL37-AD37-V37</f>
        <v>20</v>
      </c>
    </row>
    <row r="38" spans="1:48" s="132" customFormat="1" ht="29.25" customHeight="1">
      <c r="A38" s="185"/>
      <c r="B38" s="362"/>
      <c r="C38" s="358" t="s">
        <v>123</v>
      </c>
      <c r="D38" s="153" t="s">
        <v>54</v>
      </c>
      <c r="E38" s="152">
        <v>20</v>
      </c>
      <c r="F38" s="350"/>
      <c r="G38" s="150">
        <v>0</v>
      </c>
      <c r="H38" s="150"/>
      <c r="I38" s="150">
        <v>0</v>
      </c>
      <c r="J38" s="150">
        <v>0</v>
      </c>
      <c r="K38" s="150">
        <v>20</v>
      </c>
      <c r="L38" s="150">
        <v>0</v>
      </c>
      <c r="M38" s="150">
        <v>0</v>
      </c>
      <c r="N38" s="151">
        <v>0</v>
      </c>
      <c r="O38" s="175"/>
      <c r="P38" s="150"/>
      <c r="Q38" s="150">
        <v>0</v>
      </c>
      <c r="R38" s="150">
        <v>0</v>
      </c>
      <c r="S38" s="150">
        <v>0</v>
      </c>
      <c r="T38" s="150">
        <v>0</v>
      </c>
      <c r="U38" s="150">
        <v>0</v>
      </c>
      <c r="V38" s="153"/>
      <c r="W38" s="152">
        <v>0</v>
      </c>
      <c r="X38" s="150"/>
      <c r="Y38" s="150">
        <v>0</v>
      </c>
      <c r="Z38" s="150">
        <v>0</v>
      </c>
      <c r="AA38" s="150">
        <v>20</v>
      </c>
      <c r="AB38" s="150">
        <v>0</v>
      </c>
      <c r="AC38" s="150">
        <v>0</v>
      </c>
      <c r="AD38" s="151">
        <v>1</v>
      </c>
      <c r="AE38" s="359"/>
      <c r="AF38" s="183"/>
      <c r="AG38" s="183"/>
      <c r="AH38" s="183"/>
      <c r="AI38" s="183"/>
      <c r="AJ38" s="183"/>
      <c r="AK38" s="183"/>
      <c r="AL38" s="354"/>
      <c r="AM38" s="360"/>
      <c r="AN38" s="183"/>
      <c r="AO38" s="183"/>
      <c r="AP38" s="183"/>
      <c r="AQ38" s="183"/>
      <c r="AR38" s="183"/>
      <c r="AS38" s="183"/>
      <c r="AT38" s="361"/>
      <c r="AU38" s="124">
        <v>1</v>
      </c>
      <c r="AV38" s="133"/>
    </row>
    <row r="39" spans="1:110" s="134" customFormat="1" ht="18.75" customHeight="1">
      <c r="A39" s="103"/>
      <c r="B39" s="363"/>
      <c r="C39" s="343" t="s">
        <v>76</v>
      </c>
      <c r="D39" s="344"/>
      <c r="E39" s="364">
        <v>0</v>
      </c>
      <c r="F39" s="365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7">
        <v>0</v>
      </c>
      <c r="O39" s="368"/>
      <c r="P39" s="346"/>
      <c r="Q39" s="346"/>
      <c r="R39" s="346"/>
      <c r="S39" s="346"/>
      <c r="T39" s="346"/>
      <c r="U39" s="346"/>
      <c r="V39" s="369"/>
      <c r="W39" s="370"/>
      <c r="X39" s="346"/>
      <c r="Y39" s="346"/>
      <c r="Z39" s="346"/>
      <c r="AA39" s="346"/>
      <c r="AB39" s="346"/>
      <c r="AC39" s="346"/>
      <c r="AD39" s="371"/>
      <c r="AE39" s="348"/>
      <c r="AF39" s="346"/>
      <c r="AG39" s="346"/>
      <c r="AH39" s="346"/>
      <c r="AI39" s="346"/>
      <c r="AJ39" s="346"/>
      <c r="AK39" s="346"/>
      <c r="AL39" s="344"/>
      <c r="AM39" s="345"/>
      <c r="AN39" s="346"/>
      <c r="AO39" s="346"/>
      <c r="AP39" s="346"/>
      <c r="AQ39" s="346"/>
      <c r="AR39" s="346"/>
      <c r="AS39" s="346"/>
      <c r="AT39" s="347"/>
      <c r="AU39" s="130"/>
      <c r="AV39" s="127">
        <f t="shared" si="4"/>
        <v>0</v>
      </c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</row>
    <row r="40" spans="1:48" s="132" customFormat="1" ht="20.25" customHeight="1">
      <c r="A40" s="103">
        <v>15</v>
      </c>
      <c r="B40" s="372" t="s">
        <v>156</v>
      </c>
      <c r="C40" s="340" t="s">
        <v>107</v>
      </c>
      <c r="D40" s="338" t="s">
        <v>55</v>
      </c>
      <c r="E40" s="152">
        <v>40</v>
      </c>
      <c r="F40" s="350">
        <v>25</v>
      </c>
      <c r="G40" s="292">
        <v>0</v>
      </c>
      <c r="H40" s="292">
        <v>15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302">
        <v>0</v>
      </c>
      <c r="O40" s="300">
        <v>25</v>
      </c>
      <c r="P40" s="292">
        <v>15</v>
      </c>
      <c r="Q40" s="292">
        <v>0</v>
      </c>
      <c r="R40" s="292">
        <v>0</v>
      </c>
      <c r="S40" s="292">
        <v>0</v>
      </c>
      <c r="T40" s="292">
        <v>0</v>
      </c>
      <c r="U40" s="292">
        <v>0</v>
      </c>
      <c r="V40" s="297">
        <v>4</v>
      </c>
      <c r="W40" s="294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v>0</v>
      </c>
      <c r="AC40" s="292">
        <v>0</v>
      </c>
      <c r="AD40" s="296">
        <v>0</v>
      </c>
      <c r="AE40" s="300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2">
        <v>0</v>
      </c>
      <c r="AL40" s="297">
        <v>0</v>
      </c>
      <c r="AM40" s="301">
        <v>0</v>
      </c>
      <c r="AN40" s="292">
        <v>0</v>
      </c>
      <c r="AO40" s="292">
        <v>0</v>
      </c>
      <c r="AP40" s="292">
        <v>0</v>
      </c>
      <c r="AQ40" s="292">
        <v>0</v>
      </c>
      <c r="AR40" s="292">
        <v>0</v>
      </c>
      <c r="AS40" s="292">
        <v>0</v>
      </c>
      <c r="AT40" s="302">
        <v>0</v>
      </c>
      <c r="AU40" s="124">
        <v>2</v>
      </c>
      <c r="AV40" s="127">
        <f t="shared" si="4"/>
        <v>40</v>
      </c>
    </row>
    <row r="41" spans="1:48" s="132" customFormat="1" ht="15">
      <c r="A41" s="103">
        <v>16</v>
      </c>
      <c r="B41" s="373" t="s">
        <v>139</v>
      </c>
      <c r="C41" s="336" t="s">
        <v>160</v>
      </c>
      <c r="D41" s="338" t="s">
        <v>55</v>
      </c>
      <c r="E41" s="152">
        <v>30</v>
      </c>
      <c r="F41" s="350">
        <v>10</v>
      </c>
      <c r="G41" s="292">
        <v>0</v>
      </c>
      <c r="H41" s="292">
        <v>20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302">
        <v>0</v>
      </c>
      <c r="O41" s="300">
        <v>10</v>
      </c>
      <c r="P41" s="292">
        <v>20</v>
      </c>
      <c r="Q41" s="292">
        <v>0</v>
      </c>
      <c r="R41" s="292">
        <v>0</v>
      </c>
      <c r="S41" s="292">
        <v>0</v>
      </c>
      <c r="T41" s="292">
        <v>0</v>
      </c>
      <c r="U41" s="292">
        <v>0</v>
      </c>
      <c r="V41" s="293">
        <v>3</v>
      </c>
      <c r="W41" s="294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v>0</v>
      </c>
      <c r="AC41" s="292">
        <v>0</v>
      </c>
      <c r="AD41" s="296">
        <v>0</v>
      </c>
      <c r="AE41" s="300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2">
        <v>0</v>
      </c>
      <c r="AL41" s="297">
        <v>0</v>
      </c>
      <c r="AM41" s="301">
        <v>0</v>
      </c>
      <c r="AN41" s="292">
        <v>0</v>
      </c>
      <c r="AO41" s="292">
        <v>0</v>
      </c>
      <c r="AP41" s="292">
        <v>0</v>
      </c>
      <c r="AQ41" s="292">
        <v>0</v>
      </c>
      <c r="AR41" s="292">
        <v>0</v>
      </c>
      <c r="AS41" s="292">
        <v>0</v>
      </c>
      <c r="AT41" s="302">
        <v>0</v>
      </c>
      <c r="AU41" s="124">
        <v>1.5</v>
      </c>
      <c r="AV41" s="127">
        <f t="shared" si="4"/>
        <v>30</v>
      </c>
    </row>
    <row r="42" spans="1:48" s="132" customFormat="1" ht="15">
      <c r="A42" s="103">
        <v>17</v>
      </c>
      <c r="B42" s="373" t="s">
        <v>139</v>
      </c>
      <c r="C42" s="336" t="s">
        <v>115</v>
      </c>
      <c r="D42" s="338" t="s">
        <v>54</v>
      </c>
      <c r="E42" s="152">
        <v>20</v>
      </c>
      <c r="F42" s="350">
        <v>0</v>
      </c>
      <c r="G42" s="292">
        <v>0</v>
      </c>
      <c r="H42" s="292">
        <v>0</v>
      </c>
      <c r="I42" s="292">
        <v>0</v>
      </c>
      <c r="J42" s="292">
        <v>0</v>
      </c>
      <c r="K42" s="292">
        <v>20</v>
      </c>
      <c r="L42" s="292">
        <v>0</v>
      </c>
      <c r="M42" s="292">
        <v>0</v>
      </c>
      <c r="N42" s="302">
        <v>0</v>
      </c>
      <c r="O42" s="300">
        <v>0</v>
      </c>
      <c r="P42" s="292">
        <v>0</v>
      </c>
      <c r="Q42" s="292">
        <v>0</v>
      </c>
      <c r="R42" s="292">
        <v>0</v>
      </c>
      <c r="S42" s="292">
        <v>20</v>
      </c>
      <c r="T42" s="292">
        <v>0</v>
      </c>
      <c r="U42" s="292">
        <v>0</v>
      </c>
      <c r="V42" s="293">
        <v>1</v>
      </c>
      <c r="W42" s="294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v>0</v>
      </c>
      <c r="AC42" s="292">
        <v>0</v>
      </c>
      <c r="AD42" s="296">
        <v>0</v>
      </c>
      <c r="AE42" s="300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2">
        <v>0</v>
      </c>
      <c r="AL42" s="297">
        <v>0</v>
      </c>
      <c r="AM42" s="301">
        <v>0</v>
      </c>
      <c r="AN42" s="292">
        <v>0</v>
      </c>
      <c r="AO42" s="292">
        <v>0</v>
      </c>
      <c r="AP42" s="292">
        <v>0</v>
      </c>
      <c r="AQ42" s="292">
        <v>0</v>
      </c>
      <c r="AR42" s="292">
        <v>0</v>
      </c>
      <c r="AS42" s="292">
        <v>0</v>
      </c>
      <c r="AT42" s="302">
        <v>0</v>
      </c>
      <c r="AU42" s="124">
        <v>1</v>
      </c>
      <c r="AV42" s="127">
        <f t="shared" si="4"/>
        <v>20</v>
      </c>
    </row>
    <row r="43" spans="1:48" s="132" customFormat="1" ht="15">
      <c r="A43" s="103">
        <v>18</v>
      </c>
      <c r="B43" s="373" t="s">
        <v>140</v>
      </c>
      <c r="C43" s="353" t="s">
        <v>109</v>
      </c>
      <c r="D43" s="354" t="s">
        <v>55</v>
      </c>
      <c r="E43" s="152">
        <v>20</v>
      </c>
      <c r="F43" s="350">
        <v>10</v>
      </c>
      <c r="G43" s="150">
        <v>0</v>
      </c>
      <c r="H43" s="150">
        <v>10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1">
        <v>0</v>
      </c>
      <c r="O43" s="177">
        <v>10</v>
      </c>
      <c r="P43" s="150">
        <v>10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6">
        <v>2</v>
      </c>
      <c r="W43" s="154"/>
      <c r="X43" s="150"/>
      <c r="Y43" s="150"/>
      <c r="Z43" s="150"/>
      <c r="AA43" s="150"/>
      <c r="AB43" s="150"/>
      <c r="AC43" s="150"/>
      <c r="AD43" s="155"/>
      <c r="AE43" s="175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3">
        <v>0</v>
      </c>
      <c r="AM43" s="152">
        <v>0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1">
        <v>0</v>
      </c>
      <c r="AU43" s="131">
        <v>1</v>
      </c>
      <c r="AV43" s="133">
        <f t="shared" si="4"/>
        <v>20</v>
      </c>
    </row>
    <row r="44" spans="1:48" s="132" customFormat="1" ht="15">
      <c r="A44" s="103">
        <v>19</v>
      </c>
      <c r="B44" s="373" t="s">
        <v>140</v>
      </c>
      <c r="C44" s="353" t="s">
        <v>161</v>
      </c>
      <c r="D44" s="354" t="s">
        <v>54</v>
      </c>
      <c r="E44" s="152">
        <v>20</v>
      </c>
      <c r="F44" s="3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20</v>
      </c>
      <c r="L44" s="150">
        <v>0</v>
      </c>
      <c r="M44" s="150">
        <v>0</v>
      </c>
      <c r="N44" s="151">
        <v>0</v>
      </c>
      <c r="O44" s="177">
        <v>0</v>
      </c>
      <c r="P44" s="150">
        <v>0</v>
      </c>
      <c r="Q44" s="150">
        <v>0</v>
      </c>
      <c r="R44" s="150">
        <v>0</v>
      </c>
      <c r="S44" s="150">
        <v>20</v>
      </c>
      <c r="T44" s="150">
        <v>0</v>
      </c>
      <c r="U44" s="150">
        <v>0</v>
      </c>
      <c r="V44" s="156">
        <v>1</v>
      </c>
      <c r="W44" s="154">
        <v>0</v>
      </c>
      <c r="X44" s="150">
        <v>0</v>
      </c>
      <c r="Y44" s="150">
        <v>0</v>
      </c>
      <c r="Z44" s="150">
        <v>0</v>
      </c>
      <c r="AA44" s="150"/>
      <c r="AB44" s="150"/>
      <c r="AC44" s="150"/>
      <c r="AD44" s="155"/>
      <c r="AE44" s="175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3">
        <v>0</v>
      </c>
      <c r="AM44" s="152">
        <v>0</v>
      </c>
      <c r="AN44" s="150">
        <v>0</v>
      </c>
      <c r="AO44" s="150">
        <v>0</v>
      </c>
      <c r="AP44" s="150">
        <v>0</v>
      </c>
      <c r="AQ44" s="150">
        <v>0</v>
      </c>
      <c r="AR44" s="150">
        <v>0</v>
      </c>
      <c r="AS44" s="150">
        <v>0</v>
      </c>
      <c r="AT44" s="151">
        <v>0</v>
      </c>
      <c r="AU44" s="131">
        <v>1</v>
      </c>
      <c r="AV44" s="133">
        <f t="shared" si="4"/>
        <v>20</v>
      </c>
    </row>
    <row r="45" spans="1:48" s="132" customFormat="1" ht="15">
      <c r="A45" s="103">
        <v>20</v>
      </c>
      <c r="B45" s="373" t="s">
        <v>141</v>
      </c>
      <c r="C45" s="358" t="s">
        <v>110</v>
      </c>
      <c r="D45" s="354" t="s">
        <v>55</v>
      </c>
      <c r="E45" s="152">
        <v>50</v>
      </c>
      <c r="F45" s="350">
        <v>20</v>
      </c>
      <c r="G45" s="150">
        <v>0</v>
      </c>
      <c r="H45" s="150">
        <v>30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1">
        <v>0</v>
      </c>
      <c r="O45" s="175"/>
      <c r="P45" s="150"/>
      <c r="Q45" s="150"/>
      <c r="R45" s="150"/>
      <c r="S45" s="150"/>
      <c r="T45" s="150"/>
      <c r="U45" s="150"/>
      <c r="V45" s="153"/>
      <c r="W45" s="154">
        <v>20</v>
      </c>
      <c r="X45" s="150">
        <v>30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5">
        <v>4</v>
      </c>
      <c r="AE45" s="175">
        <v>0</v>
      </c>
      <c r="AF45" s="150">
        <v>0</v>
      </c>
      <c r="AG45" s="150">
        <v>0</v>
      </c>
      <c r="AH45" s="150">
        <v>0</v>
      </c>
      <c r="AI45" s="150">
        <v>0</v>
      </c>
      <c r="AJ45" s="150">
        <v>0</v>
      </c>
      <c r="AK45" s="150">
        <v>0</v>
      </c>
      <c r="AL45" s="153">
        <v>0</v>
      </c>
      <c r="AM45" s="152">
        <v>0</v>
      </c>
      <c r="AN45" s="150">
        <v>0</v>
      </c>
      <c r="AO45" s="150">
        <v>0</v>
      </c>
      <c r="AP45" s="150">
        <v>0</v>
      </c>
      <c r="AQ45" s="150">
        <v>0</v>
      </c>
      <c r="AR45" s="150">
        <v>0</v>
      </c>
      <c r="AS45" s="150">
        <v>0</v>
      </c>
      <c r="AT45" s="151">
        <v>0</v>
      </c>
      <c r="AU45" s="131">
        <v>2</v>
      </c>
      <c r="AV45" s="133">
        <f t="shared" si="4"/>
        <v>50</v>
      </c>
    </row>
    <row r="46" spans="1:256" s="97" customFormat="1" ht="15">
      <c r="A46" s="103">
        <v>21</v>
      </c>
      <c r="B46" s="373" t="s">
        <v>142</v>
      </c>
      <c r="C46" s="340" t="s">
        <v>111</v>
      </c>
      <c r="D46" s="338" t="s">
        <v>55</v>
      </c>
      <c r="E46" s="301">
        <v>40</v>
      </c>
      <c r="F46" s="295">
        <v>20</v>
      </c>
      <c r="G46" s="292">
        <v>0</v>
      </c>
      <c r="H46" s="292">
        <v>20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302">
        <v>0</v>
      </c>
      <c r="O46" s="300"/>
      <c r="P46" s="292"/>
      <c r="Q46" s="292"/>
      <c r="R46" s="292"/>
      <c r="S46" s="292"/>
      <c r="T46" s="292"/>
      <c r="U46" s="292"/>
      <c r="V46" s="297"/>
      <c r="W46" s="301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v>0</v>
      </c>
      <c r="AC46" s="292">
        <v>0</v>
      </c>
      <c r="AD46" s="302">
        <v>0</v>
      </c>
      <c r="AE46" s="291">
        <v>20</v>
      </c>
      <c r="AF46" s="292">
        <v>20</v>
      </c>
      <c r="AG46" s="292">
        <v>0</v>
      </c>
      <c r="AH46" s="292">
        <v>0</v>
      </c>
      <c r="AI46" s="292">
        <v>0</v>
      </c>
      <c r="AJ46" s="292">
        <v>0</v>
      </c>
      <c r="AK46" s="292">
        <v>0</v>
      </c>
      <c r="AL46" s="293">
        <v>3</v>
      </c>
      <c r="AM46" s="301">
        <v>0</v>
      </c>
      <c r="AN46" s="292">
        <v>0</v>
      </c>
      <c r="AO46" s="292">
        <v>0</v>
      </c>
      <c r="AP46" s="292">
        <v>0</v>
      </c>
      <c r="AQ46" s="292">
        <v>0</v>
      </c>
      <c r="AR46" s="292">
        <v>0</v>
      </c>
      <c r="AS46" s="292">
        <v>0</v>
      </c>
      <c r="AT46" s="302">
        <v>0</v>
      </c>
      <c r="AU46" s="124">
        <v>1.5</v>
      </c>
      <c r="AV46" s="123">
        <f t="shared" si="4"/>
        <v>40</v>
      </c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</row>
    <row r="47" spans="1:256" s="97" customFormat="1" ht="15.75" thickBot="1">
      <c r="A47" s="103">
        <v>22</v>
      </c>
      <c r="B47" s="374" t="s">
        <v>142</v>
      </c>
      <c r="C47" s="375" t="s">
        <v>118</v>
      </c>
      <c r="D47" s="376" t="s">
        <v>54</v>
      </c>
      <c r="E47" s="377">
        <v>20</v>
      </c>
      <c r="F47" s="313">
        <v>0</v>
      </c>
      <c r="G47" s="314">
        <v>0</v>
      </c>
      <c r="H47" s="314">
        <v>0</v>
      </c>
      <c r="I47" s="314">
        <v>0</v>
      </c>
      <c r="J47" s="314">
        <v>0</v>
      </c>
      <c r="K47" s="314">
        <v>20</v>
      </c>
      <c r="L47" s="314">
        <v>0</v>
      </c>
      <c r="M47" s="314">
        <v>0</v>
      </c>
      <c r="N47" s="378">
        <v>0</v>
      </c>
      <c r="O47" s="379"/>
      <c r="P47" s="314">
        <v>0</v>
      </c>
      <c r="Q47" s="314">
        <v>0</v>
      </c>
      <c r="R47" s="314">
        <v>0</v>
      </c>
      <c r="S47" s="314">
        <v>0</v>
      </c>
      <c r="T47" s="314">
        <v>0</v>
      </c>
      <c r="U47" s="314">
        <v>0</v>
      </c>
      <c r="V47" s="380">
        <v>0</v>
      </c>
      <c r="W47" s="377">
        <v>0</v>
      </c>
      <c r="X47" s="314">
        <v>0</v>
      </c>
      <c r="Y47" s="314">
        <v>0</v>
      </c>
      <c r="Z47" s="314">
        <v>0</v>
      </c>
      <c r="AA47" s="314">
        <v>0</v>
      </c>
      <c r="AB47" s="314">
        <v>0</v>
      </c>
      <c r="AC47" s="314">
        <v>0</v>
      </c>
      <c r="AD47" s="378">
        <v>0</v>
      </c>
      <c r="AE47" s="312">
        <v>0</v>
      </c>
      <c r="AF47" s="314">
        <v>0</v>
      </c>
      <c r="AG47" s="314">
        <v>0</v>
      </c>
      <c r="AH47" s="314">
        <v>0</v>
      </c>
      <c r="AI47" s="314">
        <v>20</v>
      </c>
      <c r="AJ47" s="314">
        <v>0</v>
      </c>
      <c r="AK47" s="314">
        <v>0</v>
      </c>
      <c r="AL47" s="315">
        <v>1</v>
      </c>
      <c r="AM47" s="377">
        <v>0</v>
      </c>
      <c r="AN47" s="314">
        <v>0</v>
      </c>
      <c r="AO47" s="314">
        <v>0</v>
      </c>
      <c r="AP47" s="314">
        <v>0</v>
      </c>
      <c r="AQ47" s="314">
        <v>0</v>
      </c>
      <c r="AR47" s="314">
        <v>0</v>
      </c>
      <c r="AS47" s="314">
        <v>0</v>
      </c>
      <c r="AT47" s="378">
        <v>0</v>
      </c>
      <c r="AU47" s="157">
        <v>1</v>
      </c>
      <c r="AV47" s="127">
        <f t="shared" si="4"/>
        <v>20</v>
      </c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</row>
    <row r="48" spans="1:48" s="166" customFormat="1" ht="16.5" thickBot="1">
      <c r="A48" s="165"/>
      <c r="B48" s="381" t="s">
        <v>150</v>
      </c>
      <c r="C48" s="382"/>
      <c r="D48" s="383"/>
      <c r="E48" s="384">
        <f>SUM(E26:E47)</f>
        <v>690</v>
      </c>
      <c r="F48" s="385">
        <f aca="true" t="shared" si="5" ref="F48:AU48">SUM(F26:F47)</f>
        <v>265</v>
      </c>
      <c r="G48" s="385">
        <f t="shared" si="5"/>
        <v>50</v>
      </c>
      <c r="H48" s="385">
        <f t="shared" si="5"/>
        <v>135</v>
      </c>
      <c r="I48" s="385">
        <f t="shared" si="5"/>
        <v>0</v>
      </c>
      <c r="J48" s="385">
        <f t="shared" si="5"/>
        <v>60</v>
      </c>
      <c r="K48" s="385">
        <f t="shared" si="5"/>
        <v>180</v>
      </c>
      <c r="L48" s="385">
        <f t="shared" si="5"/>
        <v>0</v>
      </c>
      <c r="M48" s="385">
        <f t="shared" si="5"/>
        <v>0</v>
      </c>
      <c r="N48" s="386">
        <f t="shared" si="5"/>
        <v>0</v>
      </c>
      <c r="O48" s="387">
        <f t="shared" si="5"/>
        <v>125</v>
      </c>
      <c r="P48" s="385">
        <f t="shared" si="5"/>
        <v>75</v>
      </c>
      <c r="Q48" s="385">
        <f t="shared" si="5"/>
        <v>0</v>
      </c>
      <c r="R48" s="385">
        <f t="shared" si="5"/>
        <v>10</v>
      </c>
      <c r="S48" s="385">
        <f t="shared" si="5"/>
        <v>40</v>
      </c>
      <c r="T48" s="385">
        <f t="shared" si="5"/>
        <v>0</v>
      </c>
      <c r="U48" s="385">
        <f t="shared" si="5"/>
        <v>0</v>
      </c>
      <c r="V48" s="388">
        <f t="shared" si="5"/>
        <v>21</v>
      </c>
      <c r="W48" s="384">
        <f t="shared" si="5"/>
        <v>50</v>
      </c>
      <c r="X48" s="385">
        <f t="shared" si="5"/>
        <v>60</v>
      </c>
      <c r="Y48" s="385">
        <f t="shared" si="5"/>
        <v>0</v>
      </c>
      <c r="Z48" s="385">
        <f t="shared" si="5"/>
        <v>10</v>
      </c>
      <c r="AA48" s="385">
        <f t="shared" si="5"/>
        <v>40</v>
      </c>
      <c r="AB48" s="385">
        <f t="shared" si="5"/>
        <v>0</v>
      </c>
      <c r="AC48" s="385">
        <f t="shared" si="5"/>
        <v>0</v>
      </c>
      <c r="AD48" s="386">
        <f t="shared" si="5"/>
        <v>12</v>
      </c>
      <c r="AE48" s="387">
        <f t="shared" si="5"/>
        <v>70</v>
      </c>
      <c r="AF48" s="385">
        <f t="shared" si="5"/>
        <v>40</v>
      </c>
      <c r="AG48" s="385">
        <f t="shared" si="5"/>
        <v>0</v>
      </c>
      <c r="AH48" s="385">
        <f t="shared" si="5"/>
        <v>40</v>
      </c>
      <c r="AI48" s="385">
        <f t="shared" si="5"/>
        <v>100</v>
      </c>
      <c r="AJ48" s="385">
        <f t="shared" si="5"/>
        <v>0</v>
      </c>
      <c r="AK48" s="385">
        <f t="shared" si="5"/>
        <v>0</v>
      </c>
      <c r="AL48" s="388">
        <f t="shared" si="5"/>
        <v>14</v>
      </c>
      <c r="AM48" s="384">
        <f t="shared" si="5"/>
        <v>20</v>
      </c>
      <c r="AN48" s="385">
        <f t="shared" si="5"/>
        <v>10</v>
      </c>
      <c r="AO48" s="385">
        <f t="shared" si="5"/>
        <v>0</v>
      </c>
      <c r="AP48" s="385">
        <f t="shared" si="5"/>
        <v>0</v>
      </c>
      <c r="AQ48" s="385">
        <f t="shared" si="5"/>
        <v>0</v>
      </c>
      <c r="AR48" s="385">
        <f t="shared" si="5"/>
        <v>0</v>
      </c>
      <c r="AS48" s="385">
        <f t="shared" si="5"/>
        <v>0</v>
      </c>
      <c r="AT48" s="386">
        <f t="shared" si="5"/>
        <v>2</v>
      </c>
      <c r="AU48" s="171">
        <f t="shared" si="5"/>
        <v>27</v>
      </c>
      <c r="AV48" s="159"/>
    </row>
    <row r="49" spans="1:256" s="136" customFormat="1" ht="15.75">
      <c r="A49" s="117"/>
      <c r="B49" s="389" t="s">
        <v>71</v>
      </c>
      <c r="C49" s="390"/>
      <c r="D49" s="391"/>
      <c r="E49" s="392"/>
      <c r="F49" s="393"/>
      <c r="G49" s="393"/>
      <c r="H49" s="393"/>
      <c r="I49" s="393"/>
      <c r="J49" s="393"/>
      <c r="K49" s="393"/>
      <c r="L49" s="393"/>
      <c r="M49" s="393"/>
      <c r="N49" s="394"/>
      <c r="O49" s="395"/>
      <c r="P49" s="393"/>
      <c r="Q49" s="393"/>
      <c r="R49" s="393"/>
      <c r="S49" s="393"/>
      <c r="T49" s="393"/>
      <c r="U49" s="393"/>
      <c r="V49" s="391"/>
      <c r="W49" s="392"/>
      <c r="X49" s="393"/>
      <c r="Y49" s="393"/>
      <c r="Z49" s="393"/>
      <c r="AA49" s="393"/>
      <c r="AB49" s="393"/>
      <c r="AC49" s="393"/>
      <c r="AD49" s="394"/>
      <c r="AE49" s="395"/>
      <c r="AF49" s="393"/>
      <c r="AG49" s="393"/>
      <c r="AH49" s="393"/>
      <c r="AI49" s="393"/>
      <c r="AJ49" s="393"/>
      <c r="AK49" s="393"/>
      <c r="AL49" s="391"/>
      <c r="AM49" s="392"/>
      <c r="AN49" s="393"/>
      <c r="AO49" s="393"/>
      <c r="AP49" s="393"/>
      <c r="AQ49" s="393"/>
      <c r="AR49" s="393"/>
      <c r="AS49" s="393"/>
      <c r="AT49" s="394"/>
      <c r="AU49" s="180"/>
      <c r="AV49" s="127">
        <f t="shared" si="4"/>
        <v>0</v>
      </c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</row>
    <row r="50" spans="1:256" s="137" customFormat="1" ht="15">
      <c r="A50" s="96">
        <v>23</v>
      </c>
      <c r="B50" s="286" t="s">
        <v>127</v>
      </c>
      <c r="C50" s="336" t="s">
        <v>116</v>
      </c>
      <c r="D50" s="396" t="s">
        <v>57</v>
      </c>
      <c r="E50" s="397">
        <v>25</v>
      </c>
      <c r="F50" s="183">
        <f aca="true" t="shared" si="6" ref="F50:F56">O50+W50+AE50+AM50</f>
        <v>10</v>
      </c>
      <c r="G50" s="398"/>
      <c r="H50" s="398">
        <f>X50+AF50</f>
        <v>15</v>
      </c>
      <c r="I50" s="398"/>
      <c r="J50" s="398"/>
      <c r="K50" s="398"/>
      <c r="L50" s="183"/>
      <c r="M50" s="398"/>
      <c r="N50" s="399"/>
      <c r="O50" s="400"/>
      <c r="P50" s="398"/>
      <c r="Q50" s="398"/>
      <c r="R50" s="398"/>
      <c r="S50" s="398"/>
      <c r="T50" s="398"/>
      <c r="U50" s="398"/>
      <c r="V50" s="338"/>
      <c r="W50" s="397">
        <v>5</v>
      </c>
      <c r="X50" s="398">
        <v>5</v>
      </c>
      <c r="Y50" s="398"/>
      <c r="Z50" s="398"/>
      <c r="AA50" s="398"/>
      <c r="AB50" s="183"/>
      <c r="AC50" s="398"/>
      <c r="AD50" s="399">
        <v>2</v>
      </c>
      <c r="AE50" s="400">
        <v>5</v>
      </c>
      <c r="AF50" s="398">
        <v>10</v>
      </c>
      <c r="AG50" s="398"/>
      <c r="AH50" s="398"/>
      <c r="AI50" s="398"/>
      <c r="AJ50" s="183"/>
      <c r="AK50" s="398"/>
      <c r="AL50" s="338">
        <v>2</v>
      </c>
      <c r="AM50" s="397"/>
      <c r="AN50" s="398"/>
      <c r="AO50" s="398"/>
      <c r="AP50" s="398"/>
      <c r="AQ50" s="398"/>
      <c r="AR50" s="398"/>
      <c r="AS50" s="398"/>
      <c r="AT50" s="399"/>
      <c r="AU50" s="124">
        <v>2</v>
      </c>
      <c r="AV50" s="127">
        <f t="shared" si="4"/>
        <v>25</v>
      </c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</row>
    <row r="51" spans="1:256" s="139" customFormat="1" ht="15">
      <c r="A51" s="96">
        <v>24</v>
      </c>
      <c r="B51" s="401" t="s">
        <v>130</v>
      </c>
      <c r="C51" s="402" t="s">
        <v>104</v>
      </c>
      <c r="D51" s="403" t="s">
        <v>102</v>
      </c>
      <c r="E51" s="404">
        <v>75</v>
      </c>
      <c r="F51" s="150">
        <f>O51+W51+AE51+AM51</f>
        <v>0</v>
      </c>
      <c r="G51" s="405"/>
      <c r="H51" s="405"/>
      <c r="I51" s="398"/>
      <c r="J51" s="398"/>
      <c r="K51" s="398"/>
      <c r="L51" s="398"/>
      <c r="M51" s="405">
        <v>75</v>
      </c>
      <c r="N51" s="406"/>
      <c r="O51" s="407"/>
      <c r="P51" s="408"/>
      <c r="Q51" s="408"/>
      <c r="R51" s="408"/>
      <c r="S51" s="408"/>
      <c r="T51" s="408"/>
      <c r="U51" s="408"/>
      <c r="V51" s="299"/>
      <c r="W51" s="409"/>
      <c r="X51" s="410"/>
      <c r="Y51" s="410"/>
      <c r="Z51" s="410"/>
      <c r="AA51" s="410"/>
      <c r="AB51" s="410"/>
      <c r="AC51" s="405">
        <v>25</v>
      </c>
      <c r="AD51" s="411">
        <v>2</v>
      </c>
      <c r="AE51" s="412"/>
      <c r="AF51" s="405"/>
      <c r="AG51" s="405"/>
      <c r="AH51" s="405"/>
      <c r="AI51" s="405"/>
      <c r="AJ51" s="405"/>
      <c r="AK51" s="405">
        <v>25</v>
      </c>
      <c r="AL51" s="413">
        <v>2</v>
      </c>
      <c r="AM51" s="404"/>
      <c r="AN51" s="405"/>
      <c r="AO51" s="405"/>
      <c r="AP51" s="405"/>
      <c r="AQ51" s="405"/>
      <c r="AR51" s="405"/>
      <c r="AS51" s="405">
        <v>25</v>
      </c>
      <c r="AT51" s="411">
        <v>2</v>
      </c>
      <c r="AU51" s="140">
        <v>6</v>
      </c>
      <c r="AV51" s="127">
        <f>SUM(O51:AS51)-AL51-AD51-V51</f>
        <v>75</v>
      </c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</row>
    <row r="52" spans="1:256" s="97" customFormat="1" ht="15">
      <c r="A52" s="96">
        <v>25</v>
      </c>
      <c r="B52" s="286" t="s">
        <v>72</v>
      </c>
      <c r="C52" s="147" t="s">
        <v>37</v>
      </c>
      <c r="D52" s="287" t="s">
        <v>54</v>
      </c>
      <c r="E52" s="414">
        <v>20</v>
      </c>
      <c r="F52" s="150">
        <f t="shared" si="6"/>
        <v>0</v>
      </c>
      <c r="G52" s="408"/>
      <c r="H52" s="408">
        <f>X52</f>
        <v>20</v>
      </c>
      <c r="I52" s="408"/>
      <c r="J52" s="408"/>
      <c r="K52" s="408"/>
      <c r="L52" s="183"/>
      <c r="M52" s="408"/>
      <c r="N52" s="406"/>
      <c r="O52" s="400"/>
      <c r="P52" s="415"/>
      <c r="Q52" s="398"/>
      <c r="R52" s="398"/>
      <c r="S52" s="398"/>
      <c r="T52" s="398"/>
      <c r="U52" s="398"/>
      <c r="V52" s="396"/>
      <c r="W52" s="397"/>
      <c r="X52" s="398">
        <v>20</v>
      </c>
      <c r="Y52" s="398"/>
      <c r="Z52" s="398"/>
      <c r="AA52" s="398"/>
      <c r="AB52" s="183"/>
      <c r="AC52" s="398"/>
      <c r="AD52" s="399">
        <v>2</v>
      </c>
      <c r="AE52" s="400"/>
      <c r="AF52" s="398"/>
      <c r="AG52" s="398"/>
      <c r="AH52" s="398"/>
      <c r="AI52" s="398"/>
      <c r="AJ52" s="398"/>
      <c r="AK52" s="398"/>
      <c r="AL52" s="338"/>
      <c r="AM52" s="397"/>
      <c r="AN52" s="398"/>
      <c r="AO52" s="398"/>
      <c r="AP52" s="398"/>
      <c r="AQ52" s="398"/>
      <c r="AR52" s="398"/>
      <c r="AS52" s="398"/>
      <c r="AT52" s="399"/>
      <c r="AU52" s="124">
        <v>2</v>
      </c>
      <c r="AV52" s="127">
        <f t="shared" si="4"/>
        <v>20</v>
      </c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</row>
    <row r="53" spans="1:256" s="97" customFormat="1" ht="15">
      <c r="A53" s="96">
        <v>26</v>
      </c>
      <c r="B53" s="286" t="s">
        <v>128</v>
      </c>
      <c r="C53" s="147" t="s">
        <v>105</v>
      </c>
      <c r="D53" s="287" t="s">
        <v>54</v>
      </c>
      <c r="E53" s="416">
        <v>20</v>
      </c>
      <c r="F53" s="183">
        <v>10</v>
      </c>
      <c r="G53" s="408">
        <v>10</v>
      </c>
      <c r="H53" s="408"/>
      <c r="I53" s="408"/>
      <c r="J53" s="408"/>
      <c r="K53" s="408"/>
      <c r="L53" s="408"/>
      <c r="M53" s="408"/>
      <c r="N53" s="406"/>
      <c r="O53" s="400"/>
      <c r="P53" s="415"/>
      <c r="Q53" s="398"/>
      <c r="R53" s="398"/>
      <c r="S53" s="398"/>
      <c r="T53" s="398"/>
      <c r="U53" s="398"/>
      <c r="V53" s="396"/>
      <c r="W53" s="397">
        <v>10</v>
      </c>
      <c r="X53" s="398">
        <v>10</v>
      </c>
      <c r="Y53" s="398"/>
      <c r="Z53" s="398"/>
      <c r="AA53" s="398"/>
      <c r="AB53" s="398"/>
      <c r="AC53" s="398"/>
      <c r="AD53" s="399">
        <v>1</v>
      </c>
      <c r="AE53" s="400"/>
      <c r="AF53" s="398"/>
      <c r="AG53" s="398"/>
      <c r="AH53" s="398"/>
      <c r="AI53" s="398"/>
      <c r="AJ53" s="398"/>
      <c r="AK53" s="398"/>
      <c r="AL53" s="338"/>
      <c r="AM53" s="397"/>
      <c r="AN53" s="398"/>
      <c r="AO53" s="398"/>
      <c r="AP53" s="398"/>
      <c r="AQ53" s="398"/>
      <c r="AR53" s="398"/>
      <c r="AS53" s="398"/>
      <c r="AT53" s="399"/>
      <c r="AU53" s="124">
        <v>0.5</v>
      </c>
      <c r="AV53" s="127">
        <f t="shared" si="4"/>
        <v>20</v>
      </c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</row>
    <row r="54" spans="1:256" s="97" customFormat="1" ht="30">
      <c r="A54" s="96">
        <v>27</v>
      </c>
      <c r="B54" s="286" t="s">
        <v>129</v>
      </c>
      <c r="C54" s="353" t="s">
        <v>106</v>
      </c>
      <c r="D54" s="287" t="s">
        <v>54</v>
      </c>
      <c r="E54" s="416">
        <v>15</v>
      </c>
      <c r="F54" s="183">
        <f t="shared" si="6"/>
        <v>10</v>
      </c>
      <c r="G54" s="408">
        <v>5</v>
      </c>
      <c r="H54" s="408"/>
      <c r="I54" s="408"/>
      <c r="J54" s="408"/>
      <c r="K54" s="408"/>
      <c r="L54" s="408"/>
      <c r="M54" s="408"/>
      <c r="N54" s="406"/>
      <c r="O54" s="400"/>
      <c r="P54" s="415"/>
      <c r="Q54" s="398"/>
      <c r="R54" s="398"/>
      <c r="S54" s="398"/>
      <c r="T54" s="398"/>
      <c r="U54" s="398"/>
      <c r="V54" s="396"/>
      <c r="W54" s="397"/>
      <c r="X54" s="398"/>
      <c r="Y54" s="398"/>
      <c r="Z54" s="398"/>
      <c r="AA54" s="398"/>
      <c r="AB54" s="398"/>
      <c r="AC54" s="398"/>
      <c r="AD54" s="399"/>
      <c r="AE54" s="400">
        <v>10</v>
      </c>
      <c r="AF54" s="398">
        <v>5</v>
      </c>
      <c r="AG54" s="398"/>
      <c r="AH54" s="398"/>
      <c r="AI54" s="398"/>
      <c r="AJ54" s="398"/>
      <c r="AK54" s="398"/>
      <c r="AL54" s="338">
        <v>1</v>
      </c>
      <c r="AM54" s="397"/>
      <c r="AN54" s="398"/>
      <c r="AO54" s="398"/>
      <c r="AP54" s="398"/>
      <c r="AQ54" s="398"/>
      <c r="AR54" s="398"/>
      <c r="AS54" s="398"/>
      <c r="AT54" s="399"/>
      <c r="AU54" s="124">
        <v>0.5</v>
      </c>
      <c r="AV54" s="127">
        <f t="shared" si="4"/>
        <v>15</v>
      </c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</row>
    <row r="55" spans="1:256" s="139" customFormat="1" ht="30">
      <c r="A55" s="96">
        <v>28</v>
      </c>
      <c r="B55" s="417" t="s">
        <v>92</v>
      </c>
      <c r="C55" s="418" t="s">
        <v>135</v>
      </c>
      <c r="D55" s="403" t="s">
        <v>54</v>
      </c>
      <c r="E55" s="419">
        <v>15</v>
      </c>
      <c r="F55" s="183">
        <f t="shared" si="6"/>
        <v>10</v>
      </c>
      <c r="G55" s="420"/>
      <c r="H55" s="420">
        <v>5</v>
      </c>
      <c r="I55" s="183"/>
      <c r="J55" s="183"/>
      <c r="K55" s="183"/>
      <c r="L55" s="183"/>
      <c r="M55" s="183"/>
      <c r="N55" s="361"/>
      <c r="O55" s="359"/>
      <c r="P55" s="183"/>
      <c r="Q55" s="183"/>
      <c r="R55" s="183"/>
      <c r="S55" s="183"/>
      <c r="T55" s="183"/>
      <c r="U55" s="183"/>
      <c r="V55" s="354"/>
      <c r="W55" s="419">
        <v>10</v>
      </c>
      <c r="X55" s="420">
        <v>5</v>
      </c>
      <c r="Y55" s="421"/>
      <c r="Z55" s="421"/>
      <c r="AA55" s="421"/>
      <c r="AB55" s="421"/>
      <c r="AC55" s="420"/>
      <c r="AD55" s="422">
        <v>1</v>
      </c>
      <c r="AE55" s="423"/>
      <c r="AF55" s="420"/>
      <c r="AG55" s="420"/>
      <c r="AH55" s="420"/>
      <c r="AI55" s="420"/>
      <c r="AJ55" s="420"/>
      <c r="AK55" s="420"/>
      <c r="AL55" s="403"/>
      <c r="AM55" s="419"/>
      <c r="AN55" s="420"/>
      <c r="AO55" s="420"/>
      <c r="AP55" s="420"/>
      <c r="AQ55" s="420"/>
      <c r="AR55" s="420"/>
      <c r="AS55" s="420"/>
      <c r="AT55" s="422"/>
      <c r="AU55" s="122">
        <v>0.5</v>
      </c>
      <c r="AV55" s="127">
        <f t="shared" si="4"/>
        <v>15</v>
      </c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</row>
    <row r="56" spans="1:256" s="136" customFormat="1" ht="15.75" thickBot="1">
      <c r="A56" s="96">
        <v>29</v>
      </c>
      <c r="B56" s="424" t="s">
        <v>130</v>
      </c>
      <c r="C56" s="425" t="s">
        <v>103</v>
      </c>
      <c r="D56" s="426" t="s">
        <v>35</v>
      </c>
      <c r="E56" s="427"/>
      <c r="F56" s="428">
        <f t="shared" si="6"/>
        <v>0</v>
      </c>
      <c r="G56" s="429"/>
      <c r="H56" s="429"/>
      <c r="I56" s="429"/>
      <c r="J56" s="429"/>
      <c r="K56" s="429"/>
      <c r="L56" s="429"/>
      <c r="M56" s="429"/>
      <c r="N56" s="430"/>
      <c r="O56" s="431"/>
      <c r="P56" s="429"/>
      <c r="Q56" s="429"/>
      <c r="R56" s="429"/>
      <c r="S56" s="429"/>
      <c r="T56" s="429"/>
      <c r="U56" s="429"/>
      <c r="V56" s="426"/>
      <c r="W56" s="427"/>
      <c r="X56" s="429"/>
      <c r="Y56" s="429"/>
      <c r="Z56" s="429"/>
      <c r="AA56" s="429"/>
      <c r="AB56" s="429"/>
      <c r="AC56" s="429"/>
      <c r="AD56" s="430"/>
      <c r="AE56" s="431"/>
      <c r="AF56" s="429"/>
      <c r="AG56" s="429"/>
      <c r="AH56" s="429"/>
      <c r="AI56" s="429"/>
      <c r="AJ56" s="429"/>
      <c r="AK56" s="429"/>
      <c r="AL56" s="426"/>
      <c r="AM56" s="427"/>
      <c r="AN56" s="429"/>
      <c r="AO56" s="429"/>
      <c r="AP56" s="429"/>
      <c r="AQ56" s="429"/>
      <c r="AR56" s="429"/>
      <c r="AS56" s="429"/>
      <c r="AT56" s="430">
        <v>20</v>
      </c>
      <c r="AU56" s="140">
        <v>10</v>
      </c>
      <c r="AV56" s="127">
        <f t="shared" si="4"/>
        <v>0</v>
      </c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</row>
    <row r="57" spans="1:256" s="162" customFormat="1" ht="21" customHeight="1" thickBot="1">
      <c r="A57" s="172"/>
      <c r="B57" s="432" t="s">
        <v>151</v>
      </c>
      <c r="C57" s="433"/>
      <c r="D57" s="433"/>
      <c r="E57" s="434">
        <f>SUM(E50:E56)</f>
        <v>170</v>
      </c>
      <c r="F57" s="435">
        <f aca="true" t="shared" si="7" ref="F57:AU57">SUM(F50:F56)</f>
        <v>40</v>
      </c>
      <c r="G57" s="435">
        <f t="shared" si="7"/>
        <v>15</v>
      </c>
      <c r="H57" s="435">
        <f t="shared" si="7"/>
        <v>40</v>
      </c>
      <c r="I57" s="435">
        <f t="shared" si="7"/>
        <v>0</v>
      </c>
      <c r="J57" s="435">
        <f t="shared" si="7"/>
        <v>0</v>
      </c>
      <c r="K57" s="435">
        <f t="shared" si="7"/>
        <v>0</v>
      </c>
      <c r="L57" s="435">
        <f t="shared" si="7"/>
        <v>0</v>
      </c>
      <c r="M57" s="435">
        <f t="shared" si="7"/>
        <v>75</v>
      </c>
      <c r="N57" s="436">
        <f t="shared" si="7"/>
        <v>0</v>
      </c>
      <c r="O57" s="437">
        <f t="shared" si="7"/>
        <v>0</v>
      </c>
      <c r="P57" s="435">
        <f t="shared" si="7"/>
        <v>0</v>
      </c>
      <c r="Q57" s="435">
        <f t="shared" si="7"/>
        <v>0</v>
      </c>
      <c r="R57" s="435">
        <f t="shared" si="7"/>
        <v>0</v>
      </c>
      <c r="S57" s="435">
        <f t="shared" si="7"/>
        <v>0</v>
      </c>
      <c r="T57" s="435">
        <f t="shared" si="7"/>
        <v>0</v>
      </c>
      <c r="U57" s="435">
        <f t="shared" si="7"/>
        <v>0</v>
      </c>
      <c r="V57" s="438">
        <f t="shared" si="7"/>
        <v>0</v>
      </c>
      <c r="W57" s="434">
        <f t="shared" si="7"/>
        <v>25</v>
      </c>
      <c r="X57" s="435">
        <f t="shared" si="7"/>
        <v>40</v>
      </c>
      <c r="Y57" s="435">
        <f t="shared" si="7"/>
        <v>0</v>
      </c>
      <c r="Z57" s="435">
        <f t="shared" si="7"/>
        <v>0</v>
      </c>
      <c r="AA57" s="435">
        <f t="shared" si="7"/>
        <v>0</v>
      </c>
      <c r="AB57" s="435">
        <f t="shared" si="7"/>
        <v>0</v>
      </c>
      <c r="AC57" s="435">
        <f t="shared" si="7"/>
        <v>25</v>
      </c>
      <c r="AD57" s="436">
        <f t="shared" si="7"/>
        <v>8</v>
      </c>
      <c r="AE57" s="437">
        <f t="shared" si="7"/>
        <v>15</v>
      </c>
      <c r="AF57" s="435">
        <f t="shared" si="7"/>
        <v>15</v>
      </c>
      <c r="AG57" s="435">
        <f t="shared" si="7"/>
        <v>0</v>
      </c>
      <c r="AH57" s="435">
        <f t="shared" si="7"/>
        <v>0</v>
      </c>
      <c r="AI57" s="435">
        <f t="shared" si="7"/>
        <v>0</v>
      </c>
      <c r="AJ57" s="435">
        <f t="shared" si="7"/>
        <v>0</v>
      </c>
      <c r="AK57" s="435">
        <f t="shared" si="7"/>
        <v>25</v>
      </c>
      <c r="AL57" s="438">
        <f t="shared" si="7"/>
        <v>5</v>
      </c>
      <c r="AM57" s="434">
        <f t="shared" si="7"/>
        <v>0</v>
      </c>
      <c r="AN57" s="435">
        <f t="shared" si="7"/>
        <v>0</v>
      </c>
      <c r="AO57" s="435">
        <f t="shared" si="7"/>
        <v>0</v>
      </c>
      <c r="AP57" s="435">
        <f t="shared" si="7"/>
        <v>0</v>
      </c>
      <c r="AQ57" s="435">
        <f t="shared" si="7"/>
        <v>0</v>
      </c>
      <c r="AR57" s="435">
        <f t="shared" si="7"/>
        <v>0</v>
      </c>
      <c r="AS57" s="435">
        <f t="shared" si="7"/>
        <v>25</v>
      </c>
      <c r="AT57" s="436">
        <f t="shared" si="7"/>
        <v>22</v>
      </c>
      <c r="AU57" s="182">
        <f t="shared" si="7"/>
        <v>21.5</v>
      </c>
      <c r="AV57" s="160">
        <f t="shared" si="4"/>
        <v>170</v>
      </c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  <row r="58" spans="1:256" s="97" customFormat="1" ht="15.75">
      <c r="A58" s="103"/>
      <c r="B58" s="439"/>
      <c r="C58" s="440" t="s">
        <v>133</v>
      </c>
      <c r="D58" s="441"/>
      <c r="E58" s="442"/>
      <c r="F58" s="443"/>
      <c r="G58" s="444"/>
      <c r="H58" s="444"/>
      <c r="I58" s="444"/>
      <c r="J58" s="444"/>
      <c r="K58" s="444"/>
      <c r="L58" s="444"/>
      <c r="M58" s="444"/>
      <c r="N58" s="445"/>
      <c r="O58" s="446"/>
      <c r="P58" s="444"/>
      <c r="Q58" s="444"/>
      <c r="R58" s="444"/>
      <c r="S58" s="444"/>
      <c r="T58" s="444"/>
      <c r="U58" s="444"/>
      <c r="V58" s="447"/>
      <c r="W58" s="442"/>
      <c r="X58" s="444"/>
      <c r="Y58" s="444"/>
      <c r="Z58" s="444"/>
      <c r="AA58" s="444"/>
      <c r="AB58" s="444"/>
      <c r="AC58" s="444"/>
      <c r="AD58" s="445"/>
      <c r="AE58" s="448"/>
      <c r="AF58" s="444"/>
      <c r="AG58" s="444"/>
      <c r="AH58" s="444"/>
      <c r="AI58" s="444"/>
      <c r="AJ58" s="444"/>
      <c r="AK58" s="444"/>
      <c r="AL58" s="449"/>
      <c r="AM58" s="442"/>
      <c r="AN58" s="444"/>
      <c r="AO58" s="444"/>
      <c r="AP58" s="444"/>
      <c r="AQ58" s="444"/>
      <c r="AR58" s="444"/>
      <c r="AS58" s="444"/>
      <c r="AT58" s="445"/>
      <c r="AU58" s="163"/>
      <c r="AV58" s="12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</row>
    <row r="59" spans="1:48" s="132" customFormat="1" ht="15">
      <c r="A59" s="103">
        <v>30</v>
      </c>
      <c r="B59" s="253" t="s">
        <v>85</v>
      </c>
      <c r="C59" s="253" t="s">
        <v>44</v>
      </c>
      <c r="D59" s="450" t="s">
        <v>54</v>
      </c>
      <c r="E59" s="451">
        <v>15</v>
      </c>
      <c r="F59" s="452">
        <v>10</v>
      </c>
      <c r="G59" s="453">
        <v>5</v>
      </c>
      <c r="H59" s="453">
        <v>0</v>
      </c>
      <c r="I59" s="453">
        <v>0</v>
      </c>
      <c r="J59" s="453">
        <v>0</v>
      </c>
      <c r="K59" s="453">
        <v>0</v>
      </c>
      <c r="L59" s="453">
        <v>0</v>
      </c>
      <c r="M59" s="453">
        <v>0</v>
      </c>
      <c r="N59" s="454">
        <v>0</v>
      </c>
      <c r="O59" s="455">
        <v>0</v>
      </c>
      <c r="P59" s="453">
        <v>0</v>
      </c>
      <c r="Q59" s="453">
        <v>0</v>
      </c>
      <c r="R59" s="453">
        <v>0</v>
      </c>
      <c r="S59" s="453">
        <v>0</v>
      </c>
      <c r="T59" s="453">
        <v>0</v>
      </c>
      <c r="U59" s="453">
        <v>0</v>
      </c>
      <c r="V59" s="456">
        <v>0</v>
      </c>
      <c r="W59" s="451">
        <v>10</v>
      </c>
      <c r="X59" s="453">
        <v>5</v>
      </c>
      <c r="Y59" s="453">
        <v>0</v>
      </c>
      <c r="Z59" s="453">
        <v>0</v>
      </c>
      <c r="AA59" s="453">
        <v>0</v>
      </c>
      <c r="AB59" s="453">
        <v>0</v>
      </c>
      <c r="AC59" s="453">
        <v>0</v>
      </c>
      <c r="AD59" s="454">
        <v>1</v>
      </c>
      <c r="AE59" s="457"/>
      <c r="AF59" s="458"/>
      <c r="AG59" s="458"/>
      <c r="AH59" s="458"/>
      <c r="AI59" s="458"/>
      <c r="AJ59" s="458"/>
      <c r="AK59" s="458"/>
      <c r="AL59" s="459"/>
      <c r="AM59" s="460"/>
      <c r="AN59" s="458"/>
      <c r="AO59" s="458"/>
      <c r="AP59" s="458"/>
      <c r="AQ59" s="458"/>
      <c r="AR59" s="458"/>
      <c r="AS59" s="458"/>
      <c r="AT59" s="252"/>
      <c r="AU59" s="125">
        <v>0.5</v>
      </c>
      <c r="AV59" s="127">
        <f aca="true" t="shared" si="8" ref="AV59:AV67">SUM(O59:AS59)-AL59-AD59-V59</f>
        <v>15</v>
      </c>
    </row>
    <row r="60" spans="1:48" s="132" customFormat="1" ht="15">
      <c r="A60" s="103">
        <v>31</v>
      </c>
      <c r="B60" s="461" t="s">
        <v>82</v>
      </c>
      <c r="C60" s="253" t="s">
        <v>42</v>
      </c>
      <c r="D60" s="450" t="s">
        <v>54</v>
      </c>
      <c r="E60" s="462">
        <v>10</v>
      </c>
      <c r="F60" s="452">
        <v>5</v>
      </c>
      <c r="G60" s="453">
        <v>5</v>
      </c>
      <c r="H60" s="453">
        <v>0</v>
      </c>
      <c r="I60" s="453">
        <v>0</v>
      </c>
      <c r="J60" s="453">
        <v>0</v>
      </c>
      <c r="K60" s="453">
        <v>0</v>
      </c>
      <c r="L60" s="453">
        <v>0</v>
      </c>
      <c r="M60" s="453">
        <v>0</v>
      </c>
      <c r="N60" s="454">
        <v>0</v>
      </c>
      <c r="O60" s="455">
        <v>0</v>
      </c>
      <c r="P60" s="453">
        <v>0</v>
      </c>
      <c r="Q60" s="453">
        <v>0</v>
      </c>
      <c r="R60" s="453">
        <v>0</v>
      </c>
      <c r="S60" s="453">
        <v>0</v>
      </c>
      <c r="T60" s="453">
        <v>0</v>
      </c>
      <c r="U60" s="453">
        <v>0</v>
      </c>
      <c r="V60" s="450">
        <v>0</v>
      </c>
      <c r="W60" s="462">
        <v>5</v>
      </c>
      <c r="X60" s="453">
        <v>5</v>
      </c>
      <c r="Y60" s="453">
        <v>0</v>
      </c>
      <c r="Z60" s="453">
        <v>0</v>
      </c>
      <c r="AA60" s="453">
        <v>0</v>
      </c>
      <c r="AB60" s="453">
        <v>0</v>
      </c>
      <c r="AC60" s="453">
        <v>0</v>
      </c>
      <c r="AD60" s="463">
        <v>1</v>
      </c>
      <c r="AE60" s="457"/>
      <c r="AF60" s="458"/>
      <c r="AG60" s="458"/>
      <c r="AH60" s="458"/>
      <c r="AI60" s="458"/>
      <c r="AJ60" s="458"/>
      <c r="AK60" s="458"/>
      <c r="AL60" s="459"/>
      <c r="AM60" s="460"/>
      <c r="AN60" s="458"/>
      <c r="AO60" s="458"/>
      <c r="AP60" s="458"/>
      <c r="AQ60" s="458"/>
      <c r="AR60" s="458"/>
      <c r="AS60" s="458"/>
      <c r="AT60" s="252"/>
      <c r="AU60" s="125">
        <v>0.5</v>
      </c>
      <c r="AV60" s="127">
        <f t="shared" si="8"/>
        <v>10</v>
      </c>
    </row>
    <row r="61" spans="1:48" s="132" customFormat="1" ht="15">
      <c r="A61" s="103">
        <v>32</v>
      </c>
      <c r="B61" s="253" t="s">
        <v>90</v>
      </c>
      <c r="C61" s="253" t="s">
        <v>114</v>
      </c>
      <c r="D61" s="450" t="s">
        <v>35</v>
      </c>
      <c r="E61" s="462">
        <v>15</v>
      </c>
      <c r="F61" s="452">
        <v>10</v>
      </c>
      <c r="G61" s="453">
        <v>5</v>
      </c>
      <c r="H61" s="453">
        <v>0</v>
      </c>
      <c r="I61" s="453">
        <v>0</v>
      </c>
      <c r="J61" s="453">
        <v>0</v>
      </c>
      <c r="K61" s="453">
        <v>0</v>
      </c>
      <c r="L61" s="453">
        <v>0</v>
      </c>
      <c r="M61" s="453">
        <v>0</v>
      </c>
      <c r="N61" s="454">
        <v>0</v>
      </c>
      <c r="O61" s="455">
        <v>0</v>
      </c>
      <c r="P61" s="453">
        <v>0</v>
      </c>
      <c r="Q61" s="453">
        <v>0</v>
      </c>
      <c r="R61" s="453">
        <v>0</v>
      </c>
      <c r="S61" s="453">
        <v>0</v>
      </c>
      <c r="T61" s="453">
        <v>0</v>
      </c>
      <c r="U61" s="453">
        <v>0</v>
      </c>
      <c r="V61" s="450">
        <v>0</v>
      </c>
      <c r="W61" s="451">
        <v>0</v>
      </c>
      <c r="X61" s="453">
        <v>0</v>
      </c>
      <c r="Y61" s="453">
        <v>0</v>
      </c>
      <c r="Z61" s="453">
        <v>0</v>
      </c>
      <c r="AA61" s="453">
        <v>0</v>
      </c>
      <c r="AB61" s="453">
        <v>0</v>
      </c>
      <c r="AC61" s="453">
        <v>0</v>
      </c>
      <c r="AD61" s="454">
        <v>0</v>
      </c>
      <c r="AE61" s="457"/>
      <c r="AF61" s="458"/>
      <c r="AG61" s="458"/>
      <c r="AH61" s="458"/>
      <c r="AI61" s="458"/>
      <c r="AJ61" s="458"/>
      <c r="AK61" s="458"/>
      <c r="AL61" s="450">
        <v>0</v>
      </c>
      <c r="AM61" s="464">
        <v>10</v>
      </c>
      <c r="AN61" s="458">
        <v>5</v>
      </c>
      <c r="AO61" s="458"/>
      <c r="AP61" s="458"/>
      <c r="AQ61" s="458"/>
      <c r="AR61" s="458"/>
      <c r="AS61" s="458"/>
      <c r="AT61" s="465">
        <v>1</v>
      </c>
      <c r="AU61" s="125">
        <v>0.5</v>
      </c>
      <c r="AV61" s="127">
        <f t="shared" si="8"/>
        <v>15</v>
      </c>
    </row>
    <row r="62" spans="1:48" s="132" customFormat="1" ht="15">
      <c r="A62" s="103">
        <v>33</v>
      </c>
      <c r="B62" s="253" t="s">
        <v>88</v>
      </c>
      <c r="C62" s="253" t="s">
        <v>46</v>
      </c>
      <c r="D62" s="450" t="s">
        <v>35</v>
      </c>
      <c r="E62" s="451">
        <v>10</v>
      </c>
      <c r="F62" s="452">
        <v>5</v>
      </c>
      <c r="G62" s="453">
        <v>0</v>
      </c>
      <c r="H62" s="453">
        <v>0</v>
      </c>
      <c r="I62" s="453">
        <v>0</v>
      </c>
      <c r="J62" s="453">
        <v>5</v>
      </c>
      <c r="K62" s="453">
        <v>0</v>
      </c>
      <c r="L62" s="453">
        <v>0</v>
      </c>
      <c r="M62" s="453">
        <v>0</v>
      </c>
      <c r="N62" s="454">
        <v>0</v>
      </c>
      <c r="O62" s="455">
        <v>0</v>
      </c>
      <c r="P62" s="453">
        <v>0</v>
      </c>
      <c r="Q62" s="453">
        <v>0</v>
      </c>
      <c r="R62" s="453">
        <v>0</v>
      </c>
      <c r="S62" s="453">
        <v>0</v>
      </c>
      <c r="T62" s="453">
        <v>0</v>
      </c>
      <c r="U62" s="453">
        <v>0</v>
      </c>
      <c r="V62" s="450">
        <v>0</v>
      </c>
      <c r="W62" s="451">
        <v>0</v>
      </c>
      <c r="X62" s="453">
        <v>0</v>
      </c>
      <c r="Y62" s="453">
        <v>0</v>
      </c>
      <c r="Z62" s="453">
        <v>0</v>
      </c>
      <c r="AA62" s="453">
        <v>0</v>
      </c>
      <c r="AB62" s="453">
        <v>0</v>
      </c>
      <c r="AC62" s="453">
        <v>0</v>
      </c>
      <c r="AD62" s="454">
        <v>0</v>
      </c>
      <c r="AE62" s="466">
        <v>5</v>
      </c>
      <c r="AF62" s="467"/>
      <c r="AG62" s="458"/>
      <c r="AH62" s="467">
        <v>5</v>
      </c>
      <c r="AI62" s="458"/>
      <c r="AJ62" s="458"/>
      <c r="AK62" s="458"/>
      <c r="AL62" s="468">
        <v>1</v>
      </c>
      <c r="AM62" s="460"/>
      <c r="AN62" s="458"/>
      <c r="AO62" s="458"/>
      <c r="AP62" s="458"/>
      <c r="AQ62" s="458"/>
      <c r="AR62" s="458"/>
      <c r="AS62" s="458"/>
      <c r="AT62" s="252"/>
      <c r="AU62" s="125">
        <v>0.5</v>
      </c>
      <c r="AV62" s="127">
        <f t="shared" si="8"/>
        <v>10</v>
      </c>
    </row>
    <row r="63" spans="1:256" s="97" customFormat="1" ht="31.5" customHeight="1">
      <c r="A63" s="103">
        <v>34</v>
      </c>
      <c r="B63" s="253" t="s">
        <v>91</v>
      </c>
      <c r="C63" s="469" t="s">
        <v>48</v>
      </c>
      <c r="D63" s="450" t="s">
        <v>54</v>
      </c>
      <c r="E63" s="451">
        <v>10</v>
      </c>
      <c r="F63" s="452">
        <v>5</v>
      </c>
      <c r="G63" s="453">
        <v>5</v>
      </c>
      <c r="H63" s="453">
        <v>0</v>
      </c>
      <c r="I63" s="453">
        <v>0</v>
      </c>
      <c r="J63" s="453">
        <v>0</v>
      </c>
      <c r="K63" s="453">
        <v>0</v>
      </c>
      <c r="L63" s="453">
        <v>0</v>
      </c>
      <c r="M63" s="453">
        <v>0</v>
      </c>
      <c r="N63" s="454">
        <v>0</v>
      </c>
      <c r="O63" s="455">
        <v>0</v>
      </c>
      <c r="P63" s="453">
        <v>0</v>
      </c>
      <c r="Q63" s="453">
        <v>0</v>
      </c>
      <c r="R63" s="453">
        <v>0</v>
      </c>
      <c r="S63" s="453">
        <v>0</v>
      </c>
      <c r="T63" s="453">
        <v>0</v>
      </c>
      <c r="U63" s="453">
        <v>0</v>
      </c>
      <c r="V63" s="450">
        <v>0</v>
      </c>
      <c r="W63" s="451">
        <v>0</v>
      </c>
      <c r="X63" s="453">
        <v>0</v>
      </c>
      <c r="Y63" s="453">
        <v>0</v>
      </c>
      <c r="Z63" s="453">
        <v>0</v>
      </c>
      <c r="AA63" s="453">
        <v>0</v>
      </c>
      <c r="AB63" s="453">
        <v>0</v>
      </c>
      <c r="AC63" s="453">
        <v>0</v>
      </c>
      <c r="AD63" s="454">
        <v>0</v>
      </c>
      <c r="AE63" s="457">
        <v>5</v>
      </c>
      <c r="AF63" s="458">
        <v>5</v>
      </c>
      <c r="AG63" s="458"/>
      <c r="AH63" s="458"/>
      <c r="AI63" s="458"/>
      <c r="AJ63" s="458"/>
      <c r="AK63" s="458"/>
      <c r="AL63" s="459">
        <v>1</v>
      </c>
      <c r="AM63" s="460"/>
      <c r="AN63" s="458"/>
      <c r="AO63" s="458"/>
      <c r="AP63" s="458"/>
      <c r="AQ63" s="458"/>
      <c r="AR63" s="458"/>
      <c r="AS63" s="458"/>
      <c r="AT63" s="252"/>
      <c r="AU63" s="125">
        <v>0.5</v>
      </c>
      <c r="AV63" s="127">
        <f t="shared" si="8"/>
        <v>10</v>
      </c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</row>
    <row r="64" spans="1:256" s="97" customFormat="1" ht="15.75">
      <c r="A64" s="113"/>
      <c r="B64" s="470"/>
      <c r="C64" s="471" t="s">
        <v>134</v>
      </c>
      <c r="D64" s="472"/>
      <c r="E64" s="473"/>
      <c r="F64" s="474"/>
      <c r="G64" s="474"/>
      <c r="H64" s="474"/>
      <c r="I64" s="474"/>
      <c r="J64" s="474"/>
      <c r="K64" s="474"/>
      <c r="L64" s="474"/>
      <c r="M64" s="474"/>
      <c r="N64" s="475"/>
      <c r="O64" s="476"/>
      <c r="P64" s="474"/>
      <c r="Q64" s="474"/>
      <c r="R64" s="474"/>
      <c r="S64" s="474"/>
      <c r="T64" s="474"/>
      <c r="U64" s="474"/>
      <c r="V64" s="472"/>
      <c r="W64" s="473"/>
      <c r="X64" s="474"/>
      <c r="Y64" s="474"/>
      <c r="Z64" s="474"/>
      <c r="AA64" s="474"/>
      <c r="AB64" s="474"/>
      <c r="AC64" s="474"/>
      <c r="AD64" s="475"/>
      <c r="AE64" s="477"/>
      <c r="AF64" s="478"/>
      <c r="AG64" s="478"/>
      <c r="AH64" s="478"/>
      <c r="AI64" s="478"/>
      <c r="AJ64" s="478"/>
      <c r="AK64" s="478"/>
      <c r="AL64" s="479"/>
      <c r="AM64" s="480"/>
      <c r="AN64" s="478"/>
      <c r="AO64" s="478"/>
      <c r="AP64" s="478"/>
      <c r="AQ64" s="478"/>
      <c r="AR64" s="478"/>
      <c r="AS64" s="478"/>
      <c r="AT64" s="481"/>
      <c r="AU64" s="164"/>
      <c r="AV64" s="127">
        <f t="shared" si="8"/>
        <v>0</v>
      </c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  <c r="IU64" s="107"/>
      <c r="IV64" s="107"/>
    </row>
    <row r="65" spans="1:48" s="126" customFormat="1" ht="45.75" customHeight="1">
      <c r="A65" s="113">
        <v>35</v>
      </c>
      <c r="B65" s="482" t="s">
        <v>143</v>
      </c>
      <c r="C65" s="483" t="s">
        <v>162</v>
      </c>
      <c r="D65" s="450" t="s">
        <v>54</v>
      </c>
      <c r="E65" s="451">
        <v>30</v>
      </c>
      <c r="F65" s="453">
        <v>5</v>
      </c>
      <c r="G65" s="453">
        <v>0</v>
      </c>
      <c r="H65" s="453">
        <v>25</v>
      </c>
      <c r="I65" s="453">
        <v>0</v>
      </c>
      <c r="J65" s="453">
        <v>0</v>
      </c>
      <c r="K65" s="453">
        <v>0</v>
      </c>
      <c r="L65" s="453">
        <v>0</v>
      </c>
      <c r="M65" s="453">
        <v>0</v>
      </c>
      <c r="N65" s="454">
        <v>0</v>
      </c>
      <c r="O65" s="455">
        <v>0</v>
      </c>
      <c r="P65" s="453">
        <v>0</v>
      </c>
      <c r="Q65" s="453">
        <v>0</v>
      </c>
      <c r="R65" s="453">
        <v>0</v>
      </c>
      <c r="S65" s="453">
        <v>0</v>
      </c>
      <c r="T65" s="453">
        <v>0</v>
      </c>
      <c r="U65" s="453">
        <v>0</v>
      </c>
      <c r="V65" s="450">
        <v>0</v>
      </c>
      <c r="W65" s="451">
        <v>5</v>
      </c>
      <c r="X65" s="453">
        <v>25</v>
      </c>
      <c r="Y65" s="453">
        <v>0</v>
      </c>
      <c r="Z65" s="453">
        <v>0</v>
      </c>
      <c r="AA65" s="453">
        <v>0</v>
      </c>
      <c r="AB65" s="453">
        <v>0</v>
      </c>
      <c r="AC65" s="453">
        <v>0</v>
      </c>
      <c r="AD65" s="454">
        <v>2</v>
      </c>
      <c r="AE65" s="455">
        <v>0</v>
      </c>
      <c r="AF65" s="453">
        <v>0</v>
      </c>
      <c r="AG65" s="453">
        <v>0</v>
      </c>
      <c r="AH65" s="453">
        <v>0</v>
      </c>
      <c r="AI65" s="453">
        <v>0</v>
      </c>
      <c r="AJ65" s="453">
        <v>0</v>
      </c>
      <c r="AK65" s="453">
        <v>0</v>
      </c>
      <c r="AL65" s="450">
        <v>0</v>
      </c>
      <c r="AM65" s="451">
        <v>0</v>
      </c>
      <c r="AN65" s="453">
        <v>0</v>
      </c>
      <c r="AO65" s="453">
        <v>0</v>
      </c>
      <c r="AP65" s="453">
        <v>0</v>
      </c>
      <c r="AQ65" s="453">
        <v>0</v>
      </c>
      <c r="AR65" s="453">
        <v>0</v>
      </c>
      <c r="AS65" s="453">
        <v>0</v>
      </c>
      <c r="AT65" s="454">
        <v>0</v>
      </c>
      <c r="AU65" s="125">
        <v>1.5</v>
      </c>
      <c r="AV65" s="127">
        <f t="shared" si="8"/>
        <v>30</v>
      </c>
    </row>
    <row r="66" spans="1:48" s="126" customFormat="1" ht="54" customHeight="1">
      <c r="A66" s="113">
        <v>36</v>
      </c>
      <c r="B66" s="482" t="s">
        <v>144</v>
      </c>
      <c r="C66" s="484" t="s">
        <v>148</v>
      </c>
      <c r="D66" s="450" t="s">
        <v>54</v>
      </c>
      <c r="E66" s="451">
        <v>30</v>
      </c>
      <c r="F66" s="453">
        <v>5</v>
      </c>
      <c r="G66" s="453">
        <v>0</v>
      </c>
      <c r="H66" s="453">
        <v>25</v>
      </c>
      <c r="I66" s="453">
        <v>0</v>
      </c>
      <c r="J66" s="453">
        <v>0</v>
      </c>
      <c r="K66" s="453">
        <v>0</v>
      </c>
      <c r="L66" s="453">
        <v>0</v>
      </c>
      <c r="M66" s="453">
        <v>0</v>
      </c>
      <c r="N66" s="454">
        <v>0</v>
      </c>
      <c r="O66" s="455">
        <v>0</v>
      </c>
      <c r="P66" s="453">
        <v>0</v>
      </c>
      <c r="Q66" s="453">
        <v>0</v>
      </c>
      <c r="R66" s="453">
        <v>0</v>
      </c>
      <c r="S66" s="453">
        <v>0</v>
      </c>
      <c r="T66" s="453">
        <v>0</v>
      </c>
      <c r="U66" s="453">
        <v>0</v>
      </c>
      <c r="V66" s="450">
        <v>0</v>
      </c>
      <c r="W66" s="451">
        <v>0</v>
      </c>
      <c r="X66" s="453">
        <v>0</v>
      </c>
      <c r="Y66" s="453">
        <v>0</v>
      </c>
      <c r="Z66" s="453">
        <v>0</v>
      </c>
      <c r="AA66" s="453">
        <v>0</v>
      </c>
      <c r="AB66" s="453">
        <v>0</v>
      </c>
      <c r="AC66" s="453">
        <v>0</v>
      </c>
      <c r="AD66" s="454">
        <v>0</v>
      </c>
      <c r="AE66" s="455">
        <v>5</v>
      </c>
      <c r="AF66" s="453">
        <v>25</v>
      </c>
      <c r="AG66" s="453">
        <v>0</v>
      </c>
      <c r="AH66" s="453">
        <v>0</v>
      </c>
      <c r="AI66" s="453">
        <v>0</v>
      </c>
      <c r="AJ66" s="453">
        <v>0</v>
      </c>
      <c r="AK66" s="453">
        <v>0</v>
      </c>
      <c r="AL66" s="450">
        <v>2</v>
      </c>
      <c r="AM66" s="451">
        <v>0</v>
      </c>
      <c r="AN66" s="453">
        <v>0</v>
      </c>
      <c r="AO66" s="453">
        <v>0</v>
      </c>
      <c r="AP66" s="453">
        <v>0</v>
      </c>
      <c r="AQ66" s="453">
        <v>0</v>
      </c>
      <c r="AR66" s="453">
        <v>0</v>
      </c>
      <c r="AS66" s="453">
        <v>0</v>
      </c>
      <c r="AT66" s="454">
        <v>0</v>
      </c>
      <c r="AU66" s="125">
        <v>1.5</v>
      </c>
      <c r="AV66" s="127">
        <f t="shared" si="8"/>
        <v>30</v>
      </c>
    </row>
    <row r="67" spans="1:48" s="126" customFormat="1" ht="48.75" customHeight="1" thickBot="1">
      <c r="A67" s="113">
        <v>37</v>
      </c>
      <c r="B67" s="485" t="s">
        <v>145</v>
      </c>
      <c r="C67" s="486" t="s">
        <v>97</v>
      </c>
      <c r="D67" s="487" t="s">
        <v>54</v>
      </c>
      <c r="E67" s="488">
        <v>30</v>
      </c>
      <c r="F67" s="489">
        <v>5</v>
      </c>
      <c r="G67" s="489">
        <v>0</v>
      </c>
      <c r="H67" s="489">
        <v>25</v>
      </c>
      <c r="I67" s="489">
        <v>0</v>
      </c>
      <c r="J67" s="489">
        <v>0</v>
      </c>
      <c r="K67" s="489">
        <v>0</v>
      </c>
      <c r="L67" s="489">
        <v>0</v>
      </c>
      <c r="M67" s="489">
        <v>0</v>
      </c>
      <c r="N67" s="490">
        <v>0</v>
      </c>
      <c r="O67" s="491">
        <v>0</v>
      </c>
      <c r="P67" s="489">
        <v>0</v>
      </c>
      <c r="Q67" s="489">
        <v>0</v>
      </c>
      <c r="R67" s="489">
        <v>0</v>
      </c>
      <c r="S67" s="489">
        <v>0</v>
      </c>
      <c r="T67" s="489">
        <v>0</v>
      </c>
      <c r="U67" s="489">
        <v>0</v>
      </c>
      <c r="V67" s="487">
        <v>0</v>
      </c>
      <c r="W67" s="488">
        <v>0</v>
      </c>
      <c r="X67" s="489">
        <v>0</v>
      </c>
      <c r="Y67" s="489">
        <v>0</v>
      </c>
      <c r="Z67" s="489">
        <v>0</v>
      </c>
      <c r="AA67" s="489">
        <v>0</v>
      </c>
      <c r="AB67" s="489">
        <v>0</v>
      </c>
      <c r="AC67" s="489">
        <v>0</v>
      </c>
      <c r="AD67" s="490">
        <v>0</v>
      </c>
      <c r="AE67" s="491">
        <v>0</v>
      </c>
      <c r="AF67" s="489">
        <v>0</v>
      </c>
      <c r="AG67" s="489">
        <v>0</v>
      </c>
      <c r="AH67" s="489">
        <v>0</v>
      </c>
      <c r="AI67" s="489">
        <v>0</v>
      </c>
      <c r="AJ67" s="489">
        <v>0</v>
      </c>
      <c r="AK67" s="489">
        <v>0</v>
      </c>
      <c r="AL67" s="487">
        <v>0</v>
      </c>
      <c r="AM67" s="488">
        <v>5</v>
      </c>
      <c r="AN67" s="489">
        <v>25</v>
      </c>
      <c r="AO67" s="489">
        <v>0</v>
      </c>
      <c r="AP67" s="489">
        <v>0</v>
      </c>
      <c r="AQ67" s="489">
        <v>0</v>
      </c>
      <c r="AR67" s="489">
        <v>0</v>
      </c>
      <c r="AS67" s="489">
        <v>0</v>
      </c>
      <c r="AT67" s="490">
        <v>3</v>
      </c>
      <c r="AU67" s="125">
        <v>2.5</v>
      </c>
      <c r="AV67" s="127">
        <f t="shared" si="8"/>
        <v>30</v>
      </c>
    </row>
    <row r="68" spans="1:48" s="158" customFormat="1" ht="23.25" customHeight="1" thickBot="1">
      <c r="A68" s="173"/>
      <c r="B68" s="492" t="s">
        <v>152</v>
      </c>
      <c r="C68" s="493"/>
      <c r="D68" s="494"/>
      <c r="E68" s="495">
        <f>SUM(E59:E67)</f>
        <v>150</v>
      </c>
      <c r="F68" s="496">
        <f aca="true" t="shared" si="9" ref="F68:AU68">SUM(F59:F67)</f>
        <v>50</v>
      </c>
      <c r="G68" s="496">
        <f t="shared" si="9"/>
        <v>20</v>
      </c>
      <c r="H68" s="496">
        <f t="shared" si="9"/>
        <v>75</v>
      </c>
      <c r="I68" s="496">
        <f t="shared" si="9"/>
        <v>0</v>
      </c>
      <c r="J68" s="496">
        <f t="shared" si="9"/>
        <v>5</v>
      </c>
      <c r="K68" s="496">
        <f t="shared" si="9"/>
        <v>0</v>
      </c>
      <c r="L68" s="496">
        <f t="shared" si="9"/>
        <v>0</v>
      </c>
      <c r="M68" s="496">
        <f t="shared" si="9"/>
        <v>0</v>
      </c>
      <c r="N68" s="497">
        <f t="shared" si="9"/>
        <v>0</v>
      </c>
      <c r="O68" s="498">
        <f t="shared" si="9"/>
        <v>0</v>
      </c>
      <c r="P68" s="496">
        <f t="shared" si="9"/>
        <v>0</v>
      </c>
      <c r="Q68" s="496">
        <f t="shared" si="9"/>
        <v>0</v>
      </c>
      <c r="R68" s="496">
        <f t="shared" si="9"/>
        <v>0</v>
      </c>
      <c r="S68" s="496">
        <f t="shared" si="9"/>
        <v>0</v>
      </c>
      <c r="T68" s="496">
        <f t="shared" si="9"/>
        <v>0</v>
      </c>
      <c r="U68" s="496">
        <f t="shared" si="9"/>
        <v>0</v>
      </c>
      <c r="V68" s="494">
        <f t="shared" si="9"/>
        <v>0</v>
      </c>
      <c r="W68" s="495">
        <f t="shared" si="9"/>
        <v>20</v>
      </c>
      <c r="X68" s="496">
        <f t="shared" si="9"/>
        <v>35</v>
      </c>
      <c r="Y68" s="496">
        <f t="shared" si="9"/>
        <v>0</v>
      </c>
      <c r="Z68" s="496">
        <f t="shared" si="9"/>
        <v>0</v>
      </c>
      <c r="AA68" s="496">
        <f t="shared" si="9"/>
        <v>0</v>
      </c>
      <c r="AB68" s="496">
        <f t="shared" si="9"/>
        <v>0</v>
      </c>
      <c r="AC68" s="496">
        <f t="shared" si="9"/>
        <v>0</v>
      </c>
      <c r="AD68" s="497">
        <f t="shared" si="9"/>
        <v>4</v>
      </c>
      <c r="AE68" s="498">
        <f t="shared" si="9"/>
        <v>15</v>
      </c>
      <c r="AF68" s="496">
        <f t="shared" si="9"/>
        <v>30</v>
      </c>
      <c r="AG68" s="496">
        <f t="shared" si="9"/>
        <v>0</v>
      </c>
      <c r="AH68" s="496">
        <f t="shared" si="9"/>
        <v>5</v>
      </c>
      <c r="AI68" s="496">
        <f t="shared" si="9"/>
        <v>0</v>
      </c>
      <c r="AJ68" s="496">
        <f t="shared" si="9"/>
        <v>0</v>
      </c>
      <c r="AK68" s="496">
        <f t="shared" si="9"/>
        <v>0</v>
      </c>
      <c r="AL68" s="494">
        <f t="shared" si="9"/>
        <v>4</v>
      </c>
      <c r="AM68" s="495">
        <f t="shared" si="9"/>
        <v>15</v>
      </c>
      <c r="AN68" s="496">
        <f t="shared" si="9"/>
        <v>30</v>
      </c>
      <c r="AO68" s="496">
        <f t="shared" si="9"/>
        <v>0</v>
      </c>
      <c r="AP68" s="496">
        <f t="shared" si="9"/>
        <v>0</v>
      </c>
      <c r="AQ68" s="496">
        <f t="shared" si="9"/>
        <v>0</v>
      </c>
      <c r="AR68" s="496">
        <f t="shared" si="9"/>
        <v>0</v>
      </c>
      <c r="AS68" s="496">
        <f t="shared" si="9"/>
        <v>0</v>
      </c>
      <c r="AT68" s="497">
        <f t="shared" si="9"/>
        <v>4</v>
      </c>
      <c r="AU68" s="174">
        <f t="shared" si="9"/>
        <v>8</v>
      </c>
      <c r="AV68" s="127"/>
    </row>
    <row r="69" spans="1:61" s="142" customFormat="1" ht="16.5" thickBot="1">
      <c r="A69" s="167"/>
      <c r="B69" s="499" t="s">
        <v>153</v>
      </c>
      <c r="C69" s="500"/>
      <c r="D69" s="501"/>
      <c r="E69" s="502">
        <f>E24+E48+E57+E68</f>
        <v>1300</v>
      </c>
      <c r="F69" s="503">
        <f aca="true" t="shared" si="10" ref="F69:AU69">F24+F48+F57+F68</f>
        <v>430</v>
      </c>
      <c r="G69" s="503">
        <f t="shared" si="10"/>
        <v>135</v>
      </c>
      <c r="H69" s="503">
        <f t="shared" si="10"/>
        <v>355</v>
      </c>
      <c r="I69" s="503">
        <f t="shared" si="10"/>
        <v>0</v>
      </c>
      <c r="J69" s="503">
        <f t="shared" si="10"/>
        <v>65</v>
      </c>
      <c r="K69" s="503">
        <f t="shared" si="10"/>
        <v>240</v>
      </c>
      <c r="L69" s="503">
        <f t="shared" si="10"/>
        <v>0</v>
      </c>
      <c r="M69" s="503">
        <f t="shared" si="10"/>
        <v>75</v>
      </c>
      <c r="N69" s="504">
        <f t="shared" si="10"/>
        <v>0</v>
      </c>
      <c r="O69" s="505">
        <f t="shared" si="10"/>
        <v>170</v>
      </c>
      <c r="P69" s="503">
        <f t="shared" si="10"/>
        <v>145</v>
      </c>
      <c r="Q69" s="503">
        <f t="shared" si="10"/>
        <v>0</v>
      </c>
      <c r="R69" s="503">
        <f t="shared" si="10"/>
        <v>10</v>
      </c>
      <c r="S69" s="503">
        <f t="shared" si="10"/>
        <v>60</v>
      </c>
      <c r="T69" s="503">
        <f t="shared" si="10"/>
        <v>0</v>
      </c>
      <c r="U69" s="503">
        <f t="shared" si="10"/>
        <v>0</v>
      </c>
      <c r="V69" s="506">
        <f t="shared" si="10"/>
        <v>31</v>
      </c>
      <c r="W69" s="502">
        <f t="shared" si="10"/>
        <v>105</v>
      </c>
      <c r="X69" s="503">
        <f t="shared" si="10"/>
        <v>175</v>
      </c>
      <c r="Y69" s="503">
        <f t="shared" si="10"/>
        <v>0</v>
      </c>
      <c r="Z69" s="503">
        <f t="shared" si="10"/>
        <v>10</v>
      </c>
      <c r="AA69" s="503">
        <f t="shared" si="10"/>
        <v>40</v>
      </c>
      <c r="AB69" s="503">
        <f t="shared" si="10"/>
        <v>0</v>
      </c>
      <c r="AC69" s="503">
        <f t="shared" si="10"/>
        <v>25</v>
      </c>
      <c r="AD69" s="504">
        <f t="shared" si="10"/>
        <v>29</v>
      </c>
      <c r="AE69" s="505">
        <f t="shared" si="10"/>
        <v>110</v>
      </c>
      <c r="AF69" s="503">
        <f t="shared" si="10"/>
        <v>120</v>
      </c>
      <c r="AG69" s="503">
        <f t="shared" si="10"/>
        <v>0</v>
      </c>
      <c r="AH69" s="503">
        <f t="shared" si="10"/>
        <v>45</v>
      </c>
      <c r="AI69" s="503">
        <f t="shared" si="10"/>
        <v>100</v>
      </c>
      <c r="AJ69" s="503">
        <f t="shared" si="10"/>
        <v>0</v>
      </c>
      <c r="AK69" s="503">
        <f t="shared" si="10"/>
        <v>25</v>
      </c>
      <c r="AL69" s="506">
        <f t="shared" si="10"/>
        <v>28</v>
      </c>
      <c r="AM69" s="502">
        <f t="shared" si="10"/>
        <v>45</v>
      </c>
      <c r="AN69" s="503">
        <f t="shared" si="10"/>
        <v>50</v>
      </c>
      <c r="AO69" s="503">
        <f t="shared" si="10"/>
        <v>0</v>
      </c>
      <c r="AP69" s="503">
        <f t="shared" si="10"/>
        <v>0</v>
      </c>
      <c r="AQ69" s="503">
        <f t="shared" si="10"/>
        <v>40</v>
      </c>
      <c r="AR69" s="503">
        <f t="shared" si="10"/>
        <v>0</v>
      </c>
      <c r="AS69" s="503">
        <f t="shared" si="10"/>
        <v>25</v>
      </c>
      <c r="AT69" s="504">
        <f t="shared" si="10"/>
        <v>32</v>
      </c>
      <c r="AU69" s="176">
        <f t="shared" si="10"/>
        <v>64</v>
      </c>
      <c r="AV69" s="127">
        <f t="shared" si="4"/>
        <v>1300</v>
      </c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</row>
    <row r="70" spans="1:256" s="97" customFormat="1" ht="15.75">
      <c r="A70" s="96"/>
      <c r="B70" s="507" t="s">
        <v>98</v>
      </c>
      <c r="C70" s="508"/>
      <c r="D70" s="509"/>
      <c r="E70" s="510"/>
      <c r="F70" s="511"/>
      <c r="G70" s="511"/>
      <c r="H70" s="511"/>
      <c r="I70" s="511"/>
      <c r="J70" s="511"/>
      <c r="K70" s="511"/>
      <c r="L70" s="511"/>
      <c r="M70" s="511"/>
      <c r="N70" s="512"/>
      <c r="O70" s="513"/>
      <c r="P70" s="511"/>
      <c r="Q70" s="511"/>
      <c r="R70" s="511"/>
      <c r="S70" s="511"/>
      <c r="T70" s="511"/>
      <c r="U70" s="511"/>
      <c r="V70" s="509"/>
      <c r="W70" s="510"/>
      <c r="X70" s="511"/>
      <c r="Y70" s="511"/>
      <c r="Z70" s="511"/>
      <c r="AA70" s="511"/>
      <c r="AB70" s="511"/>
      <c r="AC70" s="511"/>
      <c r="AD70" s="512"/>
      <c r="AE70" s="513"/>
      <c r="AF70" s="511"/>
      <c r="AG70" s="511"/>
      <c r="AH70" s="511"/>
      <c r="AI70" s="511"/>
      <c r="AJ70" s="511"/>
      <c r="AK70" s="511"/>
      <c r="AL70" s="509"/>
      <c r="AM70" s="510"/>
      <c r="AN70" s="511"/>
      <c r="AO70" s="511"/>
      <c r="AP70" s="511"/>
      <c r="AQ70" s="511"/>
      <c r="AR70" s="511"/>
      <c r="AS70" s="511"/>
      <c r="AT70" s="512"/>
      <c r="AU70" s="168"/>
      <c r="AV70" s="127">
        <f t="shared" si="4"/>
        <v>0</v>
      </c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  <c r="IV70" s="106"/>
    </row>
    <row r="71" spans="1:256" s="97" customFormat="1" ht="30">
      <c r="A71" s="96">
        <v>38</v>
      </c>
      <c r="B71" s="514" t="s">
        <v>131</v>
      </c>
      <c r="C71" s="353" t="s">
        <v>56</v>
      </c>
      <c r="D71" s="299" t="s">
        <v>54</v>
      </c>
      <c r="E71" s="515">
        <v>30</v>
      </c>
      <c r="F71" s="408">
        <v>20</v>
      </c>
      <c r="G71" s="408"/>
      <c r="H71" s="408">
        <v>10</v>
      </c>
      <c r="I71" s="408"/>
      <c r="J71" s="408"/>
      <c r="K71" s="408"/>
      <c r="L71" s="408"/>
      <c r="M71" s="408"/>
      <c r="N71" s="406"/>
      <c r="O71" s="400"/>
      <c r="P71" s="398"/>
      <c r="Q71" s="398"/>
      <c r="R71" s="398"/>
      <c r="S71" s="398"/>
      <c r="T71" s="398"/>
      <c r="U71" s="398"/>
      <c r="V71" s="338"/>
      <c r="W71" s="397">
        <v>20</v>
      </c>
      <c r="X71" s="292">
        <v>10</v>
      </c>
      <c r="Y71" s="292">
        <v>0</v>
      </c>
      <c r="Z71" s="292">
        <v>0</v>
      </c>
      <c r="AA71" s="292">
        <v>0</v>
      </c>
      <c r="AB71" s="292">
        <v>0</v>
      </c>
      <c r="AC71" s="292"/>
      <c r="AD71" s="302">
        <v>1</v>
      </c>
      <c r="AE71" s="300">
        <v>0</v>
      </c>
      <c r="AF71" s="292">
        <v>0</v>
      </c>
      <c r="AG71" s="292">
        <v>0</v>
      </c>
      <c r="AH71" s="292">
        <v>0</v>
      </c>
      <c r="AI71" s="292">
        <v>0</v>
      </c>
      <c r="AJ71" s="292">
        <v>0</v>
      </c>
      <c r="AK71" s="292">
        <v>0</v>
      </c>
      <c r="AL71" s="297">
        <v>0</v>
      </c>
      <c r="AM71" s="301">
        <v>0</v>
      </c>
      <c r="AN71" s="292">
        <v>0</v>
      </c>
      <c r="AO71" s="292">
        <v>0</v>
      </c>
      <c r="AP71" s="292">
        <v>0</v>
      </c>
      <c r="AQ71" s="292">
        <v>0</v>
      </c>
      <c r="AR71" s="292">
        <v>0</v>
      </c>
      <c r="AS71" s="292">
        <v>0</v>
      </c>
      <c r="AT71" s="399"/>
      <c r="AU71" s="124"/>
      <c r="AV71" s="127">
        <f t="shared" si="4"/>
        <v>30</v>
      </c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</row>
    <row r="72" spans="1:256" s="97" customFormat="1" ht="16.5" thickBot="1">
      <c r="A72" s="95"/>
      <c r="B72" s="516" t="s">
        <v>154</v>
      </c>
      <c r="C72" s="517"/>
      <c r="D72" s="518"/>
      <c r="E72" s="519">
        <v>30</v>
      </c>
      <c r="F72" s="520">
        <v>20</v>
      </c>
      <c r="G72" s="520"/>
      <c r="H72" s="520">
        <v>10</v>
      </c>
      <c r="I72" s="520"/>
      <c r="J72" s="520"/>
      <c r="K72" s="520"/>
      <c r="L72" s="520"/>
      <c r="M72" s="520"/>
      <c r="N72" s="521"/>
      <c r="O72" s="522"/>
      <c r="P72" s="520"/>
      <c r="Q72" s="520"/>
      <c r="R72" s="520"/>
      <c r="S72" s="520"/>
      <c r="T72" s="520"/>
      <c r="U72" s="520"/>
      <c r="V72" s="518"/>
      <c r="W72" s="519">
        <v>20</v>
      </c>
      <c r="X72" s="520">
        <v>10</v>
      </c>
      <c r="Y72" s="520"/>
      <c r="Z72" s="520"/>
      <c r="AA72" s="520"/>
      <c r="AB72" s="520"/>
      <c r="AC72" s="520"/>
      <c r="AD72" s="521">
        <v>1</v>
      </c>
      <c r="AE72" s="522"/>
      <c r="AF72" s="520"/>
      <c r="AG72" s="520"/>
      <c r="AH72" s="520"/>
      <c r="AI72" s="520"/>
      <c r="AJ72" s="520"/>
      <c r="AK72" s="520"/>
      <c r="AL72" s="518"/>
      <c r="AM72" s="519"/>
      <c r="AN72" s="520"/>
      <c r="AO72" s="520"/>
      <c r="AP72" s="520"/>
      <c r="AQ72" s="520"/>
      <c r="AR72" s="520"/>
      <c r="AS72" s="520"/>
      <c r="AT72" s="521"/>
      <c r="AU72" s="157"/>
      <c r="AV72" s="127">
        <f t="shared" si="4"/>
        <v>30</v>
      </c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</row>
    <row r="73" spans="1:61" s="142" customFormat="1" ht="34.5" customHeight="1" thickBot="1">
      <c r="A73" s="167"/>
      <c r="B73" s="523" t="s">
        <v>155</v>
      </c>
      <c r="C73" s="524"/>
      <c r="D73" s="501"/>
      <c r="E73" s="502">
        <f>E69+E72</f>
        <v>1330</v>
      </c>
      <c r="F73" s="503">
        <f aca="true" t="shared" si="11" ref="F73:AT73">F69+F72</f>
        <v>450</v>
      </c>
      <c r="G73" s="503">
        <f t="shared" si="11"/>
        <v>135</v>
      </c>
      <c r="H73" s="503">
        <f t="shared" si="11"/>
        <v>365</v>
      </c>
      <c r="I73" s="503">
        <f t="shared" si="11"/>
        <v>0</v>
      </c>
      <c r="J73" s="503">
        <f t="shared" si="11"/>
        <v>65</v>
      </c>
      <c r="K73" s="503">
        <f t="shared" si="11"/>
        <v>240</v>
      </c>
      <c r="L73" s="503">
        <f t="shared" si="11"/>
        <v>0</v>
      </c>
      <c r="M73" s="503">
        <f t="shared" si="11"/>
        <v>75</v>
      </c>
      <c r="N73" s="504">
        <f t="shared" si="11"/>
        <v>0</v>
      </c>
      <c r="O73" s="505">
        <f t="shared" si="11"/>
        <v>170</v>
      </c>
      <c r="P73" s="503">
        <f t="shared" si="11"/>
        <v>145</v>
      </c>
      <c r="Q73" s="503">
        <f t="shared" si="11"/>
        <v>0</v>
      </c>
      <c r="R73" s="503">
        <f t="shared" si="11"/>
        <v>10</v>
      </c>
      <c r="S73" s="503">
        <f t="shared" si="11"/>
        <v>60</v>
      </c>
      <c r="T73" s="503">
        <f t="shared" si="11"/>
        <v>0</v>
      </c>
      <c r="U73" s="503">
        <f t="shared" si="11"/>
        <v>0</v>
      </c>
      <c r="V73" s="506">
        <f t="shared" si="11"/>
        <v>31</v>
      </c>
      <c r="W73" s="502">
        <f t="shared" si="11"/>
        <v>125</v>
      </c>
      <c r="X73" s="503">
        <f t="shared" si="11"/>
        <v>185</v>
      </c>
      <c r="Y73" s="503">
        <f t="shared" si="11"/>
        <v>0</v>
      </c>
      <c r="Z73" s="503">
        <f t="shared" si="11"/>
        <v>10</v>
      </c>
      <c r="AA73" s="503">
        <f t="shared" si="11"/>
        <v>40</v>
      </c>
      <c r="AB73" s="503">
        <f t="shared" si="11"/>
        <v>0</v>
      </c>
      <c r="AC73" s="503">
        <f t="shared" si="11"/>
        <v>25</v>
      </c>
      <c r="AD73" s="504">
        <f t="shared" si="11"/>
        <v>30</v>
      </c>
      <c r="AE73" s="505">
        <f t="shared" si="11"/>
        <v>110</v>
      </c>
      <c r="AF73" s="503">
        <f t="shared" si="11"/>
        <v>120</v>
      </c>
      <c r="AG73" s="503">
        <f t="shared" si="11"/>
        <v>0</v>
      </c>
      <c r="AH73" s="503">
        <f t="shared" si="11"/>
        <v>45</v>
      </c>
      <c r="AI73" s="503">
        <f t="shared" si="11"/>
        <v>100</v>
      </c>
      <c r="AJ73" s="503">
        <f t="shared" si="11"/>
        <v>0</v>
      </c>
      <c r="AK73" s="503">
        <f t="shared" si="11"/>
        <v>25</v>
      </c>
      <c r="AL73" s="506">
        <f t="shared" si="11"/>
        <v>28</v>
      </c>
      <c r="AM73" s="502">
        <f t="shared" si="11"/>
        <v>45</v>
      </c>
      <c r="AN73" s="503">
        <f t="shared" si="11"/>
        <v>50</v>
      </c>
      <c r="AO73" s="503">
        <f t="shared" si="11"/>
        <v>0</v>
      </c>
      <c r="AP73" s="503">
        <f t="shared" si="11"/>
        <v>0</v>
      </c>
      <c r="AQ73" s="503">
        <f t="shared" si="11"/>
        <v>40</v>
      </c>
      <c r="AR73" s="503">
        <f t="shared" si="11"/>
        <v>0</v>
      </c>
      <c r="AS73" s="503">
        <f t="shared" si="11"/>
        <v>25</v>
      </c>
      <c r="AT73" s="504">
        <f t="shared" si="11"/>
        <v>32</v>
      </c>
      <c r="AU73" s="169"/>
      <c r="AV73" s="127">
        <f t="shared" si="4"/>
        <v>1330</v>
      </c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</row>
    <row r="74" spans="1:46" s="132" customFormat="1" ht="15.75" thickBot="1">
      <c r="A74" s="104"/>
      <c r="B74" s="100"/>
      <c r="C74" s="10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</row>
    <row r="75" spans="1:256" s="97" customFormat="1" ht="15">
      <c r="A75" s="98"/>
      <c r="C75" s="108" t="s">
        <v>59</v>
      </c>
      <c r="D75" s="525" t="s">
        <v>124</v>
      </c>
      <c r="E75" s="102"/>
      <c r="AU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</row>
    <row r="76" spans="3:256" s="97" customFormat="1" ht="15">
      <c r="C76" s="109" t="s">
        <v>120</v>
      </c>
      <c r="D76" s="526" t="s">
        <v>138</v>
      </c>
      <c r="E76" s="102"/>
      <c r="O76" s="98"/>
      <c r="P76" s="98"/>
      <c r="Q76" s="98"/>
      <c r="R76" s="98"/>
      <c r="S76" s="98"/>
      <c r="T76" s="98"/>
      <c r="U76" s="98"/>
      <c r="AU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</row>
    <row r="77" spans="3:256" s="97" customFormat="1" ht="15">
      <c r="C77" s="109" t="s">
        <v>53</v>
      </c>
      <c r="D77" s="143">
        <v>40</v>
      </c>
      <c r="E77" s="102"/>
      <c r="O77" s="98"/>
      <c r="AU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</row>
    <row r="78" spans="3:256" s="97" customFormat="1" ht="15">
      <c r="C78" s="109" t="s">
        <v>60</v>
      </c>
      <c r="D78" s="143">
        <v>200</v>
      </c>
      <c r="E78" s="102"/>
      <c r="AU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</row>
    <row r="79" spans="3:256" s="97" customFormat="1" ht="15.75" thickBot="1">
      <c r="C79" s="144" t="s">
        <v>12</v>
      </c>
      <c r="D79" s="146" t="s">
        <v>146</v>
      </c>
      <c r="E79" s="102"/>
      <c r="AU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  <c r="IU79" s="107"/>
      <c r="IV79" s="107"/>
    </row>
    <row r="80" spans="2:46" ht="15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256" ht="15">
      <c r="B81" s="106"/>
      <c r="C81" s="10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</row>
    <row r="82" spans="1:256" ht="15">
      <c r="A82" s="92"/>
      <c r="B82" s="97"/>
      <c r="C82" s="527" t="s">
        <v>65</v>
      </c>
      <c r="D82" s="102"/>
      <c r="E82" s="102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</row>
    <row r="83" spans="1:256" ht="15">
      <c r="A83" s="92"/>
      <c r="B83" s="97"/>
      <c r="C83" s="100" t="s">
        <v>137</v>
      </c>
      <c r="D83" s="102"/>
      <c r="E83" s="10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 ht="15">
      <c r="A84" s="92"/>
      <c r="B84" s="97"/>
      <c r="C84" s="97" t="s">
        <v>96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1:256" ht="15">
      <c r="A85" s="92"/>
      <c r="B85" s="97"/>
      <c r="C85" s="97" t="s">
        <v>95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2:256" ht="15">
      <c r="B86" s="97"/>
      <c r="C86" s="97" t="s">
        <v>119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2:256" ht="15">
      <c r="B87" s="98"/>
      <c r="C87" s="98"/>
      <c r="D87" s="528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</row>
    <row r="88" spans="2:256" ht="15">
      <c r="B88" s="98"/>
      <c r="C88" s="98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2:256" ht="15">
      <c r="B89" s="4"/>
      <c r="C89" s="4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2:256" ht="15">
      <c r="B90" s="4"/>
      <c r="C90" s="114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</row>
    <row r="91" spans="2:256" ht="15">
      <c r="B91" s="94"/>
      <c r="C91" s="112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2:256" ht="15">
      <c r="B92" s="94"/>
      <c r="C92" s="115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</row>
    <row r="94" ht="15">
      <c r="B94" s="105"/>
    </row>
    <row r="95" ht="15">
      <c r="B95" s="94"/>
    </row>
    <row r="96" ht="15">
      <c r="B96" s="94"/>
    </row>
  </sheetData>
  <sheetProtection/>
  <mergeCells count="44">
    <mergeCell ref="B69:C69"/>
    <mergeCell ref="AU8:AU13"/>
    <mergeCell ref="B28:B29"/>
    <mergeCell ref="B8:B13"/>
    <mergeCell ref="E8:N10"/>
    <mergeCell ref="AM12:AT12"/>
    <mergeCell ref="W12:AD12"/>
    <mergeCell ref="AE12:AL12"/>
    <mergeCell ref="AM10:AT10"/>
    <mergeCell ref="B24:C24"/>
    <mergeCell ref="A1:AU1"/>
    <mergeCell ref="A6:AT6"/>
    <mergeCell ref="A8:A13"/>
    <mergeCell ref="D8:D13"/>
    <mergeCell ref="C8:C13"/>
    <mergeCell ref="W10:AD10"/>
    <mergeCell ref="O8:AD9"/>
    <mergeCell ref="O10:V10"/>
    <mergeCell ref="E12:N12"/>
    <mergeCell ref="O12:V12"/>
    <mergeCell ref="B73:C73"/>
    <mergeCell ref="AE8:AT9"/>
    <mergeCell ref="B70:C70"/>
    <mergeCell ref="B57:D57"/>
    <mergeCell ref="B20:B21"/>
    <mergeCell ref="B35:B36"/>
    <mergeCell ref="B37:B38"/>
    <mergeCell ref="B72:C72"/>
    <mergeCell ref="B68:C68"/>
    <mergeCell ref="B48:C48"/>
    <mergeCell ref="A2:AT2"/>
    <mergeCell ref="A3:AT3"/>
    <mergeCell ref="A4:AT4"/>
    <mergeCell ref="A7:AT7"/>
    <mergeCell ref="A5:AT5"/>
    <mergeCell ref="AE10:AL10"/>
    <mergeCell ref="A28:A29"/>
    <mergeCell ref="A32:A33"/>
    <mergeCell ref="A35:A36"/>
    <mergeCell ref="A37:A38"/>
    <mergeCell ref="A18:A19"/>
    <mergeCell ref="B18:B19"/>
    <mergeCell ref="A20:A21"/>
    <mergeCell ref="B32:B33"/>
  </mergeCells>
  <printOptions gridLines="1"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62" zoomScaleNormal="62" zoomScalePageLayoutView="0" workbookViewId="0" topLeftCell="A1">
      <selection activeCell="C15" sqref="C15"/>
    </sheetView>
  </sheetViews>
  <sheetFormatPr defaultColWidth="9.140625" defaultRowHeight="15"/>
  <cols>
    <col min="3" max="3" width="43.28125" style="0" customWidth="1"/>
    <col min="12" max="12" width="7.421875" style="0" customWidth="1"/>
    <col min="13" max="13" width="8.28125" style="0" customWidth="1"/>
    <col min="14" max="14" width="7.140625" style="0" customWidth="1"/>
    <col min="17" max="17" width="7.57421875" style="0" customWidth="1"/>
    <col min="18" max="19" width="7.28125" style="0" customWidth="1"/>
    <col min="20" max="20" width="7.140625" style="0" customWidth="1"/>
    <col min="21" max="21" width="8.00390625" style="0" customWidth="1"/>
    <col min="22" max="22" width="7.7109375" style="0" customWidth="1"/>
    <col min="23" max="23" width="6.28125" style="0" customWidth="1"/>
    <col min="24" max="24" width="6.8515625" style="0" customWidth="1"/>
    <col min="25" max="25" width="7.421875" style="0" customWidth="1"/>
    <col min="26" max="26" width="7.00390625" style="0" customWidth="1"/>
    <col min="27" max="27" width="5.57421875" style="0" customWidth="1"/>
    <col min="28" max="28" width="7.421875" style="0" customWidth="1"/>
    <col min="29" max="29" width="6.7109375" style="0" customWidth="1"/>
  </cols>
  <sheetData>
    <row r="1" spans="1:29" ht="15.75" thickTop="1">
      <c r="A1" s="217" t="s">
        <v>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9"/>
    </row>
    <row r="2" spans="1:30" ht="15">
      <c r="A2" s="204" t="s">
        <v>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3"/>
    </row>
    <row r="3" spans="1:29" ht="15">
      <c r="A3" s="204" t="s">
        <v>50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20"/>
    </row>
    <row r="4" spans="1:29" ht="15">
      <c r="A4" s="204" t="s">
        <v>41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30" ht="15">
      <c r="A5" s="221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3"/>
    </row>
    <row r="6" spans="1:30" ht="15">
      <c r="A6" s="221" t="s">
        <v>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3"/>
    </row>
    <row r="7" spans="1:30" ht="15.75" thickBo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3"/>
    </row>
    <row r="8" spans="1:29" ht="15.75" thickTop="1">
      <c r="A8" s="209" t="s">
        <v>32</v>
      </c>
      <c r="B8" s="211" t="s">
        <v>0</v>
      </c>
      <c r="C8" s="209" t="s">
        <v>1</v>
      </c>
      <c r="D8" s="211" t="s">
        <v>2</v>
      </c>
      <c r="E8" s="217" t="s">
        <v>21</v>
      </c>
      <c r="F8" s="218"/>
      <c r="G8" s="218"/>
      <c r="H8" s="218"/>
      <c r="I8" s="218"/>
      <c r="J8" s="218"/>
      <c r="K8" s="219"/>
      <c r="L8" s="217" t="s">
        <v>3</v>
      </c>
      <c r="M8" s="218"/>
      <c r="N8" s="218"/>
      <c r="O8" s="218"/>
      <c r="P8" s="218"/>
      <c r="Q8" s="219"/>
      <c r="R8" s="217" t="s">
        <v>14</v>
      </c>
      <c r="S8" s="218"/>
      <c r="T8" s="218"/>
      <c r="U8" s="218"/>
      <c r="V8" s="218"/>
      <c r="W8" s="219"/>
      <c r="X8" s="217" t="s">
        <v>17</v>
      </c>
      <c r="Y8" s="218"/>
      <c r="Z8" s="218"/>
      <c r="AA8" s="218"/>
      <c r="AB8" s="218"/>
      <c r="AC8" s="219"/>
    </row>
    <row r="9" spans="1:29" ht="15">
      <c r="A9" s="210"/>
      <c r="B9" s="212"/>
      <c r="C9" s="210"/>
      <c r="D9" s="212"/>
      <c r="E9" s="204"/>
      <c r="F9" s="205"/>
      <c r="G9" s="205"/>
      <c r="H9" s="205"/>
      <c r="I9" s="205"/>
      <c r="J9" s="205"/>
      <c r="K9" s="220"/>
      <c r="L9" s="204"/>
      <c r="M9" s="205"/>
      <c r="N9" s="205"/>
      <c r="O9" s="205"/>
      <c r="P9" s="205"/>
      <c r="Q9" s="220"/>
      <c r="R9" s="204"/>
      <c r="S9" s="205"/>
      <c r="T9" s="205"/>
      <c r="U9" s="205"/>
      <c r="V9" s="205"/>
      <c r="W9" s="220"/>
      <c r="X9" s="204"/>
      <c r="Y9" s="205"/>
      <c r="Z9" s="205"/>
      <c r="AA9" s="205"/>
      <c r="AB9" s="205"/>
      <c r="AC9" s="220"/>
    </row>
    <row r="10" spans="1:29" ht="15.75" thickBot="1">
      <c r="A10" s="210"/>
      <c r="B10" s="212"/>
      <c r="C10" s="210"/>
      <c r="D10" s="212"/>
      <c r="E10" s="204"/>
      <c r="F10" s="205"/>
      <c r="G10" s="205"/>
      <c r="H10" s="205"/>
      <c r="I10" s="205"/>
      <c r="J10" s="205"/>
      <c r="K10" s="220"/>
      <c r="L10" s="222"/>
      <c r="M10" s="223"/>
      <c r="N10" s="223"/>
      <c r="O10" s="223"/>
      <c r="P10" s="223"/>
      <c r="Q10" s="224"/>
      <c r="R10" s="222"/>
      <c r="S10" s="223"/>
      <c r="T10" s="223"/>
      <c r="U10" s="223"/>
      <c r="V10" s="223"/>
      <c r="W10" s="224"/>
      <c r="X10" s="222"/>
      <c r="Y10" s="223"/>
      <c r="Z10" s="223"/>
      <c r="AA10" s="223"/>
      <c r="AB10" s="223"/>
      <c r="AC10" s="224"/>
    </row>
    <row r="11" spans="1:29" ht="16.5" thickBot="1" thickTop="1">
      <c r="A11" s="210"/>
      <c r="B11" s="212"/>
      <c r="C11" s="210"/>
      <c r="D11" s="212"/>
      <c r="E11" s="222"/>
      <c r="F11" s="223"/>
      <c r="G11" s="223"/>
      <c r="H11" s="223"/>
      <c r="I11" s="223"/>
      <c r="J11" s="223"/>
      <c r="K11" s="224"/>
      <c r="L11" s="206" t="s">
        <v>10</v>
      </c>
      <c r="M11" s="207"/>
      <c r="N11" s="208"/>
      <c r="O11" s="215" t="s">
        <v>13</v>
      </c>
      <c r="P11" s="207"/>
      <c r="Q11" s="216"/>
      <c r="R11" s="206" t="s">
        <v>15</v>
      </c>
      <c r="S11" s="207"/>
      <c r="T11" s="208"/>
      <c r="U11" s="215" t="s">
        <v>16</v>
      </c>
      <c r="V11" s="207"/>
      <c r="W11" s="216"/>
      <c r="X11" s="206" t="s">
        <v>18</v>
      </c>
      <c r="Y11" s="207"/>
      <c r="Z11" s="208"/>
      <c r="AA11" s="215" t="s">
        <v>19</v>
      </c>
      <c r="AB11" s="207"/>
      <c r="AC11" s="216"/>
    </row>
    <row r="12" spans="1:29" ht="87.75" thickBot="1" thickTop="1">
      <c r="A12" s="210"/>
      <c r="B12" s="213"/>
      <c r="C12" s="214"/>
      <c r="D12" s="213"/>
      <c r="E12" s="8" t="s">
        <v>4</v>
      </c>
      <c r="F12" s="9" t="s">
        <v>5</v>
      </c>
      <c r="G12" s="9" t="s">
        <v>6</v>
      </c>
      <c r="H12" s="9" t="s">
        <v>7</v>
      </c>
      <c r="I12" s="8" t="s">
        <v>8</v>
      </c>
      <c r="J12" s="9" t="s">
        <v>9</v>
      </c>
      <c r="K12" s="1" t="s">
        <v>33</v>
      </c>
      <c r="L12" s="6" t="s">
        <v>5</v>
      </c>
      <c r="M12" s="1" t="s">
        <v>11</v>
      </c>
      <c r="N12" s="63" t="s">
        <v>12</v>
      </c>
      <c r="O12" s="1" t="s">
        <v>5</v>
      </c>
      <c r="P12" s="1" t="s">
        <v>11</v>
      </c>
      <c r="Q12" s="8" t="s">
        <v>12</v>
      </c>
      <c r="R12" s="8" t="s">
        <v>5</v>
      </c>
      <c r="S12" s="9" t="s">
        <v>11</v>
      </c>
      <c r="T12" s="65" t="s">
        <v>12</v>
      </c>
      <c r="U12" s="9" t="s">
        <v>5</v>
      </c>
      <c r="V12" s="9" t="s">
        <v>11</v>
      </c>
      <c r="W12" s="10" t="s">
        <v>12</v>
      </c>
      <c r="X12" s="8" t="s">
        <v>5</v>
      </c>
      <c r="Y12" s="8" t="s">
        <v>11</v>
      </c>
      <c r="Z12" s="65" t="s">
        <v>12</v>
      </c>
      <c r="AA12" s="9" t="s">
        <v>5</v>
      </c>
      <c r="AB12" s="8" t="s">
        <v>11</v>
      </c>
      <c r="AC12" s="9" t="s">
        <v>12</v>
      </c>
    </row>
    <row r="13" spans="1:29" ht="16.5" thickBot="1" thickTop="1">
      <c r="A13" s="12"/>
      <c r="B13" s="12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2">
        <v>8</v>
      </c>
      <c r="J13" s="11">
        <v>9</v>
      </c>
      <c r="K13" s="74">
        <v>10</v>
      </c>
      <c r="L13" s="12">
        <v>11</v>
      </c>
      <c r="M13" s="11">
        <v>12</v>
      </c>
      <c r="N13" s="64">
        <v>13</v>
      </c>
      <c r="O13" s="11">
        <v>14</v>
      </c>
      <c r="P13" s="11">
        <v>15</v>
      </c>
      <c r="Q13" s="7">
        <v>16</v>
      </c>
      <c r="R13" s="7">
        <v>17</v>
      </c>
      <c r="S13" s="5">
        <v>18</v>
      </c>
      <c r="T13" s="66">
        <v>19</v>
      </c>
      <c r="U13" s="5">
        <v>20</v>
      </c>
      <c r="V13" s="5">
        <v>21</v>
      </c>
      <c r="W13" s="5">
        <v>22</v>
      </c>
      <c r="X13" s="7">
        <v>23</v>
      </c>
      <c r="Y13" s="7">
        <v>24</v>
      </c>
      <c r="Z13" s="66">
        <v>25</v>
      </c>
      <c r="AA13" s="5">
        <v>26</v>
      </c>
      <c r="AB13" s="7">
        <v>27</v>
      </c>
      <c r="AC13" s="5">
        <v>28</v>
      </c>
    </row>
    <row r="14" spans="1:29" ht="16.5" thickBot="1" thickTop="1">
      <c r="A14" s="12">
        <v>1</v>
      </c>
      <c r="B14" s="24" t="s">
        <v>20</v>
      </c>
      <c r="D14" s="13"/>
      <c r="H14" s="13"/>
      <c r="O14" s="22"/>
      <c r="P14" s="22"/>
      <c r="AC14" s="15"/>
    </row>
    <row r="15" spans="1:29" ht="16.5" thickBot="1" thickTop="1">
      <c r="A15" s="12">
        <v>2</v>
      </c>
      <c r="B15" s="26"/>
      <c r="C15" s="61"/>
      <c r="D15" s="82" t="s">
        <v>35</v>
      </c>
      <c r="E15" s="78">
        <v>90</v>
      </c>
      <c r="F15" s="78" t="s">
        <v>36</v>
      </c>
      <c r="G15" s="78">
        <v>90</v>
      </c>
      <c r="H15" s="78" t="s">
        <v>36</v>
      </c>
      <c r="I15" s="78" t="s">
        <v>36</v>
      </c>
      <c r="J15" s="78" t="s">
        <v>36</v>
      </c>
      <c r="K15" s="77" t="s">
        <v>36</v>
      </c>
      <c r="L15" s="79" t="s">
        <v>36</v>
      </c>
      <c r="M15" s="76"/>
      <c r="N15" s="89"/>
      <c r="O15" s="90"/>
      <c r="P15" s="83"/>
      <c r="Q15" s="81"/>
      <c r="R15" s="79"/>
      <c r="S15" s="78"/>
      <c r="T15" s="80"/>
      <c r="U15" s="79"/>
      <c r="V15" s="78"/>
      <c r="W15" s="81"/>
      <c r="X15" s="47"/>
      <c r="Y15" s="30"/>
      <c r="Z15" s="54"/>
      <c r="AA15" s="47"/>
      <c r="AB15" s="30"/>
      <c r="AC15" s="15"/>
    </row>
    <row r="16" spans="1:29" ht="16.5" thickBot="1" thickTop="1">
      <c r="A16" s="7">
        <v>3</v>
      </c>
      <c r="B16" s="36"/>
      <c r="C16" s="44"/>
      <c r="D16" s="84"/>
      <c r="E16" s="85"/>
      <c r="F16" s="85"/>
      <c r="G16" s="85"/>
      <c r="H16" s="85"/>
      <c r="I16" s="85"/>
      <c r="J16" s="85"/>
      <c r="K16" s="86"/>
      <c r="L16" s="84"/>
      <c r="M16" s="85"/>
      <c r="N16" s="87"/>
      <c r="O16" s="91"/>
      <c r="P16" s="84"/>
      <c r="Q16" s="88"/>
      <c r="R16" s="84"/>
      <c r="S16" s="85"/>
      <c r="T16" s="87"/>
      <c r="U16" s="84"/>
      <c r="V16" s="85"/>
      <c r="W16" s="88"/>
      <c r="X16" s="29"/>
      <c r="Y16" s="31"/>
      <c r="Z16" s="50"/>
      <c r="AA16" s="29"/>
      <c r="AB16" s="31"/>
      <c r="AC16" s="37"/>
    </row>
    <row r="17" spans="1:29" ht="16.5" thickBot="1" thickTop="1">
      <c r="A17" s="7">
        <v>4</v>
      </c>
      <c r="B17" s="25"/>
      <c r="C17" s="59"/>
      <c r="D17" s="27"/>
      <c r="E17" s="32"/>
      <c r="F17" s="32"/>
      <c r="G17" s="32"/>
      <c r="H17" s="32"/>
      <c r="I17" s="32"/>
      <c r="J17" s="32"/>
      <c r="K17" s="2"/>
      <c r="L17" s="27"/>
      <c r="M17" s="32"/>
      <c r="N17" s="51"/>
      <c r="O17" s="72"/>
      <c r="P17" s="27"/>
      <c r="Q17" s="59"/>
      <c r="R17" s="27"/>
      <c r="S17" s="32"/>
      <c r="T17" s="51"/>
      <c r="U17" s="27"/>
      <c r="V17" s="32"/>
      <c r="W17" s="59"/>
      <c r="X17" s="27"/>
      <c r="Y17" s="32"/>
      <c r="Z17" s="51"/>
      <c r="AA17" s="27"/>
      <c r="AB17" s="32"/>
      <c r="AC17" s="2"/>
    </row>
    <row r="18" spans="1:29" ht="16.5" thickBot="1" thickTop="1">
      <c r="A18" s="75">
        <v>5</v>
      </c>
      <c r="B18" s="36"/>
      <c r="C18" s="44"/>
      <c r="D18" s="29"/>
      <c r="E18" s="31"/>
      <c r="F18" s="31"/>
      <c r="G18" s="31"/>
      <c r="H18" s="31"/>
      <c r="I18" s="31"/>
      <c r="J18" s="31"/>
      <c r="K18" s="37"/>
      <c r="L18" s="29"/>
      <c r="M18" s="31"/>
      <c r="N18" s="50"/>
      <c r="O18" s="71"/>
      <c r="P18" s="29"/>
      <c r="Q18" s="44"/>
      <c r="R18" s="29"/>
      <c r="S18" s="31"/>
      <c r="T18" s="50"/>
      <c r="U18" s="29"/>
      <c r="V18" s="31"/>
      <c r="W18" s="44"/>
      <c r="X18" s="29"/>
      <c r="Y18" s="31"/>
      <c r="Z18" s="50"/>
      <c r="AA18" s="29"/>
      <c r="AB18" s="31"/>
      <c r="AC18" s="37"/>
    </row>
    <row r="19" spans="1:29" ht="16.5" thickBot="1" thickTop="1">
      <c r="A19" s="12">
        <v>6</v>
      </c>
      <c r="B19" s="40"/>
      <c r="C19" s="43"/>
      <c r="D19" s="34"/>
      <c r="E19" s="41"/>
      <c r="F19" s="41"/>
      <c r="G19" s="41"/>
      <c r="H19" s="41"/>
      <c r="I19" s="41"/>
      <c r="J19" s="35"/>
      <c r="K19" s="46"/>
      <c r="L19" s="34"/>
      <c r="M19" s="41"/>
      <c r="N19" s="52"/>
      <c r="O19" s="73"/>
      <c r="P19" s="34"/>
      <c r="Q19" s="43"/>
      <c r="R19" s="34"/>
      <c r="S19" s="41"/>
      <c r="T19" s="52"/>
      <c r="U19" s="34"/>
      <c r="V19" s="41"/>
      <c r="W19" s="43"/>
      <c r="X19" s="34"/>
      <c r="Y19" s="41"/>
      <c r="Z19" s="52"/>
      <c r="AA19" s="34"/>
      <c r="AB19" s="41"/>
      <c r="AC19" s="42"/>
    </row>
    <row r="20" spans="1:29" ht="16.5" thickBot="1" thickTop="1">
      <c r="A20" s="75">
        <v>7</v>
      </c>
      <c r="B20" s="21"/>
      <c r="C20" s="22" t="s">
        <v>22</v>
      </c>
      <c r="D20" s="21"/>
      <c r="E20" s="22"/>
      <c r="F20" s="24"/>
      <c r="G20" s="21"/>
      <c r="H20" s="22"/>
      <c r="I20" s="24"/>
      <c r="J20" s="24"/>
      <c r="K20" s="24"/>
      <c r="L20" s="21"/>
      <c r="M20" s="22"/>
      <c r="N20" s="24"/>
      <c r="O20" s="70"/>
      <c r="P20" s="24"/>
      <c r="Q20" s="24"/>
      <c r="R20" s="24"/>
      <c r="S20" s="24"/>
      <c r="T20" s="68"/>
      <c r="U20" s="22"/>
      <c r="V20" s="24"/>
      <c r="W20" s="24"/>
      <c r="X20" s="21"/>
      <c r="Y20" s="22"/>
      <c r="Z20" s="68"/>
      <c r="AA20" s="23"/>
      <c r="AB20" s="21"/>
      <c r="AC20" s="23"/>
    </row>
    <row r="21" spans="1:29" ht="16.5" thickBot="1" thickTop="1">
      <c r="A21" s="12">
        <v>8</v>
      </c>
      <c r="B21" t="s">
        <v>23</v>
      </c>
      <c r="AC21" s="17"/>
    </row>
    <row r="22" spans="1:29" ht="16.5" thickBot="1" thickTop="1">
      <c r="A22" s="75">
        <v>9</v>
      </c>
      <c r="B22" s="14"/>
      <c r="C22" s="61"/>
      <c r="D22" s="47"/>
      <c r="E22" s="30"/>
      <c r="F22" s="30"/>
      <c r="G22" s="30"/>
      <c r="H22" s="30"/>
      <c r="I22" s="30"/>
      <c r="J22" s="30"/>
      <c r="K22" s="15"/>
      <c r="L22" s="13"/>
      <c r="M22" s="39"/>
      <c r="N22" s="54"/>
      <c r="O22" s="47"/>
      <c r="P22" s="30"/>
      <c r="Q22" s="58"/>
      <c r="R22" s="47"/>
      <c r="S22" s="30"/>
      <c r="T22" s="54"/>
      <c r="U22" s="13"/>
      <c r="V22" s="39"/>
      <c r="W22" s="58"/>
      <c r="X22" s="47"/>
      <c r="Y22" s="30"/>
      <c r="Z22" s="54"/>
      <c r="AA22" s="47"/>
      <c r="AB22" s="30"/>
      <c r="AC22" s="15"/>
    </row>
    <row r="23" spans="1:29" ht="16.5" thickBot="1" thickTop="1">
      <c r="A23" s="12">
        <v>10</v>
      </c>
      <c r="B23" s="36"/>
      <c r="C23" s="44"/>
      <c r="D23" s="29"/>
      <c r="E23" s="31"/>
      <c r="F23" s="31"/>
      <c r="G23" s="31"/>
      <c r="H23" s="31"/>
      <c r="I23" s="31"/>
      <c r="J23" s="31"/>
      <c r="K23" s="37"/>
      <c r="L23" s="29"/>
      <c r="M23" s="31"/>
      <c r="N23" s="50"/>
      <c r="O23" s="29"/>
      <c r="P23" s="31"/>
      <c r="Q23" s="44"/>
      <c r="R23" s="29"/>
      <c r="S23" s="31"/>
      <c r="T23" s="50"/>
      <c r="U23" s="28"/>
      <c r="V23" s="31"/>
      <c r="W23" s="44"/>
      <c r="X23" s="29"/>
      <c r="Y23" s="31"/>
      <c r="Z23" s="50"/>
      <c r="AA23" s="29"/>
      <c r="AB23" s="31"/>
      <c r="AC23" s="42"/>
    </row>
    <row r="24" spans="1:29" ht="16.5" thickBot="1" thickTop="1">
      <c r="A24" s="12">
        <v>11</v>
      </c>
      <c r="B24" s="36"/>
      <c r="C24" s="44"/>
      <c r="D24" s="29"/>
      <c r="E24" s="31"/>
      <c r="F24" s="31"/>
      <c r="G24" s="31"/>
      <c r="H24" s="31"/>
      <c r="I24" s="31"/>
      <c r="J24" s="31"/>
      <c r="K24" s="37"/>
      <c r="L24" s="29"/>
      <c r="M24" s="31"/>
      <c r="N24" s="50"/>
      <c r="O24" s="29"/>
      <c r="P24" s="31"/>
      <c r="Q24" s="44"/>
      <c r="R24" s="29"/>
      <c r="S24" s="31"/>
      <c r="T24" s="50"/>
      <c r="U24" s="28"/>
      <c r="V24" s="31"/>
      <c r="W24" s="44"/>
      <c r="X24" s="29"/>
      <c r="Y24" s="31"/>
      <c r="Z24" s="50"/>
      <c r="AA24" s="29"/>
      <c r="AB24" s="31"/>
      <c r="AC24" s="42"/>
    </row>
    <row r="25" spans="1:29" ht="16.5" thickBot="1" thickTop="1">
      <c r="A25" s="12">
        <v>12</v>
      </c>
      <c r="B25" s="38"/>
      <c r="C25" s="60"/>
      <c r="D25" s="53"/>
      <c r="E25" s="33"/>
      <c r="F25" s="33"/>
      <c r="G25" s="33"/>
      <c r="H25" s="33"/>
      <c r="I25" s="33"/>
      <c r="J25" s="33"/>
      <c r="K25" s="17"/>
      <c r="L25" s="53"/>
      <c r="M25" s="33"/>
      <c r="N25" s="55"/>
      <c r="O25" s="53"/>
      <c r="P25" s="33"/>
      <c r="Q25" s="60"/>
      <c r="R25" s="53"/>
      <c r="S25" s="33"/>
      <c r="T25" s="55"/>
      <c r="U25" s="16"/>
      <c r="V25" s="35"/>
      <c r="W25" s="60"/>
      <c r="X25" s="53"/>
      <c r="Y25" s="16"/>
      <c r="Z25" s="52"/>
      <c r="AA25" s="53"/>
      <c r="AB25" s="33"/>
      <c r="AC25" s="46"/>
    </row>
    <row r="26" spans="1:29" ht="16.5" thickBot="1" thickTop="1">
      <c r="A26" s="75">
        <v>13</v>
      </c>
      <c r="B26" s="18"/>
      <c r="C26" s="49" t="s">
        <v>24</v>
      </c>
      <c r="D26" s="48"/>
      <c r="E26" s="18"/>
      <c r="F26" s="18"/>
      <c r="G26" s="18"/>
      <c r="H26" s="4"/>
      <c r="I26" s="18"/>
      <c r="J26" s="18"/>
      <c r="K26" s="18"/>
      <c r="L26" s="18"/>
      <c r="M26" s="4"/>
      <c r="N26" s="67"/>
      <c r="O26" s="23"/>
      <c r="P26" s="21"/>
      <c r="Q26" s="4"/>
      <c r="R26" s="21"/>
      <c r="S26" s="4"/>
      <c r="T26" s="68"/>
      <c r="U26" s="23"/>
      <c r="V26" s="19"/>
      <c r="W26" s="18"/>
      <c r="X26" s="18"/>
      <c r="Y26" s="18"/>
      <c r="Z26" s="56"/>
      <c r="AA26" s="15"/>
      <c r="AB26" s="18"/>
      <c r="AC26" s="2"/>
    </row>
    <row r="27" spans="1:29" ht="29.25" customHeight="1" thickBot="1" thickTop="1">
      <c r="A27" s="12">
        <v>14</v>
      </c>
      <c r="B27" s="21"/>
      <c r="C27" s="45" t="s">
        <v>25</v>
      </c>
      <c r="D27" s="21"/>
      <c r="E27" s="21"/>
      <c r="F27" s="21"/>
      <c r="G27" s="21"/>
      <c r="H27" s="22"/>
      <c r="I27" s="21"/>
      <c r="J27" s="21"/>
      <c r="K27" s="21"/>
      <c r="L27" s="21"/>
      <c r="M27" s="22"/>
      <c r="N27" s="68"/>
      <c r="O27" s="23"/>
      <c r="P27" s="23"/>
      <c r="Q27" s="22"/>
      <c r="R27" s="24"/>
      <c r="S27" s="21"/>
      <c r="T27" s="68"/>
      <c r="U27" s="23"/>
      <c r="V27" s="21"/>
      <c r="W27" s="21"/>
      <c r="X27" s="21"/>
      <c r="Y27" s="21"/>
      <c r="Z27" s="62"/>
      <c r="AA27" s="23"/>
      <c r="AB27" s="21"/>
      <c r="AC27" s="23"/>
    </row>
    <row r="28" spans="1:29" ht="16.5" thickBot="1" thickTop="1">
      <c r="A28" s="75">
        <v>15</v>
      </c>
      <c r="B28" s="20"/>
      <c r="C28" s="21" t="s">
        <v>26</v>
      </c>
      <c r="D28" s="23"/>
      <c r="E28" s="20"/>
      <c r="F28" s="20"/>
      <c r="G28" s="20"/>
      <c r="H28" s="16"/>
      <c r="I28" s="20"/>
      <c r="J28" s="20"/>
      <c r="K28" s="21"/>
      <c r="L28" s="16"/>
      <c r="M28" s="24"/>
      <c r="N28" s="69"/>
      <c r="O28" s="23"/>
      <c r="P28" s="21"/>
      <c r="Q28" s="16"/>
      <c r="R28" s="21"/>
      <c r="S28" s="16"/>
      <c r="T28" s="68"/>
      <c r="U28" s="23"/>
      <c r="V28" s="20"/>
      <c r="W28" s="20"/>
      <c r="X28" s="20"/>
      <c r="Y28" s="20"/>
      <c r="Z28" s="57"/>
      <c r="AA28" s="17"/>
      <c r="AB28" s="20"/>
      <c r="AC28" s="17"/>
    </row>
    <row r="29" spans="1:27" ht="15.75" thickTop="1">
      <c r="A29" s="13"/>
      <c r="Z29" s="13"/>
      <c r="AA29" s="13"/>
    </row>
    <row r="30" spans="26:27" ht="15">
      <c r="Z30" s="4"/>
      <c r="AA30" s="4"/>
    </row>
    <row r="31" spans="2:12" ht="15">
      <c r="B31" t="s">
        <v>29</v>
      </c>
      <c r="K31" s="4"/>
      <c r="L31" s="4"/>
    </row>
    <row r="32" spans="2:11" ht="15">
      <c r="B32" t="s">
        <v>27</v>
      </c>
      <c r="J32" s="4"/>
      <c r="K32" s="4"/>
    </row>
    <row r="33" ht="15">
      <c r="N33" s="4"/>
    </row>
    <row r="34" spans="4:15" ht="15">
      <c r="D34" s="4"/>
      <c r="E34" s="4"/>
      <c r="O34" s="4"/>
    </row>
    <row r="35" spans="2:14" ht="15">
      <c r="B35" t="s">
        <v>28</v>
      </c>
      <c r="D35" s="4"/>
      <c r="M35" s="4"/>
      <c r="N35" s="4"/>
    </row>
    <row r="36" spans="2:13" ht="15">
      <c r="B36" t="s">
        <v>30</v>
      </c>
      <c r="M36" s="4"/>
    </row>
    <row r="41" ht="15">
      <c r="D41" s="4"/>
    </row>
  </sheetData>
  <sheetProtection/>
  <mergeCells count="21">
    <mergeCell ref="U11:W11"/>
    <mergeCell ref="A1:AC1"/>
    <mergeCell ref="A2:AC2"/>
    <mergeCell ref="A3:AC3"/>
    <mergeCell ref="A5:AC5"/>
    <mergeCell ref="A6:AC6"/>
    <mergeCell ref="AA11:AC11"/>
    <mergeCell ref="X8:AC10"/>
    <mergeCell ref="L8:Q10"/>
    <mergeCell ref="R8:W10"/>
    <mergeCell ref="E8:K11"/>
    <mergeCell ref="A7:AC7"/>
    <mergeCell ref="A4:AC4"/>
    <mergeCell ref="X11:Z11"/>
    <mergeCell ref="A8:A12"/>
    <mergeCell ref="B8:B12"/>
    <mergeCell ref="R11:T11"/>
    <mergeCell ref="C8:C12"/>
    <mergeCell ref="O11:Q11"/>
    <mergeCell ref="D8:D12"/>
    <mergeCell ref="L11:N11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2022-04-13T07:38:52Z</dcterms:modified>
  <cp:category/>
  <cp:version/>
  <cp:contentType/>
  <cp:contentStatus/>
</cp:coreProperties>
</file>