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361" activeTab="1"/>
  </bookViews>
  <sheets>
    <sheet name="Plan studiów - wzór" sheetId="1" r:id="rId1"/>
    <sheet name="Specjalność" sheetId="4" r:id="rId2"/>
  </sheets>
  <definedNames>
    <definedName name="_xlnm.Print_Area" localSheetId="1">Specjalność!$A$1:$AK$56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U16" i="1" l="1"/>
  <c r="W16" i="1"/>
  <c r="V55" i="1" l="1"/>
  <c r="AK46" i="4"/>
  <c r="AI46" i="4"/>
  <c r="AG46" i="4"/>
  <c r="AF46" i="4"/>
  <c r="AE46" i="4"/>
  <c r="AC46" i="4"/>
  <c r="AA46" i="4"/>
  <c r="Z46" i="4"/>
  <c r="Y48" i="1" l="1"/>
  <c r="H46" i="4" l="1"/>
  <c r="AK54" i="4" l="1"/>
  <c r="AI54" i="4"/>
  <c r="AG54" i="4"/>
  <c r="AF54" i="4"/>
  <c r="AE54" i="4"/>
  <c r="AC54" i="4"/>
  <c r="AA54" i="4"/>
  <c r="Z54" i="4"/>
  <c r="M54" i="4"/>
  <c r="J54" i="4"/>
  <c r="G54" i="4"/>
  <c r="F54" i="4"/>
  <c r="E54" i="4"/>
  <c r="AK38" i="4"/>
  <c r="AJ38" i="4"/>
  <c r="F41" i="1" l="1"/>
  <c r="F16" i="1"/>
  <c r="V49" i="1" l="1"/>
  <c r="Y16" i="1"/>
  <c r="Y41" i="1"/>
  <c r="AC16" i="1"/>
  <c r="Z16" i="1"/>
  <c r="AI38" i="4" l="1"/>
  <c r="AG38" i="4"/>
  <c r="AF38" i="4"/>
  <c r="M41" i="1"/>
  <c r="H16" i="1"/>
  <c r="O30" i="4" l="1"/>
  <c r="Q30" i="4"/>
  <c r="S30" i="4"/>
  <c r="T30" i="4"/>
  <c r="U30" i="4"/>
  <c r="W30" i="4"/>
  <c r="Y30" i="4"/>
  <c r="N30" i="4"/>
  <c r="Y23" i="4"/>
  <c r="W23" i="4"/>
  <c r="U23" i="4"/>
  <c r="T23" i="4"/>
  <c r="S23" i="4"/>
  <c r="Q23" i="4"/>
  <c r="O23" i="4"/>
  <c r="N23" i="4"/>
  <c r="M23" i="4"/>
  <c r="J23" i="4"/>
  <c r="H23" i="4"/>
  <c r="G23" i="4"/>
  <c r="F23" i="4"/>
  <c r="AE38" i="4"/>
  <c r="AC38" i="4"/>
  <c r="AA38" i="4"/>
  <c r="Z38" i="4"/>
  <c r="M38" i="4"/>
  <c r="J38" i="4"/>
  <c r="G38" i="4"/>
  <c r="F38" i="4"/>
  <c r="E23" i="4" l="1"/>
  <c r="E38" i="4"/>
  <c r="AE51" i="1" l="1"/>
  <c r="M46" i="4" l="1"/>
  <c r="M30" i="4"/>
  <c r="M21" i="1"/>
  <c r="M16" i="1"/>
  <c r="K41" i="1"/>
  <c r="K42" i="1" s="1"/>
  <c r="AK16" i="1"/>
  <c r="M42" i="1" l="1"/>
  <c r="AH16" i="1"/>
  <c r="AH42" i="1" s="1"/>
  <c r="AI16" i="1"/>
  <c r="AE16" i="1"/>
  <c r="AB16" i="1"/>
  <c r="AB42" i="1" s="1"/>
  <c r="W21" i="1"/>
  <c r="Q21" i="1"/>
  <c r="Q41" i="1"/>
  <c r="Q16" i="1" l="1"/>
  <c r="Q42" i="1" s="1"/>
  <c r="J16" i="1"/>
  <c r="E16" i="1"/>
  <c r="J46" i="4"/>
  <c r="E46" i="4"/>
  <c r="F46" i="4"/>
  <c r="G46" i="4"/>
  <c r="J30" i="4"/>
  <c r="E30" i="4"/>
  <c r="E55" i="4" s="1"/>
  <c r="F30" i="4"/>
  <c r="G30" i="4"/>
  <c r="AI41" i="1" l="1"/>
  <c r="AI42" i="1" s="1"/>
  <c r="Z41" i="1"/>
  <c r="Z42" i="1" s="1"/>
  <c r="AA41" i="1"/>
  <c r="AA42" i="1" s="1"/>
  <c r="AC41" i="1"/>
  <c r="AC42" i="1" s="1"/>
  <c r="W41" i="1"/>
  <c r="W42" i="1" s="1"/>
  <c r="D47" i="1" s="1"/>
  <c r="J41" i="1"/>
  <c r="E41" i="1"/>
  <c r="J21" i="1"/>
  <c r="E21" i="1"/>
  <c r="K47" i="1" l="1"/>
  <c r="S53" i="1"/>
  <c r="Y53" i="1" s="1"/>
  <c r="S47" i="1"/>
  <c r="Y47" i="1" s="1"/>
  <c r="D53" i="1"/>
  <c r="K53" i="1" s="1"/>
  <c r="AE48" i="1" s="1"/>
  <c r="E42" i="1"/>
  <c r="J42" i="1"/>
  <c r="AF41" i="1"/>
  <c r="AF42" i="1" s="1"/>
  <c r="AG41" i="1"/>
  <c r="AG42" i="1" s="1"/>
  <c r="AJ41" i="1"/>
  <c r="AJ42" i="1" s="1"/>
  <c r="AK41" i="1"/>
  <c r="AK42" i="1" s="1"/>
  <c r="AE41" i="1"/>
  <c r="AE42" i="1" s="1"/>
  <c r="X41" i="1"/>
  <c r="X42" i="1" s="1"/>
  <c r="T41" i="1"/>
  <c r="U41" i="1"/>
  <c r="S41" i="1"/>
  <c r="N41" i="1"/>
  <c r="O41" i="1"/>
  <c r="H41" i="1"/>
  <c r="G41" i="1"/>
  <c r="H21" i="1"/>
  <c r="F21" i="1"/>
  <c r="F42" i="1" s="1"/>
  <c r="G21" i="1"/>
  <c r="T21" i="1"/>
  <c r="U21" i="1"/>
  <c r="Y21" i="1"/>
  <c r="S21" i="1"/>
  <c r="N21" i="1"/>
  <c r="O21" i="1"/>
  <c r="S16" i="1"/>
  <c r="O16" i="1"/>
  <c r="I16" i="1"/>
  <c r="I42" i="1" s="1"/>
  <c r="N42" i="1" l="1"/>
  <c r="S46" i="1"/>
  <c r="S49" i="1" s="1"/>
  <c r="Y49" i="1" s="1"/>
  <c r="S52" i="1"/>
  <c r="Y52" i="1" s="1"/>
  <c r="T42" i="1"/>
  <c r="Y42" i="1"/>
  <c r="S42" i="1"/>
  <c r="G42" i="1"/>
  <c r="U42" i="1"/>
  <c r="H42" i="1"/>
  <c r="O42" i="1"/>
  <c r="Y46" i="1" l="1"/>
  <c r="S55" i="1"/>
  <c r="Y55" i="1" s="1"/>
  <c r="D46" i="1"/>
  <c r="D49" i="1" s="1"/>
  <c r="K49" i="1" s="1"/>
  <c r="D52" i="1"/>
  <c r="D55" i="1" l="1"/>
  <c r="K55" i="1" s="1"/>
</calcChain>
</file>

<file path=xl/sharedStrings.xml><?xml version="1.0" encoding="utf-8"?>
<sst xmlns="http://schemas.openxmlformats.org/spreadsheetml/2006/main" count="280" uniqueCount="127">
  <si>
    <t>Kod przedmiotu</t>
  </si>
  <si>
    <t>Przedmiot</t>
  </si>
  <si>
    <t>Forma zaliczenia</t>
  </si>
  <si>
    <t>I ROK</t>
  </si>
  <si>
    <t>Razem</t>
  </si>
  <si>
    <t>Wykład</t>
  </si>
  <si>
    <t>Ćw. Audytoryjne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</si>
  <si>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</si>
  <si>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</si>
  <si>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</si>
  <si>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</si>
  <si>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</si>
  <si>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</si>
  <si>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</si>
  <si>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</si>
  <si>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</si>
  <si>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Grupa treści ogólnych</t>
  </si>
  <si>
    <t>Język obcy</t>
  </si>
  <si>
    <t>Przedmiot ogólnouczelniany</t>
  </si>
  <si>
    <t>Razem przedmioty ogólne</t>
  </si>
  <si>
    <t>Grupa treści podstawowych</t>
  </si>
  <si>
    <t>Razem przedmioty podstawowe</t>
  </si>
  <si>
    <t>Grupa treści kierunkowych</t>
  </si>
  <si>
    <t>Razem przedmioty kierunkowe</t>
  </si>
  <si>
    <t>Razem przedmioty ogólne podstawowe i kierunkowe</t>
  </si>
  <si>
    <t>Grupa treści specjalnościowych</t>
  </si>
  <si>
    <t>Forma zajęć</t>
  </si>
  <si>
    <t>Grupa treści specjalnościowych do wyboru</t>
  </si>
  <si>
    <t>Razem przedmioty specjalnościowe do wyboru</t>
  </si>
  <si>
    <t>Razem przedmioty specjalnościowe i specjalnościowe do wyboru</t>
  </si>
  <si>
    <t>Liczba godzin ogółem</t>
  </si>
  <si>
    <t>w specjalności ………………………………………….</t>
  </si>
  <si>
    <t>Specjalność: ………………….</t>
  </si>
  <si>
    <t>L.p.</t>
  </si>
  <si>
    <t>Inne</t>
  </si>
  <si>
    <t>Samokształcenie</t>
  </si>
  <si>
    <t xml:space="preserve">praktyki zawodowe </t>
  </si>
  <si>
    <t>Praktyki zawodowe</t>
  </si>
  <si>
    <t>Seminaria</t>
  </si>
  <si>
    <t>Seminarium magisterskie praca magisterska i egzamin</t>
  </si>
  <si>
    <t>Biostatystyka</t>
  </si>
  <si>
    <t>Polityka społeczna i zdrowotna</t>
  </si>
  <si>
    <t>Elementy zdrowia publicznego</t>
  </si>
  <si>
    <t>Epidemiologia i nadzór sanitarno-epidemiologiczny</t>
  </si>
  <si>
    <t>Międzynarodowe problemy zdrowia publicznego</t>
  </si>
  <si>
    <t>Żywienie człowieka</t>
  </si>
  <si>
    <t>Patologie społeczne</t>
  </si>
  <si>
    <t>Technologie i systemy informacyjne w ochronie zdrowia</t>
  </si>
  <si>
    <t>Rynek usług farmaceutycznych</t>
  </si>
  <si>
    <t>Wybrane elementy POZ</t>
  </si>
  <si>
    <t>Ekonomika i finansowanie w ochronie zdrowia</t>
  </si>
  <si>
    <t>Marketing usług zdrowotnych</t>
  </si>
  <si>
    <t>Choroby cywilizacyjne</t>
  </si>
  <si>
    <t>Organizacja i zarządzanie w służbie zdrowia</t>
  </si>
  <si>
    <t>Patofizjologia chorób cywilizacyjnych</t>
  </si>
  <si>
    <t>Praktyka zawodowa</t>
  </si>
  <si>
    <t>ZO/E</t>
  </si>
  <si>
    <t>ZO</t>
  </si>
  <si>
    <t>E</t>
  </si>
  <si>
    <t>Profil praktyczny</t>
  </si>
  <si>
    <t>M2: Zarządzanie w ochronie zdrowia</t>
  </si>
  <si>
    <t>Kontraktowanie świadczeń zdrowotnych</t>
  </si>
  <si>
    <t>Prawo pracy w ochronie zdrowia</t>
  </si>
  <si>
    <t>Planowanie i zarządzanie strategiczne w ochronie zdrowia</t>
  </si>
  <si>
    <t>Administracja i prowadzenie dokumentacji w podmiotach leczniczych</t>
  </si>
  <si>
    <t>Elementy ubezpieczeń społecznych i zdrowotnych</t>
  </si>
  <si>
    <t>Zdalne monitorowanie funkcji życiowych</t>
  </si>
  <si>
    <t>Usługi sieciowe i bazy danych w ochronie zdrowia</t>
  </si>
  <si>
    <t>Teleopieka medyczna nad e-pacjentem</t>
  </si>
  <si>
    <t>Źródła informacji o zdrowiu</t>
  </si>
  <si>
    <t>Zdrowie społeczeństwa informacyjnego</t>
  </si>
  <si>
    <t>Ratownictwo wodne</t>
  </si>
  <si>
    <t>Ratownictwo taktyczne</t>
  </si>
  <si>
    <t>Organizacja ratownictwa medycznego</t>
  </si>
  <si>
    <t>Zarządzanie kryzysowe</t>
  </si>
  <si>
    <t>Techniki samoobrony</t>
  </si>
  <si>
    <t>Psychologia ratownictwa</t>
  </si>
  <si>
    <t xml:space="preserve">I rok </t>
  </si>
  <si>
    <t>zajęcia kontaktowe</t>
  </si>
  <si>
    <t>Kierunek Zdrowie publiczne</t>
  </si>
  <si>
    <t>Przedmioty ogólne podstawowe i kierunkowe</t>
  </si>
  <si>
    <t>Przedmioty specjalnościowe do wyboru</t>
  </si>
  <si>
    <t>SUMA</t>
  </si>
  <si>
    <t>Punkty ECTS</t>
  </si>
  <si>
    <t>I semestr</t>
  </si>
  <si>
    <t>II semestr</t>
  </si>
  <si>
    <t>w tym student zrealizuje:</t>
  </si>
  <si>
    <t>II rok</t>
  </si>
  <si>
    <t>W sumie student zrealizuje na I i II roku studiów:</t>
  </si>
  <si>
    <t>samokształcenie</t>
  </si>
  <si>
    <t>praktyka zawodowa</t>
  </si>
  <si>
    <t>pkt. ECTS</t>
  </si>
  <si>
    <t>Studia kończą się uzyskaniem tytułu magistra</t>
  </si>
  <si>
    <t>Z</t>
  </si>
  <si>
    <t xml:space="preserve">Tworzenie programów zdrowotnych </t>
  </si>
  <si>
    <t>Prawo medyczne i własność intelektualna</t>
  </si>
  <si>
    <t xml:space="preserve">Metodologia badań w zdrowiu publicznym </t>
  </si>
  <si>
    <t>Elementy promocji zdrowia</t>
  </si>
  <si>
    <t>M1:  Telemedycyna</t>
  </si>
  <si>
    <t>18+12=30</t>
  </si>
  <si>
    <t>Harmonogram studiów stacjonarnych II Stopnia</t>
  </si>
  <si>
    <t>Student zobowiązany jest do odbycia szkolenia BHP oraz szkolenia bibliotecznego.</t>
  </si>
  <si>
    <t xml:space="preserve">Praktyka zawodowa </t>
  </si>
  <si>
    <t>Analiza i ocena zagrożeń w środowisku pracy</t>
  </si>
  <si>
    <t>Zarządzanie bezpieczeństwem i ryzykiem zawodowym</t>
  </si>
  <si>
    <t>Choroby zawodowe</t>
  </si>
  <si>
    <t>Ochrona radiologiczna</t>
  </si>
  <si>
    <t>Ergonomia</t>
  </si>
  <si>
    <t>Prawna ochrona pracy w Polsce i w UE</t>
  </si>
  <si>
    <t xml:space="preserve">razem </t>
  </si>
  <si>
    <t>Wprowadzenie do bezpieczeństwa i ochrony danych osobowych w podmiotach leczniczych</t>
  </si>
  <si>
    <t>Prawne aspekty związane z ochroną danych w podmiotach leczniczych</t>
  </si>
  <si>
    <t>Planowanie i realizacja audytów wewnętrznych w podmiotach leczniczych</t>
  </si>
  <si>
    <t>Fizyczne zabezpieczenie budynków, stref, pomieszczeń, specjalistycznych urządzeń, personelu medycznego i pacjentów.</t>
  </si>
  <si>
    <t>Ocena ryzyka związanego z przetwarzaniem kategorii szczególnie chronionych w jednostkach opieki zdrowotnej</t>
  </si>
  <si>
    <t>Informatyka śledcza i systemy zarządzania ciągłością działania w jednostkach opieki zdrowotnej</t>
  </si>
  <si>
    <t>22+8=30</t>
  </si>
  <si>
    <t>27+4=31</t>
  </si>
  <si>
    <t>M3: Bezpieczeństwo i ochrona danych osobowych w podmiotach leczniczych</t>
  </si>
  <si>
    <t>M4: Organizacja Ratownictwa Medycznego</t>
  </si>
  <si>
    <t>M5: BHP i ochrona radiologiczna</t>
  </si>
  <si>
    <t>Profilaktyka stomatologiczna jako problem zdrowia publicznego</t>
  </si>
  <si>
    <t>Punkty ECTS powiązane z działalnością naukową</t>
  </si>
  <si>
    <t>Punkty ECTS powiązane z działalnością naukową/ kształtowaniem umiejętności praktycznych</t>
  </si>
  <si>
    <t>realizacja od roku akademickiego 2020/2021 cykl 2020-2022</t>
  </si>
  <si>
    <t xml:space="preserve">Harmonogram studiów stacjonarnych II Stopnia 
Kierunek: Zdrowie publiczne   
Profil praktyczny    
realizacja od roku akademickiego 2020/2021 cykl 2020-2022 </t>
  </si>
  <si>
    <r>
      <t xml:space="preserve">Razem </t>
    </r>
    <r>
      <rPr>
        <b/>
        <sz val="11"/>
        <color theme="1"/>
        <rFont val="Calibri"/>
        <family val="2"/>
        <charset val="238"/>
        <scheme val="minor"/>
      </rPr>
      <t>(bez samokształcenia)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</si>
</sst>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8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9" borderId="0" applyNumberFormat="0" applyBorder="0" applyAlignment="0" applyProtection="0"/>
    <xf numFmtId="0" fontId="17" fillId="16" borderId="0" applyNumberFormat="0" applyBorder="0" applyAlignment="0" applyProtection="0"/>
  </cellStyleXfs>
  <cellXfs count="546">
    <xf numFmtId="0" fontId="0" fillId="0" borderId="0" xfId="0"/>
    <xf numFmtId="0" fontId="0" fillId="0" borderId="3" xfId="0" applyBorder="1"/>
    <xf numFmtId="0" fontId="0" fillId="0" borderId="0" xfId="0" applyBorder="1"/>
    <xf numFmtId="0" fontId="1" fillId="2" borderId="51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8" borderId="0" xfId="0" applyFill="1"/>
    <xf numFmtId="0" fontId="0" fillId="6" borderId="0" xfId="0" applyFill="1"/>
    <xf numFmtId="0" fontId="1" fillId="10" borderId="37" xfId="0" applyFont="1" applyFill="1" applyBorder="1" applyAlignment="1">
      <alignment vertical="center" wrapText="1"/>
    </xf>
    <xf numFmtId="0" fontId="1" fillId="10" borderId="51" xfId="0" applyFont="1" applyFill="1" applyBorder="1" applyAlignment="1">
      <alignment vertical="center" wrapText="1"/>
    </xf>
    <xf numFmtId="0" fontId="1" fillId="10" borderId="35" xfId="0" applyFont="1" applyFill="1" applyBorder="1" applyAlignment="1">
      <alignment vertical="center" wrapText="1"/>
    </xf>
    <xf numFmtId="0" fontId="1" fillId="11" borderId="37" xfId="0" applyFont="1" applyFill="1" applyBorder="1" applyAlignment="1">
      <alignment vertical="center" wrapText="1"/>
    </xf>
    <xf numFmtId="0" fontId="1" fillId="12" borderId="37" xfId="0" applyFont="1" applyFill="1" applyBorder="1" applyAlignment="1">
      <alignment vertical="center" wrapText="1"/>
    </xf>
    <xf numFmtId="0" fontId="1" fillId="13" borderId="51" xfId="0" applyFont="1" applyFill="1" applyBorder="1" applyAlignment="1">
      <alignment vertical="center" wrapText="1"/>
    </xf>
    <xf numFmtId="0" fontId="1" fillId="13" borderId="37" xfId="0" applyFont="1" applyFill="1" applyBorder="1" applyAlignment="1">
      <alignment vertical="center" wrapText="1"/>
    </xf>
    <xf numFmtId="0" fontId="1" fillId="13" borderId="35" xfId="0" applyFont="1" applyFill="1" applyBorder="1" applyAlignment="1">
      <alignment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4" borderId="3" xfId="0" applyFont="1" applyFill="1" applyBorder="1"/>
    <xf numFmtId="0" fontId="4" fillId="4" borderId="0" xfId="0" applyFont="1" applyFill="1" applyBorder="1"/>
    <xf numFmtId="0" fontId="4" fillId="4" borderId="53" xfId="0" applyFont="1" applyFill="1" applyBorder="1"/>
    <xf numFmtId="0" fontId="4" fillId="5" borderId="0" xfId="0" applyFont="1" applyFill="1"/>
    <xf numFmtId="0" fontId="4" fillId="5" borderId="1" xfId="0" applyFont="1" applyFill="1" applyBorder="1"/>
    <xf numFmtId="0" fontId="4" fillId="15" borderId="0" xfId="0" applyFont="1" applyFill="1"/>
    <xf numFmtId="0" fontId="4" fillId="15" borderId="53" xfId="0" applyFont="1" applyFill="1" applyBorder="1"/>
    <xf numFmtId="0" fontId="4" fillId="0" borderId="0" xfId="0" applyFont="1"/>
    <xf numFmtId="0" fontId="4" fillId="0" borderId="0" xfId="0" applyFont="1" applyFill="1"/>
    <xf numFmtId="0" fontId="4" fillId="0" borderId="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56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15" borderId="4" xfId="0" applyFont="1" applyFill="1" applyBorder="1" applyAlignment="1">
      <alignment horizontal="center" vertical="center" textRotation="90"/>
    </xf>
    <xf numFmtId="0" fontId="4" fillId="15" borderId="13" xfId="0" applyFont="1" applyFill="1" applyBorder="1" applyAlignment="1">
      <alignment horizontal="center" vertical="center" textRotation="90"/>
    </xf>
    <xf numFmtId="0" fontId="4" fillId="15" borderId="5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4" fillId="4" borderId="0" xfId="0" applyFont="1" applyFill="1"/>
    <xf numFmtId="0" fontId="4" fillId="5" borderId="12" xfId="0" applyFont="1" applyFill="1" applyBorder="1"/>
    <xf numFmtId="0" fontId="4" fillId="5" borderId="0" xfId="0" applyFont="1" applyFill="1" applyBorder="1"/>
    <xf numFmtId="0" fontId="4" fillId="0" borderId="13" xfId="0" applyFont="1" applyBorder="1"/>
    <xf numFmtId="0" fontId="4" fillId="0" borderId="63" xfId="0" applyFont="1" applyBorder="1"/>
    <xf numFmtId="0" fontId="4" fillId="0" borderId="64" xfId="0" applyFont="1" applyBorder="1"/>
    <xf numFmtId="0" fontId="4" fillId="0" borderId="18" xfId="0" applyFont="1" applyBorder="1"/>
    <xf numFmtId="0" fontId="4" fillId="0" borderId="24" xfId="0" applyFont="1" applyBorder="1"/>
    <xf numFmtId="0" fontId="4" fillId="0" borderId="7" xfId="0" applyFont="1" applyBorder="1"/>
    <xf numFmtId="0" fontId="4" fillId="4" borderId="38" xfId="0" applyFont="1" applyFill="1" applyBorder="1"/>
    <xf numFmtId="0" fontId="4" fillId="4" borderId="24" xfId="0" applyFont="1" applyFill="1" applyBorder="1"/>
    <xf numFmtId="0" fontId="4" fillId="4" borderId="39" xfId="0" applyFont="1" applyFill="1" applyBorder="1"/>
    <xf numFmtId="0" fontId="4" fillId="5" borderId="38" xfId="0" applyFont="1" applyFill="1" applyBorder="1"/>
    <xf numFmtId="0" fontId="4" fillId="5" borderId="19" xfId="0" applyFont="1" applyFill="1" applyBorder="1"/>
    <xf numFmtId="0" fontId="4" fillId="5" borderId="24" xfId="0" applyFont="1" applyFill="1" applyBorder="1"/>
    <xf numFmtId="0" fontId="4" fillId="5" borderId="48" xfId="0" applyFont="1" applyFill="1" applyBorder="1"/>
    <xf numFmtId="0" fontId="4" fillId="15" borderId="38" xfId="0" applyFont="1" applyFill="1" applyBorder="1"/>
    <xf numFmtId="0" fontId="4" fillId="15" borderId="24" xfId="0" applyFont="1" applyFill="1" applyBorder="1"/>
    <xf numFmtId="0" fontId="4" fillId="15" borderId="16" xfId="0" applyFont="1" applyFill="1" applyBorder="1"/>
    <xf numFmtId="0" fontId="4" fillId="15" borderId="42" xfId="0" applyFont="1" applyFill="1" applyBorder="1"/>
    <xf numFmtId="0" fontId="4" fillId="0" borderId="38" xfId="0" applyFont="1" applyBorder="1"/>
    <xf numFmtId="0" fontId="4" fillId="0" borderId="16" xfId="0" applyFont="1" applyBorder="1"/>
    <xf numFmtId="0" fontId="4" fillId="0" borderId="16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0" borderId="65" xfId="0" applyFont="1" applyBorder="1"/>
    <xf numFmtId="0" fontId="4" fillId="0" borderId="29" xfId="0" applyFont="1" applyBorder="1"/>
    <xf numFmtId="0" fontId="4" fillId="0" borderId="23" xfId="0" applyFont="1" applyBorder="1"/>
    <xf numFmtId="0" fontId="4" fillId="0" borderId="20" xfId="0" applyFont="1" applyBorder="1"/>
    <xf numFmtId="0" fontId="4" fillId="4" borderId="23" xfId="0" applyFont="1" applyFill="1" applyBorder="1"/>
    <xf numFmtId="0" fontId="4" fillId="4" borderId="20" xfId="0" applyFont="1" applyFill="1" applyBorder="1"/>
    <xf numFmtId="0" fontId="4" fillId="4" borderId="21" xfId="0" applyFont="1" applyFill="1" applyBorder="1"/>
    <xf numFmtId="0" fontId="4" fillId="4" borderId="40" xfId="0" applyFont="1" applyFill="1" applyBorder="1"/>
    <xf numFmtId="0" fontId="4" fillId="5" borderId="23" xfId="0" applyFont="1" applyFill="1" applyBorder="1"/>
    <xf numFmtId="0" fontId="4" fillId="5" borderId="22" xfId="0" applyFont="1" applyFill="1" applyBorder="1"/>
    <xf numFmtId="0" fontId="4" fillId="5" borderId="37" xfId="0" applyFont="1" applyFill="1" applyBorder="1"/>
    <xf numFmtId="0" fontId="4" fillId="15" borderId="23" xfId="0" applyFont="1" applyFill="1" applyBorder="1"/>
    <xf numFmtId="0" fontId="4" fillId="15" borderId="20" xfId="0" applyFont="1" applyFill="1" applyBorder="1"/>
    <xf numFmtId="0" fontId="4" fillId="15" borderId="21" xfId="0" applyFont="1" applyFill="1" applyBorder="1"/>
    <xf numFmtId="0" fontId="4" fillId="15" borderId="40" xfId="0" applyFont="1" applyFill="1" applyBorder="1"/>
    <xf numFmtId="0" fontId="4" fillId="0" borderId="21" xfId="0" applyFont="1" applyBorder="1"/>
    <xf numFmtId="0" fontId="4" fillId="0" borderId="21" xfId="0" applyFont="1" applyFill="1" applyBorder="1"/>
    <xf numFmtId="0" fontId="4" fillId="0" borderId="67" xfId="0" applyFont="1" applyBorder="1"/>
    <xf numFmtId="0" fontId="4" fillId="0" borderId="66" xfId="0" applyFont="1" applyBorder="1" applyAlignment="1">
      <alignment wrapText="1"/>
    </xf>
    <xf numFmtId="0" fontId="5" fillId="0" borderId="20" xfId="0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11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52" xfId="0" applyFont="1" applyFill="1" applyBorder="1"/>
    <xf numFmtId="0" fontId="4" fillId="5" borderId="11" xfId="0" applyFont="1" applyFill="1" applyBorder="1"/>
    <xf numFmtId="0" fontId="4" fillId="15" borderId="11" xfId="0" applyFont="1" applyFill="1" applyBorder="1"/>
    <xf numFmtId="0" fontId="4" fillId="15" borderId="52" xfId="0" applyFont="1" applyFill="1" applyBorder="1"/>
    <xf numFmtId="0" fontId="4" fillId="15" borderId="12" xfId="0" applyFont="1" applyFill="1" applyBorder="1"/>
    <xf numFmtId="0" fontId="4" fillId="0" borderId="15" xfId="0" applyFont="1" applyBorder="1"/>
    <xf numFmtId="0" fontId="4" fillId="4" borderId="16" xfId="0" applyFont="1" applyFill="1" applyBorder="1"/>
    <xf numFmtId="0" fontId="4" fillId="4" borderId="42" xfId="0" applyFont="1" applyFill="1" applyBorder="1"/>
    <xf numFmtId="0" fontId="4" fillId="5" borderId="16" xfId="0" applyFont="1" applyFill="1" applyBorder="1"/>
    <xf numFmtId="0" fontId="4" fillId="15" borderId="18" xfId="0" applyFont="1" applyFill="1" applyBorder="1"/>
    <xf numFmtId="0" fontId="4" fillId="15" borderId="17" xfId="0" applyFont="1" applyFill="1" applyBorder="1"/>
    <xf numFmtId="0" fontId="4" fillId="15" borderId="45" xfId="0" applyFont="1" applyFill="1" applyBorder="1"/>
    <xf numFmtId="0" fontId="4" fillId="0" borderId="17" xfId="0" applyFont="1" applyBorder="1"/>
    <xf numFmtId="0" fontId="4" fillId="0" borderId="26" xfId="0" applyFont="1" applyBorder="1"/>
    <xf numFmtId="0" fontId="4" fillId="0" borderId="26" xfId="0" applyFont="1" applyFill="1" applyBorder="1"/>
    <xf numFmtId="0" fontId="4" fillId="0" borderId="68" xfId="0" applyFont="1" applyBorder="1"/>
    <xf numFmtId="0" fontId="4" fillId="0" borderId="65" xfId="0" applyFont="1" applyBorder="1" applyAlignment="1">
      <alignment vertical="center" wrapText="1"/>
    </xf>
    <xf numFmtId="0" fontId="4" fillId="0" borderId="22" xfId="0" applyFont="1" applyBorder="1"/>
    <xf numFmtId="0" fontId="4" fillId="5" borderId="20" xfId="0" applyFont="1" applyFill="1" applyBorder="1"/>
    <xf numFmtId="0" fontId="4" fillId="5" borderId="21" xfId="0" applyFont="1" applyFill="1" applyBorder="1"/>
    <xf numFmtId="0" fontId="4" fillId="15" borderId="34" xfId="0" applyFont="1" applyFill="1" applyBorder="1"/>
    <xf numFmtId="0" fontId="4" fillId="15" borderId="46" xfId="0" applyFont="1" applyFill="1" applyBorder="1"/>
    <xf numFmtId="0" fontId="4" fillId="0" borderId="66" xfId="0" applyFont="1" applyBorder="1"/>
    <xf numFmtId="0" fontId="4" fillId="6" borderId="1" xfId="0" applyFont="1" applyFill="1" applyBorder="1" applyAlignment="1">
      <alignment vertical="center" wrapText="1"/>
    </xf>
    <xf numFmtId="0" fontId="4" fillId="6" borderId="23" xfId="0" applyFont="1" applyFill="1" applyBorder="1"/>
    <xf numFmtId="0" fontId="4" fillId="6" borderId="20" xfId="0" applyFont="1" applyFill="1" applyBorder="1"/>
    <xf numFmtId="0" fontId="4" fillId="6" borderId="22" xfId="0" applyFont="1" applyFill="1" applyBorder="1"/>
    <xf numFmtId="0" fontId="4" fillId="6" borderId="29" xfId="0" applyFont="1" applyFill="1" applyBorder="1"/>
    <xf numFmtId="0" fontId="4" fillId="15" borderId="22" xfId="0" applyFont="1" applyFill="1" applyBorder="1"/>
    <xf numFmtId="0" fontId="4" fillId="15" borderId="0" xfId="0" applyFont="1" applyFill="1" applyBorder="1"/>
    <xf numFmtId="0" fontId="4" fillId="15" borderId="47" xfId="0" applyFont="1" applyFill="1" applyBorder="1"/>
    <xf numFmtId="0" fontId="4" fillId="0" borderId="54" xfId="0" applyFont="1" applyBorder="1"/>
    <xf numFmtId="0" fontId="4" fillId="0" borderId="54" xfId="0" applyFont="1" applyFill="1" applyBorder="1"/>
    <xf numFmtId="0" fontId="4" fillId="4" borderId="4" xfId="0" applyFont="1" applyFill="1" applyBorder="1"/>
    <xf numFmtId="0" fontId="4" fillId="5" borderId="4" xfId="0" applyFont="1" applyFill="1" applyBorder="1"/>
    <xf numFmtId="0" fontId="4" fillId="15" borderId="4" xfId="0" applyFont="1" applyFill="1" applyBorder="1"/>
    <xf numFmtId="0" fontId="4" fillId="0" borderId="58" xfId="0" applyFont="1" applyBorder="1"/>
    <xf numFmtId="0" fontId="4" fillId="6" borderId="15" xfId="0" applyFont="1" applyFill="1" applyBorder="1"/>
    <xf numFmtId="0" fontId="4" fillId="6" borderId="18" xfId="0" applyFont="1" applyFill="1" applyBorder="1"/>
    <xf numFmtId="0" fontId="4" fillId="6" borderId="24" xfId="0" applyFont="1" applyFill="1" applyBorder="1"/>
    <xf numFmtId="0" fontId="4" fillId="6" borderId="31" xfId="0" applyFont="1" applyFill="1" applyBorder="1"/>
    <xf numFmtId="0" fontId="4" fillId="6" borderId="7" xfId="0" applyFont="1" applyFill="1" applyBorder="1"/>
    <xf numFmtId="0" fontId="4" fillId="0" borderId="31" xfId="0" applyFont="1" applyBorder="1"/>
    <xf numFmtId="0" fontId="4" fillId="0" borderId="3" xfId="0" applyFont="1" applyBorder="1"/>
    <xf numFmtId="0" fontId="4" fillId="6" borderId="65" xfId="0" applyFont="1" applyFill="1" applyBorder="1" applyAlignment="1">
      <alignment vertical="center" wrapText="1"/>
    </xf>
    <xf numFmtId="0" fontId="4" fillId="6" borderId="25" xfId="0" applyFont="1" applyFill="1" applyBorder="1"/>
    <xf numFmtId="0" fontId="4" fillId="0" borderId="19" xfId="0" applyFont="1" applyBorder="1"/>
    <xf numFmtId="0" fontId="4" fillId="0" borderId="25" xfId="0" applyFont="1" applyBorder="1"/>
    <xf numFmtId="0" fontId="4" fillId="0" borderId="69" xfId="0" applyFont="1" applyBorder="1"/>
    <xf numFmtId="0" fontId="5" fillId="6" borderId="65" xfId="0" applyFont="1" applyFill="1" applyBorder="1" applyAlignment="1">
      <alignment vertical="center" wrapText="1"/>
    </xf>
    <xf numFmtId="0" fontId="5" fillId="0" borderId="27" xfId="0" applyFont="1" applyBorder="1"/>
    <xf numFmtId="0" fontId="5" fillId="0" borderId="33" xfId="0" applyFont="1" applyBorder="1"/>
    <xf numFmtId="0" fontId="5" fillId="6" borderId="29" xfId="0" applyFont="1" applyFill="1" applyBorder="1"/>
    <xf numFmtId="0" fontId="5" fillId="4" borderId="27" xfId="0" applyFont="1" applyFill="1" applyBorder="1"/>
    <xf numFmtId="0" fontId="5" fillId="4" borderId="33" xfId="0" applyFont="1" applyFill="1" applyBorder="1"/>
    <xf numFmtId="0" fontId="5" fillId="4" borderId="55" xfId="0" applyFont="1" applyFill="1" applyBorder="1"/>
    <xf numFmtId="0" fontId="4" fillId="4" borderId="43" xfId="0" applyFont="1" applyFill="1" applyBorder="1"/>
    <xf numFmtId="0" fontId="4" fillId="5" borderId="27" xfId="0" applyFont="1" applyFill="1" applyBorder="1"/>
    <xf numFmtId="0" fontId="4" fillId="5" borderId="33" xfId="0" applyFont="1" applyFill="1" applyBorder="1"/>
    <xf numFmtId="0" fontId="4" fillId="5" borderId="55" xfId="0" applyFont="1" applyFill="1" applyBorder="1"/>
    <xf numFmtId="0" fontId="4" fillId="5" borderId="50" xfId="0" applyFont="1" applyFill="1" applyBorder="1"/>
    <xf numFmtId="0" fontId="4" fillId="15" borderId="27" xfId="0" applyFont="1" applyFill="1" applyBorder="1"/>
    <xf numFmtId="0" fontId="4" fillId="15" borderId="33" xfId="0" applyFont="1" applyFill="1" applyBorder="1"/>
    <xf numFmtId="0" fontId="4" fillId="15" borderId="55" xfId="0" applyFont="1" applyFill="1" applyBorder="1"/>
    <xf numFmtId="0" fontId="4" fillId="15" borderId="43" xfId="0" applyFont="1" applyFill="1" applyBorder="1"/>
    <xf numFmtId="0" fontId="4" fillId="0" borderId="27" xfId="0" applyFont="1" applyBorder="1"/>
    <xf numFmtId="0" fontId="4" fillId="0" borderId="33" xfId="0" applyFont="1" applyBorder="1"/>
    <xf numFmtId="0" fontId="4" fillId="0" borderId="33" xfId="0" applyFont="1" applyFill="1" applyBorder="1"/>
    <xf numFmtId="0" fontId="4" fillId="4" borderId="27" xfId="0" applyFont="1" applyFill="1" applyBorder="1"/>
    <xf numFmtId="0" fontId="4" fillId="6" borderId="33" xfId="0" applyFont="1" applyFill="1" applyBorder="1"/>
    <xf numFmtId="0" fontId="4" fillId="0" borderId="55" xfId="0" applyFont="1" applyBorder="1"/>
    <xf numFmtId="0" fontId="4" fillId="0" borderId="55" xfId="0" applyFont="1" applyFill="1" applyBorder="1"/>
    <xf numFmtId="0" fontId="4" fillId="6" borderId="3" xfId="0" applyFont="1" applyFill="1" applyBorder="1"/>
    <xf numFmtId="0" fontId="4" fillId="6" borderId="70" xfId="0" applyFont="1" applyFill="1" applyBorder="1"/>
    <xf numFmtId="0" fontId="4" fillId="6" borderId="1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5" borderId="13" xfId="0" applyFont="1" applyFill="1" applyBorder="1"/>
    <xf numFmtId="0" fontId="4" fillId="0" borderId="4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/>
    <xf numFmtId="0" fontId="4" fillId="3" borderId="20" xfId="0" applyFont="1" applyFill="1" applyBorder="1" applyAlignment="1">
      <alignment horizontal="center" vertical="center"/>
    </xf>
    <xf numFmtId="0" fontId="4" fillId="0" borderId="20" xfId="0" applyFont="1" applyBorder="1" applyAlignment="1"/>
    <xf numFmtId="0" fontId="4" fillId="6" borderId="0" xfId="0" applyFont="1" applyFill="1"/>
    <xf numFmtId="0" fontId="4" fillId="3" borderId="6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6" borderId="0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7" fillId="0" borderId="0" xfId="0" applyFont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0" fontId="7" fillId="0" borderId="4" xfId="0" applyFont="1" applyBorder="1" applyAlignment="1"/>
    <xf numFmtId="0" fontId="7" fillId="0" borderId="11" xfId="0" applyFont="1" applyBorder="1" applyAlignment="1">
      <alignment wrapText="1"/>
    </xf>
    <xf numFmtId="0" fontId="8" fillId="0" borderId="0" xfId="0" applyFont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6" borderId="3" xfId="0" applyFont="1" applyFill="1" applyBorder="1"/>
    <xf numFmtId="0" fontId="9" fillId="6" borderId="0" xfId="0" applyFont="1" applyFill="1" applyBorder="1"/>
    <xf numFmtId="0" fontId="9" fillId="6" borderId="53" xfId="0" applyFont="1" applyFill="1" applyBorder="1"/>
    <xf numFmtId="0" fontId="9" fillId="6" borderId="0" xfId="0" applyFont="1" applyFill="1"/>
    <xf numFmtId="0" fontId="9" fillId="6" borderId="1" xfId="0" applyFont="1" applyFill="1" applyBorder="1"/>
    <xf numFmtId="0" fontId="9" fillId="0" borderId="0" xfId="0" applyFont="1"/>
    <xf numFmtId="0" fontId="9" fillId="0" borderId="0" xfId="0" applyFont="1" applyFill="1"/>
    <xf numFmtId="0" fontId="9" fillId="0" borderId="53" xfId="0" applyFont="1" applyBorder="1"/>
    <xf numFmtId="0" fontId="9" fillId="0" borderId="4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6" borderId="2" xfId="0" applyFont="1" applyFill="1" applyBorder="1" applyAlignment="1">
      <alignment horizontal="center" vertical="center" textRotation="90"/>
    </xf>
    <xf numFmtId="0" fontId="9" fillId="6" borderId="0" xfId="0" applyFont="1" applyFill="1" applyBorder="1" applyAlignment="1">
      <alignment horizontal="center" vertical="center" textRotation="90"/>
    </xf>
    <xf numFmtId="0" fontId="9" fillId="6" borderId="56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6" borderId="4" xfId="0" applyFont="1" applyFill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 textRotation="90"/>
    </xf>
    <xf numFmtId="0" fontId="9" fillId="0" borderId="5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/>
    </xf>
    <xf numFmtId="0" fontId="9" fillId="0" borderId="11" xfId="0" applyFont="1" applyBorder="1"/>
    <xf numFmtId="0" fontId="9" fillId="0" borderId="6" xfId="0" applyFont="1" applyBorder="1"/>
    <xf numFmtId="0" fontId="9" fillId="6" borderId="6" xfId="0" applyFont="1" applyFill="1" applyBorder="1"/>
    <xf numFmtId="0" fontId="9" fillId="0" borderId="7" xfId="0" applyFont="1" applyBorder="1"/>
    <xf numFmtId="0" fontId="9" fillId="0" borderId="0" xfId="0" applyFont="1" applyBorder="1"/>
    <xf numFmtId="0" fontId="9" fillId="6" borderId="9" xfId="0" applyFont="1" applyFill="1" applyBorder="1"/>
    <xf numFmtId="0" fontId="9" fillId="0" borderId="10" xfId="0" applyFont="1" applyBorder="1"/>
    <xf numFmtId="0" fontId="9" fillId="0" borderId="58" xfId="0" applyFont="1" applyBorder="1" applyAlignment="1">
      <alignment horizontal="center"/>
    </xf>
    <xf numFmtId="0" fontId="9" fillId="0" borderId="24" xfId="0" applyFont="1" applyBorder="1"/>
    <xf numFmtId="0" fontId="9" fillId="0" borderId="31" xfId="0" applyFont="1" applyBorder="1"/>
    <xf numFmtId="0" fontId="9" fillId="0" borderId="31" xfId="0" applyFont="1" applyFill="1" applyBorder="1"/>
    <xf numFmtId="0" fontId="9" fillId="0" borderId="64" xfId="0" applyFont="1" applyBorder="1"/>
    <xf numFmtId="0" fontId="9" fillId="12" borderId="74" xfId="0" applyFont="1" applyFill="1" applyBorder="1"/>
    <xf numFmtId="0" fontId="9" fillId="12" borderId="31" xfId="0" applyFont="1" applyFill="1" applyBorder="1"/>
    <xf numFmtId="0" fontId="9" fillId="12" borderId="26" xfId="0" applyFont="1" applyFill="1" applyBorder="1"/>
    <xf numFmtId="0" fontId="9" fillId="12" borderId="39" xfId="0" applyFont="1" applyFill="1" applyBorder="1"/>
    <xf numFmtId="0" fontId="9" fillId="12" borderId="18" xfId="0" applyFont="1" applyFill="1" applyBorder="1"/>
    <xf numFmtId="0" fontId="9" fillId="12" borderId="51" xfId="0" applyFont="1" applyFill="1" applyBorder="1"/>
    <xf numFmtId="0" fontId="9" fillId="0" borderId="38" xfId="0" applyFont="1" applyBorder="1"/>
    <xf numFmtId="0" fontId="9" fillId="0" borderId="16" xfId="0" applyFont="1" applyBorder="1"/>
    <xf numFmtId="0" fontId="9" fillId="0" borderId="16" xfId="0" applyFont="1" applyFill="1" applyBorder="1"/>
    <xf numFmtId="0" fontId="9" fillId="0" borderId="42" xfId="0" applyFont="1" applyBorder="1"/>
    <xf numFmtId="0" fontId="9" fillId="0" borderId="48" xfId="0" applyFont="1" applyBorder="1"/>
    <xf numFmtId="0" fontId="9" fillId="0" borderId="28" xfId="0" applyFont="1" applyBorder="1" applyAlignment="1">
      <alignment horizontal="center"/>
    </xf>
    <xf numFmtId="0" fontId="11" fillId="0" borderId="20" xfId="0" applyFont="1" applyBorder="1"/>
    <xf numFmtId="0" fontId="9" fillId="0" borderId="33" xfId="0" applyFont="1" applyBorder="1"/>
    <xf numFmtId="0" fontId="9" fillId="6" borderId="33" xfId="0" applyFont="1" applyFill="1" applyBorder="1"/>
    <xf numFmtId="0" fontId="9" fillId="0" borderId="36" xfId="0" applyFont="1" applyBorder="1"/>
    <xf numFmtId="0" fontId="9" fillId="12" borderId="27" xfId="0" applyFont="1" applyFill="1" applyBorder="1"/>
    <xf numFmtId="0" fontId="9" fillId="12" borderId="33" xfId="0" applyFont="1" applyFill="1" applyBorder="1"/>
    <xf numFmtId="0" fontId="9" fillId="12" borderId="55" xfId="0" applyFont="1" applyFill="1" applyBorder="1"/>
    <xf numFmtId="0" fontId="9" fillId="12" borderId="43" xfId="0" applyFont="1" applyFill="1" applyBorder="1"/>
    <xf numFmtId="0" fontId="9" fillId="12" borderId="50" xfId="0" applyFont="1" applyFill="1" applyBorder="1"/>
    <xf numFmtId="0" fontId="9" fillId="0" borderId="23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1" xfId="0" applyFont="1" applyFill="1" applyBorder="1"/>
    <xf numFmtId="0" fontId="9" fillId="0" borderId="40" xfId="0" applyFont="1" applyBorder="1"/>
    <xf numFmtId="0" fontId="9" fillId="0" borderId="37" xfId="0" applyFont="1" applyBorder="1"/>
    <xf numFmtId="0" fontId="9" fillId="0" borderId="29" xfId="0" applyFont="1" applyBorder="1"/>
    <xf numFmtId="0" fontId="9" fillId="0" borderId="19" xfId="0" applyFont="1" applyBorder="1"/>
    <xf numFmtId="0" fontId="9" fillId="0" borderId="25" xfId="0" applyFont="1" applyBorder="1"/>
    <xf numFmtId="0" fontId="9" fillId="0" borderId="54" xfId="0" applyFont="1" applyBorder="1"/>
    <xf numFmtId="0" fontId="9" fillId="0" borderId="54" xfId="0" applyFont="1" applyFill="1" applyBorder="1"/>
    <xf numFmtId="0" fontId="9" fillId="0" borderId="41" xfId="0" applyFont="1" applyBorder="1"/>
    <xf numFmtId="0" fontId="9" fillId="0" borderId="49" xfId="0" applyFont="1" applyBorder="1"/>
    <xf numFmtId="0" fontId="9" fillId="0" borderId="28" xfId="0" applyFont="1" applyBorder="1"/>
    <xf numFmtId="0" fontId="9" fillId="0" borderId="72" xfId="0" applyFont="1" applyBorder="1"/>
    <xf numFmtId="0" fontId="9" fillId="0" borderId="19" xfId="0" applyFont="1" applyBorder="1" applyAlignment="1">
      <alignment horizontal="center"/>
    </xf>
    <xf numFmtId="0" fontId="11" fillId="6" borderId="20" xfId="0" applyFont="1" applyFill="1" applyBorder="1"/>
    <xf numFmtId="0" fontId="11" fillId="0" borderId="33" xfId="0" applyFont="1" applyBorder="1"/>
    <xf numFmtId="0" fontId="11" fillId="0" borderId="29" xfId="0" applyFont="1" applyBorder="1"/>
    <xf numFmtId="0" fontId="9" fillId="0" borderId="47" xfId="0" applyFont="1" applyBorder="1"/>
    <xf numFmtId="0" fontId="9" fillId="0" borderId="22" xfId="0" applyFont="1" applyBorder="1"/>
    <xf numFmtId="0" fontId="9" fillId="0" borderId="20" xfId="0" applyFont="1" applyFill="1" applyBorder="1"/>
    <xf numFmtId="0" fontId="9" fillId="0" borderId="11" xfId="0" applyFont="1" applyFill="1" applyBorder="1"/>
    <xf numFmtId="0" fontId="9" fillId="12" borderId="11" xfId="0" applyFont="1" applyFill="1" applyBorder="1"/>
    <xf numFmtId="0" fontId="9" fillId="12" borderId="52" xfId="0" applyFont="1" applyFill="1" applyBorder="1"/>
    <xf numFmtId="0" fontId="9" fillId="12" borderId="12" xfId="0" applyFont="1" applyFill="1" applyBorder="1"/>
    <xf numFmtId="0" fontId="9" fillId="12" borderId="4" xfId="0" applyFont="1" applyFill="1" applyBorder="1"/>
    <xf numFmtId="0" fontId="9" fillId="0" borderId="52" xfId="0" applyFont="1" applyBorder="1"/>
    <xf numFmtId="0" fontId="9" fillId="0" borderId="12" xfId="0" applyFont="1" applyBorder="1"/>
    <xf numFmtId="0" fontId="9" fillId="0" borderId="0" xfId="0" applyFont="1" applyBorder="1" applyAlignment="1">
      <alignment horizontal="center"/>
    </xf>
    <xf numFmtId="0" fontId="12" fillId="9" borderId="38" xfId="1" applyFont="1" applyBorder="1"/>
    <xf numFmtId="0" fontId="12" fillId="9" borderId="24" xfId="1" applyFont="1" applyBorder="1"/>
    <xf numFmtId="0" fontId="12" fillId="9" borderId="16" xfId="1" applyFont="1" applyBorder="1"/>
    <xf numFmtId="0" fontId="12" fillId="9" borderId="42" xfId="1" applyFont="1" applyBorder="1"/>
    <xf numFmtId="0" fontId="12" fillId="9" borderId="48" xfId="1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7" xfId="0" applyFont="1" applyFill="1" applyBorder="1"/>
    <xf numFmtId="0" fontId="9" fillId="0" borderId="45" xfId="0" applyFont="1" applyBorder="1"/>
    <xf numFmtId="0" fontId="9" fillId="0" borderId="26" xfId="0" applyFont="1" applyBorder="1"/>
    <xf numFmtId="0" fontId="9" fillId="0" borderId="26" xfId="0" applyFont="1" applyFill="1" applyBorder="1"/>
    <xf numFmtId="0" fontId="9" fillId="0" borderId="51" xfId="0" applyFont="1" applyBorder="1"/>
    <xf numFmtId="0" fontId="12" fillId="9" borderId="20" xfId="1" applyFont="1" applyBorder="1"/>
    <xf numFmtId="0" fontId="12" fillId="9" borderId="21" xfId="1" applyFont="1" applyBorder="1"/>
    <xf numFmtId="0" fontId="12" fillId="9" borderId="40" xfId="1" applyFont="1" applyBorder="1"/>
    <xf numFmtId="0" fontId="12" fillId="9" borderId="23" xfId="1" applyFont="1" applyBorder="1"/>
    <xf numFmtId="0" fontId="12" fillId="9" borderId="37" xfId="1" applyFont="1" applyBorder="1"/>
    <xf numFmtId="0" fontId="9" fillId="0" borderId="34" xfId="0" applyFont="1" applyBorder="1"/>
    <xf numFmtId="0" fontId="9" fillId="0" borderId="34" xfId="0" applyFont="1" applyFill="1" applyBorder="1"/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9" borderId="27" xfId="1" applyFont="1" applyBorder="1"/>
    <xf numFmtId="0" fontId="12" fillId="9" borderId="11" xfId="1" applyFont="1" applyBorder="1"/>
    <xf numFmtId="0" fontId="9" fillId="6" borderId="23" xfId="0" applyFont="1" applyFill="1" applyBorder="1"/>
    <xf numFmtId="0" fontId="9" fillId="6" borderId="20" xfId="0" applyFont="1" applyFill="1" applyBorder="1"/>
    <xf numFmtId="0" fontId="9" fillId="6" borderId="21" xfId="0" applyFont="1" applyFill="1" applyBorder="1"/>
    <xf numFmtId="0" fontId="9" fillId="6" borderId="40" xfId="0" applyFont="1" applyFill="1" applyBorder="1"/>
    <xf numFmtId="0" fontId="9" fillId="6" borderId="37" xfId="0" applyFont="1" applyFill="1" applyBorder="1"/>
    <xf numFmtId="0" fontId="9" fillId="11" borderId="38" xfId="0" applyFont="1" applyFill="1" applyBorder="1"/>
    <xf numFmtId="0" fontId="9" fillId="11" borderId="24" xfId="0" applyFont="1" applyFill="1" applyBorder="1"/>
    <xf numFmtId="0" fontId="9" fillId="11" borderId="39" xfId="0" applyFont="1" applyFill="1" applyBorder="1"/>
    <xf numFmtId="0" fontId="9" fillId="11" borderId="48" xfId="0" applyFont="1" applyFill="1" applyBorder="1"/>
    <xf numFmtId="0" fontId="9" fillId="0" borderId="71" xfId="0" applyFont="1" applyBorder="1"/>
    <xf numFmtId="0" fontId="11" fillId="6" borderId="27" xfId="0" applyFont="1" applyFill="1" applyBorder="1"/>
    <xf numFmtId="0" fontId="11" fillId="6" borderId="33" xfId="0" applyFont="1" applyFill="1" applyBorder="1"/>
    <xf numFmtId="0" fontId="11" fillId="6" borderId="55" xfId="0" applyFont="1" applyFill="1" applyBorder="1"/>
    <xf numFmtId="0" fontId="9" fillId="6" borderId="43" xfId="0" applyFont="1" applyFill="1" applyBorder="1"/>
    <xf numFmtId="0" fontId="9" fillId="6" borderId="27" xfId="0" applyFont="1" applyFill="1" applyBorder="1"/>
    <xf numFmtId="0" fontId="9" fillId="6" borderId="55" xfId="0" applyFont="1" applyFill="1" applyBorder="1"/>
    <xf numFmtId="0" fontId="9" fillId="6" borderId="50" xfId="0" applyFont="1" applyFill="1" applyBorder="1"/>
    <xf numFmtId="0" fontId="9" fillId="11" borderId="23" xfId="0" applyFont="1" applyFill="1" applyBorder="1"/>
    <xf numFmtId="0" fontId="9" fillId="11" borderId="20" xfId="0" applyFont="1" applyFill="1" applyBorder="1"/>
    <xf numFmtId="0" fontId="9" fillId="11" borderId="21" xfId="0" applyFont="1" applyFill="1" applyBorder="1"/>
    <xf numFmtId="0" fontId="9" fillId="11" borderId="40" xfId="0" applyFont="1" applyFill="1" applyBorder="1"/>
    <xf numFmtId="0" fontId="9" fillId="11" borderId="22" xfId="0" applyFont="1" applyFill="1" applyBorder="1"/>
    <xf numFmtId="0" fontId="9" fillId="11" borderId="37" xfId="0" applyFont="1" applyFill="1" applyBorder="1"/>
    <xf numFmtId="0" fontId="9" fillId="0" borderId="32" xfId="0" applyFont="1" applyBorder="1" applyAlignment="1">
      <alignment horizontal="center"/>
    </xf>
    <xf numFmtId="0" fontId="9" fillId="0" borderId="73" xfId="0" applyFont="1" applyBorder="1"/>
    <xf numFmtId="0" fontId="9" fillId="11" borderId="19" xfId="0" applyFont="1" applyFill="1" applyBorder="1"/>
    <xf numFmtId="0" fontId="9" fillId="11" borderId="25" xfId="0" applyFont="1" applyFill="1" applyBorder="1"/>
    <xf numFmtId="0" fontId="9" fillId="11" borderId="54" xfId="0" applyFont="1" applyFill="1" applyBorder="1"/>
    <xf numFmtId="0" fontId="9" fillId="11" borderId="60" xfId="0" applyFont="1" applyFill="1" applyBorder="1"/>
    <xf numFmtId="0" fontId="9" fillId="11" borderId="41" xfId="0" applyFont="1" applyFill="1" applyBorder="1"/>
    <xf numFmtId="0" fontId="9" fillId="11" borderId="0" xfId="0" applyFont="1" applyFill="1" applyBorder="1"/>
    <xf numFmtId="0" fontId="9" fillId="11" borderId="49" xfId="0" applyFont="1" applyFill="1" applyBorder="1"/>
    <xf numFmtId="0" fontId="9" fillId="11" borderId="28" xfId="0" applyFont="1" applyFill="1" applyBorder="1"/>
    <xf numFmtId="0" fontId="9" fillId="11" borderId="72" xfId="0" applyFont="1" applyFill="1" applyBorder="1"/>
    <xf numFmtId="0" fontId="9" fillId="0" borderId="30" xfId="0" applyFont="1" applyBorder="1" applyAlignment="1">
      <alignment horizontal="center"/>
    </xf>
    <xf numFmtId="0" fontId="9" fillId="6" borderId="11" xfId="0" applyFont="1" applyFill="1" applyBorder="1"/>
    <xf numFmtId="0" fontId="9" fillId="6" borderId="52" xfId="0" applyFont="1" applyFill="1" applyBorder="1"/>
    <xf numFmtId="0" fontId="9" fillId="6" borderId="12" xfId="0" applyFont="1" applyFill="1" applyBorder="1"/>
    <xf numFmtId="0" fontId="9" fillId="11" borderId="11" xfId="0" applyFont="1" applyFill="1" applyBorder="1"/>
    <xf numFmtId="0" fontId="9" fillId="11" borderId="52" xfId="0" applyFont="1" applyFill="1" applyBorder="1"/>
    <xf numFmtId="0" fontId="9" fillId="11" borderId="12" xfId="0" applyFont="1" applyFill="1" applyBorder="1"/>
    <xf numFmtId="0" fontId="9" fillId="11" borderId="4" xfId="0" applyFont="1" applyFill="1" applyBorder="1"/>
    <xf numFmtId="0" fontId="9" fillId="7" borderId="27" xfId="0" applyFont="1" applyFill="1" applyBorder="1"/>
    <xf numFmtId="0" fontId="9" fillId="7" borderId="55" xfId="0" applyFont="1" applyFill="1" applyBorder="1"/>
    <xf numFmtId="0" fontId="9" fillId="7" borderId="43" xfId="0" applyFont="1" applyFill="1" applyBorder="1"/>
    <xf numFmtId="0" fontId="9" fillId="7" borderId="33" xfId="0" applyFont="1" applyFill="1" applyBorder="1"/>
    <xf numFmtId="0" fontId="9" fillId="7" borderId="50" xfId="0" applyFont="1" applyFill="1" applyBorder="1"/>
    <xf numFmtId="0" fontId="9" fillId="0" borderId="20" xfId="0" applyFont="1" applyBorder="1" applyAlignment="1">
      <alignment horizontal="center"/>
    </xf>
    <xf numFmtId="0" fontId="9" fillId="7" borderId="11" xfId="0" applyFont="1" applyFill="1" applyBorder="1"/>
    <xf numFmtId="0" fontId="9" fillId="7" borderId="52" xfId="0" applyFont="1" applyFill="1" applyBorder="1"/>
    <xf numFmtId="0" fontId="9" fillId="7" borderId="12" xfId="0" applyFont="1" applyFill="1" applyBorder="1"/>
    <xf numFmtId="0" fontId="9" fillId="7" borderId="4" xfId="0" applyFont="1" applyFill="1" applyBorder="1"/>
    <xf numFmtId="0" fontId="9" fillId="13" borderId="27" xfId="0" applyFont="1" applyFill="1" applyBorder="1"/>
    <xf numFmtId="0" fontId="9" fillId="13" borderId="55" xfId="0" applyFont="1" applyFill="1" applyBorder="1"/>
    <xf numFmtId="0" fontId="9" fillId="13" borderId="43" xfId="0" applyFont="1" applyFill="1" applyBorder="1"/>
    <xf numFmtId="0" fontId="9" fillId="13" borderId="33" xfId="0" applyFont="1" applyFill="1" applyBorder="1"/>
    <xf numFmtId="0" fontId="9" fillId="13" borderId="50" xfId="0" applyFont="1" applyFill="1" applyBorder="1"/>
    <xf numFmtId="0" fontId="9" fillId="13" borderId="11" xfId="0" applyFont="1" applyFill="1" applyBorder="1"/>
    <xf numFmtId="0" fontId="9" fillId="13" borderId="52" xfId="0" applyFont="1" applyFill="1" applyBorder="1"/>
    <xf numFmtId="0" fontId="9" fillId="13" borderId="12" xfId="0" applyFont="1" applyFill="1" applyBorder="1"/>
    <xf numFmtId="0" fontId="9" fillId="13" borderId="4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0" xfId="0" applyFont="1" applyFill="1" applyBorder="1"/>
    <xf numFmtId="0" fontId="13" fillId="0" borderId="0" xfId="0" applyFont="1"/>
    <xf numFmtId="0" fontId="14" fillId="0" borderId="4" xfId="0" applyFont="1" applyBorder="1" applyAlignment="1">
      <alignment horizontal="center"/>
    </xf>
    <xf numFmtId="0" fontId="14" fillId="0" borderId="11" xfId="0" applyFont="1" applyBorder="1"/>
    <xf numFmtId="0" fontId="14" fillId="0" borderId="0" xfId="0" applyFont="1"/>
    <xf numFmtId="0" fontId="14" fillId="0" borderId="32" xfId="0" applyFont="1" applyBorder="1"/>
    <xf numFmtId="0" fontId="14" fillId="0" borderId="15" xfId="0" applyFont="1" applyBorder="1"/>
    <xf numFmtId="0" fontId="14" fillId="0" borderId="5" xfId="0" applyFont="1" applyBorder="1"/>
    <xf numFmtId="0" fontId="14" fillId="0" borderId="3" xfId="0" applyFont="1" applyBorder="1"/>
    <xf numFmtId="0" fontId="14" fillId="0" borderId="28" xfId="0" applyFont="1" applyBorder="1"/>
    <xf numFmtId="0" fontId="14" fillId="0" borderId="30" xfId="0" applyFont="1" applyBorder="1"/>
    <xf numFmtId="0" fontId="14" fillId="0" borderId="4" xfId="0" applyFont="1" applyBorder="1"/>
    <xf numFmtId="0" fontId="14" fillId="0" borderId="0" xfId="0" applyFont="1" applyBorder="1"/>
    <xf numFmtId="0" fontId="15" fillId="0" borderId="0" xfId="0" applyFont="1"/>
    <xf numFmtId="0" fontId="4" fillId="0" borderId="12" xfId="0" applyFont="1" applyBorder="1" applyAlignment="1">
      <alignment horizontal="center" vertical="center" textRotation="90"/>
    </xf>
    <xf numFmtId="0" fontId="4" fillId="6" borderId="11" xfId="0" applyFont="1" applyFill="1" applyBorder="1" applyAlignment="1">
      <alignment horizontal="center"/>
    </xf>
    <xf numFmtId="0" fontId="18" fillId="0" borderId="0" xfId="0" applyFont="1"/>
    <xf numFmtId="0" fontId="18" fillId="0" borderId="20" xfId="0" applyFont="1" applyBorder="1"/>
    <xf numFmtId="0" fontId="19" fillId="16" borderId="20" xfId="2" applyFont="1" applyBorder="1"/>
    <xf numFmtId="0" fontId="18" fillId="6" borderId="0" xfId="0" applyFont="1" applyFill="1"/>
    <xf numFmtId="0" fontId="18" fillId="6" borderId="20" xfId="0" applyFont="1" applyFill="1" applyBorder="1"/>
    <xf numFmtId="0" fontId="20" fillId="6" borderId="20" xfId="2" applyFont="1" applyFill="1" applyBorder="1"/>
    <xf numFmtId="0" fontId="19" fillId="16" borderId="20" xfId="2" applyFont="1" applyBorder="1" applyAlignment="1">
      <alignment horizontal="center" vertical="center" textRotation="90" wrapText="1"/>
    </xf>
    <xf numFmtId="0" fontId="4" fillId="0" borderId="7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2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6" borderId="73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6" borderId="60" xfId="0" applyFont="1" applyFill="1" applyBorder="1" applyAlignment="1">
      <alignment horizontal="center" vertical="center"/>
    </xf>
    <xf numFmtId="0" fontId="4" fillId="6" borderId="61" xfId="0" applyFont="1" applyFill="1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14" borderId="4" xfId="0" applyFont="1" applyFill="1" applyBorder="1" applyAlignment="1">
      <alignment horizontal="left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4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4" borderId="13" xfId="0" applyFont="1" applyFill="1" applyBorder="1" applyAlignment="1">
      <alignment horizontal="center"/>
    </xf>
    <xf numFmtId="0" fontId="4" fillId="0" borderId="5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20" fillId="6" borderId="20" xfId="2" applyFont="1" applyFill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13" borderId="3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10" fillId="12" borderId="57" xfId="0" applyFont="1" applyFill="1" applyBorder="1" applyAlignment="1">
      <alignment horizontal="left" vertical="center" wrapText="1"/>
    </xf>
    <xf numFmtId="0" fontId="10" fillId="12" borderId="36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 textRotation="90"/>
    </xf>
    <xf numFmtId="0" fontId="4" fillId="17" borderId="13" xfId="0" applyFont="1" applyFill="1" applyBorder="1" applyAlignment="1">
      <alignment horizontal="center"/>
    </xf>
    <xf numFmtId="0" fontId="4" fillId="17" borderId="0" xfId="0" applyFont="1" applyFill="1"/>
    <xf numFmtId="0" fontId="4" fillId="17" borderId="24" xfId="0" applyFont="1" applyFill="1" applyBorder="1"/>
    <xf numFmtId="0" fontId="4" fillId="17" borderId="20" xfId="0" applyFont="1" applyFill="1" applyBorder="1"/>
    <xf numFmtId="0" fontId="4" fillId="17" borderId="11" xfId="0" applyFont="1" applyFill="1" applyBorder="1"/>
    <xf numFmtId="0" fontId="4" fillId="17" borderId="6" xfId="0" applyFont="1" applyFill="1" applyBorder="1"/>
    <xf numFmtId="0" fontId="4" fillId="17" borderId="22" xfId="0" applyFont="1" applyFill="1" applyBorder="1"/>
    <xf numFmtId="0" fontId="5" fillId="17" borderId="20" xfId="0" applyFont="1" applyFill="1" applyBorder="1"/>
    <xf numFmtId="0" fontId="4" fillId="17" borderId="33" xfId="0" applyFont="1" applyFill="1" applyBorder="1"/>
    <xf numFmtId="0" fontId="4" fillId="17" borderId="25" xfId="0" applyFont="1" applyFill="1" applyBorder="1"/>
    <xf numFmtId="0" fontId="9" fillId="17" borderId="0" xfId="0" applyFont="1" applyFill="1"/>
    <xf numFmtId="0" fontId="9" fillId="17" borderId="31" xfId="0" applyFont="1" applyFill="1" applyBorder="1"/>
    <xf numFmtId="0" fontId="9" fillId="17" borderId="33" xfId="0" applyFont="1" applyFill="1" applyBorder="1"/>
    <xf numFmtId="0" fontId="11" fillId="17" borderId="20" xfId="0" applyFont="1" applyFill="1" applyBorder="1"/>
    <xf numFmtId="0" fontId="9" fillId="17" borderId="11" xfId="0" applyFont="1" applyFill="1" applyBorder="1"/>
    <xf numFmtId="0" fontId="9" fillId="17" borderId="6" xfId="0" applyFont="1" applyFill="1" applyBorder="1"/>
    <xf numFmtId="0" fontId="9" fillId="17" borderId="20" xfId="0" applyFont="1" applyFill="1" applyBorder="1"/>
    <xf numFmtId="0" fontId="9" fillId="17" borderId="24" xfId="0" applyFont="1" applyFill="1" applyBorder="1"/>
    <xf numFmtId="0" fontId="9" fillId="17" borderId="13" xfId="0" applyFont="1" applyFill="1" applyBorder="1" applyAlignment="1">
      <alignment horizontal="center" vertical="center" textRotation="90"/>
    </xf>
    <xf numFmtId="0" fontId="9" fillId="17" borderId="13" xfId="0" applyFont="1" applyFill="1" applyBorder="1" applyAlignment="1">
      <alignment horizontal="center"/>
    </xf>
  </cellXfs>
  <cellStyles count="3">
    <cellStyle name="Dobry" xfId="2" builtinId="26"/>
    <cellStyle name="Normalny" xfId="0" builtinId="0"/>
    <cellStyle name="Zły" xfId="1" builtinId="27"/>
  </cellStyles>
  <dxfs count="0"/>
  <tableStyles count="0" defaultTableStyle="TableStyleMedium2" defaultPivotStyle="PivotStyleMedium9"/>
  <colors>
    <mruColors>
      <color rgb="FFCCFFFF"/>
      <color rgb="FFCCFF66"/>
      <color rgb="FFFFCC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91"/>
  <sheetViews>
    <sheetView view="pageBreakPreview" zoomScale="60" zoomScaleNormal="60" workbookViewId="0">
      <selection activeCell="J10" sqref="J10:J42"/>
    </sheetView>
  </sheetViews>
  <sheetFormatPr defaultRowHeight="21" x14ac:dyDescent="0.35"/>
  <cols>
    <col min="1" max="1" width="9.140625" style="36"/>
    <col min="2" max="2" width="10.140625" style="36" customWidth="1"/>
    <col min="3" max="3" width="39.140625" style="36" customWidth="1"/>
    <col min="4" max="4" width="9.42578125" style="36" customWidth="1"/>
    <col min="5" max="9" width="7.85546875" style="36" customWidth="1"/>
    <col min="10" max="10" width="7.85546875" style="37" customWidth="1"/>
    <col min="11" max="13" width="7.85546875" style="36" customWidth="1"/>
    <col min="14" max="14" width="7.42578125" style="61" customWidth="1"/>
    <col min="15" max="18" width="8.5703125" style="61" customWidth="1"/>
    <col min="19" max="19" width="7.42578125" style="61" customWidth="1"/>
    <col min="20" max="20" width="7.5703125" style="32" customWidth="1"/>
    <col min="21" max="24" width="8.42578125" style="32" customWidth="1"/>
    <col min="25" max="25" width="6.140625" style="32" customWidth="1"/>
    <col min="26" max="26" width="7" style="36" customWidth="1"/>
    <col min="27" max="28" width="7.85546875" style="36" customWidth="1"/>
    <col min="29" max="29" width="7.85546875" style="37" customWidth="1"/>
    <col min="30" max="30" width="7.85546875" style="36" customWidth="1"/>
    <col min="31" max="32" width="6.5703125" style="36" customWidth="1"/>
    <col min="33" max="34" width="7" style="36" customWidth="1"/>
    <col min="35" max="35" width="7" style="37" customWidth="1"/>
    <col min="36" max="36" width="7" style="36" customWidth="1"/>
    <col min="37" max="37" width="6" style="36" customWidth="1"/>
    <col min="38" max="38" width="13.7109375" style="397" customWidth="1"/>
    <col min="39" max="43" width="7.42578125" customWidth="1"/>
    <col min="44" max="44" width="5.85546875" customWidth="1"/>
    <col min="45" max="45" width="6.42578125" customWidth="1"/>
    <col min="46" max="50" width="6.140625" customWidth="1"/>
    <col min="51" max="51" width="6" customWidth="1"/>
  </cols>
  <sheetData>
    <row r="1" spans="1:38" ht="19.5" thickTop="1" x14ac:dyDescent="0.3">
      <c r="A1" s="446" t="s">
        <v>125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</row>
    <row r="2" spans="1:38" ht="18.75" x14ac:dyDescent="0.3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</row>
    <row r="3" spans="1:38" ht="18.75" x14ac:dyDescent="0.3">
      <c r="A3" s="448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</row>
    <row r="4" spans="1:38" ht="18.75" x14ac:dyDescent="0.3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398"/>
    </row>
    <row r="5" spans="1:38" ht="21.75" thickBot="1" x14ac:dyDescent="0.4">
      <c r="A5" s="20"/>
      <c r="B5" s="21"/>
      <c r="C5" s="22"/>
      <c r="D5" s="22"/>
      <c r="E5" s="22"/>
      <c r="F5" s="22"/>
      <c r="G5" s="22"/>
      <c r="H5" s="22"/>
      <c r="I5" s="22"/>
      <c r="J5" s="23"/>
      <c r="K5" s="22"/>
      <c r="L5" s="22"/>
      <c r="M5" s="22"/>
      <c r="N5" s="22"/>
      <c r="O5" s="22"/>
      <c r="P5" s="22"/>
      <c r="Q5" s="22"/>
      <c r="R5" s="22"/>
      <c r="S5" s="23"/>
      <c r="T5" s="22"/>
      <c r="U5" s="22"/>
      <c r="V5" s="22"/>
      <c r="W5" s="22"/>
      <c r="X5" s="22"/>
      <c r="Y5" s="22"/>
      <c r="Z5" s="22"/>
      <c r="AA5" s="22"/>
      <c r="AB5" s="22"/>
      <c r="AC5" s="23"/>
      <c r="AD5" s="22"/>
      <c r="AE5" s="22"/>
      <c r="AF5" s="22"/>
      <c r="AG5" s="22"/>
      <c r="AH5" s="22"/>
      <c r="AI5" s="23"/>
      <c r="AJ5" s="22"/>
      <c r="AK5" s="22"/>
      <c r="AL5" s="398"/>
    </row>
    <row r="6" spans="1:38" ht="15.75" customHeight="1" thickTop="1" x14ac:dyDescent="0.25">
      <c r="A6" s="456" t="s">
        <v>33</v>
      </c>
      <c r="B6" s="459" t="s">
        <v>0</v>
      </c>
      <c r="C6" s="456" t="s">
        <v>1</v>
      </c>
      <c r="D6" s="459" t="s">
        <v>2</v>
      </c>
      <c r="E6" s="450" t="s">
        <v>26</v>
      </c>
      <c r="F6" s="447"/>
      <c r="G6" s="447"/>
      <c r="H6" s="447"/>
      <c r="I6" s="447"/>
      <c r="J6" s="447"/>
      <c r="K6" s="447"/>
      <c r="L6" s="447"/>
      <c r="M6" s="451"/>
      <c r="N6" s="450" t="s">
        <v>3</v>
      </c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51"/>
      <c r="Z6" s="450" t="s">
        <v>13</v>
      </c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03" t="s">
        <v>123</v>
      </c>
    </row>
    <row r="7" spans="1:38" ht="15.75" thickBot="1" x14ac:dyDescent="0.3">
      <c r="A7" s="457"/>
      <c r="B7" s="460"/>
      <c r="C7" s="457"/>
      <c r="D7" s="460"/>
      <c r="E7" s="448"/>
      <c r="F7" s="449"/>
      <c r="G7" s="449"/>
      <c r="H7" s="449"/>
      <c r="I7" s="449"/>
      <c r="J7" s="449"/>
      <c r="K7" s="449"/>
      <c r="L7" s="449"/>
      <c r="M7" s="455"/>
      <c r="N7" s="452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4"/>
      <c r="Z7" s="452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03"/>
    </row>
    <row r="8" spans="1:38" ht="13.9" customHeight="1" thickTop="1" thickBot="1" x14ac:dyDescent="0.3">
      <c r="A8" s="457"/>
      <c r="B8" s="460"/>
      <c r="C8" s="457"/>
      <c r="D8" s="460"/>
      <c r="E8" s="448"/>
      <c r="F8" s="449"/>
      <c r="G8" s="449"/>
      <c r="H8" s="449"/>
      <c r="I8" s="449"/>
      <c r="J8" s="449"/>
      <c r="K8" s="449"/>
      <c r="L8" s="449"/>
      <c r="M8" s="455"/>
      <c r="N8" s="433" t="s">
        <v>9</v>
      </c>
      <c r="O8" s="434"/>
      <c r="P8" s="434"/>
      <c r="Q8" s="434"/>
      <c r="R8" s="434"/>
      <c r="S8" s="435"/>
      <c r="T8" s="431" t="s">
        <v>12</v>
      </c>
      <c r="U8" s="431"/>
      <c r="V8" s="431"/>
      <c r="W8" s="431"/>
      <c r="X8" s="431"/>
      <c r="Y8" s="432"/>
      <c r="Z8" s="428" t="s">
        <v>14</v>
      </c>
      <c r="AA8" s="429"/>
      <c r="AB8" s="429"/>
      <c r="AC8" s="429"/>
      <c r="AD8" s="429"/>
      <c r="AE8" s="430"/>
      <c r="AF8" s="444" t="s">
        <v>15</v>
      </c>
      <c r="AG8" s="445"/>
      <c r="AH8" s="445"/>
      <c r="AI8" s="445"/>
      <c r="AJ8" s="445"/>
      <c r="AK8" s="445"/>
      <c r="AL8" s="403"/>
    </row>
    <row r="9" spans="1:38" ht="19.149999999999999" hidden="1" customHeight="1" thickTop="1" thickBot="1" x14ac:dyDescent="0.4">
      <c r="A9" s="457"/>
      <c r="B9" s="460"/>
      <c r="C9" s="457"/>
      <c r="D9" s="460"/>
      <c r="E9" s="24"/>
      <c r="F9" s="22"/>
      <c r="G9" s="22"/>
      <c r="H9" s="22"/>
      <c r="I9" s="25"/>
      <c r="J9" s="26"/>
      <c r="K9" s="27"/>
      <c r="L9" s="27"/>
      <c r="M9" s="28"/>
      <c r="N9" s="29" t="s">
        <v>9</v>
      </c>
      <c r="O9" s="30"/>
      <c r="P9" s="30"/>
      <c r="Q9" s="30"/>
      <c r="R9" s="30"/>
      <c r="S9" s="31"/>
      <c r="T9" s="32" t="s">
        <v>12</v>
      </c>
      <c r="Y9" s="33"/>
      <c r="Z9" s="34" t="s">
        <v>14</v>
      </c>
      <c r="AA9" s="34"/>
      <c r="AB9" s="34"/>
      <c r="AC9" s="34"/>
      <c r="AD9" s="34"/>
      <c r="AE9" s="35"/>
      <c r="AF9" s="36" t="s">
        <v>15</v>
      </c>
      <c r="AL9" s="403"/>
    </row>
    <row r="10" spans="1:38" ht="99" customHeight="1" thickTop="1" thickBot="1" x14ac:dyDescent="0.3">
      <c r="A10" s="458"/>
      <c r="B10" s="461"/>
      <c r="C10" s="458"/>
      <c r="D10" s="461"/>
      <c r="E10" s="38" t="s">
        <v>126</v>
      </c>
      <c r="F10" s="39" t="s">
        <v>5</v>
      </c>
      <c r="G10" s="39" t="s">
        <v>6</v>
      </c>
      <c r="H10" s="38" t="s">
        <v>7</v>
      </c>
      <c r="I10" s="39" t="s">
        <v>8</v>
      </c>
      <c r="J10" s="525" t="s">
        <v>35</v>
      </c>
      <c r="K10" s="39" t="s">
        <v>36</v>
      </c>
      <c r="L10" s="39" t="s">
        <v>34</v>
      </c>
      <c r="M10" s="38" t="s">
        <v>11</v>
      </c>
      <c r="N10" s="40" t="s">
        <v>5</v>
      </c>
      <c r="O10" s="41" t="s">
        <v>10</v>
      </c>
      <c r="P10" s="42" t="s">
        <v>8</v>
      </c>
      <c r="Q10" s="42" t="s">
        <v>35</v>
      </c>
      <c r="R10" s="41" t="s">
        <v>37</v>
      </c>
      <c r="S10" s="42" t="s">
        <v>11</v>
      </c>
      <c r="T10" s="43" t="s">
        <v>5</v>
      </c>
      <c r="U10" s="43" t="s">
        <v>10</v>
      </c>
      <c r="V10" s="43" t="s">
        <v>8</v>
      </c>
      <c r="W10" s="43" t="s">
        <v>35</v>
      </c>
      <c r="X10" s="43" t="s">
        <v>37</v>
      </c>
      <c r="Y10" s="44" t="s">
        <v>11</v>
      </c>
      <c r="Z10" s="45" t="s">
        <v>5</v>
      </c>
      <c r="AA10" s="46" t="s">
        <v>10</v>
      </c>
      <c r="AB10" s="46" t="s">
        <v>38</v>
      </c>
      <c r="AC10" s="46" t="s">
        <v>35</v>
      </c>
      <c r="AD10" s="46" t="s">
        <v>37</v>
      </c>
      <c r="AE10" s="47" t="s">
        <v>11</v>
      </c>
      <c r="AF10" s="39" t="s">
        <v>5</v>
      </c>
      <c r="AG10" s="39" t="s">
        <v>10</v>
      </c>
      <c r="AH10" s="39" t="s">
        <v>38</v>
      </c>
      <c r="AI10" s="39" t="s">
        <v>35</v>
      </c>
      <c r="AJ10" s="39" t="s">
        <v>37</v>
      </c>
      <c r="AK10" s="395" t="s">
        <v>11</v>
      </c>
      <c r="AL10" s="403"/>
    </row>
    <row r="11" spans="1:38" ht="22.5" thickTop="1" thickBot="1" x14ac:dyDescent="0.4">
      <c r="A11" s="48"/>
      <c r="B11" s="49">
        <v>1</v>
      </c>
      <c r="C11" s="50">
        <v>2</v>
      </c>
      <c r="D11" s="50">
        <v>3</v>
      </c>
      <c r="E11" s="50">
        <v>4</v>
      </c>
      <c r="F11" s="50">
        <v>5</v>
      </c>
      <c r="G11" s="50">
        <v>6</v>
      </c>
      <c r="H11" s="49">
        <v>7</v>
      </c>
      <c r="I11" s="50">
        <v>8</v>
      </c>
      <c r="J11" s="526">
        <v>9</v>
      </c>
      <c r="K11" s="50">
        <v>10</v>
      </c>
      <c r="L11" s="50">
        <v>11</v>
      </c>
      <c r="M11" s="50">
        <v>12</v>
      </c>
      <c r="N11" s="51">
        <v>13</v>
      </c>
      <c r="O11" s="52">
        <v>14</v>
      </c>
      <c r="P11" s="51">
        <v>15</v>
      </c>
      <c r="Q11" s="52">
        <v>16</v>
      </c>
      <c r="R11" s="51">
        <v>17</v>
      </c>
      <c r="S11" s="52">
        <v>18</v>
      </c>
      <c r="T11" s="53">
        <v>19</v>
      </c>
      <c r="U11" s="54">
        <v>20</v>
      </c>
      <c r="V11" s="53">
        <v>21</v>
      </c>
      <c r="W11" s="54">
        <v>22</v>
      </c>
      <c r="X11" s="53">
        <v>23</v>
      </c>
      <c r="Y11" s="54">
        <v>24</v>
      </c>
      <c r="Z11" s="55">
        <v>25</v>
      </c>
      <c r="AA11" s="56">
        <v>26</v>
      </c>
      <c r="AB11" s="55">
        <v>27</v>
      </c>
      <c r="AC11" s="55">
        <v>28</v>
      </c>
      <c r="AD11" s="56">
        <v>29</v>
      </c>
      <c r="AE11" s="55">
        <v>30</v>
      </c>
      <c r="AF11" s="57">
        <v>31</v>
      </c>
      <c r="AG11" s="58">
        <v>32</v>
      </c>
      <c r="AH11" s="57">
        <v>33</v>
      </c>
      <c r="AI11" s="57">
        <v>34</v>
      </c>
      <c r="AJ11" s="58">
        <v>35</v>
      </c>
      <c r="AK11" s="396">
        <v>36</v>
      </c>
      <c r="AL11" s="403"/>
    </row>
    <row r="12" spans="1:38" ht="22.5" thickTop="1" thickBot="1" x14ac:dyDescent="0.4">
      <c r="A12" s="48">
        <v>1</v>
      </c>
      <c r="B12" s="59" t="s">
        <v>16</v>
      </c>
      <c r="D12" s="60"/>
      <c r="J12" s="527"/>
      <c r="T12" s="62"/>
      <c r="U12" s="62"/>
      <c r="V12" s="63"/>
      <c r="W12" s="63"/>
      <c r="X12" s="63"/>
      <c r="Z12" s="34"/>
      <c r="AA12" s="34"/>
      <c r="AB12" s="34"/>
      <c r="AC12" s="34"/>
      <c r="AD12" s="34"/>
      <c r="AE12" s="34"/>
      <c r="AK12" s="106"/>
      <c r="AL12" s="399"/>
    </row>
    <row r="13" spans="1:38" ht="22.5" thickTop="1" thickBot="1" x14ac:dyDescent="0.4">
      <c r="A13" s="48">
        <v>2</v>
      </c>
      <c r="B13" s="65"/>
      <c r="C13" s="66" t="s">
        <v>17</v>
      </c>
      <c r="D13" s="67" t="s">
        <v>56</v>
      </c>
      <c r="E13" s="68">
        <v>60</v>
      </c>
      <c r="F13" s="68"/>
      <c r="G13" s="68"/>
      <c r="H13" s="68">
        <v>60</v>
      </c>
      <c r="I13" s="68"/>
      <c r="J13" s="528">
        <v>40</v>
      </c>
      <c r="K13" s="68"/>
      <c r="L13" s="68"/>
      <c r="M13" s="69">
        <v>4</v>
      </c>
      <c r="N13" s="70"/>
      <c r="O13" s="71">
        <v>30</v>
      </c>
      <c r="P13" s="71"/>
      <c r="Q13" s="71">
        <v>20</v>
      </c>
      <c r="R13" s="71"/>
      <c r="S13" s="72">
        <v>2</v>
      </c>
      <c r="T13" s="73"/>
      <c r="U13" s="74">
        <v>30</v>
      </c>
      <c r="V13" s="75"/>
      <c r="W13" s="75">
        <v>20</v>
      </c>
      <c r="X13" s="75"/>
      <c r="Y13" s="76">
        <v>2</v>
      </c>
      <c r="Z13" s="77"/>
      <c r="AA13" s="78"/>
      <c r="AB13" s="79"/>
      <c r="AC13" s="79"/>
      <c r="AD13" s="79"/>
      <c r="AE13" s="80"/>
      <c r="AF13" s="81"/>
      <c r="AG13" s="68"/>
      <c r="AH13" s="82"/>
      <c r="AI13" s="83"/>
      <c r="AJ13" s="82"/>
      <c r="AK13" s="82"/>
      <c r="AL13" s="399">
        <v>4</v>
      </c>
    </row>
    <row r="14" spans="1:38" ht="22.5" thickTop="1" thickBot="1" x14ac:dyDescent="0.4">
      <c r="A14" s="84">
        <v>3</v>
      </c>
      <c r="B14" s="85"/>
      <c r="C14" s="86" t="s">
        <v>18</v>
      </c>
      <c r="D14" s="87" t="s">
        <v>93</v>
      </c>
      <c r="E14" s="88">
        <v>30</v>
      </c>
      <c r="F14" s="88">
        <v>30</v>
      </c>
      <c r="G14" s="88"/>
      <c r="H14" s="88"/>
      <c r="I14" s="88"/>
      <c r="J14" s="529">
        <v>20</v>
      </c>
      <c r="K14" s="88"/>
      <c r="L14" s="88"/>
      <c r="M14" s="86">
        <v>2</v>
      </c>
      <c r="N14" s="89"/>
      <c r="O14" s="90"/>
      <c r="P14" s="91"/>
      <c r="Q14" s="91"/>
      <c r="R14" s="91"/>
      <c r="S14" s="92"/>
      <c r="T14" s="93"/>
      <c r="U14" s="93"/>
      <c r="V14" s="93"/>
      <c r="W14" s="93"/>
      <c r="X14" s="94"/>
      <c r="Y14" s="95"/>
      <c r="Z14" s="96">
        <v>30</v>
      </c>
      <c r="AA14" s="97"/>
      <c r="AB14" s="98"/>
      <c r="AC14" s="98">
        <v>20</v>
      </c>
      <c r="AD14" s="98"/>
      <c r="AE14" s="99">
        <v>2</v>
      </c>
      <c r="AF14" s="87"/>
      <c r="AG14" s="88"/>
      <c r="AH14" s="100"/>
      <c r="AI14" s="101"/>
      <c r="AJ14" s="100"/>
      <c r="AK14" s="100"/>
      <c r="AL14" s="399">
        <v>0</v>
      </c>
    </row>
    <row r="15" spans="1:38" ht="43.5" thickTop="1" thickBot="1" x14ac:dyDescent="0.4">
      <c r="A15" s="48">
        <v>4</v>
      </c>
      <c r="B15" s="102"/>
      <c r="C15" s="103" t="s">
        <v>39</v>
      </c>
      <c r="D15" s="87" t="s">
        <v>57</v>
      </c>
      <c r="E15" s="88">
        <v>60</v>
      </c>
      <c r="F15" s="88"/>
      <c r="G15" s="88"/>
      <c r="H15" s="88"/>
      <c r="I15" s="104">
        <v>60</v>
      </c>
      <c r="J15" s="529">
        <v>330</v>
      </c>
      <c r="K15" s="88"/>
      <c r="L15" s="88"/>
      <c r="M15" s="86">
        <v>13</v>
      </c>
      <c r="N15" s="89"/>
      <c r="O15" s="90"/>
      <c r="P15" s="91"/>
      <c r="Q15" s="91"/>
      <c r="R15" s="91"/>
      <c r="S15" s="92"/>
      <c r="T15" s="93"/>
      <c r="U15" s="93"/>
      <c r="V15" s="93"/>
      <c r="W15" s="93"/>
      <c r="X15" s="94"/>
      <c r="Y15" s="95"/>
      <c r="Z15" s="96"/>
      <c r="AA15" s="97"/>
      <c r="AB15" s="98">
        <v>30</v>
      </c>
      <c r="AC15" s="98">
        <v>100</v>
      </c>
      <c r="AD15" s="98"/>
      <c r="AE15" s="99">
        <v>4</v>
      </c>
      <c r="AF15" s="87"/>
      <c r="AG15" s="88"/>
      <c r="AH15" s="100">
        <v>30</v>
      </c>
      <c r="AI15" s="101">
        <v>230</v>
      </c>
      <c r="AJ15" s="100"/>
      <c r="AK15" s="100">
        <v>9</v>
      </c>
      <c r="AL15" s="399">
        <v>13</v>
      </c>
    </row>
    <row r="16" spans="1:38" ht="22.5" thickTop="1" thickBot="1" x14ac:dyDescent="0.4">
      <c r="A16" s="48">
        <v>5</v>
      </c>
      <c r="B16" s="105"/>
      <c r="C16" s="106" t="s">
        <v>19</v>
      </c>
      <c r="D16" s="105"/>
      <c r="E16" s="106">
        <f>SUM(E13:E15)</f>
        <v>150</v>
      </c>
      <c r="F16" s="106">
        <f>SUM(F13:F15)</f>
        <v>30</v>
      </c>
      <c r="G16" s="105"/>
      <c r="H16" s="59">
        <f>SUM(H13:H15)</f>
        <v>60</v>
      </c>
      <c r="I16" s="59">
        <f>SUM(I13:I15)</f>
        <v>60</v>
      </c>
      <c r="J16" s="530">
        <f>SUM(J13:J15)</f>
        <v>390</v>
      </c>
      <c r="K16" s="59"/>
      <c r="L16" s="59"/>
      <c r="M16" s="59">
        <f>SUM(M13:M15)</f>
        <v>19</v>
      </c>
      <c r="N16" s="108"/>
      <c r="O16" s="108">
        <f>SUM(O13:O15)</f>
        <v>30</v>
      </c>
      <c r="P16" s="108"/>
      <c r="Q16" s="108">
        <f>SUM(Q13:Q15)</f>
        <v>20</v>
      </c>
      <c r="R16" s="109"/>
      <c r="S16" s="110">
        <f>SUM(S13:S15)</f>
        <v>2</v>
      </c>
      <c r="T16" s="62"/>
      <c r="U16" s="111">
        <f>SUM(U13:U15)</f>
        <v>30</v>
      </c>
      <c r="V16" s="111"/>
      <c r="W16" s="111">
        <f>SUM(W13:W15)</f>
        <v>20</v>
      </c>
      <c r="X16" s="111"/>
      <c r="Y16" s="111">
        <f>SUM(Y13:Y15)</f>
        <v>2</v>
      </c>
      <c r="Z16" s="112">
        <f>SUM(Z14:Z15)</f>
        <v>30</v>
      </c>
      <c r="AA16" s="112"/>
      <c r="AB16" s="112">
        <f>SUM(AB15)</f>
        <v>30</v>
      </c>
      <c r="AC16" s="112">
        <f>SUM(AC14:AC15)</f>
        <v>120</v>
      </c>
      <c r="AD16" s="112"/>
      <c r="AE16" s="113">
        <f>SUM(AE13:AE15)</f>
        <v>6</v>
      </c>
      <c r="AF16" s="106"/>
      <c r="AG16" s="59"/>
      <c r="AH16" s="59">
        <f>SUM(AH15)</f>
        <v>30</v>
      </c>
      <c r="AI16" s="107">
        <f>SUM(AI15)</f>
        <v>230</v>
      </c>
      <c r="AJ16" s="59"/>
      <c r="AK16" s="59">
        <f>SUM(AK13:AK15)</f>
        <v>9</v>
      </c>
      <c r="AL16" s="399"/>
    </row>
    <row r="17" spans="1:97" ht="22.5" thickTop="1" thickBot="1" x14ac:dyDescent="0.4">
      <c r="A17" s="84">
        <v>6</v>
      </c>
      <c r="B17" s="59" t="s">
        <v>20</v>
      </c>
      <c r="D17" s="59"/>
      <c r="J17" s="527"/>
      <c r="Z17" s="34"/>
      <c r="AA17" s="34"/>
      <c r="AB17" s="34"/>
      <c r="AC17" s="34"/>
      <c r="AD17" s="34"/>
      <c r="AE17" s="114"/>
      <c r="AK17" s="60"/>
      <c r="AL17" s="399"/>
    </row>
    <row r="18" spans="1:97" ht="22.5" thickTop="1" thickBot="1" x14ac:dyDescent="0.4">
      <c r="A18" s="48">
        <v>7</v>
      </c>
      <c r="B18" s="115"/>
      <c r="C18" s="66" t="s">
        <v>40</v>
      </c>
      <c r="D18" s="60" t="s">
        <v>57</v>
      </c>
      <c r="E18" s="82">
        <v>30</v>
      </c>
      <c r="F18" s="82">
        <v>15</v>
      </c>
      <c r="G18" s="68"/>
      <c r="H18" s="68">
        <v>15</v>
      </c>
      <c r="I18" s="68"/>
      <c r="J18" s="531">
        <v>25</v>
      </c>
      <c r="K18" s="60"/>
      <c r="L18" s="60"/>
      <c r="M18" s="69">
        <v>2</v>
      </c>
      <c r="N18" s="70"/>
      <c r="O18" s="71"/>
      <c r="P18" s="116"/>
      <c r="Q18" s="116"/>
      <c r="R18" s="116"/>
      <c r="S18" s="117"/>
      <c r="T18" s="73">
        <v>15</v>
      </c>
      <c r="U18" s="75">
        <v>15</v>
      </c>
      <c r="V18" s="118"/>
      <c r="W18" s="118">
        <v>25</v>
      </c>
      <c r="X18" s="118"/>
      <c r="Y18" s="76">
        <v>2</v>
      </c>
      <c r="Z18" s="119"/>
      <c r="AA18" s="120"/>
      <c r="AB18" s="120"/>
      <c r="AC18" s="120"/>
      <c r="AD18" s="120"/>
      <c r="AE18" s="121"/>
      <c r="AF18" s="122"/>
      <c r="AG18" s="123"/>
      <c r="AH18" s="123"/>
      <c r="AI18" s="124"/>
      <c r="AJ18" s="123"/>
      <c r="AK18" s="123"/>
      <c r="AL18" s="399">
        <v>1</v>
      </c>
    </row>
    <row r="19" spans="1:97" ht="43.5" thickTop="1" thickBot="1" x14ac:dyDescent="0.4">
      <c r="A19" s="48">
        <v>8</v>
      </c>
      <c r="B19" s="125"/>
      <c r="C19" s="126" t="s">
        <v>96</v>
      </c>
      <c r="D19" s="87" t="s">
        <v>57</v>
      </c>
      <c r="E19" s="88">
        <v>30</v>
      </c>
      <c r="F19" s="88">
        <v>15</v>
      </c>
      <c r="G19" s="88">
        <v>15</v>
      </c>
      <c r="H19" s="88"/>
      <c r="I19" s="88"/>
      <c r="J19" s="532">
        <v>25</v>
      </c>
      <c r="K19" s="88"/>
      <c r="L19" s="127"/>
      <c r="M19" s="86">
        <v>2</v>
      </c>
      <c r="N19" s="89"/>
      <c r="O19" s="90"/>
      <c r="P19" s="91"/>
      <c r="Q19" s="91"/>
      <c r="R19" s="91"/>
      <c r="S19" s="92"/>
      <c r="T19" s="93">
        <v>15</v>
      </c>
      <c r="U19" s="128">
        <v>15</v>
      </c>
      <c r="V19" s="129"/>
      <c r="W19" s="129">
        <v>25</v>
      </c>
      <c r="X19" s="129"/>
      <c r="Y19" s="95">
        <v>2</v>
      </c>
      <c r="Z19" s="130"/>
      <c r="AA19" s="98"/>
      <c r="AB19" s="130"/>
      <c r="AC19" s="130"/>
      <c r="AD19" s="130"/>
      <c r="AE19" s="131"/>
      <c r="AF19" s="127"/>
      <c r="AG19" s="100"/>
      <c r="AH19" s="100"/>
      <c r="AI19" s="101"/>
      <c r="AJ19" s="100"/>
      <c r="AK19" s="100"/>
      <c r="AL19" s="399">
        <v>1</v>
      </c>
    </row>
    <row r="20" spans="1:97" ht="43.5" thickTop="1" thickBot="1" x14ac:dyDescent="0.4">
      <c r="A20" s="84">
        <v>9</v>
      </c>
      <c r="B20" s="132"/>
      <c r="C20" s="133" t="s">
        <v>41</v>
      </c>
      <c r="D20" s="134" t="s">
        <v>57</v>
      </c>
      <c r="E20" s="135">
        <v>45</v>
      </c>
      <c r="F20" s="135">
        <v>25</v>
      </c>
      <c r="G20" s="135">
        <v>20</v>
      </c>
      <c r="H20" s="135"/>
      <c r="I20" s="135"/>
      <c r="J20" s="532">
        <v>30</v>
      </c>
      <c r="K20" s="136"/>
      <c r="L20" s="136"/>
      <c r="M20" s="137">
        <v>3</v>
      </c>
      <c r="N20" s="89">
        <v>25</v>
      </c>
      <c r="O20" s="90">
        <v>20</v>
      </c>
      <c r="P20" s="91"/>
      <c r="Q20" s="91">
        <v>30</v>
      </c>
      <c r="R20" s="91"/>
      <c r="S20" s="92">
        <v>3</v>
      </c>
      <c r="T20" s="93"/>
      <c r="U20" s="128"/>
      <c r="V20" s="129"/>
      <c r="W20" s="129"/>
      <c r="X20" s="129"/>
      <c r="Y20" s="95"/>
      <c r="Z20" s="138"/>
      <c r="AA20" s="98"/>
      <c r="AB20" s="139"/>
      <c r="AC20" s="139"/>
      <c r="AD20" s="139"/>
      <c r="AE20" s="140"/>
      <c r="AF20" s="127"/>
      <c r="AG20" s="88"/>
      <c r="AH20" s="141"/>
      <c r="AI20" s="142"/>
      <c r="AJ20" s="141"/>
      <c r="AK20" s="141"/>
      <c r="AL20" s="399">
        <v>2</v>
      </c>
    </row>
    <row r="21" spans="1:97" ht="22.5" thickTop="1" thickBot="1" x14ac:dyDescent="0.4">
      <c r="A21" s="48">
        <v>10</v>
      </c>
      <c r="B21" s="105"/>
      <c r="C21" s="59" t="s">
        <v>21</v>
      </c>
      <c r="D21" s="59"/>
      <c r="E21" s="59">
        <f>SUM(E18:E20)</f>
        <v>105</v>
      </c>
      <c r="F21" s="59">
        <f>SUM(F18:F20)</f>
        <v>55</v>
      </c>
      <c r="G21" s="105">
        <f>SUM(G18:G20)</f>
        <v>35</v>
      </c>
      <c r="H21" s="59">
        <f>SUM(H18:H20)</f>
        <v>15</v>
      </c>
      <c r="I21" s="59"/>
      <c r="J21" s="530">
        <f>SUM(J18:J20)</f>
        <v>80</v>
      </c>
      <c r="K21" s="59"/>
      <c r="L21" s="59"/>
      <c r="M21" s="59">
        <f>SUM(M18:M20)</f>
        <v>7</v>
      </c>
      <c r="N21" s="143">
        <f>SUM(N20)</f>
        <v>25</v>
      </c>
      <c r="O21" s="108">
        <f>SUM(O20)</f>
        <v>20</v>
      </c>
      <c r="P21" s="108"/>
      <c r="Q21" s="108">
        <f>SUM(Q18:Q20)</f>
        <v>30</v>
      </c>
      <c r="R21" s="108"/>
      <c r="S21" s="110">
        <f>SUM(S20)</f>
        <v>3</v>
      </c>
      <c r="T21" s="62">
        <f>SUM(T18:T20)</f>
        <v>30</v>
      </c>
      <c r="U21" s="144">
        <f>SUM(U18:U20)</f>
        <v>30</v>
      </c>
      <c r="V21" s="111"/>
      <c r="W21" s="111">
        <f>SUM(W18:W20)</f>
        <v>50</v>
      </c>
      <c r="X21" s="111"/>
      <c r="Y21" s="111">
        <f>SUM(Y18:Y20)</f>
        <v>4</v>
      </c>
      <c r="Z21" s="145"/>
      <c r="AA21" s="112"/>
      <c r="AB21" s="112"/>
      <c r="AC21" s="112"/>
      <c r="AD21" s="112"/>
      <c r="AE21" s="113"/>
      <c r="AF21" s="106"/>
      <c r="AG21" s="59"/>
      <c r="AH21" s="59"/>
      <c r="AI21" s="107"/>
      <c r="AJ21" s="59"/>
      <c r="AK21" s="59"/>
      <c r="AL21" s="399"/>
    </row>
    <row r="22" spans="1:97" ht="22.5" thickTop="1" thickBot="1" x14ac:dyDescent="0.4">
      <c r="A22" s="48">
        <v>11</v>
      </c>
      <c r="B22" s="59" t="s">
        <v>22</v>
      </c>
      <c r="D22" s="59"/>
      <c r="J22" s="527"/>
      <c r="Z22" s="34"/>
      <c r="AA22" s="34"/>
      <c r="AB22" s="34"/>
      <c r="AC22" s="34"/>
      <c r="AD22" s="34"/>
      <c r="AE22" s="34"/>
      <c r="AK22" s="186"/>
      <c r="AL22" s="399"/>
    </row>
    <row r="23" spans="1:97" ht="22.5" thickTop="1" thickBot="1" x14ac:dyDescent="0.4">
      <c r="A23" s="84">
        <v>12</v>
      </c>
      <c r="B23" s="146"/>
      <c r="C23" s="147" t="s">
        <v>95</v>
      </c>
      <c r="D23" s="148" t="s">
        <v>58</v>
      </c>
      <c r="E23" s="149">
        <v>45</v>
      </c>
      <c r="F23" s="150">
        <v>25</v>
      </c>
      <c r="G23" s="150">
        <v>20</v>
      </c>
      <c r="H23" s="149"/>
      <c r="I23" s="149"/>
      <c r="J23" s="528">
        <v>30</v>
      </c>
      <c r="K23" s="149"/>
      <c r="L23" s="149"/>
      <c r="M23" s="151">
        <v>3</v>
      </c>
      <c r="N23" s="70">
        <v>25</v>
      </c>
      <c r="O23" s="71">
        <v>20</v>
      </c>
      <c r="P23" s="116"/>
      <c r="Q23" s="116">
        <v>30</v>
      </c>
      <c r="R23" s="116"/>
      <c r="S23" s="117">
        <v>3</v>
      </c>
      <c r="T23" s="73"/>
      <c r="U23" s="75"/>
      <c r="V23" s="118"/>
      <c r="W23" s="118"/>
      <c r="X23" s="118"/>
      <c r="Y23" s="76"/>
      <c r="Z23" s="77"/>
      <c r="AA23" s="78"/>
      <c r="AB23" s="79"/>
      <c r="AC23" s="79"/>
      <c r="AD23" s="79"/>
      <c r="AE23" s="80"/>
      <c r="AF23" s="67"/>
      <c r="AG23" s="152"/>
      <c r="AH23" s="123"/>
      <c r="AI23" s="124"/>
      <c r="AJ23" s="123"/>
      <c r="AK23" s="123"/>
      <c r="AL23" s="399">
        <v>2</v>
      </c>
    </row>
    <row r="24" spans="1:97" ht="43.5" thickTop="1" thickBot="1" x14ac:dyDescent="0.4">
      <c r="A24" s="48">
        <v>13</v>
      </c>
      <c r="B24" s="153"/>
      <c r="C24" s="154" t="s">
        <v>42</v>
      </c>
      <c r="D24" s="134" t="s">
        <v>56</v>
      </c>
      <c r="E24" s="135">
        <v>75</v>
      </c>
      <c r="F24" s="155">
        <v>30</v>
      </c>
      <c r="G24" s="155">
        <v>45</v>
      </c>
      <c r="H24" s="135"/>
      <c r="I24" s="135"/>
      <c r="J24" s="529">
        <v>55</v>
      </c>
      <c r="K24" s="135"/>
      <c r="L24" s="135"/>
      <c r="M24" s="137">
        <v>5</v>
      </c>
      <c r="N24" s="89">
        <v>15</v>
      </c>
      <c r="O24" s="90">
        <v>20</v>
      </c>
      <c r="P24" s="91"/>
      <c r="Q24" s="91">
        <v>25</v>
      </c>
      <c r="R24" s="91"/>
      <c r="S24" s="92">
        <v>2</v>
      </c>
      <c r="T24" s="93">
        <v>15</v>
      </c>
      <c r="U24" s="128">
        <v>25</v>
      </c>
      <c r="V24" s="129"/>
      <c r="W24" s="129">
        <v>30</v>
      </c>
      <c r="X24" s="129"/>
      <c r="Y24" s="95">
        <v>3</v>
      </c>
      <c r="Z24" s="96"/>
      <c r="AA24" s="97"/>
      <c r="AB24" s="98"/>
      <c r="AC24" s="98"/>
      <c r="AD24" s="98"/>
      <c r="AE24" s="99"/>
      <c r="AF24" s="156"/>
      <c r="AG24" s="157"/>
      <c r="AH24" s="141"/>
      <c r="AI24" s="142"/>
      <c r="AJ24" s="141"/>
      <c r="AK24" s="141"/>
      <c r="AL24" s="399">
        <v>3</v>
      </c>
    </row>
    <row r="25" spans="1:97" ht="43.5" thickTop="1" thickBot="1" x14ac:dyDescent="0.4">
      <c r="A25" s="48">
        <v>14</v>
      </c>
      <c r="B25" s="158"/>
      <c r="C25" s="154" t="s">
        <v>43</v>
      </c>
      <c r="D25" s="134" t="s">
        <v>56</v>
      </c>
      <c r="E25" s="135">
        <v>55</v>
      </c>
      <c r="F25" s="135">
        <v>35</v>
      </c>
      <c r="G25" s="135">
        <v>20</v>
      </c>
      <c r="H25" s="135"/>
      <c r="I25" s="135"/>
      <c r="J25" s="529">
        <v>45</v>
      </c>
      <c r="K25" s="135"/>
      <c r="L25" s="135"/>
      <c r="M25" s="137">
        <v>4</v>
      </c>
      <c r="N25" s="89">
        <v>15</v>
      </c>
      <c r="O25" s="90">
        <v>10</v>
      </c>
      <c r="P25" s="91"/>
      <c r="Q25" s="91">
        <v>20</v>
      </c>
      <c r="R25" s="91"/>
      <c r="S25" s="92">
        <v>2</v>
      </c>
      <c r="T25" s="93">
        <v>20</v>
      </c>
      <c r="U25" s="128">
        <v>10</v>
      </c>
      <c r="V25" s="129"/>
      <c r="W25" s="129">
        <v>25</v>
      </c>
      <c r="X25" s="129"/>
      <c r="Y25" s="95">
        <v>2</v>
      </c>
      <c r="Z25" s="96"/>
      <c r="AA25" s="97"/>
      <c r="AB25" s="98"/>
      <c r="AC25" s="98"/>
      <c r="AD25" s="98"/>
      <c r="AE25" s="99"/>
      <c r="AF25" s="87"/>
      <c r="AG25" s="88"/>
      <c r="AH25" s="100"/>
      <c r="AI25" s="101"/>
      <c r="AJ25" s="100"/>
      <c r="AK25" s="100"/>
      <c r="AL25" s="399">
        <v>2</v>
      </c>
    </row>
    <row r="26" spans="1:97" ht="43.5" thickTop="1" thickBot="1" x14ac:dyDescent="0.4">
      <c r="A26" s="84">
        <v>15</v>
      </c>
      <c r="B26" s="102"/>
      <c r="C26" s="159" t="s">
        <v>44</v>
      </c>
      <c r="D26" s="160" t="s">
        <v>57</v>
      </c>
      <c r="E26" s="104">
        <v>25</v>
      </c>
      <c r="F26" s="104">
        <v>10</v>
      </c>
      <c r="G26" s="104">
        <v>15</v>
      </c>
      <c r="H26" s="161"/>
      <c r="I26" s="161"/>
      <c r="J26" s="533">
        <v>25</v>
      </c>
      <c r="K26" s="104"/>
      <c r="L26" s="104"/>
      <c r="M26" s="162">
        <v>2</v>
      </c>
      <c r="N26" s="163">
        <v>10</v>
      </c>
      <c r="O26" s="164">
        <v>15</v>
      </c>
      <c r="P26" s="165"/>
      <c r="Q26" s="165">
        <v>25</v>
      </c>
      <c r="R26" s="165"/>
      <c r="S26" s="166">
        <v>2</v>
      </c>
      <c r="T26" s="167"/>
      <c r="U26" s="168"/>
      <c r="V26" s="169"/>
      <c r="W26" s="169"/>
      <c r="X26" s="169"/>
      <c r="Y26" s="170"/>
      <c r="Z26" s="171"/>
      <c r="AA26" s="172"/>
      <c r="AB26" s="173"/>
      <c r="AC26" s="173"/>
      <c r="AD26" s="173"/>
      <c r="AE26" s="174"/>
      <c r="AF26" s="175"/>
      <c r="AG26" s="176"/>
      <c r="AH26" s="176"/>
      <c r="AI26" s="177"/>
      <c r="AJ26" s="176"/>
      <c r="AK26" s="180"/>
      <c r="AL26" s="399">
        <v>1</v>
      </c>
    </row>
    <row r="27" spans="1:97" ht="22.5" thickTop="1" thickBot="1" x14ac:dyDescent="0.4">
      <c r="A27" s="48">
        <v>16</v>
      </c>
      <c r="B27" s="153"/>
      <c r="C27" s="126" t="s">
        <v>45</v>
      </c>
      <c r="D27" s="156" t="s">
        <v>57</v>
      </c>
      <c r="E27" s="104">
        <v>30</v>
      </c>
      <c r="F27" s="176">
        <v>15</v>
      </c>
      <c r="G27" s="176">
        <v>15</v>
      </c>
      <c r="H27" s="176"/>
      <c r="I27" s="176"/>
      <c r="J27" s="534">
        <v>25</v>
      </c>
      <c r="K27" s="176"/>
      <c r="L27" s="176"/>
      <c r="M27" s="86">
        <v>2</v>
      </c>
      <c r="N27" s="178">
        <v>15</v>
      </c>
      <c r="O27" s="90">
        <v>15</v>
      </c>
      <c r="P27" s="90"/>
      <c r="Q27" s="90">
        <v>25</v>
      </c>
      <c r="R27" s="90"/>
      <c r="S27" s="166">
        <v>2</v>
      </c>
      <c r="T27" s="167"/>
      <c r="U27" s="168"/>
      <c r="V27" s="168"/>
      <c r="W27" s="168"/>
      <c r="X27" s="168"/>
      <c r="Y27" s="170"/>
      <c r="Z27" s="171"/>
      <c r="AA27" s="173"/>
      <c r="AB27" s="173"/>
      <c r="AC27" s="173"/>
      <c r="AD27" s="173"/>
      <c r="AE27" s="174"/>
      <c r="AF27" s="176"/>
      <c r="AG27" s="176"/>
      <c r="AH27" s="176"/>
      <c r="AI27" s="177"/>
      <c r="AJ27" s="176"/>
      <c r="AK27" s="180"/>
      <c r="AL27" s="399">
        <v>1</v>
      </c>
    </row>
    <row r="28" spans="1:97" ht="22.5" thickTop="1" thickBot="1" x14ac:dyDescent="0.4">
      <c r="A28" s="48">
        <v>17</v>
      </c>
      <c r="B28" s="153"/>
      <c r="C28" s="154" t="s">
        <v>46</v>
      </c>
      <c r="D28" s="134" t="s">
        <v>58</v>
      </c>
      <c r="E28" s="104">
        <v>40</v>
      </c>
      <c r="F28" s="179">
        <v>20</v>
      </c>
      <c r="G28" s="179">
        <v>20</v>
      </c>
      <c r="H28" s="179"/>
      <c r="I28" s="179"/>
      <c r="J28" s="534">
        <v>20</v>
      </c>
      <c r="K28" s="179"/>
      <c r="L28" s="179"/>
      <c r="M28" s="137">
        <v>2</v>
      </c>
      <c r="N28" s="178">
        <v>20</v>
      </c>
      <c r="O28" s="90">
        <v>20</v>
      </c>
      <c r="P28" s="90"/>
      <c r="Q28" s="90">
        <v>20</v>
      </c>
      <c r="R28" s="90"/>
      <c r="S28" s="166">
        <v>2</v>
      </c>
      <c r="T28" s="167"/>
      <c r="U28" s="168"/>
      <c r="V28" s="168"/>
      <c r="W28" s="168"/>
      <c r="X28" s="168"/>
      <c r="Y28" s="170"/>
      <c r="Z28" s="171"/>
      <c r="AA28" s="173"/>
      <c r="AB28" s="173"/>
      <c r="AC28" s="173"/>
      <c r="AD28" s="173"/>
      <c r="AE28" s="174"/>
      <c r="AF28" s="176"/>
      <c r="AG28" s="176"/>
      <c r="AH28" s="176"/>
      <c r="AI28" s="177"/>
      <c r="AJ28" s="176"/>
      <c r="AK28" s="180"/>
      <c r="AL28" s="399">
        <v>1</v>
      </c>
    </row>
    <row r="29" spans="1:97" ht="64.5" thickTop="1" thickBot="1" x14ac:dyDescent="0.4">
      <c r="A29" s="84">
        <v>18</v>
      </c>
      <c r="B29" s="153"/>
      <c r="C29" s="126" t="s">
        <v>47</v>
      </c>
      <c r="D29" s="87" t="s">
        <v>57</v>
      </c>
      <c r="E29" s="104">
        <v>30</v>
      </c>
      <c r="F29" s="176">
        <v>15</v>
      </c>
      <c r="G29" s="176"/>
      <c r="H29" s="176">
        <v>15</v>
      </c>
      <c r="I29" s="176"/>
      <c r="J29" s="534">
        <v>20</v>
      </c>
      <c r="K29" s="176"/>
      <c r="L29" s="176"/>
      <c r="M29" s="86">
        <v>2</v>
      </c>
      <c r="N29" s="178"/>
      <c r="O29" s="90"/>
      <c r="P29" s="90"/>
      <c r="Q29" s="90"/>
      <c r="R29" s="90"/>
      <c r="S29" s="166"/>
      <c r="T29" s="167">
        <v>15</v>
      </c>
      <c r="U29" s="168">
        <v>15</v>
      </c>
      <c r="V29" s="168"/>
      <c r="W29" s="168">
        <v>20</v>
      </c>
      <c r="X29" s="168"/>
      <c r="Y29" s="170">
        <v>2</v>
      </c>
      <c r="Z29" s="171"/>
      <c r="AA29" s="173"/>
      <c r="AB29" s="173"/>
      <c r="AC29" s="173"/>
      <c r="AD29" s="173"/>
      <c r="AE29" s="174"/>
      <c r="AF29" s="176"/>
      <c r="AG29" s="176"/>
      <c r="AH29" s="176"/>
      <c r="AI29" s="177"/>
      <c r="AJ29" s="176"/>
      <c r="AK29" s="180"/>
      <c r="AL29" s="399">
        <v>1</v>
      </c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97" ht="64.5" thickTop="1" thickBot="1" x14ac:dyDescent="0.4">
      <c r="A30" s="84">
        <v>19</v>
      </c>
      <c r="B30" s="153"/>
      <c r="C30" s="126" t="s">
        <v>121</v>
      </c>
      <c r="D30" s="87" t="s">
        <v>57</v>
      </c>
      <c r="E30" s="104">
        <v>20</v>
      </c>
      <c r="F30" s="176">
        <v>10</v>
      </c>
      <c r="G30" s="176">
        <v>10</v>
      </c>
      <c r="H30" s="176"/>
      <c r="I30" s="176"/>
      <c r="J30" s="534">
        <v>5</v>
      </c>
      <c r="K30" s="176"/>
      <c r="L30" s="176"/>
      <c r="M30" s="86">
        <v>1</v>
      </c>
      <c r="N30" s="178"/>
      <c r="O30" s="90"/>
      <c r="P30" s="90"/>
      <c r="Q30" s="90"/>
      <c r="R30" s="90"/>
      <c r="S30" s="166"/>
      <c r="T30" s="167">
        <v>10</v>
      </c>
      <c r="U30" s="168">
        <v>10</v>
      </c>
      <c r="V30" s="168"/>
      <c r="W30" s="168">
        <v>5</v>
      </c>
      <c r="X30" s="168"/>
      <c r="Y30" s="170">
        <v>1</v>
      </c>
      <c r="Z30" s="171"/>
      <c r="AA30" s="173"/>
      <c r="AB30" s="173"/>
      <c r="AC30" s="173"/>
      <c r="AD30" s="173"/>
      <c r="AE30" s="174"/>
      <c r="AF30" s="176"/>
      <c r="AG30" s="180"/>
      <c r="AH30" s="180"/>
      <c r="AI30" s="181"/>
      <c r="AJ30" s="180"/>
      <c r="AK30" s="180"/>
      <c r="AL30" s="399">
        <v>0.5</v>
      </c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</row>
    <row r="31" spans="1:97" s="10" customFormat="1" ht="22.5" thickTop="1" thickBot="1" x14ac:dyDescent="0.4">
      <c r="A31" s="48">
        <v>20</v>
      </c>
      <c r="B31" s="182"/>
      <c r="C31" s="154" t="s">
        <v>97</v>
      </c>
      <c r="D31" s="134" t="s">
        <v>57</v>
      </c>
      <c r="E31" s="104">
        <v>30</v>
      </c>
      <c r="F31" s="179">
        <v>10</v>
      </c>
      <c r="G31" s="179">
        <v>20</v>
      </c>
      <c r="H31" s="179"/>
      <c r="I31" s="179"/>
      <c r="J31" s="534">
        <v>20</v>
      </c>
      <c r="K31" s="179"/>
      <c r="L31" s="179"/>
      <c r="M31" s="137">
        <v>2</v>
      </c>
      <c r="N31" s="178"/>
      <c r="O31" s="90"/>
      <c r="P31" s="90"/>
      <c r="Q31" s="90"/>
      <c r="R31" s="90"/>
      <c r="S31" s="166"/>
      <c r="T31" s="167">
        <v>10</v>
      </c>
      <c r="U31" s="168">
        <v>20</v>
      </c>
      <c r="V31" s="168"/>
      <c r="W31" s="168">
        <v>20</v>
      </c>
      <c r="X31" s="168"/>
      <c r="Y31" s="170">
        <v>2</v>
      </c>
      <c r="Z31" s="171"/>
      <c r="AA31" s="173"/>
      <c r="AB31" s="173"/>
      <c r="AC31" s="173"/>
      <c r="AD31" s="173"/>
      <c r="AE31" s="174"/>
      <c r="AF31" s="176"/>
      <c r="AG31" s="180"/>
      <c r="AH31" s="180"/>
      <c r="AI31" s="180"/>
      <c r="AJ31" s="180"/>
      <c r="AK31" s="180"/>
      <c r="AL31" s="399">
        <v>1</v>
      </c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</row>
    <row r="32" spans="1:97" ht="43.5" thickTop="1" thickBot="1" x14ac:dyDescent="0.4">
      <c r="A32" s="48">
        <v>21</v>
      </c>
      <c r="B32" s="153"/>
      <c r="C32" s="126" t="s">
        <v>94</v>
      </c>
      <c r="D32" s="87" t="s">
        <v>57</v>
      </c>
      <c r="E32" s="104">
        <v>30</v>
      </c>
      <c r="F32" s="176">
        <v>20</v>
      </c>
      <c r="G32" s="176">
        <v>10</v>
      </c>
      <c r="H32" s="176"/>
      <c r="I32" s="176"/>
      <c r="J32" s="534">
        <v>25</v>
      </c>
      <c r="K32" s="176"/>
      <c r="L32" s="176"/>
      <c r="M32" s="86">
        <v>2</v>
      </c>
      <c r="N32" s="178"/>
      <c r="O32" s="90"/>
      <c r="P32" s="90"/>
      <c r="Q32" s="90"/>
      <c r="R32" s="90"/>
      <c r="S32" s="166"/>
      <c r="T32" s="167">
        <v>20</v>
      </c>
      <c r="U32" s="168">
        <v>10</v>
      </c>
      <c r="V32" s="168"/>
      <c r="W32" s="168">
        <v>25</v>
      </c>
      <c r="X32" s="168"/>
      <c r="Y32" s="170">
        <v>2</v>
      </c>
      <c r="Z32" s="171"/>
      <c r="AA32" s="173"/>
      <c r="AB32" s="173"/>
      <c r="AC32" s="173"/>
      <c r="AD32" s="173"/>
      <c r="AE32" s="174"/>
      <c r="AF32" s="176"/>
      <c r="AG32" s="176"/>
      <c r="AH32" s="176"/>
      <c r="AI32" s="177"/>
      <c r="AJ32" s="176"/>
      <c r="AK32" s="180"/>
      <c r="AL32" s="399">
        <v>1</v>
      </c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</row>
    <row r="33" spans="1:97" ht="43.5" thickTop="1" thickBot="1" x14ac:dyDescent="0.4">
      <c r="A33" s="84">
        <v>22</v>
      </c>
      <c r="B33" s="153"/>
      <c r="C33" s="126" t="s">
        <v>48</v>
      </c>
      <c r="D33" s="87" t="s">
        <v>57</v>
      </c>
      <c r="E33" s="104">
        <v>30</v>
      </c>
      <c r="F33" s="176">
        <v>20</v>
      </c>
      <c r="G33" s="176">
        <v>10</v>
      </c>
      <c r="H33" s="176"/>
      <c r="I33" s="176"/>
      <c r="J33" s="534">
        <v>25</v>
      </c>
      <c r="K33" s="176"/>
      <c r="L33" s="176"/>
      <c r="M33" s="86">
        <v>2</v>
      </c>
      <c r="N33" s="178"/>
      <c r="O33" s="90"/>
      <c r="P33" s="90"/>
      <c r="Q33" s="90"/>
      <c r="R33" s="90"/>
      <c r="S33" s="166"/>
      <c r="T33" s="167"/>
      <c r="U33" s="168"/>
      <c r="V33" s="168"/>
      <c r="W33" s="168"/>
      <c r="X33" s="168"/>
      <c r="Y33" s="170"/>
      <c r="Z33" s="171"/>
      <c r="AA33" s="173"/>
      <c r="AB33" s="173"/>
      <c r="AC33" s="173"/>
      <c r="AD33" s="173"/>
      <c r="AE33" s="174"/>
      <c r="AF33" s="176">
        <v>20</v>
      </c>
      <c r="AG33" s="176">
        <v>10</v>
      </c>
      <c r="AH33" s="176"/>
      <c r="AI33" s="177">
        <v>25</v>
      </c>
      <c r="AJ33" s="176"/>
      <c r="AK33" s="180">
        <v>2</v>
      </c>
      <c r="AL33" s="399">
        <v>1</v>
      </c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</row>
    <row r="34" spans="1:97" ht="22.5" thickTop="1" thickBot="1" x14ac:dyDescent="0.4">
      <c r="A34" s="48">
        <v>23</v>
      </c>
      <c r="B34" s="153"/>
      <c r="C34" s="126" t="s">
        <v>49</v>
      </c>
      <c r="D34" s="87" t="s">
        <v>57</v>
      </c>
      <c r="E34" s="104">
        <v>30</v>
      </c>
      <c r="F34" s="176">
        <v>20</v>
      </c>
      <c r="G34" s="176">
        <v>10</v>
      </c>
      <c r="H34" s="176"/>
      <c r="I34" s="176"/>
      <c r="J34" s="534">
        <v>20</v>
      </c>
      <c r="K34" s="176"/>
      <c r="L34" s="176"/>
      <c r="M34" s="86">
        <v>2</v>
      </c>
      <c r="N34" s="178"/>
      <c r="O34" s="90"/>
      <c r="P34" s="90"/>
      <c r="Q34" s="90"/>
      <c r="R34" s="90"/>
      <c r="S34" s="166"/>
      <c r="T34" s="167"/>
      <c r="U34" s="168"/>
      <c r="V34" s="168"/>
      <c r="W34" s="168"/>
      <c r="X34" s="168"/>
      <c r="Y34" s="170"/>
      <c r="Z34" s="171">
        <v>20</v>
      </c>
      <c r="AA34" s="173">
        <v>10</v>
      </c>
      <c r="AB34" s="173"/>
      <c r="AC34" s="173">
        <v>20</v>
      </c>
      <c r="AD34" s="173"/>
      <c r="AE34" s="174">
        <v>2</v>
      </c>
      <c r="AF34" s="176"/>
      <c r="AG34" s="176"/>
      <c r="AH34" s="176"/>
      <c r="AI34" s="177"/>
      <c r="AJ34" s="176"/>
      <c r="AK34" s="180"/>
      <c r="AL34" s="399">
        <v>1</v>
      </c>
    </row>
    <row r="35" spans="1:97" ht="43.5" thickTop="1" thickBot="1" x14ac:dyDescent="0.4">
      <c r="A35" s="48">
        <v>24</v>
      </c>
      <c r="B35" s="153"/>
      <c r="C35" s="154" t="s">
        <v>50</v>
      </c>
      <c r="D35" s="134" t="s">
        <v>57</v>
      </c>
      <c r="E35" s="104">
        <v>30</v>
      </c>
      <c r="F35" s="179">
        <v>15</v>
      </c>
      <c r="G35" s="179">
        <v>15</v>
      </c>
      <c r="H35" s="179"/>
      <c r="I35" s="179"/>
      <c r="J35" s="534">
        <v>20</v>
      </c>
      <c r="K35" s="179"/>
      <c r="L35" s="179"/>
      <c r="M35" s="137">
        <v>2</v>
      </c>
      <c r="N35" s="178"/>
      <c r="O35" s="90"/>
      <c r="P35" s="90"/>
      <c r="Q35" s="90"/>
      <c r="R35" s="90"/>
      <c r="S35" s="166"/>
      <c r="T35" s="167"/>
      <c r="U35" s="168"/>
      <c r="V35" s="168"/>
      <c r="W35" s="168"/>
      <c r="X35" s="168"/>
      <c r="Y35" s="170"/>
      <c r="Z35" s="171"/>
      <c r="AA35" s="173"/>
      <c r="AB35" s="173"/>
      <c r="AC35" s="173"/>
      <c r="AD35" s="173"/>
      <c r="AE35" s="174"/>
      <c r="AF35" s="176">
        <v>15</v>
      </c>
      <c r="AG35" s="176">
        <v>15</v>
      </c>
      <c r="AH35" s="176"/>
      <c r="AI35" s="177">
        <v>20</v>
      </c>
      <c r="AJ35" s="176"/>
      <c r="AK35" s="180">
        <v>2</v>
      </c>
      <c r="AL35" s="399">
        <v>1</v>
      </c>
    </row>
    <row r="36" spans="1:97" ht="43.5" thickTop="1" thickBot="1" x14ac:dyDescent="0.4">
      <c r="A36" s="84">
        <v>25</v>
      </c>
      <c r="B36" s="153"/>
      <c r="C36" s="126" t="s">
        <v>51</v>
      </c>
      <c r="D36" s="87" t="s">
        <v>58</v>
      </c>
      <c r="E36" s="104">
        <v>45</v>
      </c>
      <c r="F36" s="176">
        <v>25</v>
      </c>
      <c r="G36" s="176">
        <v>20</v>
      </c>
      <c r="H36" s="176"/>
      <c r="I36" s="176"/>
      <c r="J36" s="534">
        <v>30</v>
      </c>
      <c r="K36" s="176"/>
      <c r="L36" s="176"/>
      <c r="M36" s="86">
        <v>3</v>
      </c>
      <c r="N36" s="178"/>
      <c r="O36" s="90"/>
      <c r="P36" s="90"/>
      <c r="Q36" s="90"/>
      <c r="R36" s="90"/>
      <c r="S36" s="166"/>
      <c r="T36" s="167"/>
      <c r="U36" s="168"/>
      <c r="V36" s="168"/>
      <c r="W36" s="168"/>
      <c r="X36" s="168"/>
      <c r="Y36" s="170"/>
      <c r="Z36" s="171">
        <v>25</v>
      </c>
      <c r="AA36" s="173">
        <v>20</v>
      </c>
      <c r="AB36" s="173"/>
      <c r="AC36" s="173">
        <v>30</v>
      </c>
      <c r="AD36" s="173"/>
      <c r="AE36" s="174">
        <v>3</v>
      </c>
      <c r="AF36" s="176"/>
      <c r="AG36" s="176"/>
      <c r="AH36" s="176"/>
      <c r="AI36" s="177"/>
      <c r="AJ36" s="176"/>
      <c r="AK36" s="180"/>
      <c r="AL36" s="399">
        <v>2</v>
      </c>
    </row>
    <row r="37" spans="1:97" ht="22.5" thickTop="1" thickBot="1" x14ac:dyDescent="0.4">
      <c r="A37" s="48">
        <v>26</v>
      </c>
      <c r="B37" s="153"/>
      <c r="C37" s="126" t="s">
        <v>52</v>
      </c>
      <c r="D37" s="87" t="s">
        <v>57</v>
      </c>
      <c r="E37" s="104">
        <v>50</v>
      </c>
      <c r="F37" s="176">
        <v>20</v>
      </c>
      <c r="G37" s="176">
        <v>30</v>
      </c>
      <c r="H37" s="176"/>
      <c r="I37" s="176"/>
      <c r="J37" s="534">
        <v>25</v>
      </c>
      <c r="K37" s="176"/>
      <c r="L37" s="176"/>
      <c r="M37" s="86">
        <v>3</v>
      </c>
      <c r="N37" s="178"/>
      <c r="O37" s="90"/>
      <c r="P37" s="90"/>
      <c r="Q37" s="90"/>
      <c r="R37" s="90"/>
      <c r="S37" s="166"/>
      <c r="T37" s="167"/>
      <c r="U37" s="168"/>
      <c r="V37" s="168"/>
      <c r="W37" s="168"/>
      <c r="X37" s="168"/>
      <c r="Y37" s="170"/>
      <c r="Z37" s="171">
        <v>20</v>
      </c>
      <c r="AA37" s="173">
        <v>30</v>
      </c>
      <c r="AB37" s="173"/>
      <c r="AC37" s="173">
        <v>25</v>
      </c>
      <c r="AD37" s="173"/>
      <c r="AE37" s="174">
        <v>3</v>
      </c>
      <c r="AF37" s="176"/>
      <c r="AG37" s="176"/>
      <c r="AH37" s="176"/>
      <c r="AI37" s="177"/>
      <c r="AJ37" s="176"/>
      <c r="AK37" s="180"/>
      <c r="AL37" s="399">
        <v>2</v>
      </c>
    </row>
    <row r="38" spans="1:97" ht="43.5" thickTop="1" thickBot="1" x14ac:dyDescent="0.4">
      <c r="A38" s="48">
        <v>27</v>
      </c>
      <c r="B38" s="153"/>
      <c r="C38" s="154" t="s">
        <v>53</v>
      </c>
      <c r="D38" s="134" t="s">
        <v>58</v>
      </c>
      <c r="E38" s="104">
        <v>65</v>
      </c>
      <c r="F38" s="179">
        <v>30</v>
      </c>
      <c r="G38" s="179">
        <v>35</v>
      </c>
      <c r="H38" s="179"/>
      <c r="I38" s="179"/>
      <c r="J38" s="534">
        <v>35</v>
      </c>
      <c r="K38" s="179"/>
      <c r="L38" s="179"/>
      <c r="M38" s="137">
        <v>4</v>
      </c>
      <c r="N38" s="178"/>
      <c r="O38" s="90"/>
      <c r="P38" s="90"/>
      <c r="Q38" s="90"/>
      <c r="R38" s="90"/>
      <c r="S38" s="166"/>
      <c r="T38" s="167"/>
      <c r="U38" s="168"/>
      <c r="V38" s="168"/>
      <c r="W38" s="168"/>
      <c r="X38" s="168"/>
      <c r="Y38" s="170"/>
      <c r="Z38" s="171">
        <v>30</v>
      </c>
      <c r="AA38" s="173">
        <v>35</v>
      </c>
      <c r="AB38" s="173"/>
      <c r="AC38" s="173">
        <v>35</v>
      </c>
      <c r="AD38" s="173"/>
      <c r="AE38" s="174">
        <v>4</v>
      </c>
      <c r="AF38" s="176"/>
      <c r="AG38" s="176"/>
      <c r="AH38" s="176"/>
      <c r="AI38" s="177"/>
      <c r="AJ38" s="176"/>
      <c r="AK38" s="180"/>
      <c r="AL38" s="399">
        <v>2</v>
      </c>
    </row>
    <row r="39" spans="1:97" ht="43.5" thickTop="1" thickBot="1" x14ac:dyDescent="0.4">
      <c r="A39" s="84">
        <v>28</v>
      </c>
      <c r="B39" s="153"/>
      <c r="C39" s="126" t="s">
        <v>54</v>
      </c>
      <c r="D39" s="87" t="s">
        <v>57</v>
      </c>
      <c r="E39" s="104">
        <v>30</v>
      </c>
      <c r="F39" s="176">
        <v>20</v>
      </c>
      <c r="G39" s="176">
        <v>10</v>
      </c>
      <c r="H39" s="176"/>
      <c r="I39" s="176"/>
      <c r="J39" s="534">
        <v>25</v>
      </c>
      <c r="K39" s="176"/>
      <c r="L39" s="176"/>
      <c r="M39" s="86">
        <v>2</v>
      </c>
      <c r="N39" s="178"/>
      <c r="O39" s="90"/>
      <c r="P39" s="90"/>
      <c r="Q39" s="90"/>
      <c r="R39" s="90"/>
      <c r="S39" s="166"/>
      <c r="T39" s="167"/>
      <c r="U39" s="168"/>
      <c r="V39" s="168"/>
      <c r="W39" s="168"/>
      <c r="X39" s="168"/>
      <c r="Y39" s="170"/>
      <c r="Z39" s="171"/>
      <c r="AA39" s="173"/>
      <c r="AB39" s="173"/>
      <c r="AC39" s="173"/>
      <c r="AD39" s="173"/>
      <c r="AE39" s="174"/>
      <c r="AF39" s="176">
        <v>20</v>
      </c>
      <c r="AG39" s="176">
        <v>10</v>
      </c>
      <c r="AH39" s="176"/>
      <c r="AI39" s="177">
        <v>25</v>
      </c>
      <c r="AJ39" s="176"/>
      <c r="AK39" s="180">
        <v>2</v>
      </c>
      <c r="AL39" s="399">
        <v>1</v>
      </c>
    </row>
    <row r="40" spans="1:97" ht="22.5" thickTop="1" thickBot="1" x14ac:dyDescent="0.4">
      <c r="A40" s="48">
        <v>29</v>
      </c>
      <c r="B40" s="182"/>
      <c r="C40" s="154" t="s">
        <v>102</v>
      </c>
      <c r="D40" s="183" t="s">
        <v>57</v>
      </c>
      <c r="E40" s="155">
        <f>SUM(F40:K40)</f>
        <v>410</v>
      </c>
      <c r="F40" s="155"/>
      <c r="G40" s="155"/>
      <c r="H40" s="155"/>
      <c r="I40" s="155"/>
      <c r="J40" s="535">
        <v>30</v>
      </c>
      <c r="K40" s="155">
        <v>380</v>
      </c>
      <c r="L40" s="155"/>
      <c r="M40" s="184">
        <v>16</v>
      </c>
      <c r="N40" s="178"/>
      <c r="O40" s="90"/>
      <c r="P40" s="90"/>
      <c r="Q40" s="90"/>
      <c r="R40" s="90"/>
      <c r="S40" s="166"/>
      <c r="T40" s="167"/>
      <c r="U40" s="168"/>
      <c r="V40" s="168"/>
      <c r="W40" s="168">
        <v>20</v>
      </c>
      <c r="X40" s="168">
        <v>210</v>
      </c>
      <c r="Y40" s="170">
        <v>9</v>
      </c>
      <c r="Z40" s="171"/>
      <c r="AA40" s="173"/>
      <c r="AB40" s="173"/>
      <c r="AC40" s="173"/>
      <c r="AD40" s="173"/>
      <c r="AE40" s="174"/>
      <c r="AF40" s="180"/>
      <c r="AG40" s="180"/>
      <c r="AH40" s="180"/>
      <c r="AI40" s="180">
        <v>10</v>
      </c>
      <c r="AJ40" s="180">
        <v>170</v>
      </c>
      <c r="AK40" s="180">
        <v>7</v>
      </c>
      <c r="AL40" s="399">
        <v>7</v>
      </c>
    </row>
    <row r="41" spans="1:97" ht="22.5" thickTop="1" thickBot="1" x14ac:dyDescent="0.4">
      <c r="A41" s="48">
        <v>30</v>
      </c>
      <c r="B41" s="185"/>
      <c r="C41" s="105" t="s">
        <v>23</v>
      </c>
      <c r="D41" s="186"/>
      <c r="E41" s="59">
        <f>SUM(E23:E40)</f>
        <v>1070</v>
      </c>
      <c r="F41" s="59">
        <f>SUM(F23:F40)</f>
        <v>340</v>
      </c>
      <c r="G41" s="106">
        <f>SUM(G23:G40)</f>
        <v>305</v>
      </c>
      <c r="H41" s="59">
        <f>SUM(H29:H40)</f>
        <v>15</v>
      </c>
      <c r="I41" s="59"/>
      <c r="J41" s="530">
        <f>SUM(J23:J40)</f>
        <v>480</v>
      </c>
      <c r="K41" s="59">
        <f>SUM(K23:K40)</f>
        <v>380</v>
      </c>
      <c r="L41" s="59"/>
      <c r="M41" s="59">
        <f>SUM(M23:M40)</f>
        <v>59</v>
      </c>
      <c r="N41" s="108">
        <f>SUM(N23:N40)</f>
        <v>100</v>
      </c>
      <c r="O41" s="143">
        <f>SUM(O23:O40)</f>
        <v>100</v>
      </c>
      <c r="P41" s="143"/>
      <c r="Q41" s="143">
        <f>SUM(Q23:Q40)</f>
        <v>145</v>
      </c>
      <c r="R41" s="143"/>
      <c r="S41" s="110">
        <f>SUM(S23:S40)</f>
        <v>13</v>
      </c>
      <c r="T41" s="187">
        <f>SUM(T24:T40)</f>
        <v>90</v>
      </c>
      <c r="U41" s="144">
        <f>SUM(U24:U40)</f>
        <v>90</v>
      </c>
      <c r="V41" s="144"/>
      <c r="W41" s="144">
        <f>SUM(W24:W40)</f>
        <v>145</v>
      </c>
      <c r="X41" s="144">
        <f>SUM(X24:X40)</f>
        <v>210</v>
      </c>
      <c r="Y41" s="144">
        <f>SUM(Y23:Y40)</f>
        <v>21</v>
      </c>
      <c r="Z41" s="145">
        <f>SUM(Z32:Z40)</f>
        <v>95</v>
      </c>
      <c r="AA41" s="112">
        <f>SUM(AA32:AA40)</f>
        <v>95</v>
      </c>
      <c r="AB41" s="112"/>
      <c r="AC41" s="112">
        <f>SUM(AC32:AC40)</f>
        <v>110</v>
      </c>
      <c r="AD41" s="112"/>
      <c r="AE41" s="113">
        <f>SUM(AE32:AE40)</f>
        <v>12</v>
      </c>
      <c r="AF41" s="64">
        <f>SUM(AF32:AF40)</f>
        <v>55</v>
      </c>
      <c r="AG41" s="105">
        <f>SUM(AG32:AG40)</f>
        <v>35</v>
      </c>
      <c r="AH41" s="105"/>
      <c r="AI41" s="188">
        <f>SUM(AI32:AI40)</f>
        <v>80</v>
      </c>
      <c r="AJ41" s="105">
        <f>SUM(AJ32:AJ40)</f>
        <v>170</v>
      </c>
      <c r="AK41" s="59">
        <f>SUM(AK32:AK40)</f>
        <v>13</v>
      </c>
      <c r="AL41" s="399"/>
    </row>
    <row r="42" spans="1:97" ht="22.5" thickTop="1" thickBot="1" x14ac:dyDescent="0.4">
      <c r="A42" s="84">
        <v>31</v>
      </c>
      <c r="B42" s="59" t="s">
        <v>24</v>
      </c>
      <c r="C42" s="106"/>
      <c r="D42" s="59"/>
      <c r="E42" s="105">
        <f t="shared" ref="E42:J42" si="0">SUM(E16,E21,E41)</f>
        <v>1325</v>
      </c>
      <c r="F42" s="105">
        <f t="shared" si="0"/>
        <v>425</v>
      </c>
      <c r="G42" s="59">
        <f t="shared" si="0"/>
        <v>340</v>
      </c>
      <c r="H42" s="105">
        <f t="shared" si="0"/>
        <v>90</v>
      </c>
      <c r="I42" s="59">
        <f t="shared" si="0"/>
        <v>60</v>
      </c>
      <c r="J42" s="530">
        <f t="shared" si="0"/>
        <v>950</v>
      </c>
      <c r="K42" s="105">
        <f>SUM(L16,L21,K41)</f>
        <v>380</v>
      </c>
      <c r="L42" s="59"/>
      <c r="M42" s="59">
        <f>SUM(M16,M21,M41)</f>
        <v>85</v>
      </c>
      <c r="N42" s="108">
        <f>SUM(N16,N21,N41)</f>
        <v>125</v>
      </c>
      <c r="O42" s="143">
        <f>SUM(O16,O21,O41)</f>
        <v>150</v>
      </c>
      <c r="P42" s="108"/>
      <c r="Q42" s="108">
        <f>SUM(Q16,Q21,Q41)</f>
        <v>195</v>
      </c>
      <c r="R42" s="108"/>
      <c r="S42" s="110">
        <f>SUM(S16,S21,S41)</f>
        <v>18</v>
      </c>
      <c r="T42" s="62">
        <f>SUM(T16,T21,T41)</f>
        <v>120</v>
      </c>
      <c r="U42" s="111">
        <f>SUM(U16,U21,U41)</f>
        <v>150</v>
      </c>
      <c r="V42" s="111"/>
      <c r="W42" s="111">
        <f>SUM(W16,W18,W19,W41)</f>
        <v>215</v>
      </c>
      <c r="X42" s="111">
        <f t="shared" ref="X42:AC42" si="1">SUM(X16,X21,X41)</f>
        <v>210</v>
      </c>
      <c r="Y42" s="111">
        <f t="shared" si="1"/>
        <v>27</v>
      </c>
      <c r="Z42" s="145">
        <f t="shared" si="1"/>
        <v>125</v>
      </c>
      <c r="AA42" s="145">
        <f t="shared" si="1"/>
        <v>95</v>
      </c>
      <c r="AB42" s="145">
        <f t="shared" si="1"/>
        <v>30</v>
      </c>
      <c r="AC42" s="145">
        <f t="shared" si="1"/>
        <v>230</v>
      </c>
      <c r="AD42" s="112"/>
      <c r="AE42" s="113">
        <f t="shared" ref="AE42:AK42" si="2">SUM(AE16,AE41)</f>
        <v>18</v>
      </c>
      <c r="AF42" s="64">
        <f t="shared" si="2"/>
        <v>55</v>
      </c>
      <c r="AG42" s="64">
        <f t="shared" si="2"/>
        <v>35</v>
      </c>
      <c r="AH42" s="64">
        <f t="shared" si="2"/>
        <v>30</v>
      </c>
      <c r="AI42" s="64">
        <f t="shared" si="2"/>
        <v>310</v>
      </c>
      <c r="AJ42" s="64">
        <f t="shared" si="2"/>
        <v>170</v>
      </c>
      <c r="AK42" s="106">
        <f t="shared" si="2"/>
        <v>22</v>
      </c>
      <c r="AL42" s="399"/>
    </row>
    <row r="43" spans="1:97" ht="21.75" thickTop="1" x14ac:dyDescent="0.35">
      <c r="A43" s="189"/>
      <c r="B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</row>
    <row r="44" spans="1:97" ht="21.75" thickBot="1" x14ac:dyDescent="0.4">
      <c r="A44" s="28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</row>
    <row r="45" spans="1:97" ht="44.25" customHeight="1" thickTop="1" thickBot="1" x14ac:dyDescent="0.4">
      <c r="A45" s="28"/>
      <c r="B45" s="192" t="s">
        <v>77</v>
      </c>
      <c r="C45" s="193"/>
      <c r="D45" s="413" t="s">
        <v>80</v>
      </c>
      <c r="E45" s="413"/>
      <c r="F45" s="413"/>
      <c r="G45" s="413" t="s">
        <v>81</v>
      </c>
      <c r="H45" s="413"/>
      <c r="I45" s="413"/>
      <c r="J45" s="413"/>
      <c r="K45" s="414" t="s">
        <v>4</v>
      </c>
      <c r="L45" s="414"/>
      <c r="M45" s="194"/>
      <c r="N45" s="194"/>
      <c r="O45" s="195" t="s">
        <v>87</v>
      </c>
      <c r="P45" s="196"/>
      <c r="Q45" s="196"/>
      <c r="R45" s="196"/>
      <c r="S45" s="408" t="s">
        <v>80</v>
      </c>
      <c r="T45" s="408"/>
      <c r="U45" s="408"/>
      <c r="V45" s="408" t="s">
        <v>81</v>
      </c>
      <c r="W45" s="408"/>
      <c r="X45" s="408"/>
      <c r="Y45" s="406" t="s">
        <v>4</v>
      </c>
      <c r="Z45" s="406"/>
      <c r="AA45" s="407"/>
      <c r="AB45" s="438" t="s">
        <v>88</v>
      </c>
      <c r="AC45" s="439"/>
      <c r="AD45" s="439"/>
      <c r="AE45" s="439"/>
      <c r="AF45" s="439"/>
      <c r="AG45" s="439"/>
      <c r="AH45" s="440"/>
    </row>
    <row r="46" spans="1:97" ht="51" customHeight="1" thickTop="1" thickBot="1" x14ac:dyDescent="0.4">
      <c r="A46" s="28"/>
      <c r="B46" s="88"/>
      <c r="C46" s="197" t="s">
        <v>78</v>
      </c>
      <c r="D46" s="410">
        <f>SUM(N42,O42,T42,U42)</f>
        <v>545</v>
      </c>
      <c r="E46" s="410"/>
      <c r="F46" s="410"/>
      <c r="G46" s="411">
        <v>765</v>
      </c>
      <c r="H46" s="411"/>
      <c r="I46" s="411"/>
      <c r="J46" s="411"/>
      <c r="K46" s="411">
        <v>1280</v>
      </c>
      <c r="L46" s="411"/>
      <c r="M46" s="194"/>
      <c r="N46" s="194"/>
      <c r="O46" s="196"/>
      <c r="P46" s="406" t="s">
        <v>78</v>
      </c>
      <c r="Q46" s="406"/>
      <c r="R46" s="406"/>
      <c r="S46" s="406">
        <f>SUM(Z42,AA42,AF42,AG42,AB42,AH42)</f>
        <v>370</v>
      </c>
      <c r="T46" s="406"/>
      <c r="U46" s="406"/>
      <c r="V46" s="406">
        <v>930</v>
      </c>
      <c r="W46" s="406"/>
      <c r="X46" s="406"/>
      <c r="Y46" s="406">
        <f>SUM(S46,V46)</f>
        <v>1300</v>
      </c>
      <c r="Z46" s="406"/>
      <c r="AA46" s="407"/>
      <c r="AB46" s="441"/>
      <c r="AC46" s="442"/>
      <c r="AD46" s="442"/>
      <c r="AE46" s="442"/>
      <c r="AF46" s="442"/>
      <c r="AG46" s="442"/>
      <c r="AH46" s="443"/>
      <c r="AI46" s="191"/>
      <c r="AJ46" s="191"/>
      <c r="AK46" s="191"/>
    </row>
    <row r="47" spans="1:97" ht="29.45" customHeight="1" thickTop="1" thickBot="1" x14ac:dyDescent="0.4">
      <c r="A47" s="28"/>
      <c r="B47" s="88"/>
      <c r="C47" s="197" t="s">
        <v>35</v>
      </c>
      <c r="D47" s="414">
        <f>SUM(Q42,W42)</f>
        <v>410</v>
      </c>
      <c r="E47" s="414"/>
      <c r="F47" s="414"/>
      <c r="G47" s="414">
        <v>495</v>
      </c>
      <c r="H47" s="414"/>
      <c r="I47" s="414"/>
      <c r="J47" s="414"/>
      <c r="K47" s="414">
        <f>SUM(D47,G47)</f>
        <v>905</v>
      </c>
      <c r="L47" s="414"/>
      <c r="M47" s="198"/>
      <c r="N47" s="194"/>
      <c r="O47" s="196"/>
      <c r="P47" s="406" t="s">
        <v>35</v>
      </c>
      <c r="Q47" s="406"/>
      <c r="R47" s="406"/>
      <c r="S47" s="406">
        <f>SUM(AC42,AI42)</f>
        <v>540</v>
      </c>
      <c r="T47" s="406"/>
      <c r="U47" s="406"/>
      <c r="V47" s="406">
        <v>660</v>
      </c>
      <c r="W47" s="406"/>
      <c r="X47" s="406"/>
      <c r="Y47" s="406">
        <f>SUM(S47,V47)</f>
        <v>1200</v>
      </c>
      <c r="Z47" s="406"/>
      <c r="AA47" s="407"/>
      <c r="AB47" s="427" t="s">
        <v>78</v>
      </c>
      <c r="AC47" s="427"/>
      <c r="AD47" s="427"/>
      <c r="AE47" s="436">
        <v>1475</v>
      </c>
      <c r="AF47" s="436"/>
      <c r="AG47" s="436"/>
      <c r="AH47" s="436"/>
    </row>
    <row r="48" spans="1:97" ht="41.45" customHeight="1" thickTop="1" thickBot="1" x14ac:dyDescent="0.4">
      <c r="A48" s="28"/>
      <c r="B48" s="88"/>
      <c r="C48" s="197" t="s">
        <v>55</v>
      </c>
      <c r="D48" s="410">
        <v>220</v>
      </c>
      <c r="E48" s="410"/>
      <c r="F48" s="410"/>
      <c r="G48" s="410"/>
      <c r="H48" s="410"/>
      <c r="I48" s="410"/>
      <c r="J48" s="410"/>
      <c r="K48" s="411">
        <v>220</v>
      </c>
      <c r="L48" s="411"/>
      <c r="M48" s="198"/>
      <c r="N48" s="194"/>
      <c r="O48" s="196"/>
      <c r="P48" s="406" t="s">
        <v>55</v>
      </c>
      <c r="Q48" s="406"/>
      <c r="R48" s="406"/>
      <c r="S48" s="406">
        <v>170</v>
      </c>
      <c r="T48" s="406"/>
      <c r="U48" s="406"/>
      <c r="V48" s="406"/>
      <c r="W48" s="406"/>
      <c r="X48" s="406"/>
      <c r="Y48" s="406">
        <f>SUM(S48,V48)</f>
        <v>170</v>
      </c>
      <c r="Z48" s="406"/>
      <c r="AA48" s="407"/>
      <c r="AB48" s="427" t="s">
        <v>89</v>
      </c>
      <c r="AC48" s="427"/>
      <c r="AD48" s="427"/>
      <c r="AE48" s="437">
        <f>SUM(K53,Y53)</f>
        <v>1335</v>
      </c>
      <c r="AF48" s="437"/>
      <c r="AG48" s="437"/>
      <c r="AH48" s="437"/>
    </row>
    <row r="49" spans="1:34" ht="31.15" customHeight="1" thickTop="1" thickBot="1" x14ac:dyDescent="0.4">
      <c r="A49" s="28"/>
      <c r="B49" s="199"/>
      <c r="C49" s="199" t="s">
        <v>82</v>
      </c>
      <c r="D49" s="410">
        <f>SUM(D46:D48)</f>
        <v>1175</v>
      </c>
      <c r="E49" s="410"/>
      <c r="F49" s="410"/>
      <c r="G49" s="410">
        <v>1260</v>
      </c>
      <c r="H49" s="410"/>
      <c r="I49" s="410"/>
      <c r="J49" s="410"/>
      <c r="K49" s="410">
        <f>SUM(D49:G49)</f>
        <v>2435</v>
      </c>
      <c r="L49" s="410"/>
      <c r="M49" s="194"/>
      <c r="N49" s="194"/>
      <c r="O49" s="196"/>
      <c r="P49" s="406" t="s">
        <v>82</v>
      </c>
      <c r="Q49" s="406"/>
      <c r="R49" s="406"/>
      <c r="S49" s="406">
        <f>SUM(S46:S48)</f>
        <v>1080</v>
      </c>
      <c r="T49" s="406"/>
      <c r="U49" s="406"/>
      <c r="V49" s="406">
        <f>SUM(V46:V48)</f>
        <v>1590</v>
      </c>
      <c r="W49" s="406"/>
      <c r="X49" s="406"/>
      <c r="Y49" s="406">
        <f>SUM(S49,V49)</f>
        <v>2670</v>
      </c>
      <c r="Z49" s="406"/>
      <c r="AA49" s="407"/>
      <c r="AB49" s="427" t="s">
        <v>90</v>
      </c>
      <c r="AC49" s="427"/>
      <c r="AD49" s="427"/>
      <c r="AE49" s="436">
        <v>380</v>
      </c>
      <c r="AF49" s="436"/>
      <c r="AG49" s="436"/>
      <c r="AH49" s="436"/>
    </row>
    <row r="50" spans="1:34" ht="22.5" thickTop="1" thickBot="1" x14ac:dyDescent="0.4">
      <c r="A50" s="28"/>
      <c r="B50" s="418"/>
      <c r="C50" s="426"/>
      <c r="D50" s="426"/>
      <c r="E50" s="426"/>
      <c r="F50" s="426"/>
      <c r="G50" s="426"/>
      <c r="H50" s="426"/>
      <c r="I50" s="426"/>
      <c r="J50" s="426"/>
      <c r="K50" s="426"/>
      <c r="L50" s="419"/>
      <c r="M50" s="194"/>
      <c r="N50" s="194"/>
      <c r="O50" s="407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27" t="s">
        <v>109</v>
      </c>
      <c r="AC50" s="427"/>
      <c r="AD50" s="427"/>
      <c r="AE50" s="437">
        <v>3190</v>
      </c>
      <c r="AF50" s="437"/>
      <c r="AG50" s="437"/>
      <c r="AH50" s="437"/>
    </row>
    <row r="51" spans="1:34" ht="44.45" customHeight="1" thickTop="1" thickBot="1" x14ac:dyDescent="0.4">
      <c r="A51" s="190"/>
      <c r="B51" s="199"/>
      <c r="C51" s="200" t="s">
        <v>86</v>
      </c>
      <c r="D51" s="413" t="s">
        <v>80</v>
      </c>
      <c r="E51" s="413"/>
      <c r="F51" s="413"/>
      <c r="G51" s="411" t="s">
        <v>81</v>
      </c>
      <c r="H51" s="411"/>
      <c r="I51" s="411"/>
      <c r="J51" s="411"/>
      <c r="K51" s="414" t="s">
        <v>4</v>
      </c>
      <c r="L51" s="414"/>
      <c r="M51" s="194"/>
      <c r="N51" s="194"/>
      <c r="O51" s="407" t="s">
        <v>86</v>
      </c>
      <c r="P51" s="409"/>
      <c r="Q51" s="409"/>
      <c r="R51" s="412"/>
      <c r="S51" s="417" t="s">
        <v>80</v>
      </c>
      <c r="T51" s="417"/>
      <c r="U51" s="417"/>
      <c r="V51" s="417" t="s">
        <v>81</v>
      </c>
      <c r="W51" s="417"/>
      <c r="X51" s="417"/>
      <c r="Y51" s="406" t="s">
        <v>4</v>
      </c>
      <c r="Z51" s="406"/>
      <c r="AA51" s="407"/>
      <c r="AB51" s="427" t="s">
        <v>91</v>
      </c>
      <c r="AC51" s="427"/>
      <c r="AD51" s="427"/>
      <c r="AE51" s="437">
        <f>SUM(E59,H59,T59,W59,)</f>
        <v>121</v>
      </c>
      <c r="AF51" s="437"/>
      <c r="AG51" s="437"/>
      <c r="AH51" s="437"/>
    </row>
    <row r="52" spans="1:34" ht="45.6" customHeight="1" thickTop="1" x14ac:dyDescent="0.35">
      <c r="B52" s="199"/>
      <c r="C52" s="199" t="s">
        <v>78</v>
      </c>
      <c r="D52" s="410">
        <f>SUM(N42,O42,T42,U42)</f>
        <v>545</v>
      </c>
      <c r="E52" s="410"/>
      <c r="F52" s="410"/>
      <c r="G52" s="411">
        <v>255</v>
      </c>
      <c r="H52" s="411"/>
      <c r="I52" s="411"/>
      <c r="J52" s="411"/>
      <c r="K52" s="411">
        <v>800</v>
      </c>
      <c r="L52" s="411"/>
      <c r="M52" s="194"/>
      <c r="N52" s="194"/>
      <c r="O52" s="196"/>
      <c r="P52" s="407" t="s">
        <v>78</v>
      </c>
      <c r="Q52" s="409"/>
      <c r="R52" s="412"/>
      <c r="S52" s="406">
        <f>SUM(Z42,AA42,AF42,AG42,AB42,AH42)</f>
        <v>370</v>
      </c>
      <c r="T52" s="406"/>
      <c r="U52" s="406"/>
      <c r="V52" s="408">
        <v>305</v>
      </c>
      <c r="W52" s="408"/>
      <c r="X52" s="408"/>
      <c r="Y52" s="408">
        <f>SUM(S52,V52)</f>
        <v>675</v>
      </c>
      <c r="Z52" s="408"/>
      <c r="AA52" s="408"/>
      <c r="AB52" s="194"/>
      <c r="AC52" s="194"/>
      <c r="AD52" s="194"/>
    </row>
    <row r="53" spans="1:34" x14ac:dyDescent="0.35">
      <c r="B53" s="199"/>
      <c r="C53" s="199" t="s">
        <v>35</v>
      </c>
      <c r="D53" s="410">
        <f>SUM(Q42,W42)</f>
        <v>410</v>
      </c>
      <c r="E53" s="410"/>
      <c r="F53" s="410"/>
      <c r="G53" s="410">
        <v>165</v>
      </c>
      <c r="H53" s="410"/>
      <c r="I53" s="410"/>
      <c r="J53" s="410"/>
      <c r="K53" s="410">
        <f>SUM(D53,G53)</f>
        <v>575</v>
      </c>
      <c r="L53" s="410"/>
      <c r="M53" s="194"/>
      <c r="N53" s="198"/>
      <c r="O53" s="196"/>
      <c r="P53" s="407" t="s">
        <v>35</v>
      </c>
      <c r="Q53" s="409"/>
      <c r="R53" s="412"/>
      <c r="S53" s="406">
        <f>SUM(AC42,AI42)</f>
        <v>540</v>
      </c>
      <c r="T53" s="406"/>
      <c r="U53" s="406"/>
      <c r="V53" s="406">
        <v>220</v>
      </c>
      <c r="W53" s="406"/>
      <c r="X53" s="406"/>
      <c r="Y53" s="406">
        <f>SUM(S53,V53)</f>
        <v>760</v>
      </c>
      <c r="Z53" s="406"/>
      <c r="AA53" s="406"/>
      <c r="AB53" s="194"/>
      <c r="AC53" s="194"/>
      <c r="AD53" s="194"/>
    </row>
    <row r="54" spans="1:34" ht="43.15" customHeight="1" x14ac:dyDescent="0.35">
      <c r="B54" s="199"/>
      <c r="C54" s="199" t="s">
        <v>55</v>
      </c>
      <c r="D54" s="410">
        <v>220</v>
      </c>
      <c r="E54" s="410"/>
      <c r="F54" s="410"/>
      <c r="G54" s="410"/>
      <c r="H54" s="410"/>
      <c r="I54" s="410"/>
      <c r="J54" s="410"/>
      <c r="K54" s="411">
        <v>220</v>
      </c>
      <c r="L54" s="411"/>
      <c r="M54" s="194"/>
      <c r="N54" s="198"/>
      <c r="O54" s="196"/>
      <c r="P54" s="407" t="s">
        <v>55</v>
      </c>
      <c r="Q54" s="409"/>
      <c r="R54" s="412"/>
      <c r="S54" s="406">
        <v>160</v>
      </c>
      <c r="T54" s="406"/>
      <c r="U54" s="406"/>
      <c r="V54" s="406"/>
      <c r="W54" s="406"/>
      <c r="X54" s="406"/>
      <c r="Y54" s="406">
        <v>160</v>
      </c>
      <c r="Z54" s="406"/>
      <c r="AA54" s="406"/>
      <c r="AB54" s="194"/>
      <c r="AC54" s="194"/>
      <c r="AD54" s="194"/>
    </row>
    <row r="55" spans="1:34" ht="15.6" customHeight="1" x14ac:dyDescent="0.35">
      <c r="B55" s="199"/>
      <c r="C55" s="199" t="s">
        <v>82</v>
      </c>
      <c r="D55" s="410">
        <f>SUM(D52:D54)</f>
        <v>1175</v>
      </c>
      <c r="E55" s="410"/>
      <c r="F55" s="410"/>
      <c r="G55" s="410">
        <v>420</v>
      </c>
      <c r="H55" s="410"/>
      <c r="I55" s="410"/>
      <c r="J55" s="410"/>
      <c r="K55" s="410">
        <f>SUM(D55,G55)</f>
        <v>1595</v>
      </c>
      <c r="L55" s="410"/>
      <c r="M55" s="194"/>
      <c r="N55" s="194"/>
      <c r="O55" s="196"/>
      <c r="P55" s="407" t="s">
        <v>82</v>
      </c>
      <c r="Q55" s="409"/>
      <c r="R55" s="412"/>
      <c r="S55" s="406">
        <f>SUM(S52:S54)</f>
        <v>1070</v>
      </c>
      <c r="T55" s="406"/>
      <c r="U55" s="406"/>
      <c r="V55" s="408">
        <f>SUM(V52:V54)</f>
        <v>525</v>
      </c>
      <c r="W55" s="408"/>
      <c r="X55" s="408"/>
      <c r="Y55" s="408">
        <f>SUM(S55,V55)</f>
        <v>1595</v>
      </c>
      <c r="Z55" s="408"/>
      <c r="AA55" s="408"/>
      <c r="AB55" s="194"/>
      <c r="AC55" s="194"/>
      <c r="AD55" s="194"/>
    </row>
    <row r="56" spans="1:34" x14ac:dyDescent="0.35">
      <c r="B56" s="418"/>
      <c r="C56" s="426"/>
      <c r="D56" s="426"/>
      <c r="E56" s="426"/>
      <c r="F56" s="426"/>
      <c r="G56" s="426"/>
      <c r="H56" s="426"/>
      <c r="I56" s="426"/>
      <c r="J56" s="426"/>
      <c r="K56" s="426"/>
      <c r="L56" s="419"/>
      <c r="M56" s="194"/>
      <c r="N56" s="194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194"/>
      <c r="AC56" s="194"/>
      <c r="AD56" s="194"/>
    </row>
    <row r="57" spans="1:34" x14ac:dyDescent="0.35">
      <c r="B57" s="404"/>
      <c r="C57" s="414" t="s">
        <v>83</v>
      </c>
      <c r="D57" s="410" t="s">
        <v>84</v>
      </c>
      <c r="E57" s="410"/>
      <c r="F57" s="410"/>
      <c r="G57" s="410" t="s">
        <v>85</v>
      </c>
      <c r="H57" s="410"/>
      <c r="I57" s="410"/>
      <c r="J57" s="410"/>
      <c r="K57" s="199"/>
      <c r="L57" s="199"/>
      <c r="M57" s="194"/>
      <c r="N57" s="194"/>
      <c r="O57" s="415"/>
      <c r="P57" s="420" t="s">
        <v>83</v>
      </c>
      <c r="Q57" s="421"/>
      <c r="R57" s="422"/>
      <c r="S57" s="406" t="s">
        <v>84</v>
      </c>
      <c r="T57" s="406"/>
      <c r="U57" s="406"/>
      <c r="V57" s="406" t="s">
        <v>85</v>
      </c>
      <c r="W57" s="406"/>
      <c r="X57" s="406"/>
      <c r="Y57" s="196"/>
      <c r="Z57" s="196"/>
      <c r="AA57" s="196"/>
      <c r="AB57" s="194"/>
      <c r="AC57" s="194"/>
      <c r="AD57" s="194"/>
    </row>
    <row r="58" spans="1:34" x14ac:dyDescent="0.35">
      <c r="B58" s="405"/>
      <c r="C58" s="414"/>
      <c r="D58" s="410" t="s">
        <v>99</v>
      </c>
      <c r="E58" s="410"/>
      <c r="F58" s="410"/>
      <c r="G58" s="410" t="s">
        <v>117</v>
      </c>
      <c r="H58" s="410"/>
      <c r="I58" s="410"/>
      <c r="J58" s="410"/>
      <c r="K58" s="199"/>
      <c r="L58" s="199"/>
      <c r="M58" s="194"/>
      <c r="N58" s="194"/>
      <c r="O58" s="416"/>
      <c r="P58" s="423"/>
      <c r="Q58" s="424"/>
      <c r="R58" s="425"/>
      <c r="S58" s="406" t="s">
        <v>99</v>
      </c>
      <c r="T58" s="406"/>
      <c r="U58" s="406"/>
      <c r="V58" s="406" t="s">
        <v>116</v>
      </c>
      <c r="W58" s="406"/>
      <c r="X58" s="406"/>
      <c r="Y58" s="196"/>
      <c r="Z58" s="196"/>
      <c r="AA58" s="196"/>
      <c r="AB58" s="194"/>
      <c r="AC58" s="194"/>
      <c r="AD58" s="194"/>
    </row>
    <row r="59" spans="1:34" x14ac:dyDescent="0.35">
      <c r="B59" s="199"/>
      <c r="C59" s="199"/>
      <c r="D59" s="199"/>
      <c r="E59" s="199">
        <v>30</v>
      </c>
      <c r="F59" s="199"/>
      <c r="G59" s="199"/>
      <c r="H59" s="418">
        <v>31</v>
      </c>
      <c r="I59" s="419"/>
      <c r="J59" s="200"/>
      <c r="K59" s="199"/>
      <c r="L59" s="199"/>
      <c r="M59" s="194"/>
      <c r="N59" s="194"/>
      <c r="O59" s="196"/>
      <c r="P59" s="196"/>
      <c r="Q59" s="196"/>
      <c r="R59" s="196"/>
      <c r="S59" s="196"/>
      <c r="T59" s="196">
        <v>30</v>
      </c>
      <c r="U59" s="196"/>
      <c r="V59" s="196"/>
      <c r="W59" s="196">
        <v>30</v>
      </c>
      <c r="X59" s="196"/>
      <c r="Y59" s="196"/>
      <c r="Z59" s="196"/>
      <c r="AA59" s="196"/>
      <c r="AB59" s="194"/>
      <c r="AC59" s="194"/>
      <c r="AD59" s="194"/>
    </row>
    <row r="60" spans="1:34" x14ac:dyDescent="0.35"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</row>
    <row r="61" spans="1:34" x14ac:dyDescent="0.35"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</row>
    <row r="62" spans="1:34" x14ac:dyDescent="0.35"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</row>
    <row r="63" spans="1:34" x14ac:dyDescent="0.35"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</row>
    <row r="64" spans="1:34" x14ac:dyDescent="0.35"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</row>
    <row r="65" spans="13:30" x14ac:dyDescent="0.35"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</row>
    <row r="66" spans="13:30" x14ac:dyDescent="0.35"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</row>
    <row r="67" spans="13:30" x14ac:dyDescent="0.35"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</row>
    <row r="68" spans="13:30" x14ac:dyDescent="0.35"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</row>
    <row r="69" spans="13:30" x14ac:dyDescent="0.35"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</row>
    <row r="70" spans="13:30" x14ac:dyDescent="0.35"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</row>
    <row r="71" spans="13:30" x14ac:dyDescent="0.35"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</row>
    <row r="72" spans="13:30" x14ac:dyDescent="0.35"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</row>
    <row r="73" spans="13:30" x14ac:dyDescent="0.35"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</row>
    <row r="74" spans="13:30" x14ac:dyDescent="0.35"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</row>
    <row r="75" spans="13:30" x14ac:dyDescent="0.35"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</row>
    <row r="76" spans="13:30" x14ac:dyDescent="0.35"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</row>
    <row r="77" spans="13:30" x14ac:dyDescent="0.35"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</row>
    <row r="78" spans="13:30" x14ac:dyDescent="0.35"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</row>
    <row r="79" spans="13:30" x14ac:dyDescent="0.35"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</row>
    <row r="80" spans="13:30" x14ac:dyDescent="0.35"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</row>
    <row r="81" spans="13:30" x14ac:dyDescent="0.35"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</row>
    <row r="82" spans="13:30" x14ac:dyDescent="0.35"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</row>
    <row r="83" spans="13:30" x14ac:dyDescent="0.35"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</row>
    <row r="84" spans="13:30" x14ac:dyDescent="0.35"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</row>
    <row r="85" spans="13:30" x14ac:dyDescent="0.35"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</row>
    <row r="86" spans="13:30" x14ac:dyDescent="0.35"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</row>
    <row r="87" spans="13:30" x14ac:dyDescent="0.35"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</row>
    <row r="88" spans="13:30" x14ac:dyDescent="0.35"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</row>
    <row r="89" spans="13:30" x14ac:dyDescent="0.35"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</row>
    <row r="90" spans="13:30" x14ac:dyDescent="0.35"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</row>
    <row r="91" spans="13:30" x14ac:dyDescent="0.35"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</row>
  </sheetData>
  <mergeCells count="111">
    <mergeCell ref="D47:F47"/>
    <mergeCell ref="AF8:AK8"/>
    <mergeCell ref="P48:R48"/>
    <mergeCell ref="P49:R49"/>
    <mergeCell ref="K48:L48"/>
    <mergeCell ref="K49:L49"/>
    <mergeCell ref="G46:J46"/>
    <mergeCell ref="V49:X49"/>
    <mergeCell ref="A1:AK4"/>
    <mergeCell ref="AB47:AD47"/>
    <mergeCell ref="AB48:AD48"/>
    <mergeCell ref="AB49:AD49"/>
    <mergeCell ref="N6:Y7"/>
    <mergeCell ref="Z6:AK7"/>
    <mergeCell ref="E6:M8"/>
    <mergeCell ref="A6:A10"/>
    <mergeCell ref="D6:D10"/>
    <mergeCell ref="C6:C10"/>
    <mergeCell ref="B6:B10"/>
    <mergeCell ref="D45:F45"/>
    <mergeCell ref="S45:U45"/>
    <mergeCell ref="V45:X45"/>
    <mergeCell ref="G45:J45"/>
    <mergeCell ref="K45:L45"/>
    <mergeCell ref="D46:F46"/>
    <mergeCell ref="AB51:AD51"/>
    <mergeCell ref="K46:L46"/>
    <mergeCell ref="Z8:AE8"/>
    <mergeCell ref="G47:J47"/>
    <mergeCell ref="K47:L47"/>
    <mergeCell ref="P46:R46"/>
    <mergeCell ref="P47:R47"/>
    <mergeCell ref="S46:U46"/>
    <mergeCell ref="V46:X46"/>
    <mergeCell ref="T8:Y8"/>
    <mergeCell ref="N8:S8"/>
    <mergeCell ref="V47:X47"/>
    <mergeCell ref="AE47:AH47"/>
    <mergeCell ref="AE48:AH48"/>
    <mergeCell ref="AE49:AH49"/>
    <mergeCell ref="AE51:AH51"/>
    <mergeCell ref="AB50:AD50"/>
    <mergeCell ref="AE50:AH50"/>
    <mergeCell ref="AB45:AH45"/>
    <mergeCell ref="AB46:AH46"/>
    <mergeCell ref="Y45:AA45"/>
    <mergeCell ref="Y46:AA46"/>
    <mergeCell ref="Y47:AA47"/>
    <mergeCell ref="S49:U49"/>
    <mergeCell ref="V48:X48"/>
    <mergeCell ref="S48:U48"/>
    <mergeCell ref="K51:L51"/>
    <mergeCell ref="K52:L52"/>
    <mergeCell ref="H59:I59"/>
    <mergeCell ref="P57:R58"/>
    <mergeCell ref="B50:L50"/>
    <mergeCell ref="B56:L56"/>
    <mergeCell ref="S57:U57"/>
    <mergeCell ref="V57:X57"/>
    <mergeCell ref="S58:U58"/>
    <mergeCell ref="V58:X58"/>
    <mergeCell ref="V53:X53"/>
    <mergeCell ref="S53:U53"/>
    <mergeCell ref="S54:U54"/>
    <mergeCell ref="S55:U55"/>
    <mergeCell ref="V54:X54"/>
    <mergeCell ref="V55:X55"/>
    <mergeCell ref="V52:X52"/>
    <mergeCell ref="K53:L53"/>
    <mergeCell ref="D57:F57"/>
    <mergeCell ref="G57:J57"/>
    <mergeCell ref="D54:F54"/>
    <mergeCell ref="D53:F53"/>
    <mergeCell ref="G53:J53"/>
    <mergeCell ref="O56:AA56"/>
    <mergeCell ref="P52:R52"/>
    <mergeCell ref="P55:R55"/>
    <mergeCell ref="P53:R53"/>
    <mergeCell ref="O57:O58"/>
    <mergeCell ref="S52:U52"/>
    <mergeCell ref="S51:U51"/>
    <mergeCell ref="V51:X51"/>
    <mergeCell ref="D55:F55"/>
    <mergeCell ref="G54:J54"/>
    <mergeCell ref="G55:J55"/>
    <mergeCell ref="G51:J51"/>
    <mergeCell ref="D52:F52"/>
    <mergeCell ref="AL6:AL11"/>
    <mergeCell ref="B57:B58"/>
    <mergeCell ref="Y48:AA48"/>
    <mergeCell ref="Y49:AA49"/>
    <mergeCell ref="Y51:AA51"/>
    <mergeCell ref="Y52:AA52"/>
    <mergeCell ref="Y53:AA53"/>
    <mergeCell ref="Y54:AA54"/>
    <mergeCell ref="Y55:AA55"/>
    <mergeCell ref="O50:AA50"/>
    <mergeCell ref="G48:J48"/>
    <mergeCell ref="G49:J49"/>
    <mergeCell ref="D49:F49"/>
    <mergeCell ref="D48:F48"/>
    <mergeCell ref="G52:J52"/>
    <mergeCell ref="S47:U47"/>
    <mergeCell ref="O51:R51"/>
    <mergeCell ref="P54:R54"/>
    <mergeCell ref="K54:L54"/>
    <mergeCell ref="K55:L55"/>
    <mergeCell ref="D51:F51"/>
    <mergeCell ref="C57:C58"/>
    <mergeCell ref="D58:F58"/>
    <mergeCell ref="G58:J58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16" fitToHeight="0" orientation="landscape" r:id="rId1"/>
  <rowBreaks count="1" manualBreakCount="1">
    <brk id="42" max="16383" man="1"/>
  </rowBreaks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view="pageBreakPreview" topLeftCell="A6" zoomScale="60" zoomScaleNormal="60" workbookViewId="0">
      <selection activeCell="J19" sqref="J19"/>
    </sheetView>
  </sheetViews>
  <sheetFormatPr defaultRowHeight="23.25" x14ac:dyDescent="0.35"/>
  <cols>
    <col min="1" max="1" width="9.140625" style="6"/>
    <col min="2" max="2" width="9.140625" style="385"/>
    <col min="3" max="3" width="43.28515625" style="201" customWidth="1"/>
    <col min="4" max="9" width="9.140625" style="218"/>
    <col min="10" max="10" width="8.85546875" style="219"/>
    <col min="11" max="11" width="9.140625" style="218"/>
    <col min="12" max="12" width="7.42578125" style="218" customWidth="1"/>
    <col min="13" max="13" width="8.28515625" style="218" customWidth="1"/>
    <col min="14" max="14" width="7.140625" style="216" customWidth="1"/>
    <col min="15" max="16" width="9.140625" style="216"/>
    <col min="17" max="17" width="7.5703125" style="216" customWidth="1"/>
    <col min="18" max="18" width="7.28515625" style="216" customWidth="1"/>
    <col min="19" max="19" width="7.140625" style="216" customWidth="1"/>
    <col min="20" max="20" width="8" style="216" customWidth="1"/>
    <col min="21" max="21" width="7.7109375" style="216" customWidth="1"/>
    <col min="22" max="22" width="6.28515625" style="216" customWidth="1"/>
    <col min="23" max="23" width="6.85546875" style="216" customWidth="1"/>
    <col min="24" max="24" width="7" style="216" customWidth="1"/>
    <col min="25" max="25" width="5.5703125" style="216" customWidth="1"/>
    <col min="26" max="26" width="7.42578125" style="218" customWidth="1"/>
    <col min="27" max="27" width="6.7109375" style="218" customWidth="1"/>
    <col min="28" max="28" width="9.140625" style="218"/>
    <col min="29" max="29" width="8.85546875" style="219"/>
    <col min="30" max="34" width="9.140625" style="218"/>
    <col min="35" max="35" width="8.85546875" style="219"/>
    <col min="36" max="36" width="9.140625" style="218"/>
    <col min="37" max="37" width="7.85546875" style="218" customWidth="1"/>
    <col min="38" max="38" width="9.140625" hidden="1" customWidth="1"/>
    <col min="39" max="39" width="19.42578125" style="397" customWidth="1"/>
  </cols>
  <sheetData>
    <row r="1" spans="1:39" ht="19.5" thickTop="1" x14ac:dyDescent="0.3">
      <c r="A1" s="476" t="s">
        <v>100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8"/>
      <c r="AM1" s="400"/>
    </row>
    <row r="2" spans="1:39" ht="18.75" x14ac:dyDescent="0.3">
      <c r="A2" s="479" t="s">
        <v>79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  <c r="AM2" s="400"/>
    </row>
    <row r="3" spans="1:39" ht="18.75" x14ac:dyDescent="0.3">
      <c r="A3" s="479" t="s">
        <v>59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1"/>
      <c r="AM3" s="400"/>
    </row>
    <row r="4" spans="1:39" ht="18.75" x14ac:dyDescent="0.3">
      <c r="A4" s="479" t="s">
        <v>124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1"/>
      <c r="AM4" s="400"/>
    </row>
    <row r="5" spans="1:39" ht="18.75" x14ac:dyDescent="0.3">
      <c r="A5" s="482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4"/>
      <c r="AM5" s="400"/>
    </row>
    <row r="6" spans="1:39" ht="18.75" x14ac:dyDescent="0.3">
      <c r="A6" s="482" t="s">
        <v>32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4"/>
      <c r="AM6" s="401"/>
    </row>
    <row r="7" spans="1:39" ht="19.5" thickBot="1" x14ac:dyDescent="0.35">
      <c r="A7" s="511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3"/>
      <c r="AM7" s="401"/>
    </row>
    <row r="8" spans="1:39" ht="15.75" customHeight="1" thickTop="1" x14ac:dyDescent="0.25">
      <c r="A8" s="494" t="s">
        <v>33</v>
      </c>
      <c r="B8" s="485" t="s">
        <v>0</v>
      </c>
      <c r="C8" s="488" t="s">
        <v>1</v>
      </c>
      <c r="D8" s="491" t="s">
        <v>2</v>
      </c>
      <c r="E8" s="497" t="s">
        <v>26</v>
      </c>
      <c r="F8" s="498"/>
      <c r="G8" s="498"/>
      <c r="H8" s="498"/>
      <c r="I8" s="498"/>
      <c r="J8" s="498"/>
      <c r="K8" s="498"/>
      <c r="L8" s="498"/>
      <c r="M8" s="499"/>
      <c r="N8" s="514" t="s">
        <v>3</v>
      </c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6"/>
      <c r="Z8" s="497" t="s">
        <v>13</v>
      </c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9"/>
      <c r="AM8" s="462" t="s">
        <v>122</v>
      </c>
    </row>
    <row r="9" spans="1:39" ht="15.75" thickBot="1" x14ac:dyDescent="0.3">
      <c r="A9" s="495"/>
      <c r="B9" s="486"/>
      <c r="C9" s="489"/>
      <c r="D9" s="492"/>
      <c r="E9" s="500"/>
      <c r="F9" s="501"/>
      <c r="G9" s="501"/>
      <c r="H9" s="501"/>
      <c r="I9" s="501"/>
      <c r="J9" s="501"/>
      <c r="K9" s="501"/>
      <c r="L9" s="501"/>
      <c r="M9" s="502"/>
      <c r="N9" s="517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9"/>
      <c r="Z9" s="508"/>
      <c r="AA9" s="509"/>
      <c r="AB9" s="509"/>
      <c r="AC9" s="509"/>
      <c r="AD9" s="509"/>
      <c r="AE9" s="509"/>
      <c r="AF9" s="509"/>
      <c r="AG9" s="509"/>
      <c r="AH9" s="509"/>
      <c r="AI9" s="509"/>
      <c r="AJ9" s="509"/>
      <c r="AK9" s="510"/>
      <c r="AM9" s="462"/>
    </row>
    <row r="10" spans="1:39" ht="13.9" customHeight="1" thickTop="1" thickBot="1" x14ac:dyDescent="0.3">
      <c r="A10" s="495"/>
      <c r="B10" s="486"/>
      <c r="C10" s="489"/>
      <c r="D10" s="492"/>
      <c r="E10" s="500"/>
      <c r="F10" s="501"/>
      <c r="G10" s="501"/>
      <c r="H10" s="501"/>
      <c r="I10" s="501"/>
      <c r="J10" s="501"/>
      <c r="K10" s="501"/>
      <c r="L10" s="501"/>
      <c r="M10" s="502"/>
      <c r="N10" s="520" t="s">
        <v>9</v>
      </c>
      <c r="O10" s="521"/>
      <c r="P10" s="521"/>
      <c r="Q10" s="521"/>
      <c r="R10" s="521"/>
      <c r="S10" s="522"/>
      <c r="T10" s="523" t="s">
        <v>12</v>
      </c>
      <c r="U10" s="521"/>
      <c r="V10" s="521"/>
      <c r="W10" s="521"/>
      <c r="X10" s="521"/>
      <c r="Y10" s="524"/>
      <c r="Z10" s="503" t="s">
        <v>14</v>
      </c>
      <c r="AA10" s="504"/>
      <c r="AB10" s="504"/>
      <c r="AC10" s="504"/>
      <c r="AD10" s="504"/>
      <c r="AE10" s="505"/>
      <c r="AF10" s="506" t="s">
        <v>15</v>
      </c>
      <c r="AG10" s="504"/>
      <c r="AH10" s="504"/>
      <c r="AI10" s="504"/>
      <c r="AJ10" s="504"/>
      <c r="AK10" s="507"/>
      <c r="AM10" s="462"/>
    </row>
    <row r="11" spans="1:39" ht="19.149999999999999" hidden="1" customHeight="1" thickTop="1" thickBot="1" x14ac:dyDescent="0.4">
      <c r="A11" s="495"/>
      <c r="B11" s="486"/>
      <c r="C11" s="489"/>
      <c r="D11" s="492"/>
      <c r="E11" s="207"/>
      <c r="F11" s="208"/>
      <c r="G11" s="208"/>
      <c r="H11" s="208"/>
      <c r="I11" s="209"/>
      <c r="J11" s="210"/>
      <c r="K11" s="211"/>
      <c r="L11" s="211"/>
      <c r="M11" s="212"/>
      <c r="N11" s="213" t="s">
        <v>9</v>
      </c>
      <c r="O11" s="214"/>
      <c r="P11" s="214"/>
      <c r="Q11" s="214"/>
      <c r="R11" s="214"/>
      <c r="S11" s="215"/>
      <c r="T11" s="216" t="s">
        <v>12</v>
      </c>
      <c r="Y11" s="217"/>
      <c r="Z11" s="218" t="s">
        <v>14</v>
      </c>
      <c r="AE11" s="220"/>
      <c r="AF11" s="218" t="s">
        <v>15</v>
      </c>
      <c r="AM11" s="462"/>
    </row>
    <row r="12" spans="1:39" ht="99" customHeight="1" thickTop="1" thickBot="1" x14ac:dyDescent="0.3">
      <c r="A12" s="496"/>
      <c r="B12" s="487"/>
      <c r="C12" s="490"/>
      <c r="D12" s="493"/>
      <c r="E12" s="221" t="s">
        <v>126</v>
      </c>
      <c r="F12" s="222" t="s">
        <v>5</v>
      </c>
      <c r="G12" s="222" t="s">
        <v>6</v>
      </c>
      <c r="H12" s="221" t="s">
        <v>7</v>
      </c>
      <c r="I12" s="222" t="s">
        <v>8</v>
      </c>
      <c r="J12" s="544" t="s">
        <v>35</v>
      </c>
      <c r="K12" s="222" t="s">
        <v>37</v>
      </c>
      <c r="L12" s="222" t="s">
        <v>34</v>
      </c>
      <c r="M12" s="221" t="s">
        <v>11</v>
      </c>
      <c r="N12" s="223" t="s">
        <v>5</v>
      </c>
      <c r="O12" s="224" t="s">
        <v>10</v>
      </c>
      <c r="P12" s="225" t="s">
        <v>8</v>
      </c>
      <c r="Q12" s="225" t="s">
        <v>35</v>
      </c>
      <c r="R12" s="224" t="s">
        <v>37</v>
      </c>
      <c r="S12" s="225" t="s">
        <v>11</v>
      </c>
      <c r="T12" s="226" t="s">
        <v>5</v>
      </c>
      <c r="U12" s="226" t="s">
        <v>10</v>
      </c>
      <c r="V12" s="226" t="s">
        <v>8</v>
      </c>
      <c r="W12" s="226" t="s">
        <v>35</v>
      </c>
      <c r="X12" s="226" t="s">
        <v>37</v>
      </c>
      <c r="Y12" s="227" t="s">
        <v>11</v>
      </c>
      <c r="Z12" s="221" t="s">
        <v>5</v>
      </c>
      <c r="AA12" s="222" t="s">
        <v>10</v>
      </c>
      <c r="AB12" s="228" t="s">
        <v>38</v>
      </c>
      <c r="AC12" s="229" t="s">
        <v>35</v>
      </c>
      <c r="AD12" s="228" t="s">
        <v>37</v>
      </c>
      <c r="AE12" s="230" t="s">
        <v>11</v>
      </c>
      <c r="AF12" s="222" t="s">
        <v>5</v>
      </c>
      <c r="AG12" s="222" t="s">
        <v>10</v>
      </c>
      <c r="AH12" s="228" t="s">
        <v>38</v>
      </c>
      <c r="AI12" s="229" t="s">
        <v>35</v>
      </c>
      <c r="AJ12" s="228" t="s">
        <v>37</v>
      </c>
      <c r="AK12" s="222" t="s">
        <v>11</v>
      </c>
      <c r="AM12" s="462"/>
    </row>
    <row r="13" spans="1:39" ht="24.75" thickTop="1" thickBot="1" x14ac:dyDescent="0.4">
      <c r="A13" s="7"/>
      <c r="B13" s="383">
        <v>1</v>
      </c>
      <c r="C13" s="202">
        <v>2</v>
      </c>
      <c r="D13" s="231">
        <v>3</v>
      </c>
      <c r="E13" s="231">
        <v>4</v>
      </c>
      <c r="F13" s="231">
        <v>5</v>
      </c>
      <c r="G13" s="231">
        <v>6</v>
      </c>
      <c r="H13" s="231">
        <v>7</v>
      </c>
      <c r="I13" s="231">
        <v>8</v>
      </c>
      <c r="J13" s="545">
        <v>9</v>
      </c>
      <c r="K13" s="231">
        <v>10</v>
      </c>
      <c r="L13" s="231">
        <v>11</v>
      </c>
      <c r="M13" s="231">
        <v>12</v>
      </c>
      <c r="N13" s="231">
        <v>13</v>
      </c>
      <c r="O13" s="231">
        <v>14</v>
      </c>
      <c r="P13" s="231">
        <v>15</v>
      </c>
      <c r="Q13" s="231">
        <v>16</v>
      </c>
      <c r="R13" s="231">
        <v>17</v>
      </c>
      <c r="S13" s="231">
        <v>18</v>
      </c>
      <c r="T13" s="231">
        <v>19</v>
      </c>
      <c r="U13" s="231">
        <v>20</v>
      </c>
      <c r="V13" s="231">
        <v>21</v>
      </c>
      <c r="W13" s="231">
        <v>22</v>
      </c>
      <c r="X13" s="231">
        <v>23</v>
      </c>
      <c r="Y13" s="231">
        <v>24</v>
      </c>
      <c r="Z13" s="231">
        <v>25</v>
      </c>
      <c r="AA13" s="231">
        <v>26</v>
      </c>
      <c r="AB13" s="231">
        <v>27</v>
      </c>
      <c r="AC13" s="231">
        <v>28</v>
      </c>
      <c r="AD13" s="231">
        <v>29</v>
      </c>
      <c r="AE13" s="231">
        <v>30</v>
      </c>
      <c r="AF13" s="231">
        <v>31</v>
      </c>
      <c r="AG13" s="231">
        <v>32</v>
      </c>
      <c r="AH13" s="231">
        <v>33</v>
      </c>
      <c r="AI13" s="231">
        <v>34</v>
      </c>
      <c r="AJ13" s="231">
        <v>35</v>
      </c>
      <c r="AK13" s="231">
        <v>36</v>
      </c>
      <c r="AM13" s="462"/>
    </row>
    <row r="14" spans="1:39" ht="24.75" thickTop="1" thickBot="1" x14ac:dyDescent="0.4">
      <c r="A14" s="8">
        <v>1</v>
      </c>
      <c r="B14" s="384" t="s">
        <v>25</v>
      </c>
      <c r="D14" s="233"/>
      <c r="H14" s="233"/>
      <c r="O14" s="234"/>
      <c r="P14" s="234"/>
      <c r="AK14" s="235"/>
      <c r="AM14" s="402"/>
    </row>
    <row r="15" spans="1:39" ht="24.75" thickTop="1" thickBot="1" x14ac:dyDescent="0.4">
      <c r="A15" s="8">
        <v>2</v>
      </c>
      <c r="B15" s="463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5"/>
      <c r="AM15" s="402"/>
    </row>
    <row r="16" spans="1:39" ht="24.75" thickTop="1" thickBot="1" x14ac:dyDescent="0.4">
      <c r="A16" s="8">
        <v>3</v>
      </c>
      <c r="B16" s="385" t="s">
        <v>27</v>
      </c>
      <c r="D16" s="236"/>
      <c r="J16" s="536"/>
      <c r="T16" s="237"/>
      <c r="U16" s="237"/>
      <c r="V16" s="214"/>
      <c r="W16" s="214"/>
      <c r="X16" s="214"/>
      <c r="AK16" s="238"/>
      <c r="AM16" s="402"/>
    </row>
    <row r="17" spans="1:39" ht="16.899999999999999" customHeight="1" thickTop="1" thickBot="1" x14ac:dyDescent="0.4">
      <c r="A17" s="8">
        <v>4</v>
      </c>
      <c r="B17" s="468" t="s">
        <v>98</v>
      </c>
      <c r="C17" s="469"/>
      <c r="D17" s="239"/>
      <c r="E17" s="240"/>
      <c r="F17" s="241"/>
      <c r="G17" s="241"/>
      <c r="H17" s="241"/>
      <c r="I17" s="241"/>
      <c r="J17" s="537"/>
      <c r="K17" s="242"/>
      <c r="L17" s="241"/>
      <c r="M17" s="243"/>
      <c r="N17" s="244"/>
      <c r="O17" s="245"/>
      <c r="P17" s="246"/>
      <c r="Q17" s="246"/>
      <c r="R17" s="246"/>
      <c r="S17" s="247"/>
      <c r="T17" s="248"/>
      <c r="U17" s="245"/>
      <c r="V17" s="246"/>
      <c r="W17" s="246"/>
      <c r="X17" s="246"/>
      <c r="Y17" s="249"/>
      <c r="Z17" s="250"/>
      <c r="AA17" s="240"/>
      <c r="AB17" s="251"/>
      <c r="AC17" s="252"/>
      <c r="AD17" s="251"/>
      <c r="AE17" s="253"/>
      <c r="AF17" s="250"/>
      <c r="AG17" s="240"/>
      <c r="AH17" s="251"/>
      <c r="AI17" s="252"/>
      <c r="AJ17" s="251"/>
      <c r="AK17" s="254"/>
      <c r="AM17" s="402"/>
    </row>
    <row r="18" spans="1:39" ht="24.75" thickTop="1" thickBot="1" x14ac:dyDescent="0.4">
      <c r="A18" s="8">
        <v>5</v>
      </c>
      <c r="B18" s="386"/>
      <c r="C18" s="16" t="s">
        <v>66</v>
      </c>
      <c r="D18" s="255" t="s">
        <v>58</v>
      </c>
      <c r="E18" s="256">
        <v>55</v>
      </c>
      <c r="F18" s="257">
        <v>20</v>
      </c>
      <c r="G18" s="257">
        <v>35</v>
      </c>
      <c r="H18" s="258"/>
      <c r="I18" s="257"/>
      <c r="J18" s="538">
        <v>45</v>
      </c>
      <c r="K18" s="257"/>
      <c r="L18" s="257"/>
      <c r="M18" s="259">
        <v>4</v>
      </c>
      <c r="N18" s="260"/>
      <c r="O18" s="261"/>
      <c r="P18" s="262"/>
      <c r="Q18" s="262"/>
      <c r="R18" s="262"/>
      <c r="S18" s="263"/>
      <c r="T18" s="260">
        <v>20</v>
      </c>
      <c r="U18" s="261">
        <v>35</v>
      </c>
      <c r="V18" s="261"/>
      <c r="W18" s="261">
        <v>45</v>
      </c>
      <c r="X18" s="261"/>
      <c r="Y18" s="264">
        <v>4</v>
      </c>
      <c r="Z18" s="265"/>
      <c r="AA18" s="266"/>
      <c r="AB18" s="267"/>
      <c r="AC18" s="268"/>
      <c r="AD18" s="267"/>
      <c r="AE18" s="269"/>
      <c r="AF18" s="265"/>
      <c r="AG18" s="266"/>
      <c r="AH18" s="267"/>
      <c r="AI18" s="268"/>
      <c r="AJ18" s="267"/>
      <c r="AK18" s="270"/>
      <c r="AM18" s="402">
        <v>3</v>
      </c>
    </row>
    <row r="19" spans="1:39" ht="33" thickTop="1" thickBot="1" x14ac:dyDescent="0.4">
      <c r="A19" s="8">
        <v>6</v>
      </c>
      <c r="B19" s="386"/>
      <c r="C19" s="16" t="s">
        <v>67</v>
      </c>
      <c r="D19" s="255" t="s">
        <v>57</v>
      </c>
      <c r="E19" s="256">
        <v>30</v>
      </c>
      <c r="F19" s="257">
        <v>15</v>
      </c>
      <c r="G19" s="257"/>
      <c r="H19" s="258">
        <v>15</v>
      </c>
      <c r="I19" s="257"/>
      <c r="J19" s="538">
        <v>25</v>
      </c>
      <c r="K19" s="257"/>
      <c r="L19" s="257"/>
      <c r="M19" s="271">
        <v>2</v>
      </c>
      <c r="N19" s="260">
        <v>15</v>
      </c>
      <c r="O19" s="262">
        <v>15</v>
      </c>
      <c r="P19" s="262"/>
      <c r="Q19" s="262">
        <v>25</v>
      </c>
      <c r="R19" s="262"/>
      <c r="S19" s="263">
        <v>2</v>
      </c>
      <c r="T19" s="261"/>
      <c r="U19" s="261"/>
      <c r="V19" s="261"/>
      <c r="W19" s="261"/>
      <c r="X19" s="261"/>
      <c r="Y19" s="264"/>
      <c r="Z19" s="272"/>
      <c r="AA19" s="273"/>
      <c r="AB19" s="274"/>
      <c r="AC19" s="275"/>
      <c r="AD19" s="274"/>
      <c r="AE19" s="276"/>
      <c r="AF19" s="272"/>
      <c r="AG19" s="273"/>
      <c r="AH19" s="274"/>
      <c r="AI19" s="275"/>
      <c r="AJ19" s="274"/>
      <c r="AK19" s="277"/>
      <c r="AM19" s="402">
        <v>1</v>
      </c>
    </row>
    <row r="20" spans="1:39" ht="24.75" thickTop="1" thickBot="1" x14ac:dyDescent="0.4">
      <c r="A20" s="8">
        <v>7</v>
      </c>
      <c r="B20" s="386"/>
      <c r="C20" s="16" t="s">
        <v>68</v>
      </c>
      <c r="D20" s="255" t="s">
        <v>58</v>
      </c>
      <c r="E20" s="256">
        <v>60</v>
      </c>
      <c r="F20" s="257">
        <v>25</v>
      </c>
      <c r="G20" s="257"/>
      <c r="H20" s="258">
        <v>35</v>
      </c>
      <c r="I20" s="257"/>
      <c r="J20" s="538">
        <v>40</v>
      </c>
      <c r="K20" s="257"/>
      <c r="L20" s="257"/>
      <c r="M20" s="271">
        <v>4</v>
      </c>
      <c r="N20" s="260">
        <v>25</v>
      </c>
      <c r="O20" s="262">
        <v>35</v>
      </c>
      <c r="P20" s="262"/>
      <c r="Q20" s="262">
        <v>40</v>
      </c>
      <c r="R20" s="262"/>
      <c r="S20" s="263">
        <v>4</v>
      </c>
      <c r="T20" s="261"/>
      <c r="U20" s="261"/>
      <c r="V20" s="261"/>
      <c r="W20" s="261"/>
      <c r="X20" s="261"/>
      <c r="Y20" s="264"/>
      <c r="Z20" s="278"/>
      <c r="AA20" s="266"/>
      <c r="AB20" s="267"/>
      <c r="AC20" s="268"/>
      <c r="AD20" s="267"/>
      <c r="AE20" s="269"/>
      <c r="AF20" s="279"/>
      <c r="AG20" s="266"/>
      <c r="AH20" s="267"/>
      <c r="AI20" s="268"/>
      <c r="AJ20" s="267"/>
      <c r="AK20" s="270"/>
      <c r="AM20" s="402">
        <v>3</v>
      </c>
    </row>
    <row r="21" spans="1:39" ht="24.75" thickTop="1" thickBot="1" x14ac:dyDescent="0.4">
      <c r="A21" s="8">
        <v>8</v>
      </c>
      <c r="B21" s="386"/>
      <c r="C21" s="16" t="s">
        <v>69</v>
      </c>
      <c r="D21" s="280" t="s">
        <v>57</v>
      </c>
      <c r="E21" s="256">
        <v>60</v>
      </c>
      <c r="F21" s="257">
        <v>30</v>
      </c>
      <c r="G21" s="257"/>
      <c r="H21" s="258">
        <v>30</v>
      </c>
      <c r="I21" s="257"/>
      <c r="J21" s="538">
        <v>30</v>
      </c>
      <c r="K21" s="257"/>
      <c r="L21" s="257"/>
      <c r="M21" s="271">
        <v>3</v>
      </c>
      <c r="N21" s="260">
        <v>30</v>
      </c>
      <c r="O21" s="262">
        <v>30</v>
      </c>
      <c r="P21" s="262"/>
      <c r="Q21" s="262">
        <v>30</v>
      </c>
      <c r="R21" s="262"/>
      <c r="S21" s="263">
        <v>3</v>
      </c>
      <c r="T21" s="261"/>
      <c r="U21" s="261"/>
      <c r="V21" s="261"/>
      <c r="W21" s="261"/>
      <c r="X21" s="261"/>
      <c r="Y21" s="264"/>
      <c r="Z21" s="265"/>
      <c r="AA21" s="266"/>
      <c r="AB21" s="267"/>
      <c r="AC21" s="268"/>
      <c r="AD21" s="267"/>
      <c r="AE21" s="269"/>
      <c r="AF21" s="265"/>
      <c r="AG21" s="266"/>
      <c r="AH21" s="267"/>
      <c r="AI21" s="268"/>
      <c r="AJ21" s="267"/>
      <c r="AK21" s="270"/>
      <c r="AM21" s="402">
        <v>2</v>
      </c>
    </row>
    <row r="22" spans="1:39" ht="24.75" thickTop="1" thickBot="1" x14ac:dyDescent="0.4">
      <c r="A22" s="8">
        <v>9</v>
      </c>
      <c r="B22" s="386"/>
      <c r="C22" s="16" t="s">
        <v>70</v>
      </c>
      <c r="D22" s="255" t="s">
        <v>57</v>
      </c>
      <c r="E22" s="256">
        <v>50</v>
      </c>
      <c r="F22" s="256">
        <v>20</v>
      </c>
      <c r="G22" s="257"/>
      <c r="H22" s="281">
        <v>30</v>
      </c>
      <c r="I22" s="282"/>
      <c r="J22" s="539">
        <v>25</v>
      </c>
      <c r="K22" s="256"/>
      <c r="L22" s="256"/>
      <c r="M22" s="283">
        <v>3</v>
      </c>
      <c r="N22" s="260">
        <v>20</v>
      </c>
      <c r="O22" s="262">
        <v>30</v>
      </c>
      <c r="P22" s="262"/>
      <c r="Q22" s="262">
        <v>25</v>
      </c>
      <c r="R22" s="262"/>
      <c r="S22" s="263">
        <v>3</v>
      </c>
      <c r="T22" s="261"/>
      <c r="U22" s="261"/>
      <c r="V22" s="261"/>
      <c r="W22" s="261"/>
      <c r="X22" s="261"/>
      <c r="Y22" s="264"/>
      <c r="Z22" s="272"/>
      <c r="AA22" s="267"/>
      <c r="AB22" s="267"/>
      <c r="AC22" s="268"/>
      <c r="AD22" s="267"/>
      <c r="AE22" s="284"/>
      <c r="AF22" s="285"/>
      <c r="AG22" s="266"/>
      <c r="AH22" s="266"/>
      <c r="AI22" s="286"/>
      <c r="AJ22" s="266"/>
      <c r="AK22" s="270"/>
      <c r="AM22" s="402">
        <v>2</v>
      </c>
    </row>
    <row r="23" spans="1:39" ht="24.75" thickTop="1" thickBot="1" x14ac:dyDescent="0.4">
      <c r="A23" s="8">
        <v>10</v>
      </c>
      <c r="B23" s="387"/>
      <c r="C23" s="204" t="s">
        <v>28</v>
      </c>
      <c r="D23" s="231"/>
      <c r="E23" s="232">
        <f>SUM(E18:E22)</f>
        <v>255</v>
      </c>
      <c r="F23" s="232">
        <f>SUM(F18:F22)</f>
        <v>110</v>
      </c>
      <c r="G23" s="232">
        <f>SUM(G18:G22)</f>
        <v>35</v>
      </c>
      <c r="H23" s="232">
        <f>SUM(H18:H22)</f>
        <v>110</v>
      </c>
      <c r="I23" s="232"/>
      <c r="J23" s="540">
        <f>SUM(J18:J22)</f>
        <v>165</v>
      </c>
      <c r="K23" s="232"/>
      <c r="L23" s="232"/>
      <c r="M23" s="232">
        <f>SUM(M18:M22)</f>
        <v>16</v>
      </c>
      <c r="N23" s="288">
        <f>SUM(N18:N22)</f>
        <v>90</v>
      </c>
      <c r="O23" s="288">
        <f>SUM(O18:O22)</f>
        <v>110</v>
      </c>
      <c r="P23" s="288"/>
      <c r="Q23" s="288">
        <f>SUM(Q18:Q22)</f>
        <v>120</v>
      </c>
      <c r="R23" s="288"/>
      <c r="S23" s="289">
        <f>SUM(S18:S22)</f>
        <v>12</v>
      </c>
      <c r="T23" s="290">
        <f>SUM(T18:T22)</f>
        <v>20</v>
      </c>
      <c r="U23" s="288">
        <f>SUM(U18:U22)</f>
        <v>35</v>
      </c>
      <c r="V23" s="288"/>
      <c r="W23" s="288">
        <f>SUM(W18:W22)</f>
        <v>45</v>
      </c>
      <c r="X23" s="288"/>
      <c r="Y23" s="291">
        <f>SUM(Y18:Y22)</f>
        <v>4</v>
      </c>
      <c r="Z23" s="232"/>
      <c r="AA23" s="232"/>
      <c r="AB23" s="232"/>
      <c r="AC23" s="287"/>
      <c r="AD23" s="232"/>
      <c r="AE23" s="292"/>
      <c r="AF23" s="293"/>
      <c r="AG23" s="232"/>
      <c r="AH23" s="232"/>
      <c r="AI23" s="287"/>
      <c r="AJ23" s="232"/>
      <c r="AK23" s="232"/>
      <c r="AL23" s="1"/>
      <c r="AM23" s="402"/>
    </row>
    <row r="24" spans="1:39" ht="24.75" thickTop="1" thickBot="1" x14ac:dyDescent="0.4">
      <c r="A24" s="8">
        <v>11</v>
      </c>
      <c r="B24" s="470" t="s">
        <v>60</v>
      </c>
      <c r="C24" s="471"/>
      <c r="D24" s="294"/>
      <c r="E24" s="251"/>
      <c r="F24" s="251"/>
      <c r="G24" s="240"/>
      <c r="H24" s="240"/>
      <c r="I24" s="240"/>
      <c r="J24" s="541"/>
      <c r="K24" s="240"/>
      <c r="L24" s="240"/>
      <c r="M24" s="235"/>
      <c r="N24" s="295"/>
      <c r="O24" s="296"/>
      <c r="P24" s="297"/>
      <c r="Q24" s="297"/>
      <c r="R24" s="297"/>
      <c r="S24" s="298"/>
      <c r="T24" s="295"/>
      <c r="U24" s="296"/>
      <c r="V24" s="297"/>
      <c r="W24" s="297"/>
      <c r="X24" s="297"/>
      <c r="Y24" s="299"/>
      <c r="Z24" s="300"/>
      <c r="AA24" s="301"/>
      <c r="AB24" s="301"/>
      <c r="AC24" s="302"/>
      <c r="AD24" s="301"/>
      <c r="AE24" s="303"/>
      <c r="AF24" s="301"/>
      <c r="AG24" s="304"/>
      <c r="AH24" s="304"/>
      <c r="AI24" s="305"/>
      <c r="AJ24" s="304"/>
      <c r="AK24" s="306"/>
      <c r="AM24" s="402"/>
    </row>
    <row r="25" spans="1:39" ht="24.75" thickTop="1" thickBot="1" x14ac:dyDescent="0.4">
      <c r="A25" s="8">
        <v>12</v>
      </c>
      <c r="B25" s="386"/>
      <c r="C25" s="3" t="s">
        <v>61</v>
      </c>
      <c r="D25" s="255" t="s">
        <v>57</v>
      </c>
      <c r="E25" s="266">
        <v>50</v>
      </c>
      <c r="F25" s="266">
        <v>25</v>
      </c>
      <c r="G25" s="266">
        <v>25</v>
      </c>
      <c r="H25" s="266"/>
      <c r="I25" s="266"/>
      <c r="J25" s="542">
        <v>30</v>
      </c>
      <c r="K25" s="285"/>
      <c r="L25" s="266"/>
      <c r="M25" s="271">
        <v>3</v>
      </c>
      <c r="N25" s="307">
        <v>25</v>
      </c>
      <c r="O25" s="307">
        <v>25</v>
      </c>
      <c r="P25" s="308"/>
      <c r="Q25" s="308">
        <v>30</v>
      </c>
      <c r="R25" s="308"/>
      <c r="S25" s="309">
        <v>3</v>
      </c>
      <c r="T25" s="310"/>
      <c r="U25" s="307"/>
      <c r="V25" s="308"/>
      <c r="W25" s="308"/>
      <c r="X25" s="308"/>
      <c r="Y25" s="311"/>
      <c r="Z25" s="312"/>
      <c r="AA25" s="267"/>
      <c r="AB25" s="312"/>
      <c r="AC25" s="313"/>
      <c r="AD25" s="312"/>
      <c r="AE25" s="276"/>
      <c r="AF25" s="285"/>
      <c r="AG25" s="267"/>
      <c r="AH25" s="267"/>
      <c r="AI25" s="268"/>
      <c r="AJ25" s="267"/>
      <c r="AK25" s="270"/>
      <c r="AM25" s="402">
        <v>2</v>
      </c>
    </row>
    <row r="26" spans="1:39" ht="24.75" thickTop="1" thickBot="1" x14ac:dyDescent="0.4">
      <c r="A26" s="8"/>
      <c r="B26" s="386"/>
      <c r="C26" s="4" t="s">
        <v>62</v>
      </c>
      <c r="D26" s="314" t="s">
        <v>57</v>
      </c>
      <c r="E26" s="266">
        <v>50</v>
      </c>
      <c r="F26" s="266">
        <v>25</v>
      </c>
      <c r="G26" s="266">
        <v>25</v>
      </c>
      <c r="H26" s="266"/>
      <c r="I26" s="266"/>
      <c r="J26" s="542">
        <v>30</v>
      </c>
      <c r="K26" s="285"/>
      <c r="L26" s="266"/>
      <c r="M26" s="271">
        <v>3</v>
      </c>
      <c r="N26" s="307">
        <v>25</v>
      </c>
      <c r="O26" s="307">
        <v>25</v>
      </c>
      <c r="P26" s="307"/>
      <c r="Q26" s="307">
        <v>30</v>
      </c>
      <c r="R26" s="307"/>
      <c r="S26" s="309">
        <v>3</v>
      </c>
      <c r="T26" s="310"/>
      <c r="U26" s="308"/>
      <c r="V26" s="308"/>
      <c r="W26" s="308"/>
      <c r="X26" s="308"/>
      <c r="Y26" s="311"/>
      <c r="Z26" s="312"/>
      <c r="AA26" s="274"/>
      <c r="AB26" s="275"/>
      <c r="AC26" s="274"/>
      <c r="AD26" s="274"/>
      <c r="AE26" s="269"/>
      <c r="AF26" s="285"/>
      <c r="AG26" s="267"/>
      <c r="AH26" s="267"/>
      <c r="AI26" s="268"/>
      <c r="AJ26" s="267"/>
      <c r="AK26" s="277"/>
      <c r="AM26" s="402">
        <v>2</v>
      </c>
    </row>
    <row r="27" spans="1:39" ht="33" thickTop="1" thickBot="1" x14ac:dyDescent="0.4">
      <c r="A27" s="8">
        <v>13</v>
      </c>
      <c r="B27" s="386"/>
      <c r="C27" s="4" t="s">
        <v>63</v>
      </c>
      <c r="D27" s="315" t="s">
        <v>58</v>
      </c>
      <c r="E27" s="266">
        <v>55</v>
      </c>
      <c r="F27" s="266">
        <v>30</v>
      </c>
      <c r="G27" s="266">
        <v>25</v>
      </c>
      <c r="H27" s="266"/>
      <c r="I27" s="266"/>
      <c r="J27" s="542">
        <v>45</v>
      </c>
      <c r="K27" s="266"/>
      <c r="L27" s="266"/>
      <c r="M27" s="271">
        <v>4</v>
      </c>
      <c r="N27" s="310"/>
      <c r="O27" s="307"/>
      <c r="P27" s="307"/>
      <c r="Q27" s="307"/>
      <c r="R27" s="307"/>
      <c r="S27" s="309"/>
      <c r="T27" s="310">
        <v>30</v>
      </c>
      <c r="U27" s="308">
        <v>25</v>
      </c>
      <c r="V27" s="308"/>
      <c r="W27" s="308">
        <v>45</v>
      </c>
      <c r="X27" s="308"/>
      <c r="Y27" s="311">
        <v>4</v>
      </c>
      <c r="Z27" s="312"/>
      <c r="AA27" s="268"/>
      <c r="AB27" s="268"/>
      <c r="AC27" s="268"/>
      <c r="AD27" s="268"/>
      <c r="AE27" s="269"/>
      <c r="AF27" s="285"/>
      <c r="AG27" s="267"/>
      <c r="AH27" s="267"/>
      <c r="AI27" s="268"/>
      <c r="AJ27" s="267"/>
      <c r="AK27" s="270"/>
      <c r="AM27" s="402">
        <v>3</v>
      </c>
    </row>
    <row r="28" spans="1:39" ht="33" thickTop="1" thickBot="1" x14ac:dyDescent="0.4">
      <c r="A28" s="8">
        <v>14</v>
      </c>
      <c r="B28" s="386"/>
      <c r="C28" s="4" t="s">
        <v>64</v>
      </c>
      <c r="D28" s="315" t="s">
        <v>57</v>
      </c>
      <c r="E28" s="266">
        <v>50</v>
      </c>
      <c r="F28" s="266">
        <v>35</v>
      </c>
      <c r="G28" s="266">
        <v>15</v>
      </c>
      <c r="H28" s="266"/>
      <c r="I28" s="266"/>
      <c r="J28" s="542">
        <v>30</v>
      </c>
      <c r="K28" s="266"/>
      <c r="L28" s="266"/>
      <c r="M28" s="271">
        <v>3</v>
      </c>
      <c r="N28" s="310">
        <v>35</v>
      </c>
      <c r="O28" s="307">
        <v>15</v>
      </c>
      <c r="P28" s="307"/>
      <c r="Q28" s="307">
        <v>30</v>
      </c>
      <c r="R28" s="307"/>
      <c r="S28" s="309">
        <v>3</v>
      </c>
      <c r="T28" s="310"/>
      <c r="U28" s="308"/>
      <c r="V28" s="308"/>
      <c r="W28" s="308"/>
      <c r="X28" s="308"/>
      <c r="Y28" s="311"/>
      <c r="Z28" s="312"/>
      <c r="AA28" s="268"/>
      <c r="AB28" s="268"/>
      <c r="AC28" s="268"/>
      <c r="AD28" s="268"/>
      <c r="AE28" s="269"/>
      <c r="AG28" s="267"/>
      <c r="AH28" s="267"/>
      <c r="AI28" s="268"/>
      <c r="AJ28" s="267"/>
      <c r="AK28" s="277"/>
      <c r="AM28" s="402">
        <v>2</v>
      </c>
    </row>
    <row r="29" spans="1:39" ht="33" thickTop="1" thickBot="1" x14ac:dyDescent="0.4">
      <c r="A29" s="8">
        <v>15</v>
      </c>
      <c r="B29" s="386"/>
      <c r="C29" s="5" t="s">
        <v>65</v>
      </c>
      <c r="D29" s="315" t="s">
        <v>58</v>
      </c>
      <c r="E29" s="266">
        <v>50</v>
      </c>
      <c r="F29" s="266">
        <v>25</v>
      </c>
      <c r="G29" s="266">
        <v>25</v>
      </c>
      <c r="H29" s="266"/>
      <c r="I29" s="266"/>
      <c r="J29" s="542">
        <v>30</v>
      </c>
      <c r="K29" s="266"/>
      <c r="L29" s="266"/>
      <c r="M29" s="271">
        <v>3</v>
      </c>
      <c r="N29" s="307">
        <v>25</v>
      </c>
      <c r="O29" s="307">
        <v>25</v>
      </c>
      <c r="P29" s="307"/>
      <c r="Q29" s="307">
        <v>30</v>
      </c>
      <c r="R29" s="307"/>
      <c r="S29" s="309">
        <v>3</v>
      </c>
      <c r="T29" s="316"/>
      <c r="U29" s="307"/>
      <c r="V29" s="307"/>
      <c r="W29" s="307"/>
      <c r="X29" s="307"/>
      <c r="Y29" s="311"/>
      <c r="Z29" s="272"/>
      <c r="AA29" s="266"/>
      <c r="AB29" s="266"/>
      <c r="AC29" s="266"/>
      <c r="AD29" s="266"/>
      <c r="AE29" s="269"/>
      <c r="AF29" s="285"/>
      <c r="AG29" s="266"/>
      <c r="AH29" s="266"/>
      <c r="AI29" s="266"/>
      <c r="AJ29" s="266"/>
      <c r="AK29" s="270"/>
      <c r="AM29" s="402">
        <v>2</v>
      </c>
    </row>
    <row r="30" spans="1:39" ht="24.75" thickTop="1" thickBot="1" x14ac:dyDescent="0.4">
      <c r="A30" s="8">
        <v>16</v>
      </c>
      <c r="B30" s="387"/>
      <c r="C30" s="204" t="s">
        <v>28</v>
      </c>
      <c r="D30" s="231"/>
      <c r="E30" s="232">
        <f>SUM(E25:E29)</f>
        <v>255</v>
      </c>
      <c r="F30" s="232">
        <f>SUM(F25:F29)</f>
        <v>140</v>
      </c>
      <c r="G30" s="232">
        <f>SUM(G25:G29)</f>
        <v>115</v>
      </c>
      <c r="H30" s="232"/>
      <c r="I30" s="232"/>
      <c r="J30" s="540">
        <f>SUM(J25:J29)</f>
        <v>165</v>
      </c>
      <c r="K30" s="232"/>
      <c r="L30" s="232"/>
      <c r="M30" s="287">
        <f>SUM(M25:M29)</f>
        <v>16</v>
      </c>
      <c r="N30" s="317">
        <f>SUM(N24:N29)</f>
        <v>110</v>
      </c>
      <c r="O30" s="317">
        <f t="shared" ref="O30:Y30" si="0">SUM(O24:O29)</f>
        <v>90</v>
      </c>
      <c r="P30" s="317"/>
      <c r="Q30" s="317">
        <f t="shared" si="0"/>
        <v>120</v>
      </c>
      <c r="R30" s="317"/>
      <c r="S30" s="317">
        <f t="shared" si="0"/>
        <v>12</v>
      </c>
      <c r="T30" s="317">
        <f t="shared" si="0"/>
        <v>30</v>
      </c>
      <c r="U30" s="317">
        <f t="shared" si="0"/>
        <v>25</v>
      </c>
      <c r="V30" s="317"/>
      <c r="W30" s="317">
        <f t="shared" si="0"/>
        <v>45</v>
      </c>
      <c r="X30" s="317"/>
      <c r="Y30" s="317">
        <f t="shared" si="0"/>
        <v>4</v>
      </c>
      <c r="Z30" s="232"/>
      <c r="AA30" s="232"/>
      <c r="AB30" s="232"/>
      <c r="AC30" s="287"/>
      <c r="AD30" s="232"/>
      <c r="AE30" s="292"/>
      <c r="AF30" s="293"/>
      <c r="AG30" s="232"/>
      <c r="AH30" s="232"/>
      <c r="AI30" s="287"/>
      <c r="AJ30" s="232"/>
      <c r="AK30" s="232"/>
      <c r="AL30" s="1"/>
      <c r="AM30" s="402"/>
    </row>
    <row r="31" spans="1:39" ht="16.899999999999999" customHeight="1" thickTop="1" thickBot="1" x14ac:dyDescent="0.4">
      <c r="A31" s="8">
        <v>17</v>
      </c>
      <c r="B31" s="472" t="s">
        <v>118</v>
      </c>
      <c r="C31" s="473"/>
      <c r="D31" s="240"/>
      <c r="E31" s="240"/>
      <c r="F31" s="240"/>
      <c r="G31" s="240"/>
      <c r="H31" s="240"/>
      <c r="I31" s="240"/>
      <c r="J31" s="543"/>
      <c r="K31" s="240"/>
      <c r="L31" s="240"/>
      <c r="M31" s="235"/>
      <c r="N31" s="318"/>
      <c r="O31" s="319"/>
      <c r="P31" s="320"/>
      <c r="Q31" s="320"/>
      <c r="R31" s="320"/>
      <c r="S31" s="321"/>
      <c r="T31" s="318"/>
      <c r="U31" s="319"/>
      <c r="V31" s="320"/>
      <c r="W31" s="320"/>
      <c r="X31" s="320"/>
      <c r="Y31" s="322"/>
      <c r="Z31" s="323"/>
      <c r="AA31" s="324"/>
      <c r="AB31" s="324"/>
      <c r="AC31" s="324"/>
      <c r="AD31" s="324"/>
      <c r="AE31" s="325"/>
      <c r="AF31" s="323"/>
      <c r="AG31" s="323"/>
      <c r="AH31" s="324"/>
      <c r="AI31" s="324"/>
      <c r="AJ31" s="324"/>
      <c r="AK31" s="326"/>
      <c r="AM31" s="402"/>
    </row>
    <row r="32" spans="1:39" ht="48.75" thickTop="1" thickBot="1" x14ac:dyDescent="0.4">
      <c r="A32" s="8">
        <v>18</v>
      </c>
      <c r="B32" s="388"/>
      <c r="C32" s="15" t="s">
        <v>110</v>
      </c>
      <c r="D32" s="255" t="s">
        <v>57</v>
      </c>
      <c r="E32" s="266">
        <v>40</v>
      </c>
      <c r="F32" s="266">
        <v>10</v>
      </c>
      <c r="G32" s="266">
        <v>30</v>
      </c>
      <c r="H32" s="266"/>
      <c r="I32" s="266"/>
      <c r="J32" s="542">
        <v>35</v>
      </c>
      <c r="K32" s="266"/>
      <c r="L32" s="266"/>
      <c r="M32" s="327">
        <v>3</v>
      </c>
      <c r="N32" s="328"/>
      <c r="O32" s="329"/>
      <c r="P32" s="330"/>
      <c r="Q32" s="330"/>
      <c r="R32" s="330"/>
      <c r="S32" s="331"/>
      <c r="T32" s="332"/>
      <c r="U32" s="258"/>
      <c r="V32" s="333"/>
      <c r="W32" s="333"/>
      <c r="X32" s="333"/>
      <c r="Y32" s="334"/>
      <c r="Z32" s="335">
        <v>10</v>
      </c>
      <c r="AA32" s="336">
        <v>30</v>
      </c>
      <c r="AB32" s="337"/>
      <c r="AC32" s="337">
        <v>35</v>
      </c>
      <c r="AD32" s="337"/>
      <c r="AE32" s="338">
        <v>3</v>
      </c>
      <c r="AF32" s="335"/>
      <c r="AG32" s="335"/>
      <c r="AH32" s="335"/>
      <c r="AI32" s="335"/>
      <c r="AJ32" s="339"/>
      <c r="AK32" s="340"/>
      <c r="AM32" s="402">
        <v>2</v>
      </c>
    </row>
    <row r="33" spans="1:39" ht="48.75" thickTop="1" thickBot="1" x14ac:dyDescent="0.4">
      <c r="A33" s="8">
        <v>19</v>
      </c>
      <c r="B33" s="389"/>
      <c r="C33" s="15" t="s">
        <v>115</v>
      </c>
      <c r="D33" s="341" t="s">
        <v>56</v>
      </c>
      <c r="E33" s="266">
        <v>80</v>
      </c>
      <c r="F33" s="273">
        <v>30</v>
      </c>
      <c r="G33" s="273">
        <v>50</v>
      </c>
      <c r="H33" s="273"/>
      <c r="I33" s="342"/>
      <c r="J33" s="542">
        <v>45</v>
      </c>
      <c r="K33" s="266"/>
      <c r="L33" s="266"/>
      <c r="M33" s="322">
        <v>5</v>
      </c>
      <c r="N33" s="332"/>
      <c r="O33" s="319"/>
      <c r="P33" s="319"/>
      <c r="Q33" s="319"/>
      <c r="R33" s="319"/>
      <c r="S33" s="331"/>
      <c r="T33" s="332"/>
      <c r="U33" s="258"/>
      <c r="V33" s="258"/>
      <c r="W33" s="258"/>
      <c r="X33" s="258"/>
      <c r="Y33" s="334"/>
      <c r="Z33" s="343">
        <v>15</v>
      </c>
      <c r="AA33" s="344">
        <v>20</v>
      </c>
      <c r="AB33" s="345"/>
      <c r="AC33" s="346">
        <v>15</v>
      </c>
      <c r="AD33" s="345"/>
      <c r="AE33" s="347">
        <v>2</v>
      </c>
      <c r="AF33" s="343">
        <v>15</v>
      </c>
      <c r="AG33" s="343">
        <v>30</v>
      </c>
      <c r="AH33" s="335"/>
      <c r="AI33" s="335">
        <v>30</v>
      </c>
      <c r="AJ33" s="348"/>
      <c r="AK33" s="349">
        <v>3</v>
      </c>
      <c r="AM33" s="402">
        <v>3</v>
      </c>
    </row>
    <row r="34" spans="1:39" ht="33" thickTop="1" thickBot="1" x14ac:dyDescent="0.4">
      <c r="A34" s="8">
        <v>20</v>
      </c>
      <c r="B34" s="390"/>
      <c r="C34" s="15" t="s">
        <v>112</v>
      </c>
      <c r="D34" s="255" t="s">
        <v>57</v>
      </c>
      <c r="E34" s="266">
        <v>60</v>
      </c>
      <c r="F34" s="266">
        <v>20</v>
      </c>
      <c r="G34" s="266">
        <v>40</v>
      </c>
      <c r="H34" s="266"/>
      <c r="I34" s="266"/>
      <c r="J34" s="542">
        <v>40</v>
      </c>
      <c r="K34" s="266"/>
      <c r="L34" s="266"/>
      <c r="M34" s="322">
        <v>3</v>
      </c>
      <c r="N34" s="332"/>
      <c r="O34" s="319"/>
      <c r="P34" s="319"/>
      <c r="Q34" s="319"/>
      <c r="R34" s="319"/>
      <c r="S34" s="331"/>
      <c r="T34" s="332"/>
      <c r="U34" s="258"/>
      <c r="V34" s="258"/>
      <c r="W34" s="258"/>
      <c r="X34" s="258"/>
      <c r="Y34" s="334"/>
      <c r="Z34" s="350">
        <v>20</v>
      </c>
      <c r="AA34" s="336">
        <v>40</v>
      </c>
      <c r="AB34" s="336"/>
      <c r="AC34" s="336">
        <v>40</v>
      </c>
      <c r="AD34" s="337"/>
      <c r="AE34" s="338">
        <v>3</v>
      </c>
      <c r="AF34" s="351"/>
      <c r="AG34" s="335"/>
      <c r="AH34" s="335"/>
      <c r="AI34" s="335"/>
      <c r="AJ34" s="337"/>
      <c r="AK34" s="340"/>
      <c r="AM34" s="402">
        <v>2</v>
      </c>
    </row>
    <row r="35" spans="1:39" ht="48.75" thickTop="1" thickBot="1" x14ac:dyDescent="0.4">
      <c r="A35" s="8">
        <v>21</v>
      </c>
      <c r="B35" s="390"/>
      <c r="C35" s="15" t="s">
        <v>113</v>
      </c>
      <c r="D35" s="255" t="s">
        <v>57</v>
      </c>
      <c r="E35" s="266">
        <v>40</v>
      </c>
      <c r="F35" s="266">
        <v>20</v>
      </c>
      <c r="G35" s="266">
        <v>20</v>
      </c>
      <c r="H35" s="266"/>
      <c r="I35" s="256"/>
      <c r="J35" s="542">
        <v>35</v>
      </c>
      <c r="K35" s="266"/>
      <c r="L35" s="266"/>
      <c r="M35" s="322">
        <v>3</v>
      </c>
      <c r="N35" s="332"/>
      <c r="O35" s="319"/>
      <c r="P35" s="319"/>
      <c r="Q35" s="319"/>
      <c r="R35" s="319"/>
      <c r="S35" s="331"/>
      <c r="T35" s="332"/>
      <c r="U35" s="258"/>
      <c r="V35" s="258"/>
      <c r="W35" s="258"/>
      <c r="X35" s="258"/>
      <c r="Y35" s="334"/>
      <c r="Z35" s="335"/>
      <c r="AA35" s="336"/>
      <c r="AB35" s="336"/>
      <c r="AC35" s="336"/>
      <c r="AD35" s="337"/>
      <c r="AE35" s="338"/>
      <c r="AF35" s="335">
        <v>20</v>
      </c>
      <c r="AG35" s="335">
        <v>20</v>
      </c>
      <c r="AH35" s="335"/>
      <c r="AI35" s="335">
        <v>35</v>
      </c>
      <c r="AJ35" s="339"/>
      <c r="AK35" s="340">
        <v>3</v>
      </c>
      <c r="AM35" s="402">
        <v>2</v>
      </c>
    </row>
    <row r="36" spans="1:39" ht="64.5" thickTop="1" thickBot="1" x14ac:dyDescent="0.4">
      <c r="A36" s="8">
        <v>22</v>
      </c>
      <c r="B36" s="390"/>
      <c r="C36" s="15" t="s">
        <v>114</v>
      </c>
      <c r="D36" s="280" t="s">
        <v>57</v>
      </c>
      <c r="E36" s="266">
        <v>25</v>
      </c>
      <c r="F36" s="266">
        <v>10</v>
      </c>
      <c r="G36" s="266">
        <v>15</v>
      </c>
      <c r="H36" s="266"/>
      <c r="I36" s="256"/>
      <c r="J36" s="542">
        <v>25</v>
      </c>
      <c r="K36" s="266"/>
      <c r="L36" s="266"/>
      <c r="M36" s="322">
        <v>2</v>
      </c>
      <c r="N36" s="332"/>
      <c r="O36" s="319"/>
      <c r="P36" s="319"/>
      <c r="Q36" s="319"/>
      <c r="R36" s="319"/>
      <c r="S36" s="331"/>
      <c r="T36" s="332"/>
      <c r="U36" s="258"/>
      <c r="V36" s="258"/>
      <c r="W36" s="258"/>
      <c r="X36" s="258"/>
      <c r="Y36" s="334"/>
      <c r="Z36" s="336"/>
      <c r="AA36" s="336"/>
      <c r="AB36" s="336"/>
      <c r="AC36" s="336"/>
      <c r="AD36" s="337"/>
      <c r="AE36" s="338"/>
      <c r="AF36" s="335">
        <v>10</v>
      </c>
      <c r="AG36" s="335">
        <v>15</v>
      </c>
      <c r="AH36" s="335"/>
      <c r="AI36" s="335">
        <v>25</v>
      </c>
      <c r="AJ36" s="339"/>
      <c r="AK36" s="340">
        <v>2</v>
      </c>
      <c r="AM36" s="402">
        <v>1</v>
      </c>
    </row>
    <row r="37" spans="1:39" ht="33" thickTop="1" thickBot="1" x14ac:dyDescent="0.4">
      <c r="A37" s="8">
        <v>23</v>
      </c>
      <c r="B37" s="386"/>
      <c r="C37" s="15" t="s">
        <v>111</v>
      </c>
      <c r="D37" s="352" t="s">
        <v>58</v>
      </c>
      <c r="E37" s="266">
        <v>60</v>
      </c>
      <c r="F37" s="273">
        <v>20</v>
      </c>
      <c r="G37" s="273">
        <v>40</v>
      </c>
      <c r="H37" s="273"/>
      <c r="I37" s="342"/>
      <c r="J37" s="542">
        <v>40</v>
      </c>
      <c r="K37" s="266"/>
      <c r="L37" s="266"/>
      <c r="M37" s="327">
        <v>4</v>
      </c>
      <c r="N37" s="332"/>
      <c r="O37" s="319"/>
      <c r="P37" s="319"/>
      <c r="Q37" s="319"/>
      <c r="R37" s="319"/>
      <c r="S37" s="331"/>
      <c r="T37" s="332"/>
      <c r="U37" s="258"/>
      <c r="V37" s="258"/>
      <c r="W37" s="258"/>
      <c r="X37" s="258"/>
      <c r="Y37" s="334"/>
      <c r="Z37" s="336">
        <v>20</v>
      </c>
      <c r="AA37" s="336">
        <v>40</v>
      </c>
      <c r="AB37" s="336"/>
      <c r="AC37" s="336">
        <v>40</v>
      </c>
      <c r="AD37" s="336"/>
      <c r="AE37" s="338">
        <v>4</v>
      </c>
      <c r="AF37" s="335"/>
      <c r="AG37" s="336"/>
      <c r="AH37" s="336"/>
      <c r="AI37" s="336"/>
      <c r="AJ37" s="336"/>
      <c r="AK37" s="340"/>
      <c r="AM37" s="402">
        <v>3</v>
      </c>
    </row>
    <row r="38" spans="1:39" ht="33.6" customHeight="1" thickTop="1" thickBot="1" x14ac:dyDescent="0.4">
      <c r="A38" s="8">
        <v>17</v>
      </c>
      <c r="B38" s="387"/>
      <c r="C38" s="204" t="s">
        <v>28</v>
      </c>
      <c r="D38" s="231"/>
      <c r="E38" s="232">
        <f>SUM(E32:E37)</f>
        <v>305</v>
      </c>
      <c r="F38" s="232">
        <f>SUM(F32:F37)</f>
        <v>110</v>
      </c>
      <c r="G38" s="232">
        <f>SUM(G32:G37)</f>
        <v>195</v>
      </c>
      <c r="H38" s="232"/>
      <c r="I38" s="232"/>
      <c r="J38" s="540">
        <f>SUM(J32:J37)</f>
        <v>220</v>
      </c>
      <c r="K38" s="232"/>
      <c r="L38" s="232"/>
      <c r="M38" s="287">
        <f>SUM(M32:M37)</f>
        <v>20</v>
      </c>
      <c r="N38" s="353"/>
      <c r="O38" s="353"/>
      <c r="P38" s="353"/>
      <c r="Q38" s="353"/>
      <c r="R38" s="353"/>
      <c r="S38" s="354"/>
      <c r="T38" s="355"/>
      <c r="U38" s="353"/>
      <c r="V38" s="353"/>
      <c r="W38" s="353"/>
      <c r="X38" s="353"/>
      <c r="Y38" s="353"/>
      <c r="Z38" s="356">
        <f>SUM(Z32:Z37)</f>
        <v>65</v>
      </c>
      <c r="AA38" s="356">
        <f>SUM(AA32:AA37)</f>
        <v>130</v>
      </c>
      <c r="AB38" s="356"/>
      <c r="AC38" s="356">
        <f>SUM(AC32:AC37)</f>
        <v>130</v>
      </c>
      <c r="AD38" s="356"/>
      <c r="AE38" s="357">
        <f>SUM(AE32:AE37)</f>
        <v>12</v>
      </c>
      <c r="AF38" s="358">
        <f>SUM(AF32:AF37)</f>
        <v>45</v>
      </c>
      <c r="AG38" s="356">
        <f>SUM(AG32:AG37)</f>
        <v>65</v>
      </c>
      <c r="AH38" s="356"/>
      <c r="AI38" s="356">
        <f>SUM(AI32:AI37)</f>
        <v>90</v>
      </c>
      <c r="AJ38" s="356">
        <f>SUM(AJ33:AJ37)</f>
        <v>0</v>
      </c>
      <c r="AK38" s="359">
        <f>SUM(AK32:AK37)</f>
        <v>8</v>
      </c>
      <c r="AM38" s="402"/>
    </row>
    <row r="39" spans="1:39" ht="49.9" customHeight="1" thickTop="1" thickBot="1" x14ac:dyDescent="0.4">
      <c r="A39" s="8">
        <v>18</v>
      </c>
      <c r="B39" s="474" t="s">
        <v>119</v>
      </c>
      <c r="C39" s="475"/>
      <c r="D39" s="239"/>
      <c r="E39" s="266"/>
      <c r="F39" s="257"/>
      <c r="G39" s="257"/>
      <c r="H39" s="257"/>
      <c r="I39" s="257"/>
      <c r="J39" s="538"/>
      <c r="K39" s="257"/>
      <c r="L39" s="257"/>
      <c r="M39" s="271"/>
      <c r="N39" s="332"/>
      <c r="O39" s="319"/>
      <c r="P39" s="319"/>
      <c r="Q39" s="319"/>
      <c r="R39" s="319"/>
      <c r="S39" s="331"/>
      <c r="T39" s="332"/>
      <c r="U39" s="258"/>
      <c r="V39" s="258"/>
      <c r="W39" s="258"/>
      <c r="X39" s="258"/>
      <c r="Y39" s="334"/>
      <c r="Z39" s="360"/>
      <c r="AA39" s="361"/>
      <c r="AB39" s="361"/>
      <c r="AC39" s="361"/>
      <c r="AD39" s="361"/>
      <c r="AE39" s="362"/>
      <c r="AF39" s="363"/>
      <c r="AG39" s="363"/>
      <c r="AH39" s="363"/>
      <c r="AI39" s="363"/>
      <c r="AJ39" s="363"/>
      <c r="AK39" s="364"/>
      <c r="AM39" s="402"/>
    </row>
    <row r="40" spans="1:39" ht="33" customHeight="1" thickTop="1" thickBot="1" x14ac:dyDescent="0.4">
      <c r="A40" s="8">
        <v>19</v>
      </c>
      <c r="B40" s="386"/>
      <c r="C40" s="13" t="s">
        <v>71</v>
      </c>
      <c r="D40" s="255" t="s">
        <v>58</v>
      </c>
      <c r="E40" s="266">
        <v>60</v>
      </c>
      <c r="F40" s="257">
        <v>25</v>
      </c>
      <c r="G40" s="257"/>
      <c r="H40" s="258">
        <v>35</v>
      </c>
      <c r="I40" s="257"/>
      <c r="J40" s="538">
        <v>45</v>
      </c>
      <c r="K40" s="257"/>
      <c r="L40" s="257"/>
      <c r="M40" s="271">
        <v>4</v>
      </c>
      <c r="N40" s="332"/>
      <c r="O40" s="319"/>
      <c r="P40" s="319"/>
      <c r="Q40" s="319"/>
      <c r="R40" s="319"/>
      <c r="S40" s="331"/>
      <c r="T40" s="332"/>
      <c r="U40" s="258"/>
      <c r="V40" s="258"/>
      <c r="W40" s="258"/>
      <c r="X40" s="258"/>
      <c r="Y40" s="334"/>
      <c r="Z40" s="360"/>
      <c r="AA40" s="361"/>
      <c r="AB40" s="361"/>
      <c r="AC40" s="361"/>
      <c r="AD40" s="361"/>
      <c r="AE40" s="362"/>
      <c r="AF40" s="363">
        <v>25</v>
      </c>
      <c r="AG40" s="363">
        <v>35</v>
      </c>
      <c r="AH40" s="363"/>
      <c r="AI40" s="363">
        <v>45</v>
      </c>
      <c r="AJ40" s="363"/>
      <c r="AK40" s="364">
        <v>4</v>
      </c>
      <c r="AM40" s="402">
        <v>3</v>
      </c>
    </row>
    <row r="41" spans="1:39" ht="24.75" thickTop="1" thickBot="1" x14ac:dyDescent="0.4">
      <c r="A41" s="8">
        <v>20</v>
      </c>
      <c r="B41" s="386"/>
      <c r="C41" s="12" t="s">
        <v>72</v>
      </c>
      <c r="D41" s="255" t="s">
        <v>58</v>
      </c>
      <c r="E41" s="266">
        <v>55</v>
      </c>
      <c r="F41" s="257">
        <v>20</v>
      </c>
      <c r="G41" s="257">
        <v>35</v>
      </c>
      <c r="H41" s="257"/>
      <c r="I41" s="257"/>
      <c r="J41" s="538">
        <v>45</v>
      </c>
      <c r="K41" s="257"/>
      <c r="L41" s="257"/>
      <c r="M41" s="271">
        <v>4</v>
      </c>
      <c r="N41" s="332"/>
      <c r="O41" s="319"/>
      <c r="P41" s="319"/>
      <c r="Q41" s="319"/>
      <c r="R41" s="319"/>
      <c r="S41" s="331"/>
      <c r="T41" s="332"/>
      <c r="U41" s="258"/>
      <c r="V41" s="258"/>
      <c r="W41" s="258"/>
      <c r="X41" s="258"/>
      <c r="Y41" s="334"/>
      <c r="Z41" s="360"/>
      <c r="AA41" s="361"/>
      <c r="AB41" s="361"/>
      <c r="AC41" s="361"/>
      <c r="AD41" s="361"/>
      <c r="AE41" s="362"/>
      <c r="AF41" s="363">
        <v>20</v>
      </c>
      <c r="AG41" s="363">
        <v>35</v>
      </c>
      <c r="AH41" s="363"/>
      <c r="AI41" s="363">
        <v>45</v>
      </c>
      <c r="AJ41" s="363"/>
      <c r="AK41" s="364">
        <v>4</v>
      </c>
      <c r="AM41" s="402">
        <v>3</v>
      </c>
    </row>
    <row r="42" spans="1:39" ht="24.75" thickTop="1" thickBot="1" x14ac:dyDescent="0.4">
      <c r="A42" s="8"/>
      <c r="B42" s="386"/>
      <c r="C42" s="12" t="s">
        <v>73</v>
      </c>
      <c r="D42" s="365" t="s">
        <v>57</v>
      </c>
      <c r="E42" s="266">
        <v>50</v>
      </c>
      <c r="F42" s="257">
        <v>30</v>
      </c>
      <c r="G42" s="257">
        <v>20</v>
      </c>
      <c r="H42" s="257"/>
      <c r="I42" s="257"/>
      <c r="J42" s="538">
        <v>30</v>
      </c>
      <c r="K42" s="257"/>
      <c r="L42" s="257"/>
      <c r="M42" s="271">
        <v>3</v>
      </c>
      <c r="N42" s="332"/>
      <c r="O42" s="319"/>
      <c r="P42" s="319"/>
      <c r="Q42" s="319"/>
      <c r="R42" s="319"/>
      <c r="S42" s="331"/>
      <c r="T42" s="332"/>
      <c r="U42" s="258"/>
      <c r="V42" s="258"/>
      <c r="W42" s="258"/>
      <c r="X42" s="258"/>
      <c r="Y42" s="334"/>
      <c r="Z42" s="360">
        <v>30</v>
      </c>
      <c r="AA42" s="361">
        <v>20</v>
      </c>
      <c r="AB42" s="361"/>
      <c r="AC42" s="361">
        <v>30</v>
      </c>
      <c r="AD42" s="361"/>
      <c r="AE42" s="362">
        <v>3</v>
      </c>
      <c r="AF42" s="363"/>
      <c r="AG42" s="363"/>
      <c r="AH42" s="363"/>
      <c r="AI42" s="363"/>
      <c r="AJ42" s="363"/>
      <c r="AK42" s="364"/>
      <c r="AM42" s="402">
        <v>2</v>
      </c>
    </row>
    <row r="43" spans="1:39" ht="24.75" thickTop="1" thickBot="1" x14ac:dyDescent="0.4">
      <c r="A43" s="8">
        <v>21</v>
      </c>
      <c r="B43" s="386"/>
      <c r="C43" s="12" t="s">
        <v>74</v>
      </c>
      <c r="D43" s="255" t="s">
        <v>57</v>
      </c>
      <c r="E43" s="266">
        <v>40</v>
      </c>
      <c r="F43" s="257">
        <v>20</v>
      </c>
      <c r="G43" s="257">
        <v>20</v>
      </c>
      <c r="H43" s="257"/>
      <c r="I43" s="257"/>
      <c r="J43" s="538">
        <v>35</v>
      </c>
      <c r="K43" s="257"/>
      <c r="L43" s="257"/>
      <c r="M43" s="271">
        <v>3</v>
      </c>
      <c r="N43" s="332"/>
      <c r="O43" s="319"/>
      <c r="P43" s="319"/>
      <c r="Q43" s="319"/>
      <c r="R43" s="319"/>
      <c r="S43" s="331"/>
      <c r="T43" s="332"/>
      <c r="U43" s="258"/>
      <c r="V43" s="258"/>
      <c r="W43" s="258"/>
      <c r="X43" s="258"/>
      <c r="Y43" s="334"/>
      <c r="Z43" s="360">
        <v>20</v>
      </c>
      <c r="AA43" s="361">
        <v>20</v>
      </c>
      <c r="AB43" s="361"/>
      <c r="AC43" s="361">
        <v>35</v>
      </c>
      <c r="AD43" s="361"/>
      <c r="AE43" s="362">
        <v>3</v>
      </c>
      <c r="AF43" s="363"/>
      <c r="AG43" s="363"/>
      <c r="AH43" s="363"/>
      <c r="AI43" s="363"/>
      <c r="AJ43" s="363"/>
      <c r="AK43" s="364"/>
      <c r="AM43" s="402">
        <v>2</v>
      </c>
    </row>
    <row r="44" spans="1:39" ht="24.75" thickTop="1" thickBot="1" x14ac:dyDescent="0.4">
      <c r="A44" s="8">
        <v>22</v>
      </c>
      <c r="B44" s="386"/>
      <c r="C44" s="12" t="s">
        <v>75</v>
      </c>
      <c r="D44" s="255" t="s">
        <v>57</v>
      </c>
      <c r="E44" s="266">
        <v>50</v>
      </c>
      <c r="F44" s="257">
        <v>20</v>
      </c>
      <c r="G44" s="257"/>
      <c r="H44" s="258">
        <v>30</v>
      </c>
      <c r="I44" s="257"/>
      <c r="J44" s="538">
        <v>30</v>
      </c>
      <c r="K44" s="257"/>
      <c r="L44" s="257"/>
      <c r="M44" s="271">
        <v>3</v>
      </c>
      <c r="N44" s="332"/>
      <c r="O44" s="319"/>
      <c r="P44" s="319"/>
      <c r="Q44" s="319"/>
      <c r="R44" s="319"/>
      <c r="S44" s="331"/>
      <c r="T44" s="332"/>
      <c r="U44" s="258"/>
      <c r="V44" s="258"/>
      <c r="W44" s="258"/>
      <c r="X44" s="258"/>
      <c r="Y44" s="334"/>
      <c r="Z44" s="360">
        <v>20</v>
      </c>
      <c r="AA44" s="361">
        <v>30</v>
      </c>
      <c r="AB44" s="361"/>
      <c r="AC44" s="361">
        <v>30</v>
      </c>
      <c r="AD44" s="361"/>
      <c r="AE44" s="362">
        <v>3</v>
      </c>
      <c r="AF44" s="363"/>
      <c r="AG44" s="363"/>
      <c r="AH44" s="363"/>
      <c r="AI44" s="363"/>
      <c r="AJ44" s="363"/>
      <c r="AK44" s="364"/>
      <c r="AM44" s="402">
        <v>2</v>
      </c>
    </row>
    <row r="45" spans="1:39" ht="24.75" thickTop="1" thickBot="1" x14ac:dyDescent="0.4">
      <c r="A45" s="8">
        <v>23</v>
      </c>
      <c r="B45" s="391"/>
      <c r="C45" s="14" t="s">
        <v>76</v>
      </c>
      <c r="D45" s="280" t="s">
        <v>57</v>
      </c>
      <c r="E45" s="266">
        <v>50</v>
      </c>
      <c r="F45" s="257">
        <v>30</v>
      </c>
      <c r="G45" s="257">
        <v>20</v>
      </c>
      <c r="H45" s="257"/>
      <c r="I45" s="257"/>
      <c r="J45" s="538">
        <v>35</v>
      </c>
      <c r="K45" s="257"/>
      <c r="L45" s="257"/>
      <c r="M45" s="271">
        <v>3</v>
      </c>
      <c r="N45" s="332"/>
      <c r="O45" s="319"/>
      <c r="P45" s="319"/>
      <c r="Q45" s="319"/>
      <c r="R45" s="319"/>
      <c r="S45" s="331"/>
      <c r="T45" s="332"/>
      <c r="U45" s="258"/>
      <c r="V45" s="258"/>
      <c r="W45" s="258"/>
      <c r="X45" s="258"/>
      <c r="Y45" s="334"/>
      <c r="Z45" s="360">
        <v>30</v>
      </c>
      <c r="AA45" s="361">
        <v>20</v>
      </c>
      <c r="AB45" s="361"/>
      <c r="AC45" s="361">
        <v>35</v>
      </c>
      <c r="AD45" s="361"/>
      <c r="AE45" s="362">
        <v>3</v>
      </c>
      <c r="AF45" s="363"/>
      <c r="AG45" s="363"/>
      <c r="AH45" s="363"/>
      <c r="AI45" s="363"/>
      <c r="AJ45" s="363"/>
      <c r="AK45" s="364"/>
      <c r="AM45" s="402">
        <v>2</v>
      </c>
    </row>
    <row r="46" spans="1:39" ht="16.899999999999999" customHeight="1" thickTop="1" thickBot="1" x14ac:dyDescent="0.4">
      <c r="A46" s="8">
        <v>24</v>
      </c>
      <c r="B46" s="387"/>
      <c r="C46" s="204" t="s">
        <v>28</v>
      </c>
      <c r="D46" s="231"/>
      <c r="E46" s="232">
        <f>SUM(E40:E45)</f>
        <v>305</v>
      </c>
      <c r="F46" s="232">
        <f>SUM(F40:F45)</f>
        <v>145</v>
      </c>
      <c r="G46" s="232">
        <f>SUM(G40:G45)</f>
        <v>95</v>
      </c>
      <c r="H46" s="232">
        <f>SUM(H39:H45)</f>
        <v>65</v>
      </c>
      <c r="I46" s="232"/>
      <c r="J46" s="540">
        <f>SUM(J40:J45)</f>
        <v>220</v>
      </c>
      <c r="K46" s="287"/>
      <c r="L46" s="232"/>
      <c r="M46" s="232">
        <f>SUM(M40:M45)</f>
        <v>20</v>
      </c>
      <c r="N46" s="353"/>
      <c r="O46" s="353"/>
      <c r="P46" s="353"/>
      <c r="Q46" s="353"/>
      <c r="R46" s="353"/>
      <c r="S46" s="354"/>
      <c r="T46" s="355"/>
      <c r="U46" s="353"/>
      <c r="V46" s="353"/>
      <c r="W46" s="353"/>
      <c r="X46" s="353"/>
      <c r="Y46" s="353"/>
      <c r="Z46" s="366">
        <f>SUM(Z42:Z45)</f>
        <v>100</v>
      </c>
      <c r="AA46" s="366">
        <f>SUM(AA42:AA45)</f>
        <v>90</v>
      </c>
      <c r="AB46" s="366"/>
      <c r="AC46" s="366">
        <f>SUM(AC42:AC45)</f>
        <v>130</v>
      </c>
      <c r="AD46" s="366"/>
      <c r="AE46" s="367">
        <f>SUM(AE42:AE45)</f>
        <v>12</v>
      </c>
      <c r="AF46" s="368">
        <f>SUM(AF40:AF45)</f>
        <v>45</v>
      </c>
      <c r="AG46" s="366">
        <f>SUM(AG40:AG45)</f>
        <v>70</v>
      </c>
      <c r="AH46" s="366"/>
      <c r="AI46" s="366">
        <f>SUM(AI40:AI45)</f>
        <v>90</v>
      </c>
      <c r="AJ46" s="366"/>
      <c r="AK46" s="369">
        <f>SUM(AK40:AK45)</f>
        <v>8</v>
      </c>
      <c r="AM46" s="402"/>
    </row>
    <row r="47" spans="1:39" ht="24.75" thickTop="1" thickBot="1" x14ac:dyDescent="0.4">
      <c r="A47" s="8">
        <v>25</v>
      </c>
      <c r="B47" s="466" t="s">
        <v>120</v>
      </c>
      <c r="C47" s="467"/>
      <c r="D47" s="239"/>
      <c r="E47" s="266"/>
      <c r="F47" s="257"/>
      <c r="G47" s="257"/>
      <c r="H47" s="257"/>
      <c r="I47" s="257"/>
      <c r="J47" s="538"/>
      <c r="K47" s="257"/>
      <c r="L47" s="257"/>
      <c r="M47" s="271"/>
      <c r="N47" s="332"/>
      <c r="O47" s="319"/>
      <c r="P47" s="319"/>
      <c r="Q47" s="319"/>
      <c r="R47" s="319"/>
      <c r="S47" s="331"/>
      <c r="T47" s="332"/>
      <c r="U47" s="258"/>
      <c r="V47" s="258"/>
      <c r="W47" s="258"/>
      <c r="X47" s="258"/>
      <c r="Y47" s="334"/>
      <c r="Z47" s="370"/>
      <c r="AA47" s="371"/>
      <c r="AB47" s="371"/>
      <c r="AC47" s="371"/>
      <c r="AD47" s="371"/>
      <c r="AE47" s="372"/>
      <c r="AF47" s="373"/>
      <c r="AG47" s="373"/>
      <c r="AH47" s="373"/>
      <c r="AI47" s="373"/>
      <c r="AJ47" s="373"/>
      <c r="AK47" s="374"/>
      <c r="AM47" s="402"/>
    </row>
    <row r="48" spans="1:39" ht="33" thickTop="1" thickBot="1" x14ac:dyDescent="0.4">
      <c r="A48" s="8">
        <v>26</v>
      </c>
      <c r="B48" s="386"/>
      <c r="C48" s="17" t="s">
        <v>103</v>
      </c>
      <c r="D48" s="255" t="s">
        <v>58</v>
      </c>
      <c r="E48" s="266">
        <v>60</v>
      </c>
      <c r="F48" s="257">
        <v>25</v>
      </c>
      <c r="G48" s="257">
        <v>35</v>
      </c>
      <c r="H48" s="258"/>
      <c r="I48" s="257"/>
      <c r="J48" s="538">
        <v>45</v>
      </c>
      <c r="K48" s="257"/>
      <c r="L48" s="257"/>
      <c r="M48" s="271">
        <v>4</v>
      </c>
      <c r="N48" s="332"/>
      <c r="O48" s="319"/>
      <c r="P48" s="319"/>
      <c r="Q48" s="319"/>
      <c r="R48" s="319"/>
      <c r="S48" s="331"/>
      <c r="T48" s="332"/>
      <c r="U48" s="258"/>
      <c r="V48" s="258"/>
      <c r="W48" s="258"/>
      <c r="X48" s="258"/>
      <c r="Y48" s="334"/>
      <c r="Z48" s="370"/>
      <c r="AA48" s="371"/>
      <c r="AB48" s="371"/>
      <c r="AC48" s="371"/>
      <c r="AD48" s="371"/>
      <c r="AE48" s="372"/>
      <c r="AF48" s="373">
        <v>25</v>
      </c>
      <c r="AG48" s="373">
        <v>35</v>
      </c>
      <c r="AH48" s="373"/>
      <c r="AI48" s="373">
        <v>45</v>
      </c>
      <c r="AJ48" s="373"/>
      <c r="AK48" s="374">
        <v>4</v>
      </c>
      <c r="AM48" s="402">
        <v>3</v>
      </c>
    </row>
    <row r="49" spans="1:39" ht="24.75" thickTop="1" thickBot="1" x14ac:dyDescent="0.4">
      <c r="A49" s="8">
        <v>27</v>
      </c>
      <c r="B49" s="386"/>
      <c r="C49" s="18" t="s">
        <v>106</v>
      </c>
      <c r="D49" s="255" t="s">
        <v>58</v>
      </c>
      <c r="E49" s="266">
        <v>65</v>
      </c>
      <c r="F49" s="257">
        <v>25</v>
      </c>
      <c r="G49" s="257">
        <v>40</v>
      </c>
      <c r="H49" s="257"/>
      <c r="I49" s="257"/>
      <c r="J49" s="538">
        <v>40</v>
      </c>
      <c r="K49" s="257"/>
      <c r="L49" s="257"/>
      <c r="M49" s="271">
        <v>4</v>
      </c>
      <c r="N49" s="332"/>
      <c r="O49" s="319"/>
      <c r="P49" s="319"/>
      <c r="Q49" s="319"/>
      <c r="R49" s="319"/>
      <c r="S49" s="331"/>
      <c r="T49" s="332"/>
      <c r="U49" s="258"/>
      <c r="V49" s="258"/>
      <c r="W49" s="258"/>
      <c r="X49" s="258"/>
      <c r="Y49" s="334"/>
      <c r="Z49" s="370"/>
      <c r="AA49" s="371"/>
      <c r="AB49" s="371"/>
      <c r="AC49" s="371"/>
      <c r="AD49" s="371"/>
      <c r="AE49" s="372"/>
      <c r="AF49" s="373">
        <v>25</v>
      </c>
      <c r="AG49" s="373">
        <v>40</v>
      </c>
      <c r="AH49" s="373"/>
      <c r="AI49" s="373">
        <v>40</v>
      </c>
      <c r="AJ49" s="373"/>
      <c r="AK49" s="374">
        <v>4</v>
      </c>
      <c r="AM49" s="402">
        <v>3</v>
      </c>
    </row>
    <row r="50" spans="1:39" ht="24.75" thickTop="1" thickBot="1" x14ac:dyDescent="0.4">
      <c r="A50" s="8">
        <v>28</v>
      </c>
      <c r="B50" s="386"/>
      <c r="C50" s="18" t="s">
        <v>105</v>
      </c>
      <c r="D50" s="365" t="s">
        <v>57</v>
      </c>
      <c r="E50" s="266">
        <v>45</v>
      </c>
      <c r="F50" s="257">
        <v>20</v>
      </c>
      <c r="G50" s="257">
        <v>25</v>
      </c>
      <c r="H50" s="257"/>
      <c r="I50" s="257"/>
      <c r="J50" s="538">
        <v>35</v>
      </c>
      <c r="K50" s="257"/>
      <c r="L50" s="257"/>
      <c r="M50" s="271">
        <v>3</v>
      </c>
      <c r="N50" s="332"/>
      <c r="O50" s="319"/>
      <c r="P50" s="319"/>
      <c r="Q50" s="319"/>
      <c r="R50" s="319"/>
      <c r="S50" s="331"/>
      <c r="T50" s="332"/>
      <c r="U50" s="258"/>
      <c r="V50" s="258"/>
      <c r="W50" s="258"/>
      <c r="X50" s="258"/>
      <c r="Y50" s="334"/>
      <c r="Z50" s="370">
        <v>20</v>
      </c>
      <c r="AA50" s="371">
        <v>25</v>
      </c>
      <c r="AB50" s="371"/>
      <c r="AC50" s="371">
        <v>35</v>
      </c>
      <c r="AD50" s="371"/>
      <c r="AE50" s="372">
        <v>3</v>
      </c>
      <c r="AF50" s="373"/>
      <c r="AG50" s="373"/>
      <c r="AH50" s="373"/>
      <c r="AI50" s="373"/>
      <c r="AJ50" s="373"/>
      <c r="AK50" s="374"/>
      <c r="AM50" s="402">
        <v>2</v>
      </c>
    </row>
    <row r="51" spans="1:39" ht="33" thickTop="1" thickBot="1" x14ac:dyDescent="0.4">
      <c r="A51" s="8">
        <v>29</v>
      </c>
      <c r="B51" s="386"/>
      <c r="C51" s="18" t="s">
        <v>104</v>
      </c>
      <c r="D51" s="255" t="s">
        <v>57</v>
      </c>
      <c r="E51" s="266">
        <v>45</v>
      </c>
      <c r="F51" s="257">
        <v>20</v>
      </c>
      <c r="G51" s="257">
        <v>25</v>
      </c>
      <c r="H51" s="257"/>
      <c r="I51" s="257"/>
      <c r="J51" s="538">
        <v>30</v>
      </c>
      <c r="K51" s="257"/>
      <c r="L51" s="257"/>
      <c r="M51" s="271">
        <v>3</v>
      </c>
      <c r="N51" s="332"/>
      <c r="O51" s="319"/>
      <c r="P51" s="319"/>
      <c r="Q51" s="319"/>
      <c r="R51" s="319"/>
      <c r="S51" s="331"/>
      <c r="T51" s="332"/>
      <c r="U51" s="258"/>
      <c r="V51" s="258"/>
      <c r="W51" s="258"/>
      <c r="X51" s="258"/>
      <c r="Y51" s="334"/>
      <c r="Z51" s="370">
        <v>20</v>
      </c>
      <c r="AA51" s="371">
        <v>25</v>
      </c>
      <c r="AB51" s="371"/>
      <c r="AC51" s="371">
        <v>30</v>
      </c>
      <c r="AD51" s="371"/>
      <c r="AE51" s="372">
        <v>3</v>
      </c>
      <c r="AF51" s="373"/>
      <c r="AG51" s="373"/>
      <c r="AH51" s="373"/>
      <c r="AI51" s="373"/>
      <c r="AJ51" s="373"/>
      <c r="AK51" s="374"/>
      <c r="AM51" s="402">
        <v>2</v>
      </c>
    </row>
    <row r="52" spans="1:39" ht="24.75" thickTop="1" thickBot="1" x14ac:dyDescent="0.4">
      <c r="A52" s="8">
        <v>30</v>
      </c>
      <c r="B52" s="386"/>
      <c r="C52" s="18" t="s">
        <v>107</v>
      </c>
      <c r="D52" s="255" t="s">
        <v>57</v>
      </c>
      <c r="E52" s="266">
        <v>45</v>
      </c>
      <c r="F52" s="257">
        <v>20</v>
      </c>
      <c r="G52" s="257">
        <v>25</v>
      </c>
      <c r="H52" s="258"/>
      <c r="I52" s="257"/>
      <c r="J52" s="538">
        <v>35</v>
      </c>
      <c r="K52" s="257"/>
      <c r="L52" s="257"/>
      <c r="M52" s="271">
        <v>3</v>
      </c>
      <c r="N52" s="332"/>
      <c r="O52" s="319"/>
      <c r="P52" s="319"/>
      <c r="Q52" s="319"/>
      <c r="R52" s="319"/>
      <c r="S52" s="331"/>
      <c r="T52" s="332"/>
      <c r="U52" s="258"/>
      <c r="V52" s="258"/>
      <c r="W52" s="258"/>
      <c r="X52" s="258"/>
      <c r="Y52" s="334"/>
      <c r="Z52" s="370">
        <v>20</v>
      </c>
      <c r="AA52" s="371">
        <v>25</v>
      </c>
      <c r="AB52" s="371"/>
      <c r="AC52" s="371">
        <v>35</v>
      </c>
      <c r="AD52" s="371"/>
      <c r="AE52" s="372">
        <v>3</v>
      </c>
      <c r="AF52" s="373"/>
      <c r="AG52" s="373"/>
      <c r="AH52" s="373"/>
      <c r="AI52" s="373"/>
      <c r="AJ52" s="373"/>
      <c r="AK52" s="374"/>
      <c r="AM52" s="402">
        <v>2</v>
      </c>
    </row>
    <row r="53" spans="1:39" ht="24.75" thickTop="1" thickBot="1" x14ac:dyDescent="0.4">
      <c r="A53" s="8">
        <v>31</v>
      </c>
      <c r="B53" s="391"/>
      <c r="C53" s="19" t="s">
        <v>108</v>
      </c>
      <c r="D53" s="280" t="s">
        <v>57</v>
      </c>
      <c r="E53" s="266">
        <v>45</v>
      </c>
      <c r="F53" s="257">
        <v>25</v>
      </c>
      <c r="G53" s="257">
        <v>20</v>
      </c>
      <c r="H53" s="257"/>
      <c r="I53" s="257"/>
      <c r="J53" s="538">
        <v>35</v>
      </c>
      <c r="K53" s="257"/>
      <c r="L53" s="257"/>
      <c r="M53" s="271">
        <v>3</v>
      </c>
      <c r="N53" s="332"/>
      <c r="O53" s="319"/>
      <c r="P53" s="319"/>
      <c r="Q53" s="319"/>
      <c r="R53" s="319"/>
      <c r="S53" s="331"/>
      <c r="T53" s="332"/>
      <c r="U53" s="258"/>
      <c r="V53" s="258"/>
      <c r="W53" s="258"/>
      <c r="X53" s="258"/>
      <c r="Y53" s="334"/>
      <c r="Z53" s="370">
        <v>25</v>
      </c>
      <c r="AA53" s="371">
        <v>20</v>
      </c>
      <c r="AB53" s="371"/>
      <c r="AC53" s="371">
        <v>35</v>
      </c>
      <c r="AD53" s="371"/>
      <c r="AE53" s="372">
        <v>3</v>
      </c>
      <c r="AF53" s="373"/>
      <c r="AG53" s="373"/>
      <c r="AH53" s="373"/>
      <c r="AI53" s="373"/>
      <c r="AJ53" s="373"/>
      <c r="AK53" s="374"/>
      <c r="AM53" s="402">
        <v>2</v>
      </c>
    </row>
    <row r="54" spans="1:39" ht="24.75" thickTop="1" thickBot="1" x14ac:dyDescent="0.4">
      <c r="A54" s="8">
        <v>24</v>
      </c>
      <c r="B54" s="387"/>
      <c r="C54" s="204" t="s">
        <v>28</v>
      </c>
      <c r="D54" s="231"/>
      <c r="E54" s="232">
        <f>SUM(E48:E53)</f>
        <v>305</v>
      </c>
      <c r="F54" s="232">
        <f>SUM(F48:F53)</f>
        <v>135</v>
      </c>
      <c r="G54" s="232">
        <f>SUM(G48:G53)</f>
        <v>170</v>
      </c>
      <c r="H54" s="232"/>
      <c r="I54" s="232"/>
      <c r="J54" s="540">
        <f>SUM(J48:J53)</f>
        <v>220</v>
      </c>
      <c r="K54" s="287"/>
      <c r="L54" s="232"/>
      <c r="M54" s="232">
        <f>SUM(M48:M53)</f>
        <v>20</v>
      </c>
      <c r="N54" s="353"/>
      <c r="O54" s="353"/>
      <c r="P54" s="353"/>
      <c r="Q54" s="353"/>
      <c r="R54" s="353"/>
      <c r="S54" s="354"/>
      <c r="T54" s="355"/>
      <c r="U54" s="353"/>
      <c r="V54" s="353"/>
      <c r="W54" s="353"/>
      <c r="X54" s="353"/>
      <c r="Y54" s="353"/>
      <c r="Z54" s="375">
        <f>SUM(Z50:Z53)</f>
        <v>85</v>
      </c>
      <c r="AA54" s="375">
        <f>SUM(AA50:AA53)</f>
        <v>95</v>
      </c>
      <c r="AB54" s="375"/>
      <c r="AC54" s="375">
        <f>SUM(AC50:AC53)</f>
        <v>135</v>
      </c>
      <c r="AD54" s="375"/>
      <c r="AE54" s="376">
        <f>SUM(AE50:AE53)</f>
        <v>12</v>
      </c>
      <c r="AF54" s="377">
        <f>SUM(AF48:AF53)</f>
        <v>50</v>
      </c>
      <c r="AG54" s="375">
        <f>SUM(AG48:AG53)</f>
        <v>75</v>
      </c>
      <c r="AH54" s="375"/>
      <c r="AI54" s="375">
        <f>SUM(AI48:AI53)</f>
        <v>85</v>
      </c>
      <c r="AJ54" s="375"/>
      <c r="AK54" s="378">
        <f>SUM(AK48:AK53)</f>
        <v>8</v>
      </c>
      <c r="AM54" s="402"/>
    </row>
    <row r="55" spans="1:39" ht="33" customHeight="1" thickTop="1" thickBot="1" x14ac:dyDescent="0.4">
      <c r="A55" s="8">
        <v>25</v>
      </c>
      <c r="B55" s="392"/>
      <c r="C55" s="205" t="s">
        <v>29</v>
      </c>
      <c r="D55" s="231"/>
      <c r="E55" s="232">
        <f>SUM(E54,E30)</f>
        <v>560</v>
      </c>
      <c r="F55" s="232"/>
      <c r="G55" s="232"/>
      <c r="H55" s="232"/>
      <c r="I55" s="232"/>
      <c r="J55" s="540"/>
      <c r="K55" s="232"/>
      <c r="L55" s="232"/>
      <c r="M55" s="232"/>
      <c r="N55" s="353"/>
      <c r="O55" s="353"/>
      <c r="P55" s="353"/>
      <c r="Q55" s="353"/>
      <c r="R55" s="353"/>
      <c r="S55" s="354"/>
      <c r="T55" s="355"/>
      <c r="U55" s="353"/>
      <c r="V55" s="353"/>
      <c r="W55" s="353"/>
      <c r="X55" s="353"/>
      <c r="Y55" s="353"/>
      <c r="Z55" s="232"/>
      <c r="AA55" s="232"/>
      <c r="AB55" s="232"/>
      <c r="AC55" s="287"/>
      <c r="AD55" s="232"/>
      <c r="AE55" s="292"/>
      <c r="AF55" s="293"/>
      <c r="AG55" s="232"/>
      <c r="AH55" s="232"/>
      <c r="AI55" s="287"/>
      <c r="AJ55" s="232"/>
      <c r="AK55" s="380"/>
      <c r="AM55" s="402"/>
    </row>
    <row r="56" spans="1:39" s="2" customFormat="1" ht="24.75" thickTop="1" thickBot="1" x14ac:dyDescent="0.4">
      <c r="A56" s="8">
        <v>26</v>
      </c>
      <c r="B56" s="392"/>
      <c r="C56" s="205" t="s">
        <v>30</v>
      </c>
      <c r="D56" s="231"/>
      <c r="E56" s="232"/>
      <c r="F56" s="232"/>
      <c r="G56" s="232"/>
      <c r="H56" s="232"/>
      <c r="I56" s="232"/>
      <c r="J56" s="540"/>
      <c r="K56" s="232"/>
      <c r="L56" s="232"/>
      <c r="M56" s="232"/>
      <c r="N56" s="353"/>
      <c r="O56" s="353"/>
      <c r="P56" s="353"/>
      <c r="Q56" s="353"/>
      <c r="R56" s="353"/>
      <c r="S56" s="354"/>
      <c r="T56" s="355"/>
      <c r="U56" s="353"/>
      <c r="V56" s="353"/>
      <c r="W56" s="353"/>
      <c r="X56" s="353"/>
      <c r="Y56" s="353"/>
      <c r="Z56" s="232"/>
      <c r="AA56" s="232"/>
      <c r="AB56" s="232"/>
      <c r="AC56" s="287"/>
      <c r="AD56" s="232"/>
      <c r="AE56" s="292"/>
      <c r="AF56" s="293"/>
      <c r="AG56" s="232"/>
      <c r="AH56" s="232"/>
      <c r="AI56" s="287"/>
      <c r="AJ56" s="232"/>
      <c r="AK56" s="379"/>
      <c r="AM56" s="402"/>
    </row>
    <row r="57" spans="1:39" ht="24.75" thickTop="1" thickBot="1" x14ac:dyDescent="0.4">
      <c r="A57" s="8">
        <v>27</v>
      </c>
      <c r="B57" s="393"/>
      <c r="C57" s="203"/>
      <c r="D57" s="236"/>
      <c r="E57" s="236"/>
      <c r="F57" s="236"/>
      <c r="G57" s="236"/>
      <c r="H57" s="236"/>
      <c r="I57" s="236"/>
      <c r="J57" s="381"/>
      <c r="K57" s="236"/>
      <c r="L57" s="236"/>
      <c r="M57" s="236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36"/>
      <c r="AA57" s="236"/>
      <c r="AB57" s="236"/>
      <c r="AC57" s="381"/>
      <c r="AD57" s="236"/>
      <c r="AE57" s="236"/>
      <c r="AF57" s="236"/>
      <c r="AG57" s="236"/>
      <c r="AH57" s="236"/>
      <c r="AI57" s="381"/>
      <c r="AJ57" s="236"/>
      <c r="AK57" s="236"/>
    </row>
    <row r="58" spans="1:39" ht="24.75" thickTop="1" thickBot="1" x14ac:dyDescent="0.4">
      <c r="A58" s="8">
        <v>28</v>
      </c>
      <c r="N58" s="219"/>
      <c r="O58" s="218"/>
      <c r="P58" s="218"/>
      <c r="Q58" s="218"/>
      <c r="R58" s="218"/>
      <c r="S58" s="218"/>
      <c r="T58" s="219"/>
      <c r="U58" s="218"/>
      <c r="V58" s="218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</row>
    <row r="59" spans="1:39" ht="24.75" thickTop="1" thickBot="1" x14ac:dyDescent="0.4">
      <c r="A59" s="8">
        <v>29</v>
      </c>
      <c r="B59" s="385" t="s">
        <v>92</v>
      </c>
      <c r="K59" s="236"/>
      <c r="N59" s="219"/>
      <c r="O59" s="218"/>
      <c r="P59" s="218"/>
      <c r="Q59" s="218"/>
      <c r="R59" s="218"/>
      <c r="S59" s="218"/>
      <c r="T59" s="219"/>
      <c r="U59" s="218"/>
      <c r="V59" s="218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</row>
    <row r="60" spans="1:39" ht="24.75" thickTop="1" thickBot="1" x14ac:dyDescent="0.4">
      <c r="A60" s="8">
        <v>30</v>
      </c>
      <c r="B60" s="385" t="s">
        <v>31</v>
      </c>
      <c r="J60" s="381"/>
      <c r="K60" s="236"/>
      <c r="N60" s="219"/>
      <c r="O60" s="218"/>
      <c r="P60" s="218"/>
      <c r="Q60" s="218"/>
      <c r="R60" s="218"/>
      <c r="S60" s="218"/>
      <c r="T60" s="219"/>
      <c r="U60" s="218"/>
      <c r="V60" s="218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</row>
    <row r="61" spans="1:39" ht="24.75" thickTop="1" thickBot="1" x14ac:dyDescent="0.4">
      <c r="A61" s="8">
        <v>31</v>
      </c>
      <c r="N61" s="219"/>
      <c r="O61" s="218"/>
      <c r="P61" s="218"/>
      <c r="Q61" s="218"/>
      <c r="R61" s="218"/>
      <c r="S61" s="218"/>
      <c r="T61" s="219"/>
      <c r="U61" s="218"/>
      <c r="V61" s="218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</row>
    <row r="62" spans="1:39" ht="24.75" thickTop="1" thickBot="1" x14ac:dyDescent="0.4">
      <c r="A62" s="8">
        <v>32</v>
      </c>
      <c r="D62" s="236"/>
      <c r="E62" s="236"/>
      <c r="N62" s="219"/>
      <c r="O62" s="218"/>
      <c r="P62" s="218"/>
      <c r="Q62" s="218"/>
      <c r="R62" s="218"/>
      <c r="S62" s="218"/>
      <c r="T62" s="219"/>
      <c r="U62" s="218"/>
      <c r="V62" s="218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</row>
    <row r="63" spans="1:39" ht="24.75" thickTop="1" thickBot="1" x14ac:dyDescent="0.4">
      <c r="A63" s="8">
        <v>33</v>
      </c>
      <c r="B63" s="385" t="s">
        <v>101</v>
      </c>
      <c r="D63" s="236"/>
      <c r="N63" s="219"/>
      <c r="O63" s="218"/>
      <c r="P63" s="218"/>
      <c r="Q63" s="218"/>
      <c r="R63" s="218"/>
      <c r="S63" s="218"/>
      <c r="T63" s="219"/>
      <c r="U63" s="218"/>
      <c r="V63" s="218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</row>
    <row r="64" spans="1:39" ht="24" thickTop="1" x14ac:dyDescent="0.35">
      <c r="A64" s="9"/>
      <c r="N64" s="219"/>
      <c r="O64" s="218"/>
      <c r="P64" s="218"/>
      <c r="Q64" s="218"/>
      <c r="R64" s="218"/>
      <c r="S64" s="218"/>
      <c r="T64" s="219"/>
      <c r="U64" s="218"/>
      <c r="V64" s="218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</row>
    <row r="65" spans="2:37" x14ac:dyDescent="0.35">
      <c r="B65" s="394"/>
      <c r="C65" s="206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</row>
    <row r="66" spans="2:37" x14ac:dyDescent="0.35">
      <c r="B66" s="394"/>
      <c r="C66" s="206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</row>
    <row r="67" spans="2:37" ht="16.899999999999999" customHeight="1" x14ac:dyDescent="0.35">
      <c r="B67" s="394"/>
      <c r="C67" s="206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</row>
    <row r="68" spans="2:37" x14ac:dyDescent="0.35">
      <c r="B68" s="394"/>
      <c r="C68" s="206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382"/>
    </row>
    <row r="69" spans="2:37" x14ac:dyDescent="0.35">
      <c r="B69" s="394"/>
      <c r="C69" s="206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</row>
    <row r="70" spans="2:37" x14ac:dyDescent="0.35">
      <c r="B70" s="394"/>
      <c r="C70" s="206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382"/>
    </row>
    <row r="71" spans="2:37" x14ac:dyDescent="0.35">
      <c r="B71" s="394"/>
      <c r="C71" s="206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382"/>
    </row>
    <row r="72" spans="2:37" x14ac:dyDescent="0.35">
      <c r="B72" s="394"/>
      <c r="C72" s="206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</row>
    <row r="73" spans="2:37" x14ac:dyDescent="0.35">
      <c r="B73" s="394"/>
      <c r="C73" s="206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</row>
    <row r="74" spans="2:37" x14ac:dyDescent="0.35">
      <c r="B74" s="394"/>
      <c r="C74" s="206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</row>
    <row r="75" spans="2:37" ht="16.149999999999999" customHeight="1" x14ac:dyDescent="0.35">
      <c r="B75" s="394"/>
      <c r="C75" s="206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</row>
    <row r="76" spans="2:37" x14ac:dyDescent="0.35">
      <c r="B76" s="394"/>
      <c r="C76" s="206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382"/>
      <c r="AI76" s="382"/>
      <c r="AJ76" s="382"/>
      <c r="AK76" s="382"/>
    </row>
    <row r="77" spans="2:37" x14ac:dyDescent="0.35">
      <c r="B77" s="394"/>
      <c r="C77" s="206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</row>
    <row r="78" spans="2:37" x14ac:dyDescent="0.35">
      <c r="B78" s="394"/>
      <c r="C78" s="206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</row>
    <row r="79" spans="2:37" x14ac:dyDescent="0.35">
      <c r="B79" s="394"/>
      <c r="C79" s="206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2"/>
      <c r="AC79" s="382"/>
      <c r="AD79" s="382"/>
      <c r="AE79" s="382"/>
      <c r="AF79" s="382"/>
      <c r="AG79" s="382"/>
      <c r="AH79" s="382"/>
      <c r="AI79" s="382"/>
      <c r="AJ79" s="382"/>
      <c r="AK79" s="382"/>
    </row>
    <row r="80" spans="2:37" x14ac:dyDescent="0.35">
      <c r="B80" s="394"/>
      <c r="C80" s="206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</row>
    <row r="81" spans="2:37" x14ac:dyDescent="0.35">
      <c r="B81" s="394"/>
      <c r="C81" s="206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</row>
    <row r="82" spans="2:37" x14ac:dyDescent="0.35">
      <c r="B82" s="394"/>
      <c r="C82" s="206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2"/>
      <c r="AC82" s="382"/>
      <c r="AD82" s="382"/>
      <c r="AE82" s="382"/>
      <c r="AF82" s="382"/>
      <c r="AG82" s="382"/>
      <c r="AH82" s="382"/>
      <c r="AI82" s="382"/>
      <c r="AJ82" s="382"/>
      <c r="AK82" s="382"/>
    </row>
    <row r="83" spans="2:37" x14ac:dyDescent="0.35">
      <c r="B83" s="394"/>
      <c r="C83" s="206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2"/>
      <c r="AC83" s="382"/>
      <c r="AD83" s="382"/>
      <c r="AE83" s="382"/>
      <c r="AF83" s="382"/>
      <c r="AG83" s="382"/>
      <c r="AH83" s="382"/>
      <c r="AI83" s="382"/>
      <c r="AJ83" s="382"/>
      <c r="AK83" s="382"/>
    </row>
    <row r="84" spans="2:37" x14ac:dyDescent="0.35">
      <c r="B84" s="394"/>
      <c r="C84" s="206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</row>
    <row r="85" spans="2:37" x14ac:dyDescent="0.35">
      <c r="B85" s="394"/>
      <c r="C85" s="206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  <c r="AF85" s="382"/>
      <c r="AG85" s="382"/>
      <c r="AH85" s="382"/>
      <c r="AI85" s="382"/>
      <c r="AJ85" s="382"/>
      <c r="AK85" s="382"/>
    </row>
    <row r="86" spans="2:37" x14ac:dyDescent="0.35">
      <c r="B86" s="394"/>
      <c r="C86" s="206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  <c r="AA86" s="382"/>
      <c r="AB86" s="382"/>
      <c r="AC86" s="382"/>
      <c r="AD86" s="382"/>
      <c r="AE86" s="382"/>
      <c r="AF86" s="382"/>
      <c r="AG86" s="382"/>
      <c r="AH86" s="382"/>
      <c r="AI86" s="382"/>
      <c r="AJ86" s="382"/>
      <c r="AK86" s="382"/>
    </row>
    <row r="87" spans="2:37" x14ac:dyDescent="0.35">
      <c r="B87" s="394"/>
      <c r="C87" s="206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</row>
    <row r="88" spans="2:37" x14ac:dyDescent="0.35">
      <c r="B88" s="394"/>
      <c r="C88" s="206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2"/>
      <c r="AC88" s="382"/>
      <c r="AD88" s="382"/>
      <c r="AE88" s="382"/>
      <c r="AF88" s="382"/>
      <c r="AG88" s="382"/>
      <c r="AH88" s="382"/>
      <c r="AI88" s="382"/>
      <c r="AJ88" s="382"/>
      <c r="AK88" s="382"/>
    </row>
    <row r="89" spans="2:37" x14ac:dyDescent="0.35">
      <c r="B89" s="394"/>
      <c r="C89" s="206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</row>
    <row r="90" spans="2:37" x14ac:dyDescent="0.35">
      <c r="B90" s="394"/>
      <c r="C90" s="206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</row>
    <row r="91" spans="2:37" x14ac:dyDescent="0.35">
      <c r="B91" s="394"/>
      <c r="C91" s="206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  <c r="AI91" s="382"/>
      <c r="AJ91" s="382"/>
      <c r="AK91" s="382"/>
    </row>
  </sheetData>
  <mergeCells count="25">
    <mergeCell ref="A6:AK6"/>
    <mergeCell ref="B8:B12"/>
    <mergeCell ref="C8:C12"/>
    <mergeCell ref="D8:D12"/>
    <mergeCell ref="A8:A12"/>
    <mergeCell ref="E8:M10"/>
    <mergeCell ref="Z10:AE10"/>
    <mergeCell ref="AF10:AK10"/>
    <mergeCell ref="Z8:AK9"/>
    <mergeCell ref="A7:AK7"/>
    <mergeCell ref="N8:Y9"/>
    <mergeCell ref="N10:S10"/>
    <mergeCell ref="T10:Y10"/>
    <mergeCell ref="A1:AK1"/>
    <mergeCell ref="A2:AK2"/>
    <mergeCell ref="A3:AK3"/>
    <mergeCell ref="A4:AK4"/>
    <mergeCell ref="A5:AK5"/>
    <mergeCell ref="AM8:AM13"/>
    <mergeCell ref="B15:AK15"/>
    <mergeCell ref="B47:C47"/>
    <mergeCell ref="B17:C17"/>
    <mergeCell ref="B24:C24"/>
    <mergeCell ref="B31:C31"/>
    <mergeCell ref="B39:C39"/>
  </mergeCells>
  <pageMargins left="0.7" right="0.7" top="0.75" bottom="0.75" header="0.3" footer="0.3"/>
  <pageSetup paperSize="9" scale="37" fitToHeight="0" orientation="landscape" r:id="rId1"/>
  <ignoredErrors>
    <ignoredError sqref="AJ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 studiów - wzór</vt:lpstr>
      <vt:lpstr>Specjalność</vt:lpstr>
      <vt:lpstr>Specjalność!Obszar_wydruku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2020-07-23T11:52:43Z</dcterms:modified>
</cp:coreProperties>
</file>