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ziekanat\Desktop\"/>
    </mc:Choice>
  </mc:AlternateContent>
  <xr:revisionPtr revIDLastSave="0" documentId="13_ncr:1_{8119AA79-8416-4CFB-A10D-A70BDF77E9C6}" xr6:coauthVersionLast="47" xr6:coauthVersionMax="47" xr10:uidLastSave="{00000000-0000-0000-0000-000000000000}"/>
  <bookViews>
    <workbookView xWindow="-103" yWindow="-103" windowWidth="33120" windowHeight="18000" activeTab="1" xr2:uid="{00000000-000D-0000-FFFF-FFFF00000000}"/>
  </bookViews>
  <sheets>
    <sheet name="FIR II st. STAC" sheetId="1" r:id="rId1"/>
    <sheet name="Rachunkowość i audyt finansowy" sheetId="6" r:id="rId2"/>
    <sheet name="Finanse i gospodarka cyfrowa" sheetId="5" r:id="rId3"/>
  </sheets>
  <definedNames>
    <definedName name="_xlnm.Print_Area" localSheetId="2">'Finanse i gospodarka cyfrowa'!$A$1:$AL$44</definedName>
    <definedName name="_xlnm.Print_Area" localSheetId="0">'FIR II st. STAC'!$A$1:$AL$45</definedName>
    <definedName name="_xlnm.Print_Area" localSheetId="1">'Rachunkowość i audyt finansowy'!$A$1:$AL$44</definedName>
    <definedName name="_xlnm.Print_Titles" localSheetId="2">'Finanse i gospodarka cyfrowa'!$A:$J</definedName>
    <definedName name="_xlnm.Print_Titles" localSheetId="0">'FIR II st. STAC'!$A:$J</definedName>
    <definedName name="_xlnm.Print_Titles" localSheetId="1">'Rachunkowość i audyt finansowy'!$A:$J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5" l="1"/>
  <c r="AL31" i="5"/>
  <c r="AK29" i="5"/>
  <c r="AK27" i="5"/>
  <c r="AK25" i="5"/>
  <c r="AK23" i="5"/>
  <c r="AK21" i="5"/>
  <c r="AK19" i="5"/>
  <c r="AK16" i="5"/>
  <c r="AK15" i="5"/>
  <c r="AK14" i="5"/>
  <c r="AK13" i="5"/>
  <c r="AK12" i="5"/>
  <c r="AK11" i="5"/>
  <c r="AK10" i="5"/>
  <c r="AK30" i="1"/>
  <c r="AK29" i="1"/>
  <c r="AK16" i="6"/>
  <c r="AK15" i="6"/>
  <c r="AK14" i="6"/>
  <c r="AK13" i="6"/>
  <c r="AK12" i="6"/>
  <c r="AK11" i="6"/>
  <c r="AK10" i="6"/>
  <c r="AK31" i="5" l="1"/>
  <c r="AK17" i="5"/>
  <c r="AK32" i="5" s="1"/>
  <c r="AL32" i="5"/>
  <c r="AI31" i="5"/>
  <c r="AH31" i="5"/>
  <c r="AG31" i="5"/>
  <c r="AF31" i="5"/>
  <c r="AE31" i="5"/>
  <c r="AC31" i="5"/>
  <c r="AB31" i="5"/>
  <c r="AA31" i="5"/>
  <c r="Z31" i="5"/>
  <c r="Y31" i="5"/>
  <c r="W31" i="5"/>
  <c r="V31" i="5"/>
  <c r="U31" i="5"/>
  <c r="T31" i="5"/>
  <c r="S31" i="5"/>
  <c r="R31" i="5"/>
  <c r="P31" i="5"/>
  <c r="O31" i="5"/>
  <c r="N31" i="5"/>
  <c r="M31" i="5"/>
  <c r="L31" i="5"/>
  <c r="K31" i="5"/>
  <c r="J31" i="5"/>
  <c r="I31" i="5"/>
  <c r="H31" i="5"/>
  <c r="G31" i="5"/>
  <c r="F31" i="5"/>
  <c r="E31" i="5"/>
  <c r="AL31" i="6"/>
  <c r="AK31" i="6"/>
  <c r="AI31" i="6"/>
  <c r="AH31" i="6"/>
  <c r="AG31" i="6"/>
  <c r="AF31" i="6"/>
  <c r="AE31" i="6"/>
  <c r="AC31" i="6"/>
  <c r="AB31" i="6"/>
  <c r="AA31" i="6"/>
  <c r="Z31" i="6"/>
  <c r="Y31" i="6"/>
  <c r="W31" i="6"/>
  <c r="V31" i="6"/>
  <c r="U31" i="6"/>
  <c r="T31" i="6"/>
  <c r="S31" i="6"/>
  <c r="R31" i="6"/>
  <c r="P31" i="6"/>
  <c r="O31" i="6"/>
  <c r="N31" i="6"/>
  <c r="M31" i="6"/>
  <c r="L31" i="6"/>
  <c r="K31" i="6"/>
  <c r="J31" i="6"/>
  <c r="I31" i="6"/>
  <c r="H31" i="6"/>
  <c r="G31" i="6"/>
  <c r="F31" i="6"/>
  <c r="E31" i="6"/>
  <c r="AI17" i="5"/>
  <c r="AH17" i="5"/>
  <c r="AG17" i="5"/>
  <c r="AF17" i="5"/>
  <c r="AE17" i="5"/>
  <c r="AC17" i="5"/>
  <c r="AB17" i="5"/>
  <c r="AA17" i="5"/>
  <c r="Z17" i="5"/>
  <c r="Y17" i="5"/>
  <c r="W17" i="5"/>
  <c r="V17" i="5"/>
  <c r="U17" i="5"/>
  <c r="T17" i="5"/>
  <c r="S17" i="5"/>
  <c r="R17" i="5"/>
  <c r="P17" i="5"/>
  <c r="O17" i="5"/>
  <c r="N17" i="5"/>
  <c r="M17" i="5"/>
  <c r="L17" i="5"/>
  <c r="K17" i="5"/>
  <c r="J17" i="5"/>
  <c r="I17" i="5"/>
  <c r="H17" i="5"/>
  <c r="G17" i="5"/>
  <c r="F17" i="5"/>
  <c r="E30" i="1"/>
  <c r="E29" i="1"/>
  <c r="E17" i="5" l="1"/>
  <c r="E16" i="6"/>
  <c r="E15" i="6"/>
  <c r="E13" i="6"/>
  <c r="E12" i="6"/>
  <c r="E11" i="6"/>
  <c r="E10" i="6"/>
  <c r="E31" i="1"/>
  <c r="E28" i="1"/>
  <c r="E26" i="1"/>
  <c r="E24" i="1"/>
  <c r="E27" i="1"/>
  <c r="E25" i="1"/>
  <c r="E23" i="1"/>
  <c r="E15" i="1"/>
  <c r="E18" i="1"/>
  <c r="E14" i="1"/>
  <c r="E20" i="1"/>
  <c r="E16" i="1"/>
  <c r="E19" i="1"/>
  <c r="E17" i="1"/>
  <c r="E13" i="1"/>
  <c r="E10" i="1"/>
  <c r="E9" i="1"/>
  <c r="E32" i="5" l="1"/>
  <c r="AK17" i="1"/>
  <c r="AL17" i="6"/>
  <c r="AI17" i="6"/>
  <c r="AH17" i="6"/>
  <c r="AG17" i="6"/>
  <c r="AF17" i="6"/>
  <c r="AE17" i="6"/>
  <c r="AC17" i="6"/>
  <c r="AB17" i="6"/>
  <c r="AA17" i="6"/>
  <c r="Z17" i="6"/>
  <c r="Y17" i="6"/>
  <c r="W17" i="6"/>
  <c r="V17" i="6"/>
  <c r="U17" i="6"/>
  <c r="T17" i="6"/>
  <c r="S17" i="6"/>
  <c r="R17" i="6"/>
  <c r="P17" i="6"/>
  <c r="O17" i="6"/>
  <c r="N17" i="6"/>
  <c r="M17" i="6"/>
  <c r="L17" i="6"/>
  <c r="K17" i="6"/>
  <c r="J17" i="6"/>
  <c r="I17" i="6"/>
  <c r="H17" i="6"/>
  <c r="G17" i="6"/>
  <c r="F17" i="6"/>
  <c r="E17" i="6"/>
  <c r="AI32" i="5"/>
  <c r="AH32" i="5"/>
  <c r="AG32" i="5"/>
  <c r="AF32" i="5"/>
  <c r="AE32" i="5"/>
  <c r="AC32" i="5"/>
  <c r="AB32" i="5"/>
  <c r="AA32" i="5"/>
  <c r="Z32" i="5"/>
  <c r="Y32" i="5"/>
  <c r="W32" i="5"/>
  <c r="V32" i="5"/>
  <c r="U32" i="5"/>
  <c r="T32" i="5"/>
  <c r="S32" i="5"/>
  <c r="R32" i="5"/>
  <c r="P32" i="5"/>
  <c r="O32" i="5"/>
  <c r="N32" i="5"/>
  <c r="M32" i="5"/>
  <c r="L32" i="5"/>
  <c r="K32" i="5"/>
  <c r="AL32" i="1"/>
  <c r="AI32" i="1"/>
  <c r="AH32" i="1"/>
  <c r="AG32" i="1"/>
  <c r="AF32" i="1"/>
  <c r="AE32" i="1"/>
  <c r="AC32" i="1"/>
  <c r="AB32" i="1"/>
  <c r="AA32" i="1"/>
  <c r="Z32" i="1"/>
  <c r="Y32" i="1"/>
  <c r="W32" i="1"/>
  <c r="V32" i="1"/>
  <c r="U32" i="1"/>
  <c r="T32" i="1"/>
  <c r="S32" i="1"/>
  <c r="R32" i="1"/>
  <c r="P32" i="1"/>
  <c r="O32" i="1"/>
  <c r="N32" i="1"/>
  <c r="M32" i="1"/>
  <c r="L32" i="1"/>
  <c r="K32" i="1"/>
  <c r="J32" i="1"/>
  <c r="AL21" i="1"/>
  <c r="AI21" i="1"/>
  <c r="AH21" i="1"/>
  <c r="AG21" i="1"/>
  <c r="AF21" i="1"/>
  <c r="AE21" i="1"/>
  <c r="AC21" i="1"/>
  <c r="AB21" i="1"/>
  <c r="AA21" i="1"/>
  <c r="Z21" i="1"/>
  <c r="Y21" i="1"/>
  <c r="W21" i="1"/>
  <c r="V21" i="1"/>
  <c r="U21" i="1"/>
  <c r="T21" i="1"/>
  <c r="S21" i="1"/>
  <c r="R21" i="1"/>
  <c r="P21" i="1"/>
  <c r="O21" i="1"/>
  <c r="N21" i="1"/>
  <c r="M21" i="1"/>
  <c r="L21" i="1"/>
  <c r="K21" i="1"/>
  <c r="J21" i="1"/>
  <c r="I21" i="1"/>
  <c r="H21" i="1"/>
  <c r="AL11" i="1"/>
  <c r="AI11" i="1"/>
  <c r="AH11" i="1"/>
  <c r="AG11" i="1"/>
  <c r="AF11" i="1"/>
  <c r="AE11" i="1"/>
  <c r="AC11" i="1"/>
  <c r="AB11" i="1"/>
  <c r="AA11" i="1"/>
  <c r="Z11" i="1"/>
  <c r="Y11" i="1"/>
  <c r="W11" i="1"/>
  <c r="V11" i="1"/>
  <c r="U11" i="1"/>
  <c r="T11" i="1"/>
  <c r="S11" i="1"/>
  <c r="R11" i="1"/>
  <c r="P11" i="1"/>
  <c r="O11" i="1"/>
  <c r="N11" i="1"/>
  <c r="M11" i="1"/>
  <c r="AK31" i="1"/>
  <c r="AK28" i="1"/>
  <c r="AK26" i="1"/>
  <c r="AK24" i="1"/>
  <c r="AK27" i="1"/>
  <c r="AK25" i="1"/>
  <c r="AK23" i="1"/>
  <c r="AK15" i="1"/>
  <c r="AK18" i="1"/>
  <c r="AK14" i="1"/>
  <c r="AK20" i="1"/>
  <c r="AK16" i="1"/>
  <c r="AK19" i="1"/>
  <c r="AK13" i="1"/>
  <c r="AK10" i="1"/>
  <c r="AK9" i="1"/>
  <c r="N32" i="6" l="1"/>
  <c r="H32" i="6"/>
  <c r="P32" i="6"/>
  <c r="Z32" i="6"/>
  <c r="AI32" i="6"/>
  <c r="L32" i="6"/>
  <c r="U32" i="6"/>
  <c r="AE32" i="6"/>
  <c r="M32" i="6"/>
  <c r="V32" i="6"/>
  <c r="AF32" i="6"/>
  <c r="W32" i="6"/>
  <c r="AG32" i="6"/>
  <c r="F32" i="6"/>
  <c r="J32" i="6"/>
  <c r="S32" i="6"/>
  <c r="AB32" i="6"/>
  <c r="E32" i="6"/>
  <c r="K32" i="6"/>
  <c r="T32" i="6"/>
  <c r="AC32" i="6"/>
  <c r="G32" i="6"/>
  <c r="O32" i="6"/>
  <c r="Y32" i="6"/>
  <c r="AH32" i="6"/>
  <c r="AK17" i="6"/>
  <c r="I32" i="6"/>
  <c r="R32" i="6"/>
  <c r="AA32" i="6"/>
  <c r="AL32" i="6"/>
  <c r="AL33" i="1"/>
  <c r="AL33" i="5" s="1"/>
  <c r="AK11" i="1"/>
  <c r="P33" i="1"/>
  <c r="AE33" i="1"/>
  <c r="Y33" i="1"/>
  <c r="R33" i="1"/>
  <c r="T33" i="1"/>
  <c r="O33" i="1"/>
  <c r="W33" i="1"/>
  <c r="M33" i="1"/>
  <c r="U33" i="1"/>
  <c r="AK32" i="1"/>
  <c r="AI33" i="1"/>
  <c r="V33" i="1"/>
  <c r="AC33" i="1"/>
  <c r="AK21" i="1"/>
  <c r="AG33" i="1"/>
  <c r="AA33" i="1"/>
  <c r="AH33" i="1"/>
  <c r="AH33" i="6" s="1"/>
  <c r="S33" i="1"/>
  <c r="N33" i="1"/>
  <c r="AF33" i="1"/>
  <c r="AF33" i="6" s="1"/>
  <c r="Z33" i="1"/>
  <c r="AB33" i="1"/>
  <c r="G32" i="1"/>
  <c r="H32" i="1"/>
  <c r="I32" i="1"/>
  <c r="G21" i="1"/>
  <c r="G11" i="1"/>
  <c r="H11" i="1"/>
  <c r="I11" i="1"/>
  <c r="J11" i="1"/>
  <c r="H32" i="5"/>
  <c r="I32" i="5"/>
  <c r="J32" i="5"/>
  <c r="F32" i="1"/>
  <c r="F21" i="1"/>
  <c r="F11" i="1"/>
  <c r="K11" i="1"/>
  <c r="K33" i="1" s="1"/>
  <c r="L11" i="1"/>
  <c r="L33" i="1" s="1"/>
  <c r="F32" i="5"/>
  <c r="G32" i="5"/>
  <c r="E32" i="1"/>
  <c r="E21" i="1"/>
  <c r="AC33" i="6" l="1"/>
  <c r="AE33" i="6"/>
  <c r="AI33" i="6"/>
  <c r="AG33" i="6"/>
  <c r="AL33" i="6"/>
  <c r="AH33" i="5"/>
  <c r="AG33" i="5"/>
  <c r="AA33" i="6"/>
  <c r="AA33" i="5"/>
  <c r="W33" i="5"/>
  <c r="W33" i="6"/>
  <c r="K33" i="6"/>
  <c r="K33" i="5"/>
  <c r="M33" i="6"/>
  <c r="M33" i="5"/>
  <c r="AC33" i="5"/>
  <c r="L33" i="6"/>
  <c r="L33" i="5"/>
  <c r="AB33" i="6"/>
  <c r="AB33" i="5"/>
  <c r="O33" i="5"/>
  <c r="O33" i="6"/>
  <c r="T33" i="6"/>
  <c r="T33" i="5"/>
  <c r="AI33" i="5"/>
  <c r="V33" i="6"/>
  <c r="V33" i="5"/>
  <c r="R33" i="6"/>
  <c r="R33" i="5"/>
  <c r="Z33" i="6"/>
  <c r="Z33" i="5"/>
  <c r="N33" i="6"/>
  <c r="N33" i="5"/>
  <c r="Y33" i="6"/>
  <c r="Y33" i="5"/>
  <c r="S33" i="6"/>
  <c r="S33" i="5"/>
  <c r="AF33" i="5"/>
  <c r="U33" i="5"/>
  <c r="U33" i="6"/>
  <c r="P33" i="6"/>
  <c r="P33" i="5"/>
  <c r="AE33" i="5"/>
  <c r="AK32" i="6"/>
  <c r="AK33" i="1"/>
  <c r="AK33" i="5" s="1"/>
  <c r="G33" i="1"/>
  <c r="H33" i="1"/>
  <c r="J33" i="1"/>
  <c r="F33" i="1"/>
  <c r="I33" i="1"/>
  <c r="E11" i="1"/>
  <c r="E33" i="1" s="1"/>
  <c r="E33" i="5" s="1"/>
  <c r="AK33" i="6" l="1"/>
  <c r="J33" i="6"/>
  <c r="J33" i="5"/>
  <c r="H33" i="6"/>
  <c r="H33" i="5"/>
  <c r="G33" i="6"/>
  <c r="G33" i="5"/>
  <c r="I33" i="6"/>
  <c r="I33" i="5"/>
  <c r="F33" i="6"/>
  <c r="F33" i="5"/>
  <c r="E33" i="6"/>
</calcChain>
</file>

<file path=xl/sharedStrings.xml><?xml version="1.0" encoding="utf-8"?>
<sst xmlns="http://schemas.openxmlformats.org/spreadsheetml/2006/main" count="399" uniqueCount="176">
  <si>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</si>
  <si>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</si>
  <si>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</si>
  <si>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</si>
  <si>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</si>
  <si>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</si>
  <si>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E / 2</t>
  </si>
  <si>
    <t>E / 1</t>
  </si>
  <si>
    <t>Kod przedmiotu</t>
  </si>
  <si>
    <t>ECTS</t>
  </si>
  <si>
    <t>I ROK</t>
  </si>
  <si>
    <t>I semestr</t>
  </si>
  <si>
    <t>II semestr</t>
  </si>
  <si>
    <t>II ROK</t>
  </si>
  <si>
    <t>III semestr</t>
  </si>
  <si>
    <t>IV semestr</t>
  </si>
  <si>
    <t>FiR/II/O.1</t>
  </si>
  <si>
    <t>FiR/II/O.2</t>
  </si>
  <si>
    <t>FiR/II/A.1</t>
  </si>
  <si>
    <t>Polityka pieniężna</t>
  </si>
  <si>
    <t>FiR/II/A.2</t>
  </si>
  <si>
    <t>FiR/II/A.3</t>
  </si>
  <si>
    <t>FiR/II/A.4</t>
  </si>
  <si>
    <t>Makroekonomia II</t>
  </si>
  <si>
    <t>FiR/II/A.5</t>
  </si>
  <si>
    <t xml:space="preserve">Ekonometria i prognozowanie </t>
  </si>
  <si>
    <t>FiR/II/A.6</t>
  </si>
  <si>
    <t xml:space="preserve">Zaawansowana rachunkowość finansowa </t>
  </si>
  <si>
    <t>FiR/II/A.7</t>
  </si>
  <si>
    <t>FiR/II/A.8</t>
  </si>
  <si>
    <t>Etyka w biznesie</t>
  </si>
  <si>
    <t>FiR/II/B.1</t>
  </si>
  <si>
    <t xml:space="preserve">Prawo finansowe </t>
  </si>
  <si>
    <t>FiR/II/B.2</t>
  </si>
  <si>
    <t>Ekonomia menedżerska</t>
  </si>
  <si>
    <t>FiR/II/B.3</t>
  </si>
  <si>
    <t>Standardy sprawozdawczości finansowej</t>
  </si>
  <si>
    <t>FiR/II/B.4</t>
  </si>
  <si>
    <t>FiR/II/B.6</t>
  </si>
  <si>
    <t>FiR/II/B.7</t>
  </si>
  <si>
    <t>Wnioskowanie statystyczne</t>
  </si>
  <si>
    <t>Seminarium magisterskie</t>
  </si>
  <si>
    <t>Zarządzanie i audyt w przedsiębiorstwie</t>
  </si>
  <si>
    <t>Doradztwo finansowe</t>
  </si>
  <si>
    <t>FiR/II/B.8</t>
  </si>
  <si>
    <t>E / 3</t>
  </si>
  <si>
    <t>Technologie informatyczne w finansach</t>
  </si>
  <si>
    <t xml:space="preserve">Audyt finansowy w sektorze publicznym </t>
  </si>
  <si>
    <t>Gry decyzyjne</t>
  </si>
  <si>
    <t>Metody badań ekonomicznych-projekt badawczy</t>
  </si>
  <si>
    <t>Monitoring i ewaluacja projektów inwestycyjnych</t>
  </si>
  <si>
    <t>Razem przedmioty kierunkowe</t>
  </si>
  <si>
    <t>Razem przedmioty specjalnościowe</t>
  </si>
  <si>
    <t>Razem przedmioty specjalnościowe do wyboru</t>
  </si>
  <si>
    <t>Razem przedmioty specjalnościowe i specjalnościowe do wyboru</t>
  </si>
  <si>
    <t>Razem przedmioty ogólne</t>
  </si>
  <si>
    <t>Razem przedmioty podstawowe</t>
  </si>
  <si>
    <t>Lp.</t>
  </si>
  <si>
    <t>1 semestr</t>
  </si>
  <si>
    <t>2 semestr</t>
  </si>
  <si>
    <t>3 semestr</t>
  </si>
  <si>
    <t>4 semestr</t>
  </si>
  <si>
    <t>A. Przedmioty podstawowe</t>
  </si>
  <si>
    <t>C. Przedmioty specjalnościowe</t>
  </si>
  <si>
    <t>C-1. Przedmioty specjalnościowe do wyboru</t>
  </si>
  <si>
    <t xml:space="preserve">O. Przedmioty ogólne </t>
  </si>
  <si>
    <t xml:space="preserve">B. Przedmioty kierunkowe </t>
  </si>
  <si>
    <t xml:space="preserve">C. Przedmioty specjalnościowe </t>
  </si>
  <si>
    <t>Z</t>
  </si>
  <si>
    <t>ZO</t>
  </si>
  <si>
    <t>Harmonogram studiów</t>
  </si>
  <si>
    <t xml:space="preserve">Kierunek: FINANSE I RACHUNKOWOŚĆ,  Poziom studiów: II,  Profil: OGÓLNOAKADEMICKI,  Forma studiów: STACJONARNE </t>
  </si>
  <si>
    <t>ćwiczenia</t>
  </si>
  <si>
    <t>laboratoria</t>
  </si>
  <si>
    <t xml:space="preserve">lektoraty języków obcych </t>
  </si>
  <si>
    <t>Punkty ECTS powiązane z: działalnością naukową/ kształtowaniem umiejętności praktycznych</t>
  </si>
  <si>
    <t xml:space="preserve">Łączna liczba punktów ECTS </t>
  </si>
  <si>
    <t xml:space="preserve">Specjalność: Rachunkowość i audyt finansowy </t>
  </si>
  <si>
    <t>E</t>
  </si>
  <si>
    <t xml:space="preserve">lektoraty jęz. obcych </t>
  </si>
  <si>
    <t xml:space="preserve">Rewizja finansowa </t>
  </si>
  <si>
    <t xml:space="preserve">Zaawansowana analiza finansowa </t>
  </si>
  <si>
    <t xml:space="preserve">Rachunek kosztów i rachunkowość zarządcza </t>
  </si>
  <si>
    <t>Specjalność: Finanse i gospodarka cyfrowa</t>
  </si>
  <si>
    <t xml:space="preserve">Finanse i rachunkowość grup kapitałowych </t>
  </si>
  <si>
    <t>Realizacja od roku akademickiego 2025/2026</t>
  </si>
  <si>
    <t xml:space="preserve">Zarządzanie wartością przedsiębiorstwa </t>
  </si>
  <si>
    <t xml:space="preserve">Python w finansach </t>
  </si>
  <si>
    <t xml:space="preserve">Rynek mieszkaniowy </t>
  </si>
  <si>
    <t xml:space="preserve">Kryzysy finansowe i stabilność finansowa </t>
  </si>
  <si>
    <t>Modele e-biznesowe</t>
  </si>
  <si>
    <t>Digital marketing w finansach</t>
  </si>
  <si>
    <t xml:space="preserve">Ekonometryczne modelowanie procesów gospodarczych </t>
  </si>
  <si>
    <t xml:space="preserve">Polityka zatrudnienia i wynagrodzeń </t>
  </si>
  <si>
    <t>Strategie biznesowe</t>
  </si>
  <si>
    <t xml:space="preserve">Cyfryzacja sektora publicznego </t>
  </si>
  <si>
    <t xml:space="preserve">Komputerowe wspomaganie decyzji finansowych </t>
  </si>
  <si>
    <t>Inżynieria finansowa</t>
  </si>
  <si>
    <t xml:space="preserve">Zarządzanie w środowisku międzykulturowym </t>
  </si>
  <si>
    <t xml:space="preserve">Zarządzanie instytucjami kredytowymi </t>
  </si>
  <si>
    <t>Ekonomia matematyczna</t>
  </si>
  <si>
    <t>Fuzje i przejęcia</t>
  </si>
  <si>
    <t>Współpraca w biznesie</t>
  </si>
  <si>
    <t>AI w finansach</t>
  </si>
  <si>
    <t xml:space="preserve">Zarządzanie strategiczne </t>
  </si>
  <si>
    <t>Alternatywne źródła finansowania działalności gospodarczej</t>
  </si>
  <si>
    <t>FiR/II/RiAF/C.1</t>
  </si>
  <si>
    <t>FiR/II/RiAF/C.2</t>
  </si>
  <si>
    <t>FiR/II/RiAF/C.3</t>
  </si>
  <si>
    <t>FiR/II/RiAF/C.4</t>
  </si>
  <si>
    <t>FiR/II/RiAF/C.5</t>
  </si>
  <si>
    <t>FiR/II/RiAF/C.6</t>
  </si>
  <si>
    <t>FiR/II/RiAF/C.7</t>
  </si>
  <si>
    <t>FiR/II/RiAF/C-1.1a</t>
  </si>
  <si>
    <t>FiR/II/RiAF/C-1.1b</t>
  </si>
  <si>
    <t>FiR/II/RiAF/C-1.2a</t>
  </si>
  <si>
    <t>FiR/II/RiAF/C-1.2b</t>
  </si>
  <si>
    <t>FiR/II/RiAF/C-1.3a</t>
  </si>
  <si>
    <t>FiR/II/RiAF/C-1.3b</t>
  </si>
  <si>
    <t>FiR/II/RiAF/C-1.4a</t>
  </si>
  <si>
    <t>FiR/II/RiAF/C-1.4b</t>
  </si>
  <si>
    <t>FiR/II/RiAF/C-1.5a</t>
  </si>
  <si>
    <t>FiR/II/RiAF/C-1.5b</t>
  </si>
  <si>
    <t>FiR/II/RiAF/C-1.6a</t>
  </si>
  <si>
    <t>FiR/II/RiAF/C-1.6b</t>
  </si>
  <si>
    <t>FiR/II/FiGC/C.5</t>
  </si>
  <si>
    <t>FiR/II/FiGC/C.1</t>
  </si>
  <si>
    <t>FiR/II/FiGC/C.2</t>
  </si>
  <si>
    <t>FiR/II/FiGC/C.3</t>
  </si>
  <si>
    <t>FiR/II/FiGC/C.4</t>
  </si>
  <si>
    <t>FiR/II/FiGC/C.6</t>
  </si>
  <si>
    <t>FiR/II/FiGC/C.7</t>
  </si>
  <si>
    <t>Zarządzanie projektami europejskimi</t>
  </si>
  <si>
    <t xml:space="preserve">Fundusze europejskie, innowacje i AI w biznesie  </t>
  </si>
  <si>
    <r>
      <t>System podatkowy</t>
    </r>
    <r>
      <rPr>
        <strike/>
        <sz val="12"/>
        <color indexed="8"/>
        <rFont val="Calibri"/>
        <family val="2"/>
        <charset val="238"/>
        <scheme val="minor"/>
      </rPr>
      <t xml:space="preserve"> </t>
    </r>
  </si>
  <si>
    <t>FiR/II/FiGC/C-1.1a</t>
  </si>
  <si>
    <t>FiR/II/FiGC/C-1.1b</t>
  </si>
  <si>
    <t>FiR/II/FiGC/C-1.2a</t>
  </si>
  <si>
    <t>FiR/II/FiGC/C-1.2b</t>
  </si>
  <si>
    <t>FiR/II/FiGC/C-1.3a</t>
  </si>
  <si>
    <t>FiR/II/FiGC/C-1.3b</t>
  </si>
  <si>
    <t>FiR/II/FiGC/C-1.4a</t>
  </si>
  <si>
    <t>FiR/II/FiGC/C-1.4b</t>
  </si>
  <si>
    <t>FiR/II/FiGC/C-1.5a</t>
  </si>
  <si>
    <t>FiR/II/FiGC/C-1.6a</t>
  </si>
  <si>
    <t>FiR/II/B.9</t>
  </si>
  <si>
    <t>E/4</t>
  </si>
  <si>
    <t>FiR/II/B.5</t>
  </si>
  <si>
    <t>E/2</t>
  </si>
  <si>
    <t>E/3</t>
  </si>
  <si>
    <t>Narzędzia informatyczne w analizie finansowej</t>
  </si>
  <si>
    <t xml:space="preserve"> Controlling finansowy </t>
  </si>
  <si>
    <t xml:space="preserve">Portfel inwestycyjny </t>
  </si>
  <si>
    <t>FiR/II/FiGC/C-1.6b</t>
  </si>
  <si>
    <t xml:space="preserve">Metody wielowymiarowej analizy porównawczej </t>
  </si>
  <si>
    <t>Szkolenie biblioteczne w formie kursu e-learningowego</t>
  </si>
  <si>
    <t>Szkolenie BHP w wymiarze 4 godz.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</si>
  <si>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</si>
  <si>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</si>
  <si>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</si>
  <si>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</si>
  <si>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</si>
  <si>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*Zajęcia prowadzone z wykorzystaniem metod i technik kształcenia na odległość w  wymiarze 0 godz. i punktów ECTS 0.</t>
  </si>
  <si>
    <t>Sektor bankowy i ubezpieczeniowy</t>
  </si>
  <si>
    <t>Ustalono na posiedzeniu Rady Wydziału w dniu  15 maja 2025 r.</t>
  </si>
  <si>
    <t xml:space="preserve">Fundusze europejskie, innowacje i AI             w biznesie  </t>
  </si>
  <si>
    <t>Razem przedmioty ogólne, podstawowe  i kierunkowe *</t>
  </si>
  <si>
    <t>Ogółem *</t>
  </si>
  <si>
    <t xml:space="preserve">Język obcy </t>
  </si>
  <si>
    <t>Bazy danych i cyberbezpieczeństwo II</t>
  </si>
  <si>
    <t xml:space="preserve">W przypadku przedmiotów, które kończą się zaliczeniem na ocenę:  wykład - zal, ćwiczenia - ocena. </t>
  </si>
  <si>
    <t>Cyfrowe aktywa</t>
  </si>
  <si>
    <t>*Zajęcia prowadzone z wykorzystaniem metod i technik kształcenia na odległość w wymiarze 30 godz. i punktów ECTS  2 .</t>
  </si>
  <si>
    <t>seminaria dyplomowe</t>
  </si>
  <si>
    <t>labolatoria</t>
  </si>
  <si>
    <t xml:space="preserve">seminaria dyplomowe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</si>
</sst>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2"/>
      <color rgb="FF000000"/>
      <name val="Aptos"/>
      <family val="2"/>
    </font>
    <font>
      <sz val="12"/>
      <color rgb="FF00000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5" fillId="0" borderId="0" xfId="0" applyFont="1"/>
    <xf numFmtId="0" fontId="1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/>
    </xf>
    <xf numFmtId="0" fontId="6" fillId="4" borderId="38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2" fillId="0" borderId="45" xfId="0" applyFont="1" applyBorder="1"/>
    <xf numFmtId="0" fontId="3" fillId="0" borderId="27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3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12" fillId="0" borderId="45" xfId="0" applyFont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0" fillId="0" borderId="27" xfId="0" applyBorder="1" applyAlignment="1">
      <alignment vertical="center"/>
    </xf>
    <xf numFmtId="0" fontId="0" fillId="0" borderId="45" xfId="0" applyBorder="1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1" fillId="3" borderId="2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2" fillId="3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0" borderId="38" xfId="0" applyFont="1" applyBorder="1"/>
    <xf numFmtId="0" fontId="16" fillId="4" borderId="22" xfId="0" applyFont="1" applyFill="1" applyBorder="1" applyAlignment="1">
      <alignment horizontal="left" vertical="center"/>
    </xf>
    <xf numFmtId="0" fontId="16" fillId="4" borderId="38" xfId="0" applyFont="1" applyFill="1" applyBorder="1" applyAlignment="1">
      <alignment horizontal="center" vertical="center"/>
    </xf>
    <xf numFmtId="0" fontId="10" fillId="0" borderId="22" xfId="0" applyFont="1" applyBorder="1"/>
    <xf numFmtId="0" fontId="14" fillId="0" borderId="22" xfId="0" applyFont="1" applyBorder="1"/>
    <xf numFmtId="0" fontId="14" fillId="0" borderId="38" xfId="0" applyFont="1" applyBorder="1"/>
    <xf numFmtId="0" fontId="15" fillId="0" borderId="22" xfId="0" applyFont="1" applyBorder="1"/>
    <xf numFmtId="0" fontId="15" fillId="0" borderId="38" xfId="0" applyFont="1" applyBorder="1"/>
    <xf numFmtId="0" fontId="2" fillId="0" borderId="22" xfId="0" applyFont="1" applyBorder="1"/>
    <xf numFmtId="0" fontId="1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2" fillId="0" borderId="9" xfId="0" applyFont="1" applyBorder="1"/>
    <xf numFmtId="0" fontId="4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left" vertical="center"/>
    </xf>
    <xf numFmtId="0" fontId="6" fillId="4" borderId="50" xfId="0" applyFont="1" applyFill="1" applyBorder="1" applyAlignment="1">
      <alignment horizontal="left" vertical="center"/>
    </xf>
    <xf numFmtId="0" fontId="2" fillId="0" borderId="50" xfId="0" applyFont="1" applyBorder="1" applyAlignment="1">
      <alignment horizontal="center"/>
    </xf>
    <xf numFmtId="0" fontId="2" fillId="0" borderId="50" xfId="0" applyFont="1" applyBorder="1"/>
    <xf numFmtId="0" fontId="2" fillId="5" borderId="2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/>
    </xf>
    <xf numFmtId="0" fontId="9" fillId="3" borderId="2" xfId="0" applyFont="1" applyFill="1" applyBorder="1" applyAlignment="1">
      <alignment horizontal="center" vertical="center" textRotation="90" shrinkToFit="1"/>
    </xf>
    <xf numFmtId="0" fontId="9" fillId="3" borderId="6" xfId="0" applyFont="1" applyFill="1" applyBorder="1" applyAlignment="1">
      <alignment horizontal="center" vertical="center" textRotation="90" shrinkToFit="1"/>
    </xf>
    <xf numFmtId="0" fontId="9" fillId="3" borderId="7" xfId="0" applyFont="1" applyFill="1" applyBorder="1" applyAlignment="1">
      <alignment horizontal="center" vertical="center" textRotation="90" shrinkToFit="1"/>
    </xf>
    <xf numFmtId="0" fontId="9" fillId="3" borderId="2" xfId="0" applyFont="1" applyFill="1" applyBorder="1" applyAlignment="1">
      <alignment horizontal="center" vertical="center" textRotation="90" wrapText="1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5" fillId="3" borderId="23" xfId="0" applyFont="1" applyFill="1" applyBorder="1" applyAlignment="1">
      <alignment horizontal="center" vertical="center" textRotation="90" wrapText="1"/>
    </xf>
    <xf numFmtId="0" fontId="5" fillId="3" borderId="24" xfId="0" applyFont="1" applyFill="1" applyBorder="1" applyAlignment="1">
      <alignment horizontal="center" vertical="center" textRotation="90" wrapText="1"/>
    </xf>
    <xf numFmtId="0" fontId="5" fillId="3" borderId="2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/>
    </xf>
    <xf numFmtId="0" fontId="5" fillId="3" borderId="7" xfId="0" applyFont="1" applyFill="1" applyBorder="1" applyAlignment="1">
      <alignment horizontal="center" vertical="center" textRotation="90"/>
    </xf>
    <xf numFmtId="0" fontId="5" fillId="3" borderId="2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center" vertical="center" textRotation="90"/>
    </xf>
    <xf numFmtId="0" fontId="5" fillId="3" borderId="31" xfId="0" applyFont="1" applyFill="1" applyBorder="1" applyAlignment="1">
      <alignment horizontal="center" vertical="center" textRotation="90" wrapText="1"/>
    </xf>
    <xf numFmtId="0" fontId="1" fillId="3" borderId="15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H52"/>
  <sheetViews>
    <sheetView view="pageBreakPreview" topLeftCell="D5" zoomScale="85" zoomScaleNormal="85" zoomScaleSheetLayoutView="85" workbookViewId="0">
      <selection activeCell="N15" sqref="N15"/>
    </sheetView>
  </sheetViews>
  <sheetFormatPr defaultColWidth="8.84375" defaultRowHeight="15.9" x14ac:dyDescent="0.45"/>
  <cols>
    <col min="1" max="1" width="5.15234375" style="139" customWidth="1"/>
    <col min="2" max="2" width="16.15234375" style="1" customWidth="1"/>
    <col min="3" max="3" width="51.3046875" style="1" customWidth="1"/>
    <col min="4" max="5" width="6.53515625" style="1" customWidth="1"/>
    <col min="6" max="37" width="5.3046875" style="1" customWidth="1"/>
    <col min="38" max="38" width="7.69140625" style="131" customWidth="1"/>
    <col min="39" max="39" width="1.15234375" style="1" customWidth="1"/>
    <col min="40" max="40" width="4.69140625" style="1" customWidth="1"/>
    <col min="41" max="41" width="4.3828125" style="1" customWidth="1"/>
    <col min="42" max="42" width="8.69140625" style="1" customWidth="1"/>
    <col min="43" max="43" width="3.69140625" style="1" customWidth="1"/>
    <col min="44" max="44" width="4.84375" style="1" customWidth="1"/>
    <col min="45" max="16384" width="8.84375" style="1"/>
  </cols>
  <sheetData>
    <row r="1" spans="1:164" s="31" customFormat="1" ht="16.3" thickTop="1" x14ac:dyDescent="0.4">
      <c r="A1" s="47" t="s">
        <v>70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50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9"/>
      <c r="FH1" s="30"/>
    </row>
    <row r="2" spans="1:164" s="31" customFormat="1" x14ac:dyDescent="0.4">
      <c r="A2" s="51" t="s">
        <v>71</v>
      </c>
      <c r="B2" s="119"/>
      <c r="C2" s="11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52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32"/>
      <c r="AY2" s="29"/>
      <c r="AZ2" s="29"/>
      <c r="BA2" s="29"/>
      <c r="BB2" s="29"/>
      <c r="BC2" s="32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30"/>
    </row>
    <row r="3" spans="1:164" s="31" customFormat="1" ht="16.3" thickBot="1" x14ac:dyDescent="0.45">
      <c r="A3" s="51" t="s">
        <v>85</v>
      </c>
      <c r="B3" s="119"/>
      <c r="C3" s="11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52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30"/>
    </row>
    <row r="4" spans="1:164" s="34" customFormat="1" ht="27.65" customHeight="1" x14ac:dyDescent="0.35">
      <c r="A4" s="230" t="s">
        <v>57</v>
      </c>
      <c r="B4" s="244" t="s">
        <v>8</v>
      </c>
      <c r="C4" s="232" t="s">
        <v>0</v>
      </c>
      <c r="D4" s="244" t="s">
        <v>1</v>
      </c>
      <c r="E4" s="232" t="s">
        <v>2</v>
      </c>
      <c r="F4" s="232"/>
      <c r="G4" s="232"/>
      <c r="H4" s="232"/>
      <c r="I4" s="232"/>
      <c r="J4" s="232"/>
      <c r="K4" s="234" t="s">
        <v>10</v>
      </c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6"/>
      <c r="Y4" s="234" t="s">
        <v>13</v>
      </c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6"/>
      <c r="AK4" s="245" t="s">
        <v>76</v>
      </c>
      <c r="AL4" s="227" t="s">
        <v>75</v>
      </c>
    </row>
    <row r="5" spans="1:164" s="34" customFormat="1" ht="38.5" customHeight="1" x14ac:dyDescent="0.35">
      <c r="A5" s="231"/>
      <c r="B5" s="191"/>
      <c r="C5" s="233"/>
      <c r="D5" s="191"/>
      <c r="E5" s="233"/>
      <c r="F5" s="233"/>
      <c r="G5" s="233"/>
      <c r="H5" s="233"/>
      <c r="I5" s="233"/>
      <c r="J5" s="233"/>
      <c r="K5" s="237" t="s">
        <v>58</v>
      </c>
      <c r="L5" s="238"/>
      <c r="M5" s="238"/>
      <c r="N5" s="238"/>
      <c r="O5" s="238"/>
      <c r="P5" s="238"/>
      <c r="Q5" s="239"/>
      <c r="R5" s="240" t="s">
        <v>59</v>
      </c>
      <c r="S5" s="241"/>
      <c r="T5" s="241"/>
      <c r="U5" s="241"/>
      <c r="V5" s="241"/>
      <c r="W5" s="241"/>
      <c r="X5" s="242"/>
      <c r="Y5" s="237" t="s">
        <v>60</v>
      </c>
      <c r="Z5" s="238"/>
      <c r="AA5" s="238"/>
      <c r="AB5" s="238"/>
      <c r="AC5" s="238"/>
      <c r="AD5" s="239"/>
      <c r="AE5" s="240" t="s">
        <v>61</v>
      </c>
      <c r="AF5" s="241"/>
      <c r="AG5" s="241"/>
      <c r="AH5" s="241"/>
      <c r="AI5" s="241"/>
      <c r="AJ5" s="242"/>
      <c r="AK5" s="189"/>
      <c r="AL5" s="213"/>
    </row>
    <row r="6" spans="1:164" s="34" customFormat="1" ht="31.95" customHeight="1" x14ac:dyDescent="0.35">
      <c r="A6" s="231"/>
      <c r="B6" s="191"/>
      <c r="C6" s="233"/>
      <c r="D6" s="191"/>
      <c r="E6" s="191" t="s">
        <v>3</v>
      </c>
      <c r="F6" s="191" t="s">
        <v>4</v>
      </c>
      <c r="G6" s="192" t="s">
        <v>72</v>
      </c>
      <c r="H6" s="192" t="s">
        <v>73</v>
      </c>
      <c r="I6" s="193" t="s">
        <v>173</v>
      </c>
      <c r="J6" s="195" t="s">
        <v>79</v>
      </c>
      <c r="K6" s="191" t="s">
        <v>4</v>
      </c>
      <c r="L6" s="192" t="s">
        <v>72</v>
      </c>
      <c r="M6" s="192" t="s">
        <v>73</v>
      </c>
      <c r="N6" s="193" t="s">
        <v>173</v>
      </c>
      <c r="O6" s="195" t="s">
        <v>74</v>
      </c>
      <c r="P6" s="191" t="s">
        <v>9</v>
      </c>
      <c r="Q6" s="228" t="s">
        <v>1</v>
      </c>
      <c r="R6" s="191" t="s">
        <v>4</v>
      </c>
      <c r="S6" s="192" t="s">
        <v>72</v>
      </c>
      <c r="T6" s="192" t="s">
        <v>73</v>
      </c>
      <c r="U6" s="193" t="s">
        <v>173</v>
      </c>
      <c r="V6" s="195" t="s">
        <v>74</v>
      </c>
      <c r="W6" s="191" t="s">
        <v>9</v>
      </c>
      <c r="X6" s="228" t="s">
        <v>1</v>
      </c>
      <c r="Y6" s="191" t="s">
        <v>4</v>
      </c>
      <c r="Z6" s="192" t="s">
        <v>72</v>
      </c>
      <c r="AA6" s="192" t="s">
        <v>73</v>
      </c>
      <c r="AB6" s="193" t="s">
        <v>173</v>
      </c>
      <c r="AC6" s="191" t="s">
        <v>9</v>
      </c>
      <c r="AD6" s="228" t="s">
        <v>1</v>
      </c>
      <c r="AE6" s="191" t="s">
        <v>4</v>
      </c>
      <c r="AF6" s="192" t="s">
        <v>72</v>
      </c>
      <c r="AG6" s="192" t="s">
        <v>73</v>
      </c>
      <c r="AH6" s="193" t="s">
        <v>173</v>
      </c>
      <c r="AI6" s="191" t="s">
        <v>9</v>
      </c>
      <c r="AJ6" s="228" t="s">
        <v>1</v>
      </c>
      <c r="AK6" s="189"/>
      <c r="AL6" s="213"/>
    </row>
    <row r="7" spans="1:164" s="34" customFormat="1" ht="105" customHeight="1" x14ac:dyDescent="0.35">
      <c r="A7" s="231"/>
      <c r="B7" s="191"/>
      <c r="C7" s="233"/>
      <c r="D7" s="191"/>
      <c r="E7" s="191"/>
      <c r="F7" s="191"/>
      <c r="G7" s="192"/>
      <c r="H7" s="192"/>
      <c r="I7" s="194"/>
      <c r="J7" s="195"/>
      <c r="K7" s="191"/>
      <c r="L7" s="192"/>
      <c r="M7" s="192"/>
      <c r="N7" s="194"/>
      <c r="O7" s="195"/>
      <c r="P7" s="191"/>
      <c r="Q7" s="229"/>
      <c r="R7" s="191"/>
      <c r="S7" s="192"/>
      <c r="T7" s="192"/>
      <c r="U7" s="194"/>
      <c r="V7" s="195"/>
      <c r="W7" s="191"/>
      <c r="X7" s="229"/>
      <c r="Y7" s="191"/>
      <c r="Z7" s="192"/>
      <c r="AA7" s="192"/>
      <c r="AB7" s="194"/>
      <c r="AC7" s="191"/>
      <c r="AD7" s="229"/>
      <c r="AE7" s="191"/>
      <c r="AF7" s="192"/>
      <c r="AG7" s="192"/>
      <c r="AH7" s="194"/>
      <c r="AI7" s="191"/>
      <c r="AJ7" s="229"/>
      <c r="AK7" s="190"/>
      <c r="AL7" s="214"/>
    </row>
    <row r="8" spans="1:164" s="2" customFormat="1" ht="19.95" customHeight="1" x14ac:dyDescent="0.4">
      <c r="A8" s="113"/>
      <c r="B8" s="205" t="s">
        <v>65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7"/>
    </row>
    <row r="9" spans="1:164" s="2" customFormat="1" ht="30" customHeight="1" x14ac:dyDescent="0.4">
      <c r="A9" s="122">
        <v>1</v>
      </c>
      <c r="B9" s="16" t="s">
        <v>16</v>
      </c>
      <c r="C9" s="5" t="s">
        <v>5</v>
      </c>
      <c r="D9" s="4" t="s">
        <v>68</v>
      </c>
      <c r="E9" s="12">
        <f>SUM(F9:J9)</f>
        <v>30</v>
      </c>
      <c r="F9" s="112">
        <v>30</v>
      </c>
      <c r="G9" s="112"/>
      <c r="H9" s="112"/>
      <c r="I9" s="112"/>
      <c r="J9" s="112"/>
      <c r="K9" s="9"/>
      <c r="L9" s="4"/>
      <c r="M9" s="4"/>
      <c r="N9" s="4"/>
      <c r="O9" s="4"/>
      <c r="P9" s="4"/>
      <c r="Q9" s="4"/>
      <c r="R9" s="36"/>
      <c r="S9" s="36"/>
      <c r="T9" s="36"/>
      <c r="U9" s="36"/>
      <c r="V9" s="36"/>
      <c r="W9" s="36"/>
      <c r="X9" s="36"/>
      <c r="Y9" s="4">
        <v>30</v>
      </c>
      <c r="Z9" s="4"/>
      <c r="AA9" s="4"/>
      <c r="AB9" s="4"/>
      <c r="AC9" s="4">
        <v>2</v>
      </c>
      <c r="AD9" s="4" t="s">
        <v>68</v>
      </c>
      <c r="AE9" s="36"/>
      <c r="AF9" s="36"/>
      <c r="AG9" s="36"/>
      <c r="AH9" s="36"/>
      <c r="AI9" s="36"/>
      <c r="AJ9" s="36"/>
      <c r="AK9" s="4">
        <f>SUM(P9,W9,AC9,AI9)</f>
        <v>2</v>
      </c>
      <c r="AL9" s="44"/>
    </row>
    <row r="10" spans="1:164" s="2" customFormat="1" ht="30" customHeight="1" x14ac:dyDescent="0.4">
      <c r="A10" s="122">
        <v>2</v>
      </c>
      <c r="B10" s="16" t="s">
        <v>17</v>
      </c>
      <c r="C10" s="3" t="s">
        <v>168</v>
      </c>
      <c r="D10" s="4" t="s">
        <v>69</v>
      </c>
      <c r="E10" s="12">
        <f>SUM(F10:J10)</f>
        <v>60</v>
      </c>
      <c r="F10" s="112"/>
      <c r="G10" s="112"/>
      <c r="H10" s="112"/>
      <c r="I10" s="112"/>
      <c r="J10" s="112">
        <v>60</v>
      </c>
      <c r="K10" s="9"/>
      <c r="L10" s="4"/>
      <c r="M10" s="4"/>
      <c r="N10" s="4"/>
      <c r="O10" s="4">
        <v>30</v>
      </c>
      <c r="P10" s="4">
        <v>2</v>
      </c>
      <c r="Q10" s="4" t="s">
        <v>69</v>
      </c>
      <c r="R10" s="36"/>
      <c r="S10" s="36"/>
      <c r="T10" s="36"/>
      <c r="U10" s="36"/>
      <c r="V10" s="36">
        <v>30</v>
      </c>
      <c r="W10" s="36">
        <v>2</v>
      </c>
      <c r="X10" s="36" t="s">
        <v>69</v>
      </c>
      <c r="Y10" s="4"/>
      <c r="Z10" s="4"/>
      <c r="AA10" s="4"/>
      <c r="AB10" s="4"/>
      <c r="AC10" s="4"/>
      <c r="AD10" s="4"/>
      <c r="AE10" s="36"/>
      <c r="AF10" s="36"/>
      <c r="AG10" s="36"/>
      <c r="AH10" s="36"/>
      <c r="AI10" s="36"/>
      <c r="AJ10" s="36"/>
      <c r="AK10" s="4">
        <f>SUM(P10,W10,AC10,AI10)</f>
        <v>4</v>
      </c>
      <c r="AL10" s="44"/>
    </row>
    <row r="11" spans="1:164" s="2" customFormat="1" ht="34.950000000000003" customHeight="1" x14ac:dyDescent="0.4">
      <c r="A11" s="113"/>
      <c r="B11" s="10"/>
      <c r="C11" s="11" t="s">
        <v>55</v>
      </c>
      <c r="D11" s="112"/>
      <c r="E11" s="12">
        <f t="shared" ref="E11:P11" si="0">SUM(E9:E10)</f>
        <v>90</v>
      </c>
      <c r="F11" s="12">
        <f t="shared" si="0"/>
        <v>30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60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2">
        <f t="shared" si="0"/>
        <v>0</v>
      </c>
      <c r="O11" s="12">
        <f t="shared" si="0"/>
        <v>30</v>
      </c>
      <c r="P11" s="12">
        <f t="shared" si="0"/>
        <v>2</v>
      </c>
      <c r="Q11" s="42"/>
      <c r="R11" s="12">
        <f t="shared" ref="R11:W11" si="1">SUM(R9:R10)</f>
        <v>0</v>
      </c>
      <c r="S11" s="12">
        <f t="shared" si="1"/>
        <v>0</v>
      </c>
      <c r="T11" s="12">
        <f t="shared" si="1"/>
        <v>0</v>
      </c>
      <c r="U11" s="12">
        <f t="shared" si="1"/>
        <v>0</v>
      </c>
      <c r="V11" s="12">
        <f t="shared" si="1"/>
        <v>30</v>
      </c>
      <c r="W11" s="12">
        <f t="shared" si="1"/>
        <v>2</v>
      </c>
      <c r="X11" s="42"/>
      <c r="Y11" s="12">
        <f>SUM(Y9:Y10)</f>
        <v>30</v>
      </c>
      <c r="Z11" s="12">
        <f>SUM(Z9:Z10)</f>
        <v>0</v>
      </c>
      <c r="AA11" s="12">
        <f>SUM(AA9:AA10)</f>
        <v>0</v>
      </c>
      <c r="AB11" s="12">
        <f>SUM(AB9:AB10)</f>
        <v>0</v>
      </c>
      <c r="AC11" s="12">
        <f>SUM(AC9:AC10)</f>
        <v>2</v>
      </c>
      <c r="AD11" s="42"/>
      <c r="AE11" s="12">
        <f>SUM(AE9:AE10)</f>
        <v>0</v>
      </c>
      <c r="AF11" s="12">
        <f>SUM(AF9:AF10)</f>
        <v>0</v>
      </c>
      <c r="AG11" s="12">
        <f>SUM(AG9:AG10)</f>
        <v>0</v>
      </c>
      <c r="AH11" s="12">
        <f>SUM(AH9:AH10)</f>
        <v>0</v>
      </c>
      <c r="AI11" s="12">
        <f>SUM(AI9:AI10)</f>
        <v>0</v>
      </c>
      <c r="AJ11" s="42"/>
      <c r="AK11" s="12">
        <f>SUM(AK9:AK10)</f>
        <v>6</v>
      </c>
      <c r="AL11" s="45">
        <f>SUM(AL9:AL10)</f>
        <v>0</v>
      </c>
    </row>
    <row r="12" spans="1:164" s="2" customFormat="1" ht="34.950000000000003" customHeight="1" x14ac:dyDescent="0.4">
      <c r="A12" s="113"/>
      <c r="B12" s="205" t="s">
        <v>62</v>
      </c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7"/>
    </row>
    <row r="13" spans="1:164" s="2" customFormat="1" ht="30" customHeight="1" x14ac:dyDescent="0.4">
      <c r="A13" s="122">
        <v>1</v>
      </c>
      <c r="B13" s="19" t="s">
        <v>18</v>
      </c>
      <c r="C13" s="3" t="s">
        <v>19</v>
      </c>
      <c r="D13" s="4" t="s">
        <v>7</v>
      </c>
      <c r="E13" s="12">
        <f t="shared" ref="E13:E20" si="2">SUM(F13:J13)</f>
        <v>30</v>
      </c>
      <c r="F13" s="112">
        <v>30</v>
      </c>
      <c r="G13" s="112"/>
      <c r="H13" s="112"/>
      <c r="I13" s="112"/>
      <c r="J13" s="112"/>
      <c r="K13" s="9">
        <v>30</v>
      </c>
      <c r="L13" s="4"/>
      <c r="M13" s="4"/>
      <c r="N13" s="4"/>
      <c r="O13" s="4"/>
      <c r="P13" s="4">
        <v>4</v>
      </c>
      <c r="Q13" s="4" t="s">
        <v>78</v>
      </c>
      <c r="R13" s="36"/>
      <c r="S13" s="36"/>
      <c r="T13" s="36"/>
      <c r="U13" s="36"/>
      <c r="V13" s="36"/>
      <c r="W13" s="36"/>
      <c r="X13" s="36"/>
      <c r="Y13" s="4"/>
      <c r="Z13" s="4"/>
      <c r="AA13" s="4"/>
      <c r="AB13" s="4"/>
      <c r="AC13" s="4"/>
      <c r="AD13" s="4"/>
      <c r="AE13" s="36"/>
      <c r="AF13" s="36"/>
      <c r="AG13" s="36"/>
      <c r="AH13" s="36"/>
      <c r="AI13" s="36"/>
      <c r="AJ13" s="39"/>
      <c r="AK13" s="4">
        <f t="shared" ref="AK13:AK18" si="3">SUM(P13,W13,AC13,AI13)</f>
        <v>4</v>
      </c>
      <c r="AL13" s="21">
        <v>4</v>
      </c>
    </row>
    <row r="14" spans="1:164" s="2" customFormat="1" ht="30" customHeight="1" x14ac:dyDescent="0.4">
      <c r="A14" s="122">
        <v>2</v>
      </c>
      <c r="B14" s="16" t="s">
        <v>20</v>
      </c>
      <c r="C14" s="3" t="s">
        <v>27</v>
      </c>
      <c r="D14" s="4" t="s">
        <v>7</v>
      </c>
      <c r="E14" s="12">
        <f>SUM(F14:J14)</f>
        <v>60</v>
      </c>
      <c r="F14" s="112">
        <v>30</v>
      </c>
      <c r="G14" s="112">
        <v>30</v>
      </c>
      <c r="H14" s="112"/>
      <c r="I14" s="112"/>
      <c r="J14" s="112"/>
      <c r="K14" s="9">
        <v>30</v>
      </c>
      <c r="L14" s="4">
        <v>30</v>
      </c>
      <c r="M14" s="4"/>
      <c r="N14" s="4"/>
      <c r="O14" s="4"/>
      <c r="P14" s="4">
        <v>6</v>
      </c>
      <c r="Q14" s="4" t="s">
        <v>78</v>
      </c>
      <c r="R14" s="36"/>
      <c r="S14" s="36"/>
      <c r="T14" s="36"/>
      <c r="U14" s="36"/>
      <c r="V14" s="36"/>
      <c r="W14" s="36"/>
      <c r="X14" s="36"/>
      <c r="Y14" s="4"/>
      <c r="Z14" s="4"/>
      <c r="AA14" s="4"/>
      <c r="AB14" s="4"/>
      <c r="AC14" s="4"/>
      <c r="AD14" s="4"/>
      <c r="AE14" s="36"/>
      <c r="AF14" s="36"/>
      <c r="AG14" s="36"/>
      <c r="AH14" s="36"/>
      <c r="AI14" s="36"/>
      <c r="AJ14" s="39"/>
      <c r="AK14" s="4">
        <f t="shared" si="3"/>
        <v>6</v>
      </c>
      <c r="AL14" s="21">
        <v>6</v>
      </c>
    </row>
    <row r="15" spans="1:164" s="2" customFormat="1" ht="30" customHeight="1" x14ac:dyDescent="0.4">
      <c r="A15" s="122">
        <v>3</v>
      </c>
      <c r="B15" s="16" t="s">
        <v>21</v>
      </c>
      <c r="C15" s="3" t="s">
        <v>30</v>
      </c>
      <c r="D15" s="4" t="s">
        <v>69</v>
      </c>
      <c r="E15" s="12">
        <f>SUM(F15:J15)</f>
        <v>15</v>
      </c>
      <c r="F15" s="112">
        <v>15</v>
      </c>
      <c r="G15" s="112"/>
      <c r="H15" s="112"/>
      <c r="I15" s="112"/>
      <c r="J15" s="112"/>
      <c r="K15" s="9">
        <v>15</v>
      </c>
      <c r="L15" s="4"/>
      <c r="M15" s="4"/>
      <c r="N15" s="4"/>
      <c r="O15" s="4"/>
      <c r="P15" s="4">
        <v>3</v>
      </c>
      <c r="Q15" s="4" t="s">
        <v>69</v>
      </c>
      <c r="R15" s="36"/>
      <c r="S15" s="36"/>
      <c r="T15" s="36"/>
      <c r="U15" s="36"/>
      <c r="V15" s="36"/>
      <c r="W15" s="36"/>
      <c r="X15" s="36"/>
      <c r="Y15" s="4"/>
      <c r="Z15" s="4"/>
      <c r="AA15" s="4"/>
      <c r="AB15" s="4"/>
      <c r="AC15" s="4"/>
      <c r="AD15" s="4"/>
      <c r="AE15" s="36"/>
      <c r="AF15" s="36"/>
      <c r="AG15" s="36"/>
      <c r="AH15" s="36"/>
      <c r="AI15" s="36"/>
      <c r="AJ15" s="39"/>
      <c r="AK15" s="4">
        <f t="shared" si="3"/>
        <v>3</v>
      </c>
      <c r="AL15" s="21"/>
    </row>
    <row r="16" spans="1:164" s="2" customFormat="1" ht="30" customHeight="1" x14ac:dyDescent="0.4">
      <c r="A16" s="122">
        <v>4</v>
      </c>
      <c r="B16" s="16" t="s">
        <v>22</v>
      </c>
      <c r="C16" s="3" t="s">
        <v>23</v>
      </c>
      <c r="D16" s="4" t="s">
        <v>6</v>
      </c>
      <c r="E16" s="12">
        <f>SUM(F16:J16)</f>
        <v>30</v>
      </c>
      <c r="F16" s="112">
        <v>15</v>
      </c>
      <c r="G16" s="112">
        <v>15</v>
      </c>
      <c r="H16" s="112"/>
      <c r="I16" s="112"/>
      <c r="J16" s="112"/>
      <c r="K16" s="9"/>
      <c r="L16" s="4"/>
      <c r="M16" s="4"/>
      <c r="N16" s="4"/>
      <c r="O16" s="4"/>
      <c r="P16" s="4"/>
      <c r="Q16" s="4"/>
      <c r="R16" s="36">
        <v>15</v>
      </c>
      <c r="S16" s="36">
        <v>15</v>
      </c>
      <c r="T16" s="36"/>
      <c r="U16" s="36"/>
      <c r="V16" s="36"/>
      <c r="W16" s="36">
        <v>4</v>
      </c>
      <c r="X16" s="36" t="s">
        <v>78</v>
      </c>
      <c r="Y16" s="4"/>
      <c r="Z16" s="4"/>
      <c r="AA16" s="4"/>
      <c r="AB16" s="4"/>
      <c r="AC16" s="4"/>
      <c r="AD16" s="4"/>
      <c r="AE16" s="36"/>
      <c r="AF16" s="36"/>
      <c r="AG16" s="36"/>
      <c r="AH16" s="36"/>
      <c r="AI16" s="36"/>
      <c r="AJ16" s="39"/>
      <c r="AK16" s="4">
        <f t="shared" si="3"/>
        <v>4</v>
      </c>
      <c r="AL16" s="21">
        <v>4</v>
      </c>
    </row>
    <row r="17" spans="1:38" s="2" customFormat="1" ht="30" customHeight="1" x14ac:dyDescent="0.4">
      <c r="A17" s="122">
        <v>5</v>
      </c>
      <c r="B17" s="19" t="s">
        <v>24</v>
      </c>
      <c r="C17" s="3" t="s">
        <v>82</v>
      </c>
      <c r="D17" s="4" t="s">
        <v>6</v>
      </c>
      <c r="E17" s="12">
        <f t="shared" si="2"/>
        <v>45</v>
      </c>
      <c r="F17" s="112">
        <v>15</v>
      </c>
      <c r="G17" s="112">
        <v>30</v>
      </c>
      <c r="H17" s="112"/>
      <c r="I17" s="112"/>
      <c r="J17" s="112"/>
      <c r="K17" s="9"/>
      <c r="L17" s="4"/>
      <c r="M17" s="4"/>
      <c r="N17" s="4"/>
      <c r="O17" s="4"/>
      <c r="P17" s="4"/>
      <c r="Q17" s="4"/>
      <c r="R17" s="112">
        <v>15</v>
      </c>
      <c r="S17" s="112">
        <v>30</v>
      </c>
      <c r="T17" s="112"/>
      <c r="U17" s="112"/>
      <c r="V17" s="112"/>
      <c r="W17" s="112">
        <v>5</v>
      </c>
      <c r="X17" s="112" t="s">
        <v>78</v>
      </c>
      <c r="Y17" s="4"/>
      <c r="Z17" s="4"/>
      <c r="AA17" s="4"/>
      <c r="AB17" s="4"/>
      <c r="AC17" s="4"/>
      <c r="AD17" s="4"/>
      <c r="AE17" s="36"/>
      <c r="AF17" s="36"/>
      <c r="AG17" s="36"/>
      <c r="AH17" s="36"/>
      <c r="AI17" s="36"/>
      <c r="AJ17" s="36"/>
      <c r="AK17" s="4">
        <f t="shared" si="3"/>
        <v>5</v>
      </c>
      <c r="AL17" s="21">
        <v>5</v>
      </c>
    </row>
    <row r="18" spans="1:38" s="2" customFormat="1" ht="30" customHeight="1" x14ac:dyDescent="0.4">
      <c r="A18" s="122">
        <v>6</v>
      </c>
      <c r="B18" s="16" t="s">
        <v>26</v>
      </c>
      <c r="C18" s="8" t="s">
        <v>46</v>
      </c>
      <c r="D18" s="4" t="s">
        <v>69</v>
      </c>
      <c r="E18" s="12">
        <f>SUM(F18:J18)</f>
        <v>30</v>
      </c>
      <c r="F18" s="112"/>
      <c r="G18" s="112"/>
      <c r="H18" s="112">
        <v>30</v>
      </c>
      <c r="I18" s="112"/>
      <c r="J18" s="112"/>
      <c r="K18" s="9"/>
      <c r="L18" s="4"/>
      <c r="M18" s="4"/>
      <c r="N18" s="4"/>
      <c r="O18" s="4"/>
      <c r="P18" s="4"/>
      <c r="Q18" s="4"/>
      <c r="R18" s="36"/>
      <c r="S18" s="36"/>
      <c r="T18" s="36">
        <v>30</v>
      </c>
      <c r="U18" s="36"/>
      <c r="V18" s="36"/>
      <c r="W18" s="37">
        <v>4</v>
      </c>
      <c r="X18" s="37" t="s">
        <v>69</v>
      </c>
      <c r="Y18" s="4"/>
      <c r="Z18" s="4"/>
      <c r="AA18" s="4"/>
      <c r="AB18" s="4"/>
      <c r="AC18" s="4"/>
      <c r="AD18" s="4"/>
      <c r="AE18" s="36"/>
      <c r="AF18" s="36"/>
      <c r="AG18" s="36"/>
      <c r="AH18" s="36"/>
      <c r="AI18" s="36"/>
      <c r="AJ18" s="39"/>
      <c r="AK18" s="4">
        <f t="shared" si="3"/>
        <v>4</v>
      </c>
      <c r="AL18" s="21"/>
    </row>
    <row r="19" spans="1:38" s="2" customFormat="1" ht="30" customHeight="1" x14ac:dyDescent="0.4">
      <c r="A19" s="122">
        <v>7</v>
      </c>
      <c r="B19" s="16" t="s">
        <v>28</v>
      </c>
      <c r="C19" s="3" t="s">
        <v>152</v>
      </c>
      <c r="D19" s="4" t="s">
        <v>45</v>
      </c>
      <c r="E19" s="12">
        <f t="shared" si="2"/>
        <v>30</v>
      </c>
      <c r="F19" s="112">
        <v>15</v>
      </c>
      <c r="G19" s="112">
        <v>15</v>
      </c>
      <c r="H19" s="112"/>
      <c r="I19" s="112"/>
      <c r="J19" s="112"/>
      <c r="K19" s="9"/>
      <c r="L19" s="4"/>
      <c r="M19" s="4"/>
      <c r="N19" s="4"/>
      <c r="O19" s="4"/>
      <c r="P19" s="4"/>
      <c r="Q19" s="4"/>
      <c r="R19" s="36"/>
      <c r="S19" s="36"/>
      <c r="T19" s="36"/>
      <c r="U19" s="36"/>
      <c r="V19" s="36"/>
      <c r="W19" s="36"/>
      <c r="X19" s="36"/>
      <c r="Y19" s="7">
        <v>15</v>
      </c>
      <c r="Z19" s="7">
        <v>15</v>
      </c>
      <c r="AA19" s="7"/>
      <c r="AB19" s="7"/>
      <c r="AC19" s="7">
        <v>4</v>
      </c>
      <c r="AD19" s="7" t="s">
        <v>78</v>
      </c>
      <c r="AE19" s="40"/>
      <c r="AF19" s="40"/>
      <c r="AG19" s="40"/>
      <c r="AH19" s="40"/>
      <c r="AI19" s="40"/>
      <c r="AJ19" s="41"/>
      <c r="AK19" s="4">
        <f t="shared" ref="AK19:AK20" si="4">SUM(P19,W19,AC19,AI19)</f>
        <v>4</v>
      </c>
      <c r="AL19" s="21">
        <v>4</v>
      </c>
    </row>
    <row r="20" spans="1:38" s="2" customFormat="1" ht="30" customHeight="1" x14ac:dyDescent="0.4">
      <c r="A20" s="122">
        <v>8</v>
      </c>
      <c r="B20" s="16" t="s">
        <v>29</v>
      </c>
      <c r="C20" s="3" t="s">
        <v>25</v>
      </c>
      <c r="D20" s="4" t="s">
        <v>45</v>
      </c>
      <c r="E20" s="12">
        <f t="shared" si="2"/>
        <v>30</v>
      </c>
      <c r="F20" s="112">
        <v>15</v>
      </c>
      <c r="G20" s="112"/>
      <c r="H20" s="112">
        <v>15</v>
      </c>
      <c r="I20" s="112"/>
      <c r="J20" s="112"/>
      <c r="K20" s="9"/>
      <c r="L20" s="4"/>
      <c r="M20" s="4"/>
      <c r="N20" s="4"/>
      <c r="O20" s="4"/>
      <c r="P20" s="4"/>
      <c r="Q20" s="4"/>
      <c r="R20" s="36"/>
      <c r="S20" s="36"/>
      <c r="T20" s="36"/>
      <c r="U20" s="36"/>
      <c r="V20" s="36"/>
      <c r="W20" s="36"/>
      <c r="X20" s="36"/>
      <c r="Y20" s="4">
        <v>15</v>
      </c>
      <c r="Z20" s="4"/>
      <c r="AA20" s="4">
        <v>15</v>
      </c>
      <c r="AB20" s="4"/>
      <c r="AC20" s="4">
        <v>4</v>
      </c>
      <c r="AD20" s="4" t="s">
        <v>78</v>
      </c>
      <c r="AE20" s="36"/>
      <c r="AF20" s="36"/>
      <c r="AG20" s="36"/>
      <c r="AH20" s="36"/>
      <c r="AI20" s="36"/>
      <c r="AJ20" s="39"/>
      <c r="AK20" s="4">
        <f t="shared" si="4"/>
        <v>4</v>
      </c>
      <c r="AL20" s="21">
        <v>4</v>
      </c>
    </row>
    <row r="21" spans="1:38" s="2" customFormat="1" ht="34.950000000000003" customHeight="1" x14ac:dyDescent="0.4">
      <c r="A21" s="113"/>
      <c r="B21" s="112"/>
      <c r="C21" s="11" t="s">
        <v>56</v>
      </c>
      <c r="D21" s="12"/>
      <c r="E21" s="12">
        <f t="shared" ref="E21:P21" si="5">SUM(E13:E20)</f>
        <v>270</v>
      </c>
      <c r="F21" s="12">
        <f t="shared" si="5"/>
        <v>135</v>
      </c>
      <c r="G21" s="12">
        <f t="shared" si="5"/>
        <v>90</v>
      </c>
      <c r="H21" s="12">
        <f t="shared" si="5"/>
        <v>45</v>
      </c>
      <c r="I21" s="12">
        <f t="shared" si="5"/>
        <v>0</v>
      </c>
      <c r="J21" s="12">
        <f t="shared" si="5"/>
        <v>0</v>
      </c>
      <c r="K21" s="12">
        <f t="shared" si="5"/>
        <v>75</v>
      </c>
      <c r="L21" s="12">
        <f t="shared" si="5"/>
        <v>30</v>
      </c>
      <c r="M21" s="12">
        <f t="shared" si="5"/>
        <v>0</v>
      </c>
      <c r="N21" s="12">
        <f t="shared" si="5"/>
        <v>0</v>
      </c>
      <c r="O21" s="12">
        <f t="shared" si="5"/>
        <v>0</v>
      </c>
      <c r="P21" s="12">
        <f t="shared" si="5"/>
        <v>13</v>
      </c>
      <c r="Q21" s="42"/>
      <c r="R21" s="12">
        <f t="shared" ref="R21:W21" si="6">SUM(R13:R20)</f>
        <v>30</v>
      </c>
      <c r="S21" s="12">
        <f t="shared" si="6"/>
        <v>45</v>
      </c>
      <c r="T21" s="12">
        <f t="shared" si="6"/>
        <v>30</v>
      </c>
      <c r="U21" s="12">
        <f t="shared" si="6"/>
        <v>0</v>
      </c>
      <c r="V21" s="12">
        <f t="shared" si="6"/>
        <v>0</v>
      </c>
      <c r="W21" s="12">
        <f t="shared" si="6"/>
        <v>13</v>
      </c>
      <c r="X21" s="42"/>
      <c r="Y21" s="12">
        <f>SUM(Y13:Y20)</f>
        <v>30</v>
      </c>
      <c r="Z21" s="12">
        <f>SUM(Z13:Z20)</f>
        <v>15</v>
      </c>
      <c r="AA21" s="12">
        <f>SUM(AA13:AA20)</f>
        <v>15</v>
      </c>
      <c r="AB21" s="12">
        <f>SUM(AB13:AB20)</f>
        <v>0</v>
      </c>
      <c r="AC21" s="12">
        <f>SUM(AC13:AC20)</f>
        <v>8</v>
      </c>
      <c r="AD21" s="42"/>
      <c r="AE21" s="35">
        <f>SUM(AE13:AE20)</f>
        <v>0</v>
      </c>
      <c r="AF21" s="35">
        <f>SUM(AF13:AF20)</f>
        <v>0</v>
      </c>
      <c r="AG21" s="35">
        <f>SUM(AG13:AG20)</f>
        <v>0</v>
      </c>
      <c r="AH21" s="35">
        <f>SUM(AH13:AH20)</f>
        <v>0</v>
      </c>
      <c r="AI21" s="35">
        <f>SUM(AI13:AI20)</f>
        <v>0</v>
      </c>
      <c r="AJ21" s="42"/>
      <c r="AK21" s="12">
        <f>SUM(AK13:AK20)</f>
        <v>34</v>
      </c>
      <c r="AL21" s="45">
        <f>SUM(AL13:AL20)</f>
        <v>27</v>
      </c>
    </row>
    <row r="22" spans="1:38" s="2" customFormat="1" ht="34.950000000000003" customHeight="1" x14ac:dyDescent="0.4">
      <c r="A22" s="113"/>
      <c r="B22" s="205" t="s">
        <v>66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7"/>
    </row>
    <row r="23" spans="1:38" s="2" customFormat="1" ht="30" customHeight="1" x14ac:dyDescent="0.4">
      <c r="A23" s="122">
        <v>1</v>
      </c>
      <c r="B23" s="16" t="s">
        <v>31</v>
      </c>
      <c r="C23" s="3" t="s">
        <v>32</v>
      </c>
      <c r="D23" s="4" t="s">
        <v>7</v>
      </c>
      <c r="E23" s="12">
        <f t="shared" ref="E23:E31" si="7">SUM(F23:J23)</f>
        <v>30</v>
      </c>
      <c r="F23" s="112">
        <v>30</v>
      </c>
      <c r="G23" s="112"/>
      <c r="H23" s="112"/>
      <c r="I23" s="112"/>
      <c r="J23" s="112"/>
      <c r="K23" s="9">
        <v>30</v>
      </c>
      <c r="L23" s="4"/>
      <c r="M23" s="4"/>
      <c r="N23" s="4"/>
      <c r="O23" s="4"/>
      <c r="P23" s="4">
        <v>4</v>
      </c>
      <c r="Q23" s="4" t="s">
        <v>78</v>
      </c>
      <c r="R23" s="36"/>
      <c r="S23" s="36"/>
      <c r="T23" s="36"/>
      <c r="U23" s="36"/>
      <c r="V23" s="36"/>
      <c r="W23" s="36"/>
      <c r="X23" s="36"/>
      <c r="Y23" s="4"/>
      <c r="Z23" s="4"/>
      <c r="AA23" s="4"/>
      <c r="AB23" s="4"/>
      <c r="AC23" s="4"/>
      <c r="AD23" s="4"/>
      <c r="AE23" s="36"/>
      <c r="AF23" s="36"/>
      <c r="AG23" s="36"/>
      <c r="AH23" s="36"/>
      <c r="AI23" s="36"/>
      <c r="AJ23" s="39"/>
      <c r="AK23" s="4">
        <f t="shared" ref="AK23:AK31" si="8">SUM(P23,W23,AC23,AI23)</f>
        <v>4</v>
      </c>
      <c r="AL23" s="21"/>
    </row>
    <row r="24" spans="1:38" s="2" customFormat="1" ht="30" customHeight="1" x14ac:dyDescent="0.4">
      <c r="A24" s="122">
        <v>2</v>
      </c>
      <c r="B24" s="16" t="s">
        <v>33</v>
      </c>
      <c r="C24" s="3" t="s">
        <v>99</v>
      </c>
      <c r="D24" s="4" t="s">
        <v>7</v>
      </c>
      <c r="E24" s="12">
        <f>SUM(F24:J24)</f>
        <v>30</v>
      </c>
      <c r="F24" s="112">
        <v>15</v>
      </c>
      <c r="G24" s="112">
        <v>15</v>
      </c>
      <c r="H24" s="112"/>
      <c r="I24" s="112"/>
      <c r="J24" s="112"/>
      <c r="K24" s="9">
        <v>15</v>
      </c>
      <c r="L24" s="4">
        <v>15</v>
      </c>
      <c r="M24" s="4"/>
      <c r="N24" s="4"/>
      <c r="O24" s="4"/>
      <c r="P24" s="4">
        <v>4</v>
      </c>
      <c r="Q24" s="4" t="s">
        <v>78</v>
      </c>
      <c r="R24" s="36"/>
      <c r="S24" s="36"/>
      <c r="T24" s="36"/>
      <c r="U24" s="36"/>
      <c r="V24" s="36"/>
      <c r="W24" s="36"/>
      <c r="X24" s="36"/>
      <c r="Y24" s="4"/>
      <c r="Z24" s="4"/>
      <c r="AA24" s="4"/>
      <c r="AB24" s="4"/>
      <c r="AC24" s="4"/>
      <c r="AD24" s="4"/>
      <c r="AE24" s="36"/>
      <c r="AF24" s="36"/>
      <c r="AG24" s="36"/>
      <c r="AH24" s="36"/>
      <c r="AI24" s="36"/>
      <c r="AJ24" s="39"/>
      <c r="AK24" s="4">
        <f>SUM(P24,W24,AC24,AI24)</f>
        <v>4</v>
      </c>
      <c r="AL24" s="21">
        <v>4</v>
      </c>
    </row>
    <row r="25" spans="1:38" s="2" customFormat="1" ht="30" customHeight="1" x14ac:dyDescent="0.4">
      <c r="A25" s="122">
        <v>3</v>
      </c>
      <c r="B25" s="16" t="s">
        <v>35</v>
      </c>
      <c r="C25" s="3" t="s">
        <v>34</v>
      </c>
      <c r="D25" s="4" t="s">
        <v>69</v>
      </c>
      <c r="E25" s="12">
        <f t="shared" si="7"/>
        <v>15</v>
      </c>
      <c r="F25" s="112"/>
      <c r="G25" s="112">
        <v>15</v>
      </c>
      <c r="H25" s="112"/>
      <c r="I25" s="112"/>
      <c r="J25" s="112"/>
      <c r="K25" s="9"/>
      <c r="L25" s="4">
        <v>15</v>
      </c>
      <c r="M25" s="4"/>
      <c r="N25" s="4"/>
      <c r="O25" s="4"/>
      <c r="P25" s="4">
        <v>2</v>
      </c>
      <c r="Q25" s="4" t="s">
        <v>69</v>
      </c>
      <c r="R25" s="36"/>
      <c r="S25" s="36"/>
      <c r="T25" s="36"/>
      <c r="U25" s="36"/>
      <c r="V25" s="36"/>
      <c r="W25" s="36"/>
      <c r="X25" s="36"/>
      <c r="Y25" s="4"/>
      <c r="Z25" s="4"/>
      <c r="AA25" s="4"/>
      <c r="AB25" s="4"/>
      <c r="AC25" s="4"/>
      <c r="AD25" s="4"/>
      <c r="AE25" s="36"/>
      <c r="AF25" s="36"/>
      <c r="AG25" s="36"/>
      <c r="AH25" s="36"/>
      <c r="AI25" s="36"/>
      <c r="AJ25" s="39"/>
      <c r="AK25" s="4">
        <f t="shared" si="8"/>
        <v>2</v>
      </c>
      <c r="AL25" s="21">
        <v>2</v>
      </c>
    </row>
    <row r="26" spans="1:38" s="2" customFormat="1" ht="30" customHeight="1" x14ac:dyDescent="0.4">
      <c r="A26" s="122">
        <v>4</v>
      </c>
      <c r="B26" s="16" t="s">
        <v>37</v>
      </c>
      <c r="C26" s="3" t="s">
        <v>134</v>
      </c>
      <c r="D26" s="4" t="s">
        <v>69</v>
      </c>
      <c r="E26" s="12">
        <f>SUM(F26:J26)</f>
        <v>15</v>
      </c>
      <c r="F26" s="13">
        <v>15</v>
      </c>
      <c r="G26" s="13"/>
      <c r="H26" s="13"/>
      <c r="I26" s="13"/>
      <c r="J26" s="13"/>
      <c r="K26" s="6">
        <v>15</v>
      </c>
      <c r="L26" s="4"/>
      <c r="M26" s="4"/>
      <c r="N26" s="4"/>
      <c r="O26" s="4"/>
      <c r="P26" s="4">
        <v>2</v>
      </c>
      <c r="Q26" s="4" t="s">
        <v>69</v>
      </c>
      <c r="R26" s="36"/>
      <c r="S26" s="36"/>
      <c r="T26" s="36"/>
      <c r="U26" s="36"/>
      <c r="V26" s="36"/>
      <c r="W26" s="36"/>
      <c r="X26" s="36"/>
      <c r="Y26" s="4"/>
      <c r="Z26" s="4"/>
      <c r="AA26" s="4"/>
      <c r="AB26" s="4"/>
      <c r="AC26" s="4"/>
      <c r="AD26" s="4"/>
      <c r="AE26" s="36"/>
      <c r="AF26" s="36"/>
      <c r="AG26" s="36"/>
      <c r="AH26" s="36"/>
      <c r="AI26" s="36"/>
      <c r="AJ26" s="39"/>
      <c r="AK26" s="4">
        <f>SUM(P26,W26,AC26,AI26)</f>
        <v>2</v>
      </c>
      <c r="AL26" s="21">
        <v>2</v>
      </c>
    </row>
    <row r="27" spans="1:38" s="2" customFormat="1" ht="30" customHeight="1" x14ac:dyDescent="0.4">
      <c r="A27" s="122">
        <v>5</v>
      </c>
      <c r="B27" s="16" t="s">
        <v>147</v>
      </c>
      <c r="C27" s="3" t="s">
        <v>36</v>
      </c>
      <c r="D27" s="4" t="s">
        <v>69</v>
      </c>
      <c r="E27" s="12">
        <f t="shared" si="7"/>
        <v>15</v>
      </c>
      <c r="F27" s="112">
        <v>15</v>
      </c>
      <c r="G27" s="112"/>
      <c r="H27" s="112"/>
      <c r="I27" s="112"/>
      <c r="J27" s="112"/>
      <c r="K27" s="9"/>
      <c r="L27" s="4"/>
      <c r="M27" s="4"/>
      <c r="N27" s="4"/>
      <c r="O27" s="4"/>
      <c r="P27" s="4"/>
      <c r="Q27" s="4"/>
      <c r="R27" s="36">
        <v>15</v>
      </c>
      <c r="S27" s="36"/>
      <c r="T27" s="36"/>
      <c r="U27" s="36"/>
      <c r="V27" s="36"/>
      <c r="W27" s="36">
        <v>2</v>
      </c>
      <c r="X27" s="36" t="s">
        <v>69</v>
      </c>
      <c r="Y27" s="4"/>
      <c r="Z27" s="4"/>
      <c r="AA27" s="4"/>
      <c r="AB27" s="4"/>
      <c r="AC27" s="4"/>
      <c r="AD27" s="4"/>
      <c r="AE27" s="36"/>
      <c r="AF27" s="36"/>
      <c r="AG27" s="36"/>
      <c r="AH27" s="36"/>
      <c r="AI27" s="36"/>
      <c r="AJ27" s="39"/>
      <c r="AK27" s="4">
        <f t="shared" si="8"/>
        <v>2</v>
      </c>
      <c r="AL27" s="21">
        <v>2</v>
      </c>
    </row>
    <row r="28" spans="1:38" s="2" customFormat="1" ht="30" customHeight="1" x14ac:dyDescent="0.4">
      <c r="A28" s="122">
        <v>6</v>
      </c>
      <c r="B28" s="16" t="s">
        <v>38</v>
      </c>
      <c r="C28" s="3" t="s">
        <v>40</v>
      </c>
      <c r="D28" s="4" t="s">
        <v>69</v>
      </c>
      <c r="E28" s="12">
        <f t="shared" si="7"/>
        <v>15</v>
      </c>
      <c r="F28" s="13"/>
      <c r="G28" s="13"/>
      <c r="H28" s="13">
        <v>15</v>
      </c>
      <c r="I28" s="13"/>
      <c r="J28" s="13"/>
      <c r="K28" s="6"/>
      <c r="L28" s="4"/>
      <c r="M28" s="4"/>
      <c r="N28" s="4"/>
      <c r="O28" s="4"/>
      <c r="P28" s="4"/>
      <c r="Q28" s="4"/>
      <c r="R28" s="36"/>
      <c r="S28" s="36"/>
      <c r="T28" s="36">
        <v>15</v>
      </c>
      <c r="U28" s="36"/>
      <c r="V28" s="36"/>
      <c r="W28" s="36">
        <v>2</v>
      </c>
      <c r="X28" s="36" t="s">
        <v>69</v>
      </c>
      <c r="Y28" s="4"/>
      <c r="Z28" s="4"/>
      <c r="AA28" s="4"/>
      <c r="AB28" s="4"/>
      <c r="AC28" s="4"/>
      <c r="AD28" s="4"/>
      <c r="AE28" s="36"/>
      <c r="AF28" s="36"/>
      <c r="AG28" s="36"/>
      <c r="AH28" s="36"/>
      <c r="AI28" s="36"/>
      <c r="AJ28" s="39"/>
      <c r="AK28" s="4">
        <f t="shared" si="8"/>
        <v>2</v>
      </c>
      <c r="AL28" s="21">
        <v>2</v>
      </c>
    </row>
    <row r="29" spans="1:38" s="2" customFormat="1" ht="30" customHeight="1" x14ac:dyDescent="0.4">
      <c r="A29" s="122">
        <v>7</v>
      </c>
      <c r="B29" s="16" t="s">
        <v>39</v>
      </c>
      <c r="C29" s="76" t="s">
        <v>100</v>
      </c>
      <c r="D29" s="4" t="s">
        <v>69</v>
      </c>
      <c r="E29" s="59">
        <f>SUM(F29:J29)</f>
        <v>15</v>
      </c>
      <c r="F29" s="57"/>
      <c r="G29" s="57">
        <v>15</v>
      </c>
      <c r="H29" s="57"/>
      <c r="I29" s="57"/>
      <c r="J29" s="57"/>
      <c r="K29" s="4"/>
      <c r="L29" s="4"/>
      <c r="M29" s="4"/>
      <c r="N29" s="4"/>
      <c r="O29" s="4"/>
      <c r="P29" s="4"/>
      <c r="Q29" s="4"/>
      <c r="R29" s="36"/>
      <c r="S29" s="36"/>
      <c r="T29" s="36"/>
      <c r="U29" s="36"/>
      <c r="V29" s="36"/>
      <c r="W29" s="36"/>
      <c r="X29" s="36"/>
      <c r="Y29" s="4"/>
      <c r="Z29" s="4">
        <v>15</v>
      </c>
      <c r="AA29" s="4"/>
      <c r="AB29" s="4"/>
      <c r="AC29" s="4">
        <v>2</v>
      </c>
      <c r="AD29" s="4" t="s">
        <v>69</v>
      </c>
      <c r="AE29" s="36"/>
      <c r="AF29" s="36"/>
      <c r="AG29" s="36"/>
      <c r="AH29" s="36"/>
      <c r="AI29" s="36"/>
      <c r="AJ29" s="36"/>
      <c r="AK29" s="4">
        <f t="shared" si="8"/>
        <v>2</v>
      </c>
      <c r="AL29" s="21">
        <v>2</v>
      </c>
    </row>
    <row r="30" spans="1:38" s="2" customFormat="1" ht="30" customHeight="1" x14ac:dyDescent="0.4">
      <c r="A30" s="122">
        <v>8</v>
      </c>
      <c r="B30" s="16" t="s">
        <v>44</v>
      </c>
      <c r="C30" s="3" t="s">
        <v>43</v>
      </c>
      <c r="D30" s="4" t="s">
        <v>146</v>
      </c>
      <c r="E30" s="59">
        <f>SUM(F30:J30)</f>
        <v>30</v>
      </c>
      <c r="F30" s="58">
        <v>15</v>
      </c>
      <c r="G30" s="57">
        <v>15</v>
      </c>
      <c r="H30" s="57"/>
      <c r="I30" s="57"/>
      <c r="J30" s="57"/>
      <c r="K30" s="4"/>
      <c r="L30" s="4"/>
      <c r="M30" s="4"/>
      <c r="N30" s="4"/>
      <c r="O30" s="4"/>
      <c r="P30" s="4"/>
      <c r="Q30" s="4"/>
      <c r="R30" s="36"/>
      <c r="S30" s="36"/>
      <c r="T30" s="36"/>
      <c r="U30" s="36"/>
      <c r="V30" s="36"/>
      <c r="W30" s="36"/>
      <c r="X30" s="36"/>
      <c r="Y30" s="4"/>
      <c r="Z30" s="4"/>
      <c r="AA30" s="4"/>
      <c r="AB30" s="4"/>
      <c r="AC30" s="4"/>
      <c r="AD30" s="4"/>
      <c r="AE30" s="36">
        <v>15</v>
      </c>
      <c r="AF30" s="36">
        <v>15</v>
      </c>
      <c r="AG30" s="36"/>
      <c r="AH30" s="36"/>
      <c r="AI30" s="36">
        <v>3</v>
      </c>
      <c r="AJ30" s="36" t="s">
        <v>78</v>
      </c>
      <c r="AK30" s="4">
        <f t="shared" si="8"/>
        <v>3</v>
      </c>
      <c r="AL30" s="21">
        <v>3</v>
      </c>
    </row>
    <row r="31" spans="1:38" s="23" customFormat="1" ht="30" customHeight="1" x14ac:dyDescent="0.4">
      <c r="A31" s="130">
        <v>9</v>
      </c>
      <c r="B31" s="16" t="s">
        <v>145</v>
      </c>
      <c r="C31" s="3" t="s">
        <v>41</v>
      </c>
      <c r="D31" s="24" t="s">
        <v>68</v>
      </c>
      <c r="E31" s="12">
        <f t="shared" si="7"/>
        <v>135</v>
      </c>
      <c r="F31" s="13"/>
      <c r="G31" s="13"/>
      <c r="H31" s="13"/>
      <c r="I31" s="13">
        <v>135</v>
      </c>
      <c r="J31" s="13"/>
      <c r="K31" s="25"/>
      <c r="L31" s="24"/>
      <c r="M31" s="24"/>
      <c r="N31" s="24">
        <v>30</v>
      </c>
      <c r="O31" s="24"/>
      <c r="P31" s="24">
        <v>5</v>
      </c>
      <c r="Q31" s="24" t="s">
        <v>68</v>
      </c>
      <c r="R31" s="36"/>
      <c r="S31" s="36"/>
      <c r="T31" s="36"/>
      <c r="U31" s="36">
        <v>30</v>
      </c>
      <c r="V31" s="36"/>
      <c r="W31" s="36">
        <v>5</v>
      </c>
      <c r="X31" s="36" t="s">
        <v>68</v>
      </c>
      <c r="Y31" s="24"/>
      <c r="Z31" s="24"/>
      <c r="AA31" s="24"/>
      <c r="AB31" s="24">
        <v>30</v>
      </c>
      <c r="AC31" s="24">
        <v>10</v>
      </c>
      <c r="AD31" s="24" t="s">
        <v>68</v>
      </c>
      <c r="AE31" s="36"/>
      <c r="AF31" s="36"/>
      <c r="AG31" s="36"/>
      <c r="AH31" s="36">
        <v>45</v>
      </c>
      <c r="AI31" s="36">
        <v>10</v>
      </c>
      <c r="AJ31" s="39" t="s">
        <v>68</v>
      </c>
      <c r="AK31" s="4">
        <f t="shared" si="8"/>
        <v>30</v>
      </c>
      <c r="AL31" s="26">
        <v>10</v>
      </c>
    </row>
    <row r="32" spans="1:38" s="2" customFormat="1" ht="34.950000000000003" customHeight="1" x14ac:dyDescent="0.4">
      <c r="A32" s="113"/>
      <c r="B32" s="10"/>
      <c r="C32" s="11" t="s">
        <v>51</v>
      </c>
      <c r="D32" s="112"/>
      <c r="E32" s="12">
        <f t="shared" ref="E32:P32" si="9">SUM(E23:E31)</f>
        <v>300</v>
      </c>
      <c r="F32" s="14">
        <f t="shared" si="9"/>
        <v>90</v>
      </c>
      <c r="G32" s="12">
        <f t="shared" si="9"/>
        <v>60</v>
      </c>
      <c r="H32" s="12">
        <f t="shared" si="9"/>
        <v>15</v>
      </c>
      <c r="I32" s="14">
        <f t="shared" si="9"/>
        <v>135</v>
      </c>
      <c r="J32" s="14">
        <f t="shared" si="9"/>
        <v>0</v>
      </c>
      <c r="K32" s="14">
        <f t="shared" si="9"/>
        <v>60</v>
      </c>
      <c r="L32" s="14">
        <f t="shared" si="9"/>
        <v>30</v>
      </c>
      <c r="M32" s="14">
        <f t="shared" si="9"/>
        <v>0</v>
      </c>
      <c r="N32" s="14">
        <f t="shared" si="9"/>
        <v>30</v>
      </c>
      <c r="O32" s="14">
        <f t="shared" si="9"/>
        <v>0</v>
      </c>
      <c r="P32" s="14">
        <f t="shared" si="9"/>
        <v>17</v>
      </c>
      <c r="Q32" s="42"/>
      <c r="R32" s="38">
        <f t="shared" ref="R32:W32" si="10">SUM(R23:R31)</f>
        <v>15</v>
      </c>
      <c r="S32" s="38">
        <f t="shared" si="10"/>
        <v>0</v>
      </c>
      <c r="T32" s="38">
        <f t="shared" si="10"/>
        <v>15</v>
      </c>
      <c r="U32" s="38">
        <f t="shared" si="10"/>
        <v>30</v>
      </c>
      <c r="V32" s="38">
        <f t="shared" si="10"/>
        <v>0</v>
      </c>
      <c r="W32" s="38">
        <f t="shared" si="10"/>
        <v>9</v>
      </c>
      <c r="X32" s="42"/>
      <c r="Y32" s="14">
        <f>SUM(Y23:Y31)</f>
        <v>0</v>
      </c>
      <c r="Z32" s="14">
        <f>SUM(Z23:Z31)</f>
        <v>15</v>
      </c>
      <c r="AA32" s="14">
        <f>SUM(AA23:AA31)</f>
        <v>0</v>
      </c>
      <c r="AB32" s="14">
        <f>SUM(AB23:AB31)</f>
        <v>30</v>
      </c>
      <c r="AC32" s="14">
        <f>SUM(AC23:AC31)</f>
        <v>12</v>
      </c>
      <c r="AD32" s="42"/>
      <c r="AE32" s="14">
        <f>SUM(AE23:AE31)</f>
        <v>15</v>
      </c>
      <c r="AF32" s="14">
        <f>SUM(AF23:AF31)</f>
        <v>15</v>
      </c>
      <c r="AG32" s="14">
        <f>SUM(AG23:AG31)</f>
        <v>0</v>
      </c>
      <c r="AH32" s="14">
        <f>SUM(AH23:AH31)</f>
        <v>45</v>
      </c>
      <c r="AI32" s="14">
        <f>SUM(AI23:AI31)</f>
        <v>13</v>
      </c>
      <c r="AJ32" s="42"/>
      <c r="AK32" s="14">
        <f>SUM(AK23:AK31)</f>
        <v>51</v>
      </c>
      <c r="AL32" s="46">
        <f>SUM(AL23:AL31)</f>
        <v>27</v>
      </c>
    </row>
    <row r="33" spans="1:146" ht="34.950000000000003" customHeight="1" x14ac:dyDescent="0.45">
      <c r="A33" s="114"/>
      <c r="B33" s="243" t="s">
        <v>166</v>
      </c>
      <c r="C33" s="243"/>
      <c r="D33" s="116"/>
      <c r="E33" s="140">
        <f t="shared" ref="E33:P33" si="11">E32+E21+E11</f>
        <v>660</v>
      </c>
      <c r="F33" s="141">
        <f t="shared" si="11"/>
        <v>255</v>
      </c>
      <c r="G33" s="140">
        <f t="shared" si="11"/>
        <v>150</v>
      </c>
      <c r="H33" s="140">
        <f t="shared" si="11"/>
        <v>60</v>
      </c>
      <c r="I33" s="141">
        <f t="shared" si="11"/>
        <v>135</v>
      </c>
      <c r="J33" s="140">
        <f t="shared" si="11"/>
        <v>60</v>
      </c>
      <c r="K33" s="140">
        <f t="shared" si="11"/>
        <v>135</v>
      </c>
      <c r="L33" s="140">
        <f t="shared" si="11"/>
        <v>60</v>
      </c>
      <c r="M33" s="140">
        <f t="shared" si="11"/>
        <v>0</v>
      </c>
      <c r="N33" s="140">
        <f t="shared" si="11"/>
        <v>30</v>
      </c>
      <c r="O33" s="140">
        <f t="shared" si="11"/>
        <v>30</v>
      </c>
      <c r="P33" s="140">
        <f t="shared" si="11"/>
        <v>32</v>
      </c>
      <c r="Q33" s="142"/>
      <c r="R33" s="140">
        <f t="shared" ref="R33:W33" si="12">R32+R21+R11</f>
        <v>45</v>
      </c>
      <c r="S33" s="140">
        <f t="shared" si="12"/>
        <v>45</v>
      </c>
      <c r="T33" s="140">
        <f t="shared" si="12"/>
        <v>45</v>
      </c>
      <c r="U33" s="140">
        <f t="shared" si="12"/>
        <v>30</v>
      </c>
      <c r="V33" s="140">
        <f t="shared" si="12"/>
        <v>30</v>
      </c>
      <c r="W33" s="140">
        <f t="shared" si="12"/>
        <v>24</v>
      </c>
      <c r="X33" s="142"/>
      <c r="Y33" s="140">
        <f>Y32+Y21+Y11</f>
        <v>60</v>
      </c>
      <c r="Z33" s="140">
        <f>Z32+Z21+Z11</f>
        <v>30</v>
      </c>
      <c r="AA33" s="140">
        <f>AA32+AA21+AA11</f>
        <v>15</v>
      </c>
      <c r="AB33" s="140">
        <f>AB32+AB21+AB11</f>
        <v>30</v>
      </c>
      <c r="AC33" s="140">
        <f>AC32+AC21+AC11</f>
        <v>22</v>
      </c>
      <c r="AD33" s="142"/>
      <c r="AE33" s="140">
        <f>AE32+AE21+AE11</f>
        <v>15</v>
      </c>
      <c r="AF33" s="140">
        <f>AF32+AF21+AF11</f>
        <v>15</v>
      </c>
      <c r="AG33" s="140">
        <f>AG32+AG21+AG11</f>
        <v>0</v>
      </c>
      <c r="AH33" s="140">
        <f>AH32+AH21+AH11</f>
        <v>45</v>
      </c>
      <c r="AI33" s="140">
        <f>AI32+AI21+AI11</f>
        <v>13</v>
      </c>
      <c r="AJ33" s="142"/>
      <c r="AK33" s="140">
        <f>AK32+AK21+AK11</f>
        <v>91</v>
      </c>
      <c r="AL33" s="45">
        <f>AL32+AL21+AL11</f>
        <v>54</v>
      </c>
    </row>
    <row r="34" spans="1:146" x14ac:dyDescent="0.45">
      <c r="A34" s="146"/>
      <c r="B34" s="143"/>
      <c r="C34" s="143"/>
      <c r="D34" s="144"/>
      <c r="E34" s="143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"/>
    </row>
    <row r="35" spans="1:146" s="104" customFormat="1" ht="12.9" x14ac:dyDescent="0.4">
      <c r="A35" s="102" t="s">
        <v>172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</row>
    <row r="36" spans="1:146" s="104" customFormat="1" ht="12.9" x14ac:dyDescent="0.4">
      <c r="A36" s="102" t="s">
        <v>155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</row>
    <row r="37" spans="1:146" s="104" customFormat="1" ht="12.9" x14ac:dyDescent="0.4">
      <c r="A37" s="102" t="s">
        <v>156</v>
      </c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</row>
    <row r="38" spans="1:146" s="104" customFormat="1" ht="12.9" x14ac:dyDescent="0.4">
      <c r="A38" s="102" t="s">
        <v>170</v>
      </c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</row>
    <row r="39" spans="1:146" s="108" customFormat="1" ht="12.9" x14ac:dyDescent="0.4">
      <c r="A39" s="106" t="s">
        <v>164</v>
      </c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07"/>
      <c r="EH39" s="107"/>
      <c r="EI39" s="107"/>
      <c r="EJ39" s="107"/>
      <c r="EK39" s="107"/>
      <c r="EL39" s="107"/>
      <c r="EM39" s="107"/>
      <c r="EN39" s="107"/>
      <c r="EO39" s="107"/>
      <c r="EP39" s="107"/>
    </row>
    <row r="40" spans="1:146" s="104" customFormat="1" ht="12.9" x14ac:dyDescent="0.4">
      <c r="A40" s="102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</row>
    <row r="41" spans="1:146" s="104" customFormat="1" ht="12.9" x14ac:dyDescent="0.4">
      <c r="A41" s="102"/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</row>
    <row r="42" spans="1:146" s="104" customFormat="1" ht="12.9" x14ac:dyDescent="0.4">
      <c r="A42" s="102"/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</row>
    <row r="43" spans="1:146" s="104" customFormat="1" ht="12.9" x14ac:dyDescent="0.4">
      <c r="A43" s="102" t="s">
        <v>157</v>
      </c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 t="s">
        <v>158</v>
      </c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</row>
    <row r="44" spans="1:146" s="104" customFormat="1" ht="12.9" x14ac:dyDescent="0.4">
      <c r="A44" s="102" t="s">
        <v>159</v>
      </c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 t="s">
        <v>160</v>
      </c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</row>
    <row r="45" spans="1:146" s="104" customFormat="1" ht="12.9" x14ac:dyDescent="0.4">
      <c r="A45" s="102"/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 t="s">
        <v>161</v>
      </c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</row>
    <row r="46" spans="1:146" s="104" customFormat="1" ht="12.9" x14ac:dyDescent="0.4">
      <c r="A46" s="132"/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3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</row>
    <row r="47" spans="1:146" x14ac:dyDescent="0.45">
      <c r="A47" s="134"/>
    </row>
    <row r="48" spans="1:146" s="73" customFormat="1" ht="12.9" x14ac:dyDescent="0.35">
      <c r="A48" s="135"/>
      <c r="AL48" s="136"/>
    </row>
    <row r="49" spans="1:38" s="73" customFormat="1" ht="12.9" x14ac:dyDescent="0.35">
      <c r="A49" s="135"/>
      <c r="AL49" s="136"/>
    </row>
    <row r="50" spans="1:38" s="73" customFormat="1" ht="12.9" x14ac:dyDescent="0.35">
      <c r="A50" s="135"/>
      <c r="AL50" s="136"/>
    </row>
    <row r="51" spans="1:38" s="74" customFormat="1" ht="12.9" x14ac:dyDescent="0.35">
      <c r="A51" s="137"/>
      <c r="AL51" s="138"/>
    </row>
    <row r="52" spans="1:38" s="74" customFormat="1" ht="12.9" x14ac:dyDescent="0.35">
      <c r="A52" s="137"/>
      <c r="AL52" s="138"/>
    </row>
  </sheetData>
  <mergeCells count="49">
    <mergeCell ref="B33:C33"/>
    <mergeCell ref="B4:B7"/>
    <mergeCell ref="C4:C7"/>
    <mergeCell ref="D4:D7"/>
    <mergeCell ref="E6:E7"/>
    <mergeCell ref="B12:AL12"/>
    <mergeCell ref="B22:AL22"/>
    <mergeCell ref="B8:AL8"/>
    <mergeCell ref="AJ6:AJ7"/>
    <mergeCell ref="Y4:AJ4"/>
    <mergeCell ref="AK4:AK7"/>
    <mergeCell ref="R5:X5"/>
    <mergeCell ref="R6:R7"/>
    <mergeCell ref="V6:V7"/>
    <mergeCell ref="W6:W7"/>
    <mergeCell ref="AI6:AI7"/>
    <mergeCell ref="AF6:AF7"/>
    <mergeCell ref="AE6:AE7"/>
    <mergeCell ref="Y5:AD5"/>
    <mergeCell ref="AC6:AC7"/>
    <mergeCell ref="AA6:AA7"/>
    <mergeCell ref="Z6:Z7"/>
    <mergeCell ref="AE5:AJ5"/>
    <mergeCell ref="A4:A7"/>
    <mergeCell ref="E4:J5"/>
    <mergeCell ref="H6:H7"/>
    <mergeCell ref="I6:I7"/>
    <mergeCell ref="K4:X4"/>
    <mergeCell ref="M6:M7"/>
    <mergeCell ref="X6:X7"/>
    <mergeCell ref="K5:Q5"/>
    <mergeCell ref="F6:F7"/>
    <mergeCell ref="Q6:Q7"/>
    <mergeCell ref="AL4:AL7"/>
    <mergeCell ref="J6:J7"/>
    <mergeCell ref="G6:G7"/>
    <mergeCell ref="L6:L7"/>
    <mergeCell ref="AB6:AB7"/>
    <mergeCell ref="AD6:AD7"/>
    <mergeCell ref="AG6:AG7"/>
    <mergeCell ref="AH6:AH7"/>
    <mergeCell ref="N6:N7"/>
    <mergeCell ref="O6:O7"/>
    <mergeCell ref="T6:T7"/>
    <mergeCell ref="U6:U7"/>
    <mergeCell ref="K6:K7"/>
    <mergeCell ref="P6:P7"/>
    <mergeCell ref="Y6:Y7"/>
    <mergeCell ref="S6:S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0" fitToWidth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  <pageSetUpPr fitToPage="1"/>
  </sheetPr>
  <dimension ref="A1:FW45"/>
  <sheetViews>
    <sheetView tabSelected="1" view="pageBreakPreview" topLeftCell="A13" zoomScale="75" zoomScaleNormal="85" zoomScaleSheetLayoutView="75" workbookViewId="0">
      <selection sqref="A1:AL44"/>
    </sheetView>
  </sheetViews>
  <sheetFormatPr defaultColWidth="8.84375" defaultRowHeight="15.9" x14ac:dyDescent="0.45"/>
  <cols>
    <col min="1" max="1" width="5.15234375" style="153" customWidth="1"/>
    <col min="2" max="2" width="17.69140625" style="1" customWidth="1"/>
    <col min="3" max="3" width="40" style="1" customWidth="1"/>
    <col min="4" max="5" width="6.53515625" style="1" customWidth="1"/>
    <col min="6" max="37" width="5.3046875" style="1" customWidth="1"/>
    <col min="38" max="38" width="7.69140625" style="1" customWidth="1"/>
    <col min="39" max="39" width="1.15234375" style="1" customWidth="1"/>
    <col min="40" max="40" width="4.69140625" style="1" customWidth="1"/>
    <col min="41" max="41" width="4.3828125" style="1" customWidth="1"/>
    <col min="42" max="42" width="8.69140625" style="1" customWidth="1"/>
    <col min="43" max="43" width="3.69140625" style="1" customWidth="1"/>
    <col min="44" max="44" width="4.84375" style="1" customWidth="1"/>
    <col min="45" max="16384" width="8.84375" style="1"/>
  </cols>
  <sheetData>
    <row r="1" spans="1:164" s="31" customFormat="1" ht="20.149999999999999" customHeight="1" thickTop="1" x14ac:dyDescent="0.4">
      <c r="A1" s="150" t="s">
        <v>70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9"/>
      <c r="FH1" s="30"/>
    </row>
    <row r="2" spans="1:164" s="31" customFormat="1" ht="20.149999999999999" customHeight="1" x14ac:dyDescent="0.4">
      <c r="A2" s="151" t="s">
        <v>71</v>
      </c>
      <c r="B2" s="119"/>
      <c r="C2" s="11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32"/>
      <c r="AY2" s="29"/>
      <c r="AZ2" s="29"/>
      <c r="BA2" s="29"/>
      <c r="BB2" s="29"/>
      <c r="BC2" s="32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30"/>
    </row>
    <row r="3" spans="1:164" s="31" customFormat="1" ht="20.149999999999999" customHeight="1" x14ac:dyDescent="0.4">
      <c r="A3" s="151" t="s">
        <v>85</v>
      </c>
      <c r="B3" s="119"/>
      <c r="C3" s="11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30"/>
    </row>
    <row r="4" spans="1:164" s="31" customFormat="1" ht="20.149999999999999" customHeight="1" thickBot="1" x14ac:dyDescent="0.45">
      <c r="A4" s="151" t="s">
        <v>77</v>
      </c>
      <c r="B4" s="120"/>
      <c r="C4" s="120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29"/>
      <c r="FH4" s="30"/>
    </row>
    <row r="5" spans="1:164" ht="28.4" customHeight="1" x14ac:dyDescent="0.45">
      <c r="A5" s="251" t="s">
        <v>57</v>
      </c>
      <c r="B5" s="252" t="s">
        <v>8</v>
      </c>
      <c r="C5" s="251" t="s">
        <v>0</v>
      </c>
      <c r="D5" s="252" t="s">
        <v>1</v>
      </c>
      <c r="E5" s="251" t="s">
        <v>2</v>
      </c>
      <c r="F5" s="251"/>
      <c r="G5" s="251"/>
      <c r="H5" s="251"/>
      <c r="I5" s="251"/>
      <c r="J5" s="251"/>
      <c r="K5" s="254" t="s">
        <v>10</v>
      </c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6"/>
      <c r="Y5" s="248" t="s">
        <v>13</v>
      </c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50"/>
      <c r="AK5" s="245" t="s">
        <v>76</v>
      </c>
      <c r="AL5" s="227" t="s">
        <v>75</v>
      </c>
    </row>
    <row r="6" spans="1:164" ht="28.4" customHeight="1" x14ac:dyDescent="0.45">
      <c r="A6" s="201"/>
      <c r="B6" s="253"/>
      <c r="C6" s="201"/>
      <c r="D6" s="253"/>
      <c r="E6" s="201"/>
      <c r="F6" s="201"/>
      <c r="G6" s="201"/>
      <c r="H6" s="201"/>
      <c r="I6" s="201"/>
      <c r="J6" s="201"/>
      <c r="K6" s="196" t="s">
        <v>58</v>
      </c>
      <c r="L6" s="197"/>
      <c r="M6" s="197"/>
      <c r="N6" s="197"/>
      <c r="O6" s="197"/>
      <c r="P6" s="197"/>
      <c r="Q6" s="198"/>
      <c r="R6" s="202" t="s">
        <v>59</v>
      </c>
      <c r="S6" s="203"/>
      <c r="T6" s="203"/>
      <c r="U6" s="203"/>
      <c r="V6" s="203"/>
      <c r="W6" s="203"/>
      <c r="X6" s="204"/>
      <c r="Y6" s="196" t="s">
        <v>60</v>
      </c>
      <c r="Z6" s="197"/>
      <c r="AA6" s="197"/>
      <c r="AB6" s="197"/>
      <c r="AC6" s="197"/>
      <c r="AD6" s="198"/>
      <c r="AE6" s="201" t="s">
        <v>61</v>
      </c>
      <c r="AF6" s="201"/>
      <c r="AG6" s="201"/>
      <c r="AH6" s="201"/>
      <c r="AI6" s="201"/>
      <c r="AJ6" s="201"/>
      <c r="AK6" s="189"/>
      <c r="AL6" s="213"/>
    </row>
    <row r="7" spans="1:164" ht="28.4" customHeight="1" x14ac:dyDescent="0.45">
      <c r="A7" s="201"/>
      <c r="B7" s="253"/>
      <c r="C7" s="201"/>
      <c r="D7" s="253"/>
      <c r="E7" s="191" t="s">
        <v>3</v>
      </c>
      <c r="F7" s="191" t="s">
        <v>4</v>
      </c>
      <c r="G7" s="192" t="s">
        <v>72</v>
      </c>
      <c r="H7" s="193" t="s">
        <v>174</v>
      </c>
      <c r="I7" s="192" t="s">
        <v>175</v>
      </c>
      <c r="J7" s="195" t="s">
        <v>74</v>
      </c>
      <c r="K7" s="191" t="s">
        <v>4</v>
      </c>
      <c r="L7" s="192" t="s">
        <v>72</v>
      </c>
      <c r="M7" s="192" t="s">
        <v>73</v>
      </c>
      <c r="N7" s="193" t="s">
        <v>173</v>
      </c>
      <c r="O7" s="195" t="s">
        <v>74</v>
      </c>
      <c r="P7" s="191" t="s">
        <v>9</v>
      </c>
      <c r="Q7" s="228" t="s">
        <v>1</v>
      </c>
      <c r="R7" s="191" t="s">
        <v>4</v>
      </c>
      <c r="S7" s="192" t="s">
        <v>72</v>
      </c>
      <c r="T7" s="192" t="s">
        <v>73</v>
      </c>
      <c r="U7" s="193" t="s">
        <v>173</v>
      </c>
      <c r="V7" s="195" t="s">
        <v>74</v>
      </c>
      <c r="W7" s="191" t="s">
        <v>9</v>
      </c>
      <c r="X7" s="228" t="s">
        <v>1</v>
      </c>
      <c r="Y7" s="191" t="s">
        <v>4</v>
      </c>
      <c r="Z7" s="192" t="s">
        <v>72</v>
      </c>
      <c r="AA7" s="192" t="s">
        <v>73</v>
      </c>
      <c r="AB7" s="193" t="s">
        <v>173</v>
      </c>
      <c r="AC7" s="191" t="s">
        <v>9</v>
      </c>
      <c r="AD7" s="228" t="s">
        <v>1</v>
      </c>
      <c r="AE7" s="191" t="s">
        <v>4</v>
      </c>
      <c r="AF7" s="192" t="s">
        <v>72</v>
      </c>
      <c r="AG7" s="192" t="s">
        <v>73</v>
      </c>
      <c r="AH7" s="193" t="s">
        <v>173</v>
      </c>
      <c r="AI7" s="191" t="s">
        <v>9</v>
      </c>
      <c r="AJ7" s="228" t="s">
        <v>1</v>
      </c>
      <c r="AK7" s="189"/>
      <c r="AL7" s="213"/>
    </row>
    <row r="8" spans="1:164" ht="96" customHeight="1" x14ac:dyDescent="0.45">
      <c r="A8" s="201"/>
      <c r="B8" s="253"/>
      <c r="C8" s="201"/>
      <c r="D8" s="253"/>
      <c r="E8" s="191"/>
      <c r="F8" s="191"/>
      <c r="G8" s="192"/>
      <c r="H8" s="194"/>
      <c r="I8" s="192"/>
      <c r="J8" s="195"/>
      <c r="K8" s="191"/>
      <c r="L8" s="192"/>
      <c r="M8" s="192"/>
      <c r="N8" s="194"/>
      <c r="O8" s="195"/>
      <c r="P8" s="191"/>
      <c r="Q8" s="229"/>
      <c r="R8" s="191"/>
      <c r="S8" s="192"/>
      <c r="T8" s="192"/>
      <c r="U8" s="194"/>
      <c r="V8" s="195"/>
      <c r="W8" s="191"/>
      <c r="X8" s="229"/>
      <c r="Y8" s="191"/>
      <c r="Z8" s="192"/>
      <c r="AA8" s="192"/>
      <c r="AB8" s="194"/>
      <c r="AC8" s="191"/>
      <c r="AD8" s="229"/>
      <c r="AE8" s="191"/>
      <c r="AF8" s="192"/>
      <c r="AG8" s="192"/>
      <c r="AH8" s="194"/>
      <c r="AI8" s="191"/>
      <c r="AJ8" s="229"/>
      <c r="AK8" s="190"/>
      <c r="AL8" s="214"/>
    </row>
    <row r="9" spans="1:164" s="2" customFormat="1" ht="28.2" customHeight="1" x14ac:dyDescent="0.4">
      <c r="A9" s="112"/>
      <c r="B9" s="205" t="s">
        <v>67</v>
      </c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7"/>
    </row>
    <row r="10" spans="1:164" s="2" customFormat="1" ht="30" customHeight="1" x14ac:dyDescent="0.4">
      <c r="A10" s="4">
        <v>1</v>
      </c>
      <c r="B10" s="19" t="s">
        <v>106</v>
      </c>
      <c r="C10" s="3" t="s">
        <v>42</v>
      </c>
      <c r="D10" s="4" t="s">
        <v>148</v>
      </c>
      <c r="E10" s="59">
        <f>SUM(F10:J10)</f>
        <v>30</v>
      </c>
      <c r="F10" s="57">
        <v>15</v>
      </c>
      <c r="G10" s="57">
        <v>15</v>
      </c>
      <c r="H10" s="57"/>
      <c r="I10" s="57"/>
      <c r="J10" s="57"/>
      <c r="K10" s="4"/>
      <c r="L10" s="4"/>
      <c r="M10" s="4"/>
      <c r="N10" s="4"/>
      <c r="O10" s="4"/>
      <c r="P10" s="4"/>
      <c r="Q10" s="4"/>
      <c r="R10" s="36">
        <v>15</v>
      </c>
      <c r="S10" s="36">
        <v>15</v>
      </c>
      <c r="T10" s="36"/>
      <c r="U10" s="36"/>
      <c r="V10" s="36"/>
      <c r="W10" s="36">
        <v>3</v>
      </c>
      <c r="X10" s="36" t="s">
        <v>78</v>
      </c>
      <c r="Y10" s="4"/>
      <c r="Z10" s="4"/>
      <c r="AA10" s="4"/>
      <c r="AB10" s="4"/>
      <c r="AC10" s="4"/>
      <c r="AD10" s="4"/>
      <c r="AE10" s="36"/>
      <c r="AF10" s="36"/>
      <c r="AG10" s="36"/>
      <c r="AH10" s="36"/>
      <c r="AI10" s="36"/>
      <c r="AJ10" s="36"/>
      <c r="AK10" s="4">
        <f>P10+W10+AC10+AI10</f>
        <v>3</v>
      </c>
      <c r="AL10" s="21">
        <v>3</v>
      </c>
    </row>
    <row r="11" spans="1:164" s="2" customFormat="1" ht="30" customHeight="1" x14ac:dyDescent="0.4">
      <c r="A11" s="4">
        <v>2</v>
      </c>
      <c r="B11" s="19" t="s">
        <v>107</v>
      </c>
      <c r="C11" s="19" t="s">
        <v>81</v>
      </c>
      <c r="D11" s="4" t="s">
        <v>148</v>
      </c>
      <c r="E11" s="59">
        <f>SUM(F11:J11)</f>
        <v>30</v>
      </c>
      <c r="F11" s="57">
        <v>15</v>
      </c>
      <c r="G11" s="57">
        <v>15</v>
      </c>
      <c r="H11" s="57"/>
      <c r="I11" s="57"/>
      <c r="J11" s="57"/>
      <c r="K11" s="4"/>
      <c r="L11" s="4"/>
      <c r="M11" s="4"/>
      <c r="N11" s="4"/>
      <c r="O11" s="4"/>
      <c r="P11" s="4"/>
      <c r="Q11" s="4"/>
      <c r="R11" s="36">
        <v>15</v>
      </c>
      <c r="S11" s="36">
        <v>15</v>
      </c>
      <c r="T11" s="36"/>
      <c r="U11" s="36"/>
      <c r="V11" s="36"/>
      <c r="W11" s="36">
        <v>3</v>
      </c>
      <c r="X11" s="36" t="s">
        <v>78</v>
      </c>
      <c r="Y11" s="4"/>
      <c r="Z11" s="4"/>
      <c r="AA11" s="4"/>
      <c r="AB11" s="4"/>
      <c r="AC11" s="4"/>
      <c r="AD11" s="4"/>
      <c r="AE11" s="36"/>
      <c r="AF11" s="36"/>
      <c r="AG11" s="36"/>
      <c r="AH11" s="36"/>
      <c r="AI11" s="36"/>
      <c r="AJ11" s="36"/>
      <c r="AK11" s="4">
        <f t="shared" ref="AK11:AK16" si="0">P11+W11+AC11+AI11</f>
        <v>3</v>
      </c>
      <c r="AL11" s="21">
        <v>3</v>
      </c>
    </row>
    <row r="12" spans="1:164" s="2" customFormat="1" ht="30" customHeight="1" x14ac:dyDescent="0.4">
      <c r="A12" s="4">
        <v>3</v>
      </c>
      <c r="B12" s="19" t="s">
        <v>108</v>
      </c>
      <c r="C12" s="3" t="s">
        <v>80</v>
      </c>
      <c r="D12" s="4" t="s">
        <v>149</v>
      </c>
      <c r="E12" s="59">
        <f>SUM(F12:J12)</f>
        <v>30</v>
      </c>
      <c r="F12" s="58">
        <v>15</v>
      </c>
      <c r="G12" s="58">
        <v>15</v>
      </c>
      <c r="H12" s="58"/>
      <c r="I12" s="58"/>
      <c r="J12" s="58"/>
      <c r="K12" s="6"/>
      <c r="L12" s="4"/>
      <c r="M12" s="4"/>
      <c r="N12" s="4"/>
      <c r="O12" s="4"/>
      <c r="P12" s="4"/>
      <c r="Q12" s="4"/>
      <c r="R12" s="36"/>
      <c r="S12" s="36"/>
      <c r="T12" s="36"/>
      <c r="U12" s="36"/>
      <c r="V12" s="36"/>
      <c r="W12" s="36"/>
      <c r="X12" s="36"/>
      <c r="Y12" s="4">
        <v>15</v>
      </c>
      <c r="Z12" s="4">
        <v>15</v>
      </c>
      <c r="AA12" s="4"/>
      <c r="AB12" s="4"/>
      <c r="AC12" s="4">
        <v>3</v>
      </c>
      <c r="AD12" s="4" t="s">
        <v>78</v>
      </c>
      <c r="AE12" s="36"/>
      <c r="AF12" s="36"/>
      <c r="AG12" s="36"/>
      <c r="AH12" s="36"/>
      <c r="AI12" s="36"/>
      <c r="AJ12" s="36"/>
      <c r="AK12" s="4">
        <f t="shared" si="0"/>
        <v>3</v>
      </c>
      <c r="AL12" s="21">
        <v>3</v>
      </c>
    </row>
    <row r="13" spans="1:164" s="2" customFormat="1" ht="30" customHeight="1" x14ac:dyDescent="0.4">
      <c r="A13" s="4">
        <v>4</v>
      </c>
      <c r="B13" s="19" t="s">
        <v>109</v>
      </c>
      <c r="C13" s="18" t="s">
        <v>50</v>
      </c>
      <c r="D13" s="4" t="s">
        <v>69</v>
      </c>
      <c r="E13" s="59">
        <f>SUM(F13:J13)</f>
        <v>15</v>
      </c>
      <c r="F13" s="57"/>
      <c r="G13" s="57">
        <v>15</v>
      </c>
      <c r="H13" s="57"/>
      <c r="I13" s="57"/>
      <c r="J13" s="57"/>
      <c r="K13" s="4"/>
      <c r="L13" s="4"/>
      <c r="M13" s="4"/>
      <c r="N13" s="4"/>
      <c r="O13" s="4"/>
      <c r="P13" s="4"/>
      <c r="Q13" s="4"/>
      <c r="R13" s="36"/>
      <c r="S13" s="36"/>
      <c r="T13" s="36"/>
      <c r="U13" s="36"/>
      <c r="V13" s="36"/>
      <c r="W13" s="36"/>
      <c r="X13" s="36"/>
      <c r="Y13" s="4"/>
      <c r="Z13" s="4">
        <v>15</v>
      </c>
      <c r="AA13" s="4"/>
      <c r="AB13" s="4"/>
      <c r="AC13" s="4">
        <v>2</v>
      </c>
      <c r="AD13" s="4" t="s">
        <v>69</v>
      </c>
      <c r="AE13" s="36"/>
      <c r="AF13" s="36"/>
      <c r="AG13" s="36"/>
      <c r="AH13" s="36"/>
      <c r="AI13" s="36"/>
      <c r="AJ13" s="36"/>
      <c r="AK13" s="4">
        <f t="shared" si="0"/>
        <v>2</v>
      </c>
      <c r="AL13" s="21">
        <v>2</v>
      </c>
    </row>
    <row r="14" spans="1:164" s="2" customFormat="1" ht="30" customHeight="1" x14ac:dyDescent="0.4">
      <c r="A14" s="4">
        <v>5</v>
      </c>
      <c r="B14" s="19" t="s">
        <v>110</v>
      </c>
      <c r="C14" s="75" t="s">
        <v>86</v>
      </c>
      <c r="D14" s="4" t="s">
        <v>146</v>
      </c>
      <c r="E14" s="59">
        <v>15</v>
      </c>
      <c r="F14" s="57">
        <v>15</v>
      </c>
      <c r="G14" s="57"/>
      <c r="H14" s="57"/>
      <c r="I14" s="57"/>
      <c r="J14" s="57"/>
      <c r="K14" s="4"/>
      <c r="L14" s="4"/>
      <c r="M14" s="4"/>
      <c r="N14" s="4"/>
      <c r="O14" s="4"/>
      <c r="P14" s="4"/>
      <c r="Q14" s="4"/>
      <c r="R14" s="36"/>
      <c r="S14" s="36"/>
      <c r="T14" s="36"/>
      <c r="U14" s="36"/>
      <c r="V14" s="36"/>
      <c r="W14" s="36"/>
      <c r="X14" s="36"/>
      <c r="Y14" s="3"/>
      <c r="Z14" s="3"/>
      <c r="AA14" s="3"/>
      <c r="AB14" s="3"/>
      <c r="AC14" s="8"/>
      <c r="AD14" s="8"/>
      <c r="AE14" s="36">
        <v>15</v>
      </c>
      <c r="AF14" s="36"/>
      <c r="AG14" s="36"/>
      <c r="AH14" s="36"/>
      <c r="AI14" s="36">
        <v>2</v>
      </c>
      <c r="AJ14" s="36" t="s">
        <v>78</v>
      </c>
      <c r="AK14" s="4">
        <f t="shared" si="0"/>
        <v>2</v>
      </c>
      <c r="AL14" s="21">
        <v>2</v>
      </c>
    </row>
    <row r="15" spans="1:164" s="2" customFormat="1" ht="30" customHeight="1" x14ac:dyDescent="0.4">
      <c r="A15" s="4">
        <v>6</v>
      </c>
      <c r="B15" s="19" t="s">
        <v>111</v>
      </c>
      <c r="C15" s="19" t="s">
        <v>47</v>
      </c>
      <c r="D15" s="4" t="s">
        <v>69</v>
      </c>
      <c r="E15" s="59">
        <f>SUM(F15:J15)</f>
        <v>15</v>
      </c>
      <c r="F15" s="57">
        <v>15</v>
      </c>
      <c r="G15" s="57"/>
      <c r="H15" s="57"/>
      <c r="I15" s="57"/>
      <c r="J15" s="57"/>
      <c r="K15" s="4"/>
      <c r="L15" s="4"/>
      <c r="M15" s="4"/>
      <c r="N15" s="4"/>
      <c r="O15" s="4"/>
      <c r="P15" s="4"/>
      <c r="Q15" s="4"/>
      <c r="R15" s="36"/>
      <c r="S15" s="36"/>
      <c r="T15" s="36"/>
      <c r="U15" s="36"/>
      <c r="V15" s="36"/>
      <c r="W15" s="36"/>
      <c r="X15" s="36"/>
      <c r="Y15" s="4"/>
      <c r="Z15" s="4"/>
      <c r="AA15" s="4"/>
      <c r="AB15" s="4"/>
      <c r="AC15" s="4"/>
      <c r="AD15" s="4"/>
      <c r="AE15" s="36">
        <v>15</v>
      </c>
      <c r="AF15" s="36"/>
      <c r="AG15" s="36"/>
      <c r="AH15" s="36"/>
      <c r="AI15" s="36">
        <v>2</v>
      </c>
      <c r="AJ15" s="36" t="s">
        <v>69</v>
      </c>
      <c r="AK15" s="4">
        <f t="shared" si="0"/>
        <v>2</v>
      </c>
      <c r="AL15" s="21">
        <v>2</v>
      </c>
    </row>
    <row r="16" spans="1:164" s="2" customFormat="1" ht="30" customHeight="1" x14ac:dyDescent="0.4">
      <c r="A16" s="4">
        <v>7</v>
      </c>
      <c r="B16" s="19" t="s">
        <v>112</v>
      </c>
      <c r="C16" s="56" t="s">
        <v>49</v>
      </c>
      <c r="D16" s="4" t="s">
        <v>69</v>
      </c>
      <c r="E16" s="59">
        <f>SUM(F16:J16)</f>
        <v>15</v>
      </c>
      <c r="F16" s="57"/>
      <c r="G16" s="57">
        <v>15</v>
      </c>
      <c r="H16" s="57"/>
      <c r="I16" s="57"/>
      <c r="J16" s="57"/>
      <c r="K16" s="9"/>
      <c r="L16" s="4">
        <v>15</v>
      </c>
      <c r="M16" s="4"/>
      <c r="N16" s="4"/>
      <c r="O16" s="4"/>
      <c r="P16" s="4">
        <v>2</v>
      </c>
      <c r="Q16" s="4" t="s">
        <v>69</v>
      </c>
      <c r="R16" s="36"/>
      <c r="S16" s="36"/>
      <c r="T16" s="36"/>
      <c r="U16" s="36"/>
      <c r="V16" s="36"/>
      <c r="W16" s="36"/>
      <c r="X16" s="36"/>
      <c r="Y16" s="4"/>
      <c r="Z16" s="4"/>
      <c r="AA16" s="4"/>
      <c r="AB16" s="4"/>
      <c r="AC16" s="4"/>
      <c r="AD16" s="4"/>
      <c r="AE16" s="36"/>
      <c r="AF16" s="36"/>
      <c r="AG16" s="36"/>
      <c r="AH16" s="36"/>
      <c r="AI16" s="36"/>
      <c r="AJ16" s="36"/>
      <c r="AK16" s="4">
        <f t="shared" si="0"/>
        <v>2</v>
      </c>
      <c r="AL16" s="21">
        <v>2</v>
      </c>
    </row>
    <row r="17" spans="1:38" s="17" customFormat="1" ht="28.2" customHeight="1" x14ac:dyDescent="0.4">
      <c r="A17" s="112"/>
      <c r="B17" s="112"/>
      <c r="C17" s="11" t="s">
        <v>52</v>
      </c>
      <c r="D17" s="112"/>
      <c r="E17" s="59">
        <f t="shared" ref="E17:P17" si="1">SUM(E10:E16)</f>
        <v>150</v>
      </c>
      <c r="F17" s="59">
        <f t="shared" si="1"/>
        <v>75</v>
      </c>
      <c r="G17" s="59">
        <f t="shared" si="1"/>
        <v>75</v>
      </c>
      <c r="H17" s="59">
        <f t="shared" si="1"/>
        <v>0</v>
      </c>
      <c r="I17" s="59">
        <f t="shared" si="1"/>
        <v>0</v>
      </c>
      <c r="J17" s="59">
        <f t="shared" si="1"/>
        <v>0</v>
      </c>
      <c r="K17" s="12">
        <f t="shared" si="1"/>
        <v>0</v>
      </c>
      <c r="L17" s="12">
        <f t="shared" si="1"/>
        <v>15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2</v>
      </c>
      <c r="Q17" s="42"/>
      <c r="R17" s="35">
        <f t="shared" ref="R17:W17" si="2">SUM(R10:R16)</f>
        <v>30</v>
      </c>
      <c r="S17" s="35">
        <f t="shared" si="2"/>
        <v>30</v>
      </c>
      <c r="T17" s="35">
        <f t="shared" si="2"/>
        <v>0</v>
      </c>
      <c r="U17" s="35">
        <f t="shared" si="2"/>
        <v>0</v>
      </c>
      <c r="V17" s="35">
        <f t="shared" si="2"/>
        <v>0</v>
      </c>
      <c r="W17" s="35">
        <f t="shared" si="2"/>
        <v>6</v>
      </c>
      <c r="X17" s="42"/>
      <c r="Y17" s="12">
        <f>SUM(Y10:Y16)</f>
        <v>15</v>
      </c>
      <c r="Z17" s="12">
        <f>SUM(Z10:Z16)</f>
        <v>30</v>
      </c>
      <c r="AA17" s="12">
        <f>SUM(AA10:AA16)</f>
        <v>0</v>
      </c>
      <c r="AB17" s="12">
        <f>SUM(AB10:AB16)</f>
        <v>0</v>
      </c>
      <c r="AC17" s="12">
        <f>SUM(AC10:AC16)</f>
        <v>5</v>
      </c>
      <c r="AD17" s="42"/>
      <c r="AE17" s="12">
        <f>SUM(AE10:AE16)</f>
        <v>30</v>
      </c>
      <c r="AF17" s="12">
        <f>SUM(AF10:AF16)</f>
        <v>0</v>
      </c>
      <c r="AG17" s="12">
        <f>SUM(AG10:AG16)</f>
        <v>0</v>
      </c>
      <c r="AH17" s="12">
        <f>SUM(AH10:AH16)</f>
        <v>0</v>
      </c>
      <c r="AI17" s="12">
        <f>SUM(AI10:AI16)</f>
        <v>4</v>
      </c>
      <c r="AJ17" s="42"/>
      <c r="AK17" s="12">
        <f>SUM(AK10:AK16)</f>
        <v>17</v>
      </c>
      <c r="AL17" s="45">
        <f>SUM(AL10:AL16)</f>
        <v>17</v>
      </c>
    </row>
    <row r="18" spans="1:38" s="17" customFormat="1" ht="28.2" customHeight="1" thickBot="1" x14ac:dyDescent="0.45">
      <c r="A18" s="116"/>
      <c r="B18" s="208" t="s">
        <v>64</v>
      </c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10"/>
    </row>
    <row r="19" spans="1:38" s="63" customFormat="1" ht="30" customHeight="1" x14ac:dyDescent="0.4">
      <c r="A19" s="147">
        <v>1</v>
      </c>
      <c r="B19" s="61" t="s">
        <v>113</v>
      </c>
      <c r="C19" s="62" t="s">
        <v>84</v>
      </c>
      <c r="D19" s="160" t="s">
        <v>69</v>
      </c>
      <c r="E19" s="164">
        <v>15</v>
      </c>
      <c r="F19" s="166">
        <v>15</v>
      </c>
      <c r="G19" s="166"/>
      <c r="H19" s="176"/>
      <c r="I19" s="176"/>
      <c r="J19" s="176"/>
      <c r="K19" s="178"/>
      <c r="L19" s="170"/>
      <c r="M19" s="170"/>
      <c r="N19" s="170"/>
      <c r="O19" s="170"/>
      <c r="P19" s="170"/>
      <c r="Q19" s="170"/>
      <c r="R19" s="172">
        <v>15</v>
      </c>
      <c r="S19" s="172"/>
      <c r="T19" s="172"/>
      <c r="U19" s="172"/>
      <c r="V19" s="172"/>
      <c r="W19" s="172">
        <v>2</v>
      </c>
      <c r="X19" s="172" t="s">
        <v>69</v>
      </c>
      <c r="Y19" s="170"/>
      <c r="Z19" s="170"/>
      <c r="AA19" s="170"/>
      <c r="AB19" s="170"/>
      <c r="AC19" s="170"/>
      <c r="AD19" s="170"/>
      <c r="AE19" s="172"/>
      <c r="AF19" s="154"/>
      <c r="AG19" s="172"/>
      <c r="AH19" s="172"/>
      <c r="AI19" s="154"/>
      <c r="AJ19" s="172"/>
      <c r="AK19" s="170">
        <v>2</v>
      </c>
      <c r="AL19" s="174"/>
    </row>
    <row r="20" spans="1:38" s="68" customFormat="1" ht="30" customHeight="1" thickBot="1" x14ac:dyDescent="0.45">
      <c r="A20" s="148"/>
      <c r="B20" s="64" t="s">
        <v>114</v>
      </c>
      <c r="C20" s="81" t="s">
        <v>163</v>
      </c>
      <c r="D20" s="161"/>
      <c r="E20" s="165"/>
      <c r="F20" s="167"/>
      <c r="G20" s="167"/>
      <c r="H20" s="177"/>
      <c r="I20" s="177"/>
      <c r="J20" s="177"/>
      <c r="K20" s="179"/>
      <c r="L20" s="171"/>
      <c r="M20" s="171"/>
      <c r="N20" s="171"/>
      <c r="O20" s="171"/>
      <c r="P20" s="171"/>
      <c r="Q20" s="171"/>
      <c r="R20" s="173"/>
      <c r="S20" s="173"/>
      <c r="T20" s="173"/>
      <c r="U20" s="173"/>
      <c r="V20" s="173"/>
      <c r="W20" s="173"/>
      <c r="X20" s="173"/>
      <c r="Y20" s="171"/>
      <c r="Z20" s="171"/>
      <c r="AA20" s="171"/>
      <c r="AB20" s="171"/>
      <c r="AC20" s="171"/>
      <c r="AD20" s="171"/>
      <c r="AE20" s="173"/>
      <c r="AF20" s="155"/>
      <c r="AG20" s="173"/>
      <c r="AH20" s="173"/>
      <c r="AI20" s="155"/>
      <c r="AJ20" s="173"/>
      <c r="AK20" s="171"/>
      <c r="AL20" s="175"/>
    </row>
    <row r="21" spans="1:38" s="63" customFormat="1" ht="30" customHeight="1" x14ac:dyDescent="0.4">
      <c r="A21" s="147">
        <v>2</v>
      </c>
      <c r="B21" s="61" t="s">
        <v>115</v>
      </c>
      <c r="C21" s="62" t="s">
        <v>154</v>
      </c>
      <c r="D21" s="162" t="s">
        <v>69</v>
      </c>
      <c r="E21" s="164">
        <v>15</v>
      </c>
      <c r="F21" s="166"/>
      <c r="G21" s="166"/>
      <c r="H21" s="176">
        <v>15</v>
      </c>
      <c r="I21" s="176"/>
      <c r="J21" s="176"/>
      <c r="K21" s="182"/>
      <c r="L21" s="182"/>
      <c r="M21" s="182"/>
      <c r="N21" s="182"/>
      <c r="O21" s="182"/>
      <c r="P21" s="182"/>
      <c r="Q21" s="182"/>
      <c r="R21" s="180"/>
      <c r="S21" s="180"/>
      <c r="T21" s="180"/>
      <c r="U21" s="180"/>
      <c r="V21" s="180"/>
      <c r="W21" s="180"/>
      <c r="X21" s="180"/>
      <c r="Y21" s="182"/>
      <c r="Z21" s="160"/>
      <c r="AA21" s="170">
        <v>15</v>
      </c>
      <c r="AB21" s="170"/>
      <c r="AC21" s="160">
        <v>2</v>
      </c>
      <c r="AD21" s="170" t="s">
        <v>69</v>
      </c>
      <c r="AE21" s="180"/>
      <c r="AF21" s="180"/>
      <c r="AG21" s="172"/>
      <c r="AH21" s="172"/>
      <c r="AI21" s="172"/>
      <c r="AJ21" s="172"/>
      <c r="AK21" s="170">
        <v>2</v>
      </c>
      <c r="AL21" s="174"/>
    </row>
    <row r="22" spans="1:38" s="68" customFormat="1" ht="30" customHeight="1" thickBot="1" x14ac:dyDescent="0.45">
      <c r="A22" s="148"/>
      <c r="B22" s="64" t="s">
        <v>116</v>
      </c>
      <c r="C22" s="65" t="s">
        <v>92</v>
      </c>
      <c r="D22" s="163"/>
      <c r="E22" s="165"/>
      <c r="F22" s="167"/>
      <c r="G22" s="167"/>
      <c r="H22" s="177"/>
      <c r="I22" s="177"/>
      <c r="J22" s="177"/>
      <c r="K22" s="183"/>
      <c r="L22" s="183"/>
      <c r="M22" s="183"/>
      <c r="N22" s="183"/>
      <c r="O22" s="183"/>
      <c r="P22" s="183"/>
      <c r="Q22" s="183"/>
      <c r="R22" s="181"/>
      <c r="S22" s="181"/>
      <c r="T22" s="181"/>
      <c r="U22" s="181"/>
      <c r="V22" s="181"/>
      <c r="W22" s="181"/>
      <c r="X22" s="181"/>
      <c r="Y22" s="183"/>
      <c r="Z22" s="161"/>
      <c r="AA22" s="171"/>
      <c r="AB22" s="171"/>
      <c r="AC22" s="161"/>
      <c r="AD22" s="171"/>
      <c r="AE22" s="181"/>
      <c r="AF22" s="181"/>
      <c r="AG22" s="173"/>
      <c r="AH22" s="173"/>
      <c r="AI22" s="173"/>
      <c r="AJ22" s="173"/>
      <c r="AK22" s="171"/>
      <c r="AL22" s="175"/>
    </row>
    <row r="23" spans="1:38" s="63" customFormat="1" ht="30" customHeight="1" x14ac:dyDescent="0.4">
      <c r="A23" s="147">
        <v>3</v>
      </c>
      <c r="B23" s="61" t="s">
        <v>117</v>
      </c>
      <c r="C23" s="82" t="s">
        <v>133</v>
      </c>
      <c r="D23" s="162" t="s">
        <v>69</v>
      </c>
      <c r="E23" s="164">
        <v>15</v>
      </c>
      <c r="F23" s="166"/>
      <c r="G23" s="166">
        <v>15</v>
      </c>
      <c r="H23" s="176"/>
      <c r="I23" s="176"/>
      <c r="J23" s="176"/>
      <c r="K23" s="178"/>
      <c r="L23" s="170"/>
      <c r="M23" s="170"/>
      <c r="N23" s="170"/>
      <c r="O23" s="170"/>
      <c r="P23" s="170"/>
      <c r="Q23" s="170"/>
      <c r="R23" s="172"/>
      <c r="S23" s="172"/>
      <c r="T23" s="172"/>
      <c r="U23" s="172"/>
      <c r="V23" s="172"/>
      <c r="W23" s="172"/>
      <c r="X23" s="172"/>
      <c r="Y23" s="170"/>
      <c r="Z23" s="170">
        <v>15</v>
      </c>
      <c r="AA23" s="170"/>
      <c r="AB23" s="170"/>
      <c r="AC23" s="170">
        <v>2</v>
      </c>
      <c r="AD23" s="170" t="s">
        <v>69</v>
      </c>
      <c r="AE23" s="154"/>
      <c r="AF23" s="172"/>
      <c r="AG23" s="172"/>
      <c r="AH23" s="172"/>
      <c r="AI23" s="154"/>
      <c r="AJ23" s="172"/>
      <c r="AK23" s="170">
        <v>2</v>
      </c>
      <c r="AL23" s="174"/>
    </row>
    <row r="24" spans="1:38" s="68" customFormat="1" ht="30" customHeight="1" thickBot="1" x14ac:dyDescent="0.45">
      <c r="A24" s="148"/>
      <c r="B24" s="64" t="s">
        <v>118</v>
      </c>
      <c r="C24" s="83" t="s">
        <v>132</v>
      </c>
      <c r="D24" s="163"/>
      <c r="E24" s="165"/>
      <c r="F24" s="167"/>
      <c r="G24" s="167"/>
      <c r="H24" s="177"/>
      <c r="I24" s="177"/>
      <c r="J24" s="177"/>
      <c r="K24" s="179"/>
      <c r="L24" s="171"/>
      <c r="M24" s="171"/>
      <c r="N24" s="171"/>
      <c r="O24" s="171"/>
      <c r="P24" s="171"/>
      <c r="Q24" s="171"/>
      <c r="R24" s="173"/>
      <c r="S24" s="173"/>
      <c r="T24" s="173"/>
      <c r="U24" s="173"/>
      <c r="V24" s="173"/>
      <c r="W24" s="173"/>
      <c r="X24" s="173"/>
      <c r="Y24" s="171"/>
      <c r="Z24" s="171"/>
      <c r="AA24" s="171"/>
      <c r="AB24" s="171"/>
      <c r="AC24" s="171"/>
      <c r="AD24" s="171"/>
      <c r="AE24" s="155"/>
      <c r="AF24" s="173"/>
      <c r="AG24" s="173"/>
      <c r="AH24" s="173"/>
      <c r="AI24" s="155"/>
      <c r="AJ24" s="173"/>
      <c r="AK24" s="171"/>
      <c r="AL24" s="175"/>
    </row>
    <row r="25" spans="1:38" s="63" customFormat="1" ht="30" customHeight="1" x14ac:dyDescent="0.4">
      <c r="A25" s="147">
        <v>4</v>
      </c>
      <c r="B25" s="61" t="s">
        <v>119</v>
      </c>
      <c r="C25" s="67" t="s">
        <v>93</v>
      </c>
      <c r="D25" s="160" t="s">
        <v>69</v>
      </c>
      <c r="E25" s="164">
        <v>15</v>
      </c>
      <c r="F25" s="166"/>
      <c r="G25" s="166">
        <v>15</v>
      </c>
      <c r="H25" s="176"/>
      <c r="I25" s="176"/>
      <c r="J25" s="176"/>
      <c r="K25" s="178"/>
      <c r="L25" s="170"/>
      <c r="M25" s="170"/>
      <c r="N25" s="170"/>
      <c r="O25" s="170"/>
      <c r="P25" s="170"/>
      <c r="Q25" s="170"/>
      <c r="R25" s="172"/>
      <c r="S25" s="172"/>
      <c r="T25" s="172"/>
      <c r="U25" s="172"/>
      <c r="V25" s="172"/>
      <c r="W25" s="172"/>
      <c r="X25" s="172"/>
      <c r="Y25" s="170"/>
      <c r="Z25" s="170"/>
      <c r="AA25" s="170"/>
      <c r="AB25" s="170"/>
      <c r="AC25" s="170"/>
      <c r="AD25" s="170"/>
      <c r="AE25" s="154"/>
      <c r="AF25" s="172">
        <v>15</v>
      </c>
      <c r="AG25" s="172"/>
      <c r="AH25" s="172"/>
      <c r="AI25" s="154">
        <v>2</v>
      </c>
      <c r="AJ25" s="172" t="s">
        <v>69</v>
      </c>
      <c r="AK25" s="170">
        <v>2</v>
      </c>
      <c r="AL25" s="174"/>
    </row>
    <row r="26" spans="1:38" s="68" customFormat="1" ht="30" customHeight="1" thickBot="1" x14ac:dyDescent="0.45">
      <c r="A26" s="148"/>
      <c r="B26" s="64" t="s">
        <v>120</v>
      </c>
      <c r="C26" s="65" t="s">
        <v>94</v>
      </c>
      <c r="D26" s="161"/>
      <c r="E26" s="165"/>
      <c r="F26" s="167"/>
      <c r="G26" s="167"/>
      <c r="H26" s="177"/>
      <c r="I26" s="177"/>
      <c r="J26" s="177"/>
      <c r="K26" s="179"/>
      <c r="L26" s="171"/>
      <c r="M26" s="171"/>
      <c r="N26" s="171"/>
      <c r="O26" s="171"/>
      <c r="P26" s="171"/>
      <c r="Q26" s="171"/>
      <c r="R26" s="173"/>
      <c r="S26" s="173"/>
      <c r="T26" s="173"/>
      <c r="U26" s="173"/>
      <c r="V26" s="173"/>
      <c r="W26" s="173"/>
      <c r="X26" s="173"/>
      <c r="Y26" s="171"/>
      <c r="Z26" s="171"/>
      <c r="AA26" s="171"/>
      <c r="AB26" s="171"/>
      <c r="AC26" s="171"/>
      <c r="AD26" s="171"/>
      <c r="AE26" s="155"/>
      <c r="AF26" s="173"/>
      <c r="AG26" s="173"/>
      <c r="AH26" s="173"/>
      <c r="AI26" s="155"/>
      <c r="AJ26" s="173"/>
      <c r="AK26" s="171"/>
      <c r="AL26" s="175"/>
    </row>
    <row r="27" spans="1:38" s="63" customFormat="1" ht="30" customHeight="1" x14ac:dyDescent="0.4">
      <c r="A27" s="147">
        <v>5</v>
      </c>
      <c r="B27" s="61" t="s">
        <v>121</v>
      </c>
      <c r="C27" s="79" t="s">
        <v>90</v>
      </c>
      <c r="D27" s="162" t="s">
        <v>69</v>
      </c>
      <c r="E27" s="164">
        <v>15</v>
      </c>
      <c r="F27" s="166"/>
      <c r="G27" s="166">
        <v>15</v>
      </c>
      <c r="H27" s="176"/>
      <c r="I27" s="176"/>
      <c r="J27" s="176"/>
      <c r="K27" s="178"/>
      <c r="L27" s="170"/>
      <c r="M27" s="170"/>
      <c r="N27" s="170"/>
      <c r="O27" s="170"/>
      <c r="P27" s="170"/>
      <c r="Q27" s="170"/>
      <c r="R27" s="172"/>
      <c r="S27" s="172"/>
      <c r="T27" s="172"/>
      <c r="U27" s="172"/>
      <c r="V27" s="172"/>
      <c r="W27" s="172"/>
      <c r="X27" s="172"/>
      <c r="Y27" s="170"/>
      <c r="Z27" s="170"/>
      <c r="AA27" s="170"/>
      <c r="AB27" s="170"/>
      <c r="AC27" s="170"/>
      <c r="AD27" s="170"/>
      <c r="AE27" s="172"/>
      <c r="AF27" s="184">
        <v>15</v>
      </c>
      <c r="AG27" s="186"/>
      <c r="AH27" s="186"/>
      <c r="AI27" s="184">
        <v>2</v>
      </c>
      <c r="AJ27" s="186" t="s">
        <v>69</v>
      </c>
      <c r="AK27" s="170">
        <v>2</v>
      </c>
      <c r="AL27" s="174"/>
    </row>
    <row r="28" spans="1:38" s="68" customFormat="1" ht="30" customHeight="1" thickBot="1" x14ac:dyDescent="0.45">
      <c r="A28" s="148"/>
      <c r="B28" s="64" t="s">
        <v>122</v>
      </c>
      <c r="C28" s="80" t="s">
        <v>102</v>
      </c>
      <c r="D28" s="163"/>
      <c r="E28" s="165"/>
      <c r="F28" s="167"/>
      <c r="G28" s="167"/>
      <c r="H28" s="177"/>
      <c r="I28" s="177"/>
      <c r="J28" s="177"/>
      <c r="K28" s="179"/>
      <c r="L28" s="171"/>
      <c r="M28" s="171"/>
      <c r="N28" s="171"/>
      <c r="O28" s="171"/>
      <c r="P28" s="171"/>
      <c r="Q28" s="171"/>
      <c r="R28" s="173"/>
      <c r="S28" s="173"/>
      <c r="T28" s="173"/>
      <c r="U28" s="173"/>
      <c r="V28" s="173"/>
      <c r="W28" s="173"/>
      <c r="X28" s="173"/>
      <c r="Y28" s="171"/>
      <c r="Z28" s="171"/>
      <c r="AA28" s="171"/>
      <c r="AB28" s="171"/>
      <c r="AC28" s="171"/>
      <c r="AD28" s="171"/>
      <c r="AE28" s="173"/>
      <c r="AF28" s="185"/>
      <c r="AG28" s="187"/>
      <c r="AH28" s="187"/>
      <c r="AI28" s="185"/>
      <c r="AJ28" s="187"/>
      <c r="AK28" s="171"/>
      <c r="AL28" s="175"/>
    </row>
    <row r="29" spans="1:38" s="63" customFormat="1" ht="30" customHeight="1" x14ac:dyDescent="0.4">
      <c r="A29" s="147">
        <v>6</v>
      </c>
      <c r="B29" s="61" t="s">
        <v>123</v>
      </c>
      <c r="C29" s="62" t="s">
        <v>89</v>
      </c>
      <c r="D29" s="162" t="s">
        <v>69</v>
      </c>
      <c r="E29" s="164">
        <v>15</v>
      </c>
      <c r="F29" s="166">
        <v>15</v>
      </c>
      <c r="G29" s="166"/>
      <c r="H29" s="176"/>
      <c r="I29" s="176"/>
      <c r="J29" s="176"/>
      <c r="K29" s="178"/>
      <c r="L29" s="170"/>
      <c r="M29" s="170"/>
      <c r="N29" s="170"/>
      <c r="O29" s="170"/>
      <c r="P29" s="170"/>
      <c r="Q29" s="170"/>
      <c r="R29" s="172"/>
      <c r="S29" s="172"/>
      <c r="T29" s="172"/>
      <c r="U29" s="172"/>
      <c r="V29" s="172"/>
      <c r="W29" s="172"/>
      <c r="X29" s="172"/>
      <c r="Y29" s="170"/>
      <c r="Z29" s="170"/>
      <c r="AA29" s="170"/>
      <c r="AB29" s="170"/>
      <c r="AC29" s="170"/>
      <c r="AD29" s="170"/>
      <c r="AE29" s="172">
        <v>15</v>
      </c>
      <c r="AF29" s="154"/>
      <c r="AG29" s="172"/>
      <c r="AH29" s="172"/>
      <c r="AI29" s="154">
        <v>2</v>
      </c>
      <c r="AJ29" s="172" t="s">
        <v>69</v>
      </c>
      <c r="AK29" s="170">
        <v>2</v>
      </c>
      <c r="AL29" s="174"/>
    </row>
    <row r="30" spans="1:38" s="68" customFormat="1" ht="37.200000000000003" customHeight="1" thickBot="1" x14ac:dyDescent="0.45">
      <c r="A30" s="148"/>
      <c r="B30" s="64" t="s">
        <v>124</v>
      </c>
      <c r="C30" s="65" t="s">
        <v>105</v>
      </c>
      <c r="D30" s="163"/>
      <c r="E30" s="165"/>
      <c r="F30" s="167"/>
      <c r="G30" s="167"/>
      <c r="H30" s="177"/>
      <c r="I30" s="177"/>
      <c r="J30" s="177"/>
      <c r="K30" s="179"/>
      <c r="L30" s="171"/>
      <c r="M30" s="171"/>
      <c r="N30" s="171"/>
      <c r="O30" s="171"/>
      <c r="P30" s="171"/>
      <c r="Q30" s="171"/>
      <c r="R30" s="173"/>
      <c r="S30" s="173"/>
      <c r="T30" s="173"/>
      <c r="U30" s="173"/>
      <c r="V30" s="173"/>
      <c r="W30" s="173"/>
      <c r="X30" s="173"/>
      <c r="Y30" s="171"/>
      <c r="Z30" s="171"/>
      <c r="AA30" s="171"/>
      <c r="AB30" s="171"/>
      <c r="AC30" s="171"/>
      <c r="AD30" s="171"/>
      <c r="AE30" s="173"/>
      <c r="AF30" s="155"/>
      <c r="AG30" s="173"/>
      <c r="AH30" s="173"/>
      <c r="AI30" s="155"/>
      <c r="AJ30" s="173"/>
      <c r="AK30" s="171"/>
      <c r="AL30" s="175"/>
    </row>
    <row r="31" spans="1:38" s="63" customFormat="1" ht="35.15" customHeight="1" x14ac:dyDescent="0.4">
      <c r="A31" s="149"/>
      <c r="B31" s="86"/>
      <c r="C31" s="87" t="s">
        <v>53</v>
      </c>
      <c r="D31" s="149"/>
      <c r="E31" s="88">
        <f t="shared" ref="E31:P31" si="3">SUM(E19:E30)</f>
        <v>90</v>
      </c>
      <c r="F31" s="88">
        <f t="shared" si="3"/>
        <v>30</v>
      </c>
      <c r="G31" s="88">
        <f t="shared" si="3"/>
        <v>45</v>
      </c>
      <c r="H31" s="88">
        <f t="shared" si="3"/>
        <v>15</v>
      </c>
      <c r="I31" s="88">
        <f t="shared" si="3"/>
        <v>0</v>
      </c>
      <c r="J31" s="88">
        <f t="shared" si="3"/>
        <v>0</v>
      </c>
      <c r="K31" s="88">
        <f t="shared" si="3"/>
        <v>0</v>
      </c>
      <c r="L31" s="88">
        <f t="shared" si="3"/>
        <v>0</v>
      </c>
      <c r="M31" s="88">
        <f t="shared" si="3"/>
        <v>0</v>
      </c>
      <c r="N31" s="88">
        <f t="shared" si="3"/>
        <v>0</v>
      </c>
      <c r="O31" s="88">
        <f t="shared" si="3"/>
        <v>0</v>
      </c>
      <c r="P31" s="88">
        <f t="shared" si="3"/>
        <v>0</v>
      </c>
      <c r="Q31" s="42"/>
      <c r="R31" s="88">
        <f t="shared" ref="R31:W31" si="4">SUM(R19:R30)</f>
        <v>15</v>
      </c>
      <c r="S31" s="88">
        <f t="shared" si="4"/>
        <v>0</v>
      </c>
      <c r="T31" s="88">
        <f t="shared" si="4"/>
        <v>0</v>
      </c>
      <c r="U31" s="88">
        <f t="shared" si="4"/>
        <v>0</v>
      </c>
      <c r="V31" s="88">
        <f t="shared" si="4"/>
        <v>0</v>
      </c>
      <c r="W31" s="88">
        <f t="shared" si="4"/>
        <v>2</v>
      </c>
      <c r="X31" s="42"/>
      <c r="Y31" s="88">
        <f>SUM(Y19:Y30)</f>
        <v>0</v>
      </c>
      <c r="Z31" s="88">
        <f>SUM(Z19:Z30)</f>
        <v>15</v>
      </c>
      <c r="AA31" s="88">
        <f>SUM(AA19:AA30)</f>
        <v>15</v>
      </c>
      <c r="AB31" s="88">
        <f>SUM(AB19:AB30)</f>
        <v>0</v>
      </c>
      <c r="AC31" s="88">
        <f>SUM(AC19:AC30)</f>
        <v>4</v>
      </c>
      <c r="AD31" s="42"/>
      <c r="AE31" s="88">
        <f>SUM(AE19:AE30)</f>
        <v>15</v>
      </c>
      <c r="AF31" s="88">
        <f>SUM(AF19:AF30)</f>
        <v>30</v>
      </c>
      <c r="AG31" s="88">
        <f>SUM(AG19:AG30)</f>
        <v>0</v>
      </c>
      <c r="AH31" s="88">
        <f>SUM(AH19:AH30)</f>
        <v>0</v>
      </c>
      <c r="AI31" s="88">
        <f>SUM(AI19:AI30)</f>
        <v>6</v>
      </c>
      <c r="AJ31" s="42"/>
      <c r="AK31" s="101">
        <f>SUM(AK19:AK30)</f>
        <v>12</v>
      </c>
      <c r="AL31" s="101">
        <f>SUM(AL19:AL30)</f>
        <v>0</v>
      </c>
    </row>
    <row r="32" spans="1:38" s="2" customFormat="1" ht="35.15" customHeight="1" x14ac:dyDescent="0.4">
      <c r="A32" s="112"/>
      <c r="B32" s="247" t="s">
        <v>54</v>
      </c>
      <c r="C32" s="247"/>
      <c r="D32" s="247"/>
      <c r="E32" s="12">
        <f t="shared" ref="E32:P32" si="5">E31+E17</f>
        <v>240</v>
      </c>
      <c r="F32" s="12">
        <f t="shared" si="5"/>
        <v>105</v>
      </c>
      <c r="G32" s="12">
        <f t="shared" si="5"/>
        <v>120</v>
      </c>
      <c r="H32" s="12">
        <f t="shared" si="5"/>
        <v>15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15</v>
      </c>
      <c r="M32" s="12">
        <f t="shared" si="5"/>
        <v>0</v>
      </c>
      <c r="N32" s="12">
        <f t="shared" si="5"/>
        <v>0</v>
      </c>
      <c r="O32" s="12">
        <f t="shared" si="5"/>
        <v>0</v>
      </c>
      <c r="P32" s="12">
        <f t="shared" si="5"/>
        <v>2</v>
      </c>
      <c r="Q32" s="42"/>
      <c r="R32" s="12">
        <f t="shared" ref="R32:W32" si="6">R31+R17</f>
        <v>45</v>
      </c>
      <c r="S32" s="12">
        <f t="shared" si="6"/>
        <v>30</v>
      </c>
      <c r="T32" s="12">
        <f t="shared" si="6"/>
        <v>0</v>
      </c>
      <c r="U32" s="12">
        <f t="shared" si="6"/>
        <v>0</v>
      </c>
      <c r="V32" s="12">
        <f t="shared" si="6"/>
        <v>0</v>
      </c>
      <c r="W32" s="12">
        <f t="shared" si="6"/>
        <v>8</v>
      </c>
      <c r="X32" s="42"/>
      <c r="Y32" s="12">
        <f>Y31+Y17</f>
        <v>15</v>
      </c>
      <c r="Z32" s="12">
        <f>Z31+Z17</f>
        <v>45</v>
      </c>
      <c r="AA32" s="12">
        <f>AA31+AA17</f>
        <v>15</v>
      </c>
      <c r="AB32" s="12">
        <f>AB31+AB17</f>
        <v>0</v>
      </c>
      <c r="AC32" s="12">
        <f>AC31+AC17</f>
        <v>9</v>
      </c>
      <c r="AD32" s="42"/>
      <c r="AE32" s="12">
        <f>AE31+AE17</f>
        <v>45</v>
      </c>
      <c r="AF32" s="12">
        <f>AF31+AF17</f>
        <v>30</v>
      </c>
      <c r="AG32" s="12">
        <f>AG31+AG17</f>
        <v>0</v>
      </c>
      <c r="AH32" s="12">
        <f>AH31+AH17</f>
        <v>0</v>
      </c>
      <c r="AI32" s="12">
        <f>AI31+AI17</f>
        <v>10</v>
      </c>
      <c r="AJ32" s="42"/>
      <c r="AK32" s="55">
        <f>AK31+AK17</f>
        <v>29</v>
      </c>
      <c r="AL32" s="99">
        <f>AL31+AL17</f>
        <v>17</v>
      </c>
    </row>
    <row r="33" spans="1:179" s="66" customFormat="1" ht="28.2" customHeight="1" thickBot="1" x14ac:dyDescent="0.5">
      <c r="A33" s="116"/>
      <c r="B33" s="246" t="s">
        <v>167</v>
      </c>
      <c r="C33" s="246"/>
      <c r="D33" s="246"/>
      <c r="E33" s="110">
        <f>'FIR II st. STAC'!E33+E32</f>
        <v>900</v>
      </c>
      <c r="F33" s="110">
        <f>'FIR II st. STAC'!F33+F32</f>
        <v>360</v>
      </c>
      <c r="G33" s="110">
        <f>'FIR II st. STAC'!G33+G32</f>
        <v>270</v>
      </c>
      <c r="H33" s="110">
        <f>'FIR II st. STAC'!H33+H32</f>
        <v>75</v>
      </c>
      <c r="I33" s="110">
        <f>'FIR II st. STAC'!I33+I32</f>
        <v>135</v>
      </c>
      <c r="J33" s="110">
        <f>'FIR II st. STAC'!J33+J32</f>
        <v>60</v>
      </c>
      <c r="K33" s="110">
        <f>'FIR II st. STAC'!K33+K32</f>
        <v>135</v>
      </c>
      <c r="L33" s="110">
        <f>'FIR II st. STAC'!L33+L32</f>
        <v>75</v>
      </c>
      <c r="M33" s="110">
        <f>'FIR II st. STAC'!M33+M32</f>
        <v>0</v>
      </c>
      <c r="N33" s="110">
        <f>'FIR II st. STAC'!N33+N32</f>
        <v>30</v>
      </c>
      <c r="O33" s="110">
        <f>'FIR II st. STAC'!O33+O32</f>
        <v>30</v>
      </c>
      <c r="P33" s="110">
        <f>'FIR II st. STAC'!P33+P32</f>
        <v>34</v>
      </c>
      <c r="Q33" s="43"/>
      <c r="R33" s="110">
        <f>'FIR II st. STAC'!R33+R32</f>
        <v>90</v>
      </c>
      <c r="S33" s="110">
        <f>'FIR II st. STAC'!S33+S32</f>
        <v>75</v>
      </c>
      <c r="T33" s="110">
        <f>'FIR II st. STAC'!T33+T32</f>
        <v>45</v>
      </c>
      <c r="U33" s="110">
        <f>'FIR II st. STAC'!U33+U32</f>
        <v>30</v>
      </c>
      <c r="V33" s="110">
        <f>'FIR II st. STAC'!V33+V32</f>
        <v>30</v>
      </c>
      <c r="W33" s="110">
        <f>'FIR II st. STAC'!W33+W32</f>
        <v>32</v>
      </c>
      <c r="X33" s="43"/>
      <c r="Y33" s="110">
        <f>'FIR II st. STAC'!Y33+Y32</f>
        <v>75</v>
      </c>
      <c r="Z33" s="110">
        <f>'FIR II st. STAC'!Z33+Z32</f>
        <v>75</v>
      </c>
      <c r="AA33" s="110">
        <f>'FIR II st. STAC'!AA33+AA32</f>
        <v>30</v>
      </c>
      <c r="AB33" s="110">
        <f>'FIR II st. STAC'!AB33+AB32</f>
        <v>30</v>
      </c>
      <c r="AC33" s="110">
        <f>'FIR II st. STAC'!AC33+AC32</f>
        <v>31</v>
      </c>
      <c r="AD33" s="43"/>
      <c r="AE33" s="110">
        <f>'FIR II st. STAC'!AE33+AE32</f>
        <v>60</v>
      </c>
      <c r="AF33" s="110">
        <f>'FIR II st. STAC'!AF33+AF32</f>
        <v>45</v>
      </c>
      <c r="AG33" s="110">
        <f>'FIR II st. STAC'!AG33+AG32</f>
        <v>0</v>
      </c>
      <c r="AH33" s="110">
        <f>'FIR II st. STAC'!AH33+AH32</f>
        <v>45</v>
      </c>
      <c r="AI33" s="110">
        <f>'FIR II st. STAC'!AI33+AI32</f>
        <v>23</v>
      </c>
      <c r="AJ33" s="43"/>
      <c r="AK33" s="95">
        <f>'FIR II st. STAC'!AK33+AK32</f>
        <v>120</v>
      </c>
      <c r="AL33" s="95">
        <f>'FIR II st. STAC'!AL33+AL32</f>
        <v>71</v>
      </c>
    </row>
    <row r="34" spans="1:179" x14ac:dyDescent="0.45">
      <c r="A34" s="1"/>
    </row>
    <row r="35" spans="1:179" s="104" customFormat="1" ht="12.9" x14ac:dyDescent="0.4">
      <c r="A35" s="102" t="s">
        <v>162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</row>
    <row r="36" spans="1:179" s="104" customFormat="1" ht="12.9" x14ac:dyDescent="0.4">
      <c r="A36" s="102" t="s">
        <v>170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</row>
    <row r="37" spans="1:179" s="104" customFormat="1" ht="12.9" x14ac:dyDescent="0.4">
      <c r="A37" s="102"/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</row>
    <row r="38" spans="1:179" s="104" customFormat="1" ht="12.9" x14ac:dyDescent="0.4">
      <c r="A38" s="106" t="s">
        <v>164</v>
      </c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08"/>
      <c r="FK38" s="108"/>
      <c r="FL38" s="108"/>
      <c r="FM38" s="108"/>
      <c r="FN38" s="108"/>
      <c r="FO38" s="108"/>
      <c r="FP38" s="108"/>
      <c r="FQ38" s="108"/>
      <c r="FR38" s="108"/>
      <c r="FS38" s="108"/>
      <c r="FT38" s="108"/>
      <c r="FU38" s="108"/>
      <c r="FV38" s="108"/>
      <c r="FW38" s="108"/>
    </row>
    <row r="39" spans="1:179" s="104" customFormat="1" ht="12.9" x14ac:dyDescent="0.4">
      <c r="A39" s="102"/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</row>
    <row r="40" spans="1:179" s="104" customFormat="1" ht="12.9" x14ac:dyDescent="0.4">
      <c r="A40" s="102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</row>
    <row r="41" spans="1:179" s="104" customFormat="1" ht="12.9" x14ac:dyDescent="0.4">
      <c r="A41" s="102"/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</row>
    <row r="42" spans="1:179" s="104" customFormat="1" ht="12.9" x14ac:dyDescent="0.4">
      <c r="A42" s="102" t="s">
        <v>157</v>
      </c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 t="s">
        <v>158</v>
      </c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</row>
    <row r="43" spans="1:179" s="104" customFormat="1" ht="12.9" x14ac:dyDescent="0.4">
      <c r="A43" s="102" t="s">
        <v>159</v>
      </c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 t="s">
        <v>160</v>
      </c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</row>
    <row r="44" spans="1:179" s="104" customFormat="1" ht="12.9" x14ac:dyDescent="0.4">
      <c r="A44" s="102"/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 t="s">
        <v>161</v>
      </c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</row>
    <row r="45" spans="1:179" x14ac:dyDescent="0.45">
      <c r="A45" s="152"/>
    </row>
  </sheetData>
  <mergeCells count="259">
    <mergeCell ref="A5:A8"/>
    <mergeCell ref="B5:B8"/>
    <mergeCell ref="C5:C8"/>
    <mergeCell ref="D5:D8"/>
    <mergeCell ref="E5:J6"/>
    <mergeCell ref="K5:X5"/>
    <mergeCell ref="E7:E8"/>
    <mergeCell ref="F7:F8"/>
    <mergeCell ref="G7:G8"/>
    <mergeCell ref="H7:H8"/>
    <mergeCell ref="I7:I8"/>
    <mergeCell ref="J7:J8"/>
    <mergeCell ref="Y5:AJ5"/>
    <mergeCell ref="AK5:AK8"/>
    <mergeCell ref="AL5:AL8"/>
    <mergeCell ref="K6:Q6"/>
    <mergeCell ref="R6:X6"/>
    <mergeCell ref="Y6:AD6"/>
    <mergeCell ref="AE6:AJ6"/>
    <mergeCell ref="O7:O8"/>
    <mergeCell ref="P7:P8"/>
    <mergeCell ref="Q7:Q8"/>
    <mergeCell ref="T7:T8"/>
    <mergeCell ref="U7:U8"/>
    <mergeCell ref="V7:V8"/>
    <mergeCell ref="W7:W8"/>
    <mergeCell ref="K7:K8"/>
    <mergeCell ref="L7:L8"/>
    <mergeCell ref="M7:M8"/>
    <mergeCell ref="N7:N8"/>
    <mergeCell ref="AJ7:AJ8"/>
    <mergeCell ref="AD7:AD8"/>
    <mergeCell ref="AE7:AE8"/>
    <mergeCell ref="AF7:AF8"/>
    <mergeCell ref="AG7:AG8"/>
    <mergeCell ref="AH7:AH8"/>
    <mergeCell ref="B9:AL9"/>
    <mergeCell ref="B18:AL18"/>
    <mergeCell ref="D21:D22"/>
    <mergeCell ref="E21:E22"/>
    <mergeCell ref="F21:F22"/>
    <mergeCell ref="G21:G22"/>
    <mergeCell ref="H21:H22"/>
    <mergeCell ref="I21:I22"/>
    <mergeCell ref="J21:J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I21:AI22"/>
    <mergeCell ref="AJ21:AJ22"/>
    <mergeCell ref="AK21:AK22"/>
    <mergeCell ref="AL21:AL22"/>
    <mergeCell ref="AF21:AF22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AJ19:AJ20"/>
    <mergeCell ref="AK19:AK20"/>
    <mergeCell ref="AL19:AL20"/>
    <mergeCell ref="AA19:AA20"/>
    <mergeCell ref="M27:M28"/>
    <mergeCell ref="N27:N28"/>
    <mergeCell ref="O27:O28"/>
    <mergeCell ref="E25:E26"/>
    <mergeCell ref="F25:F26"/>
    <mergeCell ref="AH27:AH28"/>
    <mergeCell ref="AI27:AI28"/>
    <mergeCell ref="AJ27:AJ28"/>
    <mergeCell ref="AK27:AK28"/>
    <mergeCell ref="AI25:AI26"/>
    <mergeCell ref="AJ25:AJ26"/>
    <mergeCell ref="AA27:AA28"/>
    <mergeCell ref="P27:P28"/>
    <mergeCell ref="Q27:Q28"/>
    <mergeCell ref="R27:R28"/>
    <mergeCell ref="S27:S28"/>
    <mergeCell ref="T27:T28"/>
    <mergeCell ref="U27:U28"/>
    <mergeCell ref="G25:G26"/>
    <mergeCell ref="H25:H26"/>
    <mergeCell ref="D19:D20"/>
    <mergeCell ref="E19:E20"/>
    <mergeCell ref="F19:F20"/>
    <mergeCell ref="G19:G20"/>
    <mergeCell ref="H19:H20"/>
    <mergeCell ref="AB27:AB28"/>
    <mergeCell ref="AC27:AC28"/>
    <mergeCell ref="AD27:AD28"/>
    <mergeCell ref="AE27:AE28"/>
    <mergeCell ref="V27:V28"/>
    <mergeCell ref="W27:W28"/>
    <mergeCell ref="X27:X28"/>
    <mergeCell ref="Y27:Y28"/>
    <mergeCell ref="Z27:Z28"/>
    <mergeCell ref="W21:W22"/>
    <mergeCell ref="I25:I26"/>
    <mergeCell ref="D27:D28"/>
    <mergeCell ref="E27:E28"/>
    <mergeCell ref="F27:F28"/>
    <mergeCell ref="G27:G28"/>
    <mergeCell ref="H27:H28"/>
    <mergeCell ref="I27:I28"/>
    <mergeCell ref="J27:J28"/>
    <mergeCell ref="K27:K28"/>
    <mergeCell ref="Z21:Z22"/>
    <mergeCell ref="AA21:AA22"/>
    <mergeCell ref="AB21:AB22"/>
    <mergeCell ref="Q21:Q22"/>
    <mergeCell ref="R21:R22"/>
    <mergeCell ref="P23:P24"/>
    <mergeCell ref="Q23:Q24"/>
    <mergeCell ref="R23:R24"/>
    <mergeCell ref="S23:S24"/>
    <mergeCell ref="I19:I20"/>
    <mergeCell ref="J19:J20"/>
    <mergeCell ref="K19:K20"/>
    <mergeCell ref="L19:L20"/>
    <mergeCell ref="M19:M20"/>
    <mergeCell ref="N19:N20"/>
    <mergeCell ref="U25:U26"/>
    <mergeCell ref="J25:J26"/>
    <mergeCell ref="K25:K26"/>
    <mergeCell ref="L25:L26"/>
    <mergeCell ref="M25:M26"/>
    <mergeCell ref="N25:N26"/>
    <mergeCell ref="O25:O26"/>
    <mergeCell ref="S25:S26"/>
    <mergeCell ref="T25:T26"/>
    <mergeCell ref="M23:M24"/>
    <mergeCell ref="N23:N24"/>
    <mergeCell ref="O23:O24"/>
    <mergeCell ref="J23:J24"/>
    <mergeCell ref="K23:K24"/>
    <mergeCell ref="L23:L24"/>
    <mergeCell ref="O19:O20"/>
    <mergeCell ref="P19:P20"/>
    <mergeCell ref="Q19:Q20"/>
    <mergeCell ref="R19:R20"/>
    <mergeCell ref="S19:S20"/>
    <mergeCell ref="T19:T20"/>
    <mergeCell ref="AB19:AB20"/>
    <mergeCell ref="AC19:AC20"/>
    <mergeCell ref="AD19:AD20"/>
    <mergeCell ref="AL29:AL30"/>
    <mergeCell ref="AA29:AA30"/>
    <mergeCell ref="AH19:AH20"/>
    <mergeCell ref="AI19:AI20"/>
    <mergeCell ref="U19:U20"/>
    <mergeCell ref="V19:V20"/>
    <mergeCell ref="W19:W20"/>
    <mergeCell ref="X19:X20"/>
    <mergeCell ref="Y19:Y20"/>
    <mergeCell ref="Z19:Z20"/>
    <mergeCell ref="AE19:AE20"/>
    <mergeCell ref="AF19:AF20"/>
    <mergeCell ref="AG19:AG20"/>
    <mergeCell ref="AC21:AC22"/>
    <mergeCell ref="AD21:AD22"/>
    <mergeCell ref="AE21:AE22"/>
    <mergeCell ref="X21:X22"/>
    <mergeCell ref="Y21:Y22"/>
    <mergeCell ref="AL27:AL28"/>
    <mergeCell ref="AF27:AF28"/>
    <mergeCell ref="AG27:AG28"/>
    <mergeCell ref="AG21:AG22"/>
    <mergeCell ref="AH21:AH22"/>
    <mergeCell ref="AE23:AE24"/>
    <mergeCell ref="T29:T30"/>
    <mergeCell ref="AG29:AG30"/>
    <mergeCell ref="AL25:AL26"/>
    <mergeCell ref="AF25:AF26"/>
    <mergeCell ref="AG25:AG26"/>
    <mergeCell ref="AH29:AH30"/>
    <mergeCell ref="AI29:AI30"/>
    <mergeCell ref="AJ29:AJ30"/>
    <mergeCell ref="AK29:AK30"/>
    <mergeCell ref="Z29:Z30"/>
    <mergeCell ref="AB29:AB30"/>
    <mergeCell ref="AC29:AC30"/>
    <mergeCell ref="AD29:AD30"/>
    <mergeCell ref="AE29:AE30"/>
    <mergeCell ref="AF29:AF30"/>
    <mergeCell ref="AL23:AL24"/>
    <mergeCell ref="AH25:AH26"/>
    <mergeCell ref="AK25:AK26"/>
    <mergeCell ref="P25:P26"/>
    <mergeCell ref="Q25:Q26"/>
    <mergeCell ref="R25:R26"/>
    <mergeCell ref="D25:D26"/>
    <mergeCell ref="U29:U30"/>
    <mergeCell ref="V29:V30"/>
    <mergeCell ref="W29:W30"/>
    <mergeCell ref="X29:X30"/>
    <mergeCell ref="Y29:Y30"/>
    <mergeCell ref="L27:L28"/>
    <mergeCell ref="AB25:AB26"/>
    <mergeCell ref="AC25:AC26"/>
    <mergeCell ref="AD25:AD26"/>
    <mergeCell ref="AE25:AE26"/>
    <mergeCell ref="V25:V26"/>
    <mergeCell ref="W25:W26"/>
    <mergeCell ref="X25:X26"/>
    <mergeCell ref="Y25:Y26"/>
    <mergeCell ref="Z25:Z26"/>
    <mergeCell ref="AA25:AA26"/>
    <mergeCell ref="B33:D33"/>
    <mergeCell ref="Q29:Q30"/>
    <mergeCell ref="R29:R30"/>
    <mergeCell ref="S29:S30"/>
    <mergeCell ref="I29:I30"/>
    <mergeCell ref="J29:J30"/>
    <mergeCell ref="K29:K30"/>
    <mergeCell ref="L29:L30"/>
    <mergeCell ref="M29:M30"/>
    <mergeCell ref="N29:N30"/>
    <mergeCell ref="B32:D32"/>
    <mergeCell ref="O29:O30"/>
    <mergeCell ref="P29:P30"/>
    <mergeCell ref="D29:D30"/>
    <mergeCell ref="E29:E30"/>
    <mergeCell ref="F29:F30"/>
    <mergeCell ref="G29:G30"/>
    <mergeCell ref="H29:H30"/>
    <mergeCell ref="AH23:AH24"/>
    <mergeCell ref="AI23:AI24"/>
    <mergeCell ref="AJ23:AJ24"/>
    <mergeCell ref="AK23:AK24"/>
    <mergeCell ref="D23:D24"/>
    <mergeCell ref="E23:E24"/>
    <mergeCell ref="F23:F24"/>
    <mergeCell ref="G23:G24"/>
    <mergeCell ref="H23:H24"/>
    <mergeCell ref="I23:I24"/>
    <mergeCell ref="AB23:AB24"/>
    <mergeCell ref="AC23:AC24"/>
    <mergeCell ref="AD23:AD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T23:T24"/>
    <mergeCell ref="U23:U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1" pageOrder="overThenDown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H45"/>
  <sheetViews>
    <sheetView view="pageBreakPreview" topLeftCell="C1" zoomScale="85" zoomScaleNormal="85" zoomScaleSheetLayoutView="85" workbookViewId="0">
      <selection activeCell="AM14" sqref="AM14"/>
    </sheetView>
  </sheetViews>
  <sheetFormatPr defaultColWidth="8.84375" defaultRowHeight="15.9" x14ac:dyDescent="0.45"/>
  <cols>
    <col min="1" max="1" width="5.15234375" style="1" customWidth="1"/>
    <col min="2" max="2" width="17.3046875" style="1" customWidth="1"/>
    <col min="3" max="3" width="37.69140625" style="1" customWidth="1"/>
    <col min="4" max="5" width="6.53515625" style="1" customWidth="1"/>
    <col min="6" max="37" width="5.3046875" style="1" customWidth="1"/>
    <col min="38" max="43" width="7.69140625" style="1" customWidth="1"/>
    <col min="44" max="44" width="15.84375" style="1" customWidth="1"/>
    <col min="45" max="16384" width="8.84375" style="1"/>
  </cols>
  <sheetData>
    <row r="1" spans="1:164" s="31" customFormat="1" ht="20.149999999999999" customHeight="1" thickTop="1" x14ac:dyDescent="0.4">
      <c r="A1" s="47" t="s">
        <v>70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50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9"/>
      <c r="FH1" s="30"/>
    </row>
    <row r="2" spans="1:164" s="31" customFormat="1" ht="20.149999999999999" customHeight="1" x14ac:dyDescent="0.4">
      <c r="A2" s="51" t="s">
        <v>71</v>
      </c>
      <c r="B2" s="119"/>
      <c r="C2" s="11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52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32"/>
      <c r="AY2" s="29"/>
      <c r="AZ2" s="29"/>
      <c r="BA2" s="29"/>
      <c r="BB2" s="29"/>
      <c r="BC2" s="32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30"/>
    </row>
    <row r="3" spans="1:164" s="31" customFormat="1" ht="20.149999999999999" customHeight="1" x14ac:dyDescent="0.4">
      <c r="A3" s="51" t="s">
        <v>85</v>
      </c>
      <c r="B3" s="119"/>
      <c r="C3" s="11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52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30"/>
    </row>
    <row r="4" spans="1:164" s="31" customFormat="1" ht="20.149999999999999" customHeight="1" x14ac:dyDescent="0.4">
      <c r="A4" s="51" t="s">
        <v>83</v>
      </c>
      <c r="B4" s="120"/>
      <c r="C4" s="120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5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29"/>
      <c r="FH4" s="30"/>
    </row>
    <row r="5" spans="1:164" s="2" customFormat="1" ht="28.4" customHeight="1" x14ac:dyDescent="0.4">
      <c r="A5" s="215" t="s">
        <v>57</v>
      </c>
      <c r="B5" s="218" t="s">
        <v>8</v>
      </c>
      <c r="C5" s="215" t="s">
        <v>0</v>
      </c>
      <c r="D5" s="218" t="s">
        <v>1</v>
      </c>
      <c r="E5" s="221" t="s">
        <v>2</v>
      </c>
      <c r="F5" s="222"/>
      <c r="G5" s="222"/>
      <c r="H5" s="222"/>
      <c r="I5" s="222"/>
      <c r="J5" s="222"/>
      <c r="K5" s="196" t="s">
        <v>10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8"/>
      <c r="Y5" s="199" t="s">
        <v>13</v>
      </c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188" t="s">
        <v>76</v>
      </c>
      <c r="AL5" s="212" t="s">
        <v>75</v>
      </c>
    </row>
    <row r="6" spans="1:164" s="2" customFormat="1" ht="28.4" customHeight="1" x14ac:dyDescent="0.4">
      <c r="A6" s="216"/>
      <c r="B6" s="219"/>
      <c r="C6" s="216"/>
      <c r="D6" s="219"/>
      <c r="E6" s="223"/>
      <c r="F6" s="224"/>
      <c r="G6" s="224"/>
      <c r="H6" s="224"/>
      <c r="I6" s="224"/>
      <c r="J6" s="224"/>
      <c r="K6" s="196" t="s">
        <v>11</v>
      </c>
      <c r="L6" s="197"/>
      <c r="M6" s="197"/>
      <c r="N6" s="197"/>
      <c r="O6" s="197"/>
      <c r="P6" s="197"/>
      <c r="Q6" s="198"/>
      <c r="R6" s="202" t="s">
        <v>12</v>
      </c>
      <c r="S6" s="203"/>
      <c r="T6" s="203"/>
      <c r="U6" s="203"/>
      <c r="V6" s="203"/>
      <c r="W6" s="203"/>
      <c r="X6" s="204"/>
      <c r="Y6" s="196" t="s">
        <v>14</v>
      </c>
      <c r="Z6" s="197"/>
      <c r="AA6" s="197"/>
      <c r="AB6" s="197"/>
      <c r="AC6" s="197"/>
      <c r="AD6" s="198"/>
      <c r="AE6" s="201" t="s">
        <v>15</v>
      </c>
      <c r="AF6" s="201"/>
      <c r="AG6" s="201"/>
      <c r="AH6" s="201"/>
      <c r="AI6" s="201"/>
      <c r="AJ6" s="202"/>
      <c r="AK6" s="189"/>
      <c r="AL6" s="213"/>
    </row>
    <row r="7" spans="1:164" s="2" customFormat="1" ht="28.4" customHeight="1" x14ac:dyDescent="0.4">
      <c r="A7" s="216"/>
      <c r="B7" s="219"/>
      <c r="C7" s="216"/>
      <c r="D7" s="219"/>
      <c r="E7" s="191" t="s">
        <v>3</v>
      </c>
      <c r="F7" s="191" t="s">
        <v>4</v>
      </c>
      <c r="G7" s="192" t="s">
        <v>72</v>
      </c>
      <c r="H7" s="192" t="s">
        <v>73</v>
      </c>
      <c r="I7" s="193" t="s">
        <v>173</v>
      </c>
      <c r="J7" s="195" t="s">
        <v>74</v>
      </c>
      <c r="K7" s="191" t="s">
        <v>4</v>
      </c>
      <c r="L7" s="192" t="s">
        <v>72</v>
      </c>
      <c r="M7" s="192" t="s">
        <v>73</v>
      </c>
      <c r="N7" s="193" t="s">
        <v>173</v>
      </c>
      <c r="O7" s="195" t="s">
        <v>74</v>
      </c>
      <c r="P7" s="191" t="s">
        <v>9</v>
      </c>
      <c r="Q7" s="191" t="s">
        <v>1</v>
      </c>
      <c r="R7" s="191" t="s">
        <v>4</v>
      </c>
      <c r="S7" s="192" t="s">
        <v>72</v>
      </c>
      <c r="T7" s="192" t="s">
        <v>73</v>
      </c>
      <c r="U7" s="193" t="s">
        <v>173</v>
      </c>
      <c r="V7" s="195" t="s">
        <v>74</v>
      </c>
      <c r="W7" s="191" t="s">
        <v>9</v>
      </c>
      <c r="X7" s="191" t="s">
        <v>1</v>
      </c>
      <c r="Y7" s="191" t="s">
        <v>4</v>
      </c>
      <c r="Z7" s="192" t="s">
        <v>72</v>
      </c>
      <c r="AA7" s="192" t="s">
        <v>73</v>
      </c>
      <c r="AB7" s="193" t="s">
        <v>173</v>
      </c>
      <c r="AC7" s="191" t="s">
        <v>9</v>
      </c>
      <c r="AD7" s="191" t="s">
        <v>1</v>
      </c>
      <c r="AE7" s="191" t="s">
        <v>4</v>
      </c>
      <c r="AF7" s="192" t="s">
        <v>72</v>
      </c>
      <c r="AG7" s="192" t="s">
        <v>73</v>
      </c>
      <c r="AH7" s="193" t="s">
        <v>173</v>
      </c>
      <c r="AI7" s="191" t="s">
        <v>9</v>
      </c>
      <c r="AJ7" s="211" t="s">
        <v>1</v>
      </c>
      <c r="AK7" s="189"/>
      <c r="AL7" s="213"/>
    </row>
    <row r="8" spans="1:164" s="2" customFormat="1" ht="98.15" customHeight="1" x14ac:dyDescent="0.4">
      <c r="A8" s="217"/>
      <c r="B8" s="220"/>
      <c r="C8" s="217"/>
      <c r="D8" s="220"/>
      <c r="E8" s="191"/>
      <c r="F8" s="191"/>
      <c r="G8" s="192"/>
      <c r="H8" s="192"/>
      <c r="I8" s="194"/>
      <c r="J8" s="195"/>
      <c r="K8" s="191"/>
      <c r="L8" s="192"/>
      <c r="M8" s="192"/>
      <c r="N8" s="194"/>
      <c r="O8" s="195"/>
      <c r="P8" s="191"/>
      <c r="Q8" s="191"/>
      <c r="R8" s="191"/>
      <c r="S8" s="192"/>
      <c r="T8" s="192"/>
      <c r="U8" s="194"/>
      <c r="V8" s="195"/>
      <c r="W8" s="191"/>
      <c r="X8" s="191"/>
      <c r="Y8" s="191"/>
      <c r="Z8" s="192"/>
      <c r="AA8" s="192"/>
      <c r="AB8" s="194"/>
      <c r="AC8" s="191"/>
      <c r="AD8" s="191"/>
      <c r="AE8" s="191"/>
      <c r="AF8" s="192"/>
      <c r="AG8" s="192"/>
      <c r="AH8" s="194"/>
      <c r="AI8" s="191"/>
      <c r="AJ8" s="211"/>
      <c r="AK8" s="190"/>
      <c r="AL8" s="214"/>
    </row>
    <row r="9" spans="1:164" s="2" customFormat="1" ht="27" customHeight="1" x14ac:dyDescent="0.45">
      <c r="A9" s="121"/>
      <c r="B9" s="205" t="s">
        <v>63</v>
      </c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7"/>
    </row>
    <row r="10" spans="1:164" ht="25.2" customHeight="1" x14ac:dyDescent="0.45">
      <c r="A10" s="122">
        <v>1</v>
      </c>
      <c r="B10" s="20" t="s">
        <v>126</v>
      </c>
      <c r="C10" s="20" t="s">
        <v>97</v>
      </c>
      <c r="D10" s="7" t="s">
        <v>148</v>
      </c>
      <c r="E10" s="14">
        <v>30</v>
      </c>
      <c r="F10" s="13">
        <v>15</v>
      </c>
      <c r="G10" s="13">
        <v>15</v>
      </c>
      <c r="H10" s="13"/>
      <c r="I10" s="13"/>
      <c r="J10" s="13"/>
      <c r="K10" s="7"/>
      <c r="L10" s="7"/>
      <c r="M10" s="7"/>
      <c r="N10" s="7"/>
      <c r="O10" s="7"/>
      <c r="P10" s="7"/>
      <c r="Q10" s="7"/>
      <c r="R10" s="13">
        <v>15</v>
      </c>
      <c r="S10" s="13">
        <v>15</v>
      </c>
      <c r="T10" s="13"/>
      <c r="U10" s="13"/>
      <c r="V10" s="13"/>
      <c r="W10" s="13">
        <v>3</v>
      </c>
      <c r="X10" s="13" t="s">
        <v>78</v>
      </c>
      <c r="Y10" s="7"/>
      <c r="Z10" s="7"/>
      <c r="AA10" s="7"/>
      <c r="AB10" s="7"/>
      <c r="AC10" s="7"/>
      <c r="AD10" s="7"/>
      <c r="AE10" s="13"/>
      <c r="AF10" s="13"/>
      <c r="AG10" s="97"/>
      <c r="AH10" s="97"/>
      <c r="AI10" s="111"/>
      <c r="AJ10" s="111"/>
      <c r="AK10" s="4">
        <f>P10+W10+AC10+AI10</f>
        <v>3</v>
      </c>
      <c r="AL10" s="21">
        <v>3</v>
      </c>
    </row>
    <row r="11" spans="1:164" s="2" customFormat="1" ht="25.2" customHeight="1" x14ac:dyDescent="0.45">
      <c r="A11" s="123">
        <v>2</v>
      </c>
      <c r="B11" s="20" t="s">
        <v>127</v>
      </c>
      <c r="C11" s="8" t="s">
        <v>48</v>
      </c>
      <c r="D11" s="7" t="s">
        <v>69</v>
      </c>
      <c r="E11" s="14">
        <v>15</v>
      </c>
      <c r="F11" s="13"/>
      <c r="G11" s="13"/>
      <c r="H11" s="13">
        <v>15</v>
      </c>
      <c r="I11" s="13"/>
      <c r="J11" s="13"/>
      <c r="K11" s="6"/>
      <c r="L11" s="7"/>
      <c r="M11" s="7"/>
      <c r="N11" s="7"/>
      <c r="O11" s="7"/>
      <c r="P11" s="7"/>
      <c r="Q11" s="7"/>
      <c r="R11" s="13"/>
      <c r="S11" s="13"/>
      <c r="T11" s="13">
        <v>15</v>
      </c>
      <c r="U11" s="13"/>
      <c r="V11" s="13"/>
      <c r="W11" s="13">
        <v>2</v>
      </c>
      <c r="X11" s="13" t="s">
        <v>69</v>
      </c>
      <c r="Y11" s="7"/>
      <c r="Z11" s="7"/>
      <c r="AA11" s="7"/>
      <c r="AB11" s="7"/>
      <c r="AC11" s="7"/>
      <c r="AD11" s="7"/>
      <c r="AE11" s="13"/>
      <c r="AF11" s="13"/>
      <c r="AG11" s="97"/>
      <c r="AH11" s="97"/>
      <c r="AI11" s="111"/>
      <c r="AJ11" s="111"/>
      <c r="AK11" s="4">
        <f t="shared" ref="AK11:AK16" si="0">P11+W11+AC11+AI11</f>
        <v>2</v>
      </c>
      <c r="AL11" s="21">
        <v>2</v>
      </c>
    </row>
    <row r="12" spans="1:164" ht="25.2" customHeight="1" x14ac:dyDescent="0.45">
      <c r="A12" s="122">
        <v>3</v>
      </c>
      <c r="B12" s="20" t="s">
        <v>128</v>
      </c>
      <c r="C12" s="56" t="s">
        <v>87</v>
      </c>
      <c r="D12" s="7" t="s">
        <v>149</v>
      </c>
      <c r="E12" s="14">
        <v>30</v>
      </c>
      <c r="F12" s="13"/>
      <c r="G12" s="13"/>
      <c r="H12" s="13">
        <v>30</v>
      </c>
      <c r="I12" s="13"/>
      <c r="J12" s="13"/>
      <c r="K12" s="6"/>
      <c r="L12" s="7"/>
      <c r="M12" s="7"/>
      <c r="N12" s="7"/>
      <c r="O12" s="7"/>
      <c r="P12" s="7"/>
      <c r="Q12" s="7"/>
      <c r="R12" s="13"/>
      <c r="S12" s="13"/>
      <c r="T12" s="13"/>
      <c r="U12" s="13"/>
      <c r="V12" s="13"/>
      <c r="W12" s="13"/>
      <c r="X12" s="13"/>
      <c r="Y12" s="7"/>
      <c r="Z12" s="7"/>
      <c r="AA12" s="7">
        <v>30</v>
      </c>
      <c r="AB12" s="7"/>
      <c r="AC12" s="7">
        <v>3</v>
      </c>
      <c r="AD12" s="7" t="s">
        <v>78</v>
      </c>
      <c r="AE12" s="13"/>
      <c r="AF12" s="13"/>
      <c r="AG12" s="97"/>
      <c r="AH12" s="97"/>
      <c r="AI12" s="111"/>
      <c r="AJ12" s="111"/>
      <c r="AK12" s="4">
        <f t="shared" si="0"/>
        <v>3</v>
      </c>
      <c r="AL12" s="60">
        <v>3</v>
      </c>
    </row>
    <row r="13" spans="1:164" ht="25.2" customHeight="1" x14ac:dyDescent="0.45">
      <c r="A13" s="122">
        <v>4</v>
      </c>
      <c r="B13" s="20" t="s">
        <v>129</v>
      </c>
      <c r="C13" s="3" t="s">
        <v>95</v>
      </c>
      <c r="D13" s="7" t="s">
        <v>69</v>
      </c>
      <c r="E13" s="14">
        <v>15</v>
      </c>
      <c r="F13" s="13">
        <v>15</v>
      </c>
      <c r="G13" s="13"/>
      <c r="H13" s="13"/>
      <c r="I13" s="13"/>
      <c r="J13" s="13"/>
      <c r="K13" s="6"/>
      <c r="L13" s="7"/>
      <c r="M13" s="7"/>
      <c r="N13" s="7"/>
      <c r="O13" s="7"/>
      <c r="P13" s="7"/>
      <c r="Q13" s="7"/>
      <c r="R13" s="13"/>
      <c r="S13" s="13"/>
      <c r="T13" s="13"/>
      <c r="U13" s="13"/>
      <c r="V13" s="13"/>
      <c r="W13" s="13"/>
      <c r="X13" s="13"/>
      <c r="Y13" s="7">
        <v>15</v>
      </c>
      <c r="Z13" s="7"/>
      <c r="AA13" s="7"/>
      <c r="AB13" s="7"/>
      <c r="AC13" s="7">
        <v>2</v>
      </c>
      <c r="AD13" s="7" t="s">
        <v>69</v>
      </c>
      <c r="AE13" s="13"/>
      <c r="AF13" s="13"/>
      <c r="AG13" s="97"/>
      <c r="AH13" s="97"/>
      <c r="AI13" s="111"/>
      <c r="AJ13" s="111"/>
      <c r="AK13" s="4">
        <f t="shared" si="0"/>
        <v>2</v>
      </c>
      <c r="AL13" s="60">
        <v>2</v>
      </c>
    </row>
    <row r="14" spans="1:164" s="2" customFormat="1" ht="25.2" customHeight="1" x14ac:dyDescent="0.4">
      <c r="A14" s="122">
        <v>5</v>
      </c>
      <c r="B14" s="20" t="s">
        <v>125</v>
      </c>
      <c r="C14" s="8" t="s">
        <v>90</v>
      </c>
      <c r="D14" s="7" t="s">
        <v>146</v>
      </c>
      <c r="E14" s="14">
        <v>30</v>
      </c>
      <c r="F14" s="13">
        <v>15</v>
      </c>
      <c r="G14" s="13">
        <v>15</v>
      </c>
      <c r="H14" s="13"/>
      <c r="I14" s="13"/>
      <c r="J14" s="13"/>
      <c r="K14" s="7"/>
      <c r="L14" s="7"/>
      <c r="M14" s="7"/>
      <c r="N14" s="7"/>
      <c r="O14" s="7"/>
      <c r="P14" s="7"/>
      <c r="Q14" s="7"/>
      <c r="R14" s="13"/>
      <c r="S14" s="13"/>
      <c r="T14" s="13"/>
      <c r="U14" s="13"/>
      <c r="V14" s="13"/>
      <c r="W14" s="13"/>
      <c r="X14" s="13"/>
      <c r="Y14" s="7"/>
      <c r="Z14" s="7"/>
      <c r="AA14" s="7"/>
      <c r="AB14" s="7"/>
      <c r="AC14" s="7"/>
      <c r="AD14" s="7"/>
      <c r="AE14" s="13">
        <v>15</v>
      </c>
      <c r="AF14" s="13">
        <v>15</v>
      </c>
      <c r="AG14" s="97"/>
      <c r="AH14" s="97"/>
      <c r="AI14" s="111">
        <v>3</v>
      </c>
      <c r="AJ14" s="111" t="s">
        <v>78</v>
      </c>
      <c r="AK14" s="4">
        <f t="shared" si="0"/>
        <v>3</v>
      </c>
      <c r="AL14" s="21">
        <v>3</v>
      </c>
    </row>
    <row r="15" spans="1:164" ht="25.2" customHeight="1" x14ac:dyDescent="0.45">
      <c r="A15" s="122">
        <v>6</v>
      </c>
      <c r="B15" s="20" t="s">
        <v>130</v>
      </c>
      <c r="C15" s="2" t="s">
        <v>169</v>
      </c>
      <c r="D15" s="7" t="s">
        <v>69</v>
      </c>
      <c r="E15" s="14">
        <v>15</v>
      </c>
      <c r="F15" s="13"/>
      <c r="G15" s="13"/>
      <c r="H15" s="13">
        <v>15</v>
      </c>
      <c r="I15" s="13"/>
      <c r="J15" s="13"/>
      <c r="K15" s="6"/>
      <c r="L15" s="7"/>
      <c r="M15" s="7"/>
      <c r="N15" s="7"/>
      <c r="O15" s="7"/>
      <c r="P15" s="7"/>
      <c r="Q15" s="7"/>
      <c r="R15" s="13"/>
      <c r="S15" s="13"/>
      <c r="T15" s="13"/>
      <c r="U15" s="13"/>
      <c r="V15" s="13"/>
      <c r="W15" s="13"/>
      <c r="X15" s="13"/>
      <c r="Y15" s="7"/>
      <c r="Z15" s="7"/>
      <c r="AA15" s="7"/>
      <c r="AB15" s="7"/>
      <c r="AC15" s="7"/>
      <c r="AD15" s="7"/>
      <c r="AE15" s="13"/>
      <c r="AF15" s="13"/>
      <c r="AG15" s="97">
        <v>15</v>
      </c>
      <c r="AH15" s="97"/>
      <c r="AI15" s="111">
        <v>2</v>
      </c>
      <c r="AJ15" s="111" t="s">
        <v>69</v>
      </c>
      <c r="AK15" s="4">
        <f t="shared" si="0"/>
        <v>2</v>
      </c>
      <c r="AL15" s="21">
        <v>2</v>
      </c>
    </row>
    <row r="16" spans="1:164" ht="33" customHeight="1" x14ac:dyDescent="0.45">
      <c r="A16" s="122">
        <v>7</v>
      </c>
      <c r="B16" s="20" t="s">
        <v>131</v>
      </c>
      <c r="C16" s="56" t="s">
        <v>49</v>
      </c>
      <c r="D16" s="7" t="s">
        <v>69</v>
      </c>
      <c r="E16" s="14">
        <v>15</v>
      </c>
      <c r="F16" s="13"/>
      <c r="G16" s="13">
        <v>15</v>
      </c>
      <c r="H16" s="13"/>
      <c r="I16" s="13"/>
      <c r="J16" s="13"/>
      <c r="K16" s="6"/>
      <c r="L16" s="7">
        <v>15</v>
      </c>
      <c r="M16" s="7"/>
      <c r="N16" s="7"/>
      <c r="O16" s="7"/>
      <c r="P16" s="7">
        <v>2</v>
      </c>
      <c r="Q16" s="7" t="s">
        <v>69</v>
      </c>
      <c r="R16" s="13"/>
      <c r="S16" s="13"/>
      <c r="T16" s="13"/>
      <c r="U16" s="13"/>
      <c r="V16" s="13"/>
      <c r="W16" s="13"/>
      <c r="X16" s="13"/>
      <c r="Y16" s="7"/>
      <c r="Z16" s="7"/>
      <c r="AA16" s="7"/>
      <c r="AB16" s="7"/>
      <c r="AC16" s="7"/>
      <c r="AD16" s="7"/>
      <c r="AE16" s="13"/>
      <c r="AF16" s="13"/>
      <c r="AG16" s="97"/>
      <c r="AH16" s="97"/>
      <c r="AI16" s="111"/>
      <c r="AJ16" s="111"/>
      <c r="AK16" s="4">
        <f t="shared" si="0"/>
        <v>2</v>
      </c>
      <c r="AL16" s="21">
        <v>2</v>
      </c>
    </row>
    <row r="17" spans="1:39" ht="34.950000000000003" customHeight="1" x14ac:dyDescent="0.45">
      <c r="A17" s="121"/>
      <c r="B17" s="13"/>
      <c r="C17" s="15" t="s">
        <v>52</v>
      </c>
      <c r="D17" s="13"/>
      <c r="E17" s="14">
        <f t="shared" ref="E17:P17" si="1">SUM(E10:E16)</f>
        <v>150</v>
      </c>
      <c r="F17" s="14">
        <f t="shared" si="1"/>
        <v>45</v>
      </c>
      <c r="G17" s="14">
        <f t="shared" si="1"/>
        <v>45</v>
      </c>
      <c r="H17" s="14">
        <f t="shared" si="1"/>
        <v>60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15</v>
      </c>
      <c r="M17" s="14">
        <f t="shared" si="1"/>
        <v>0</v>
      </c>
      <c r="N17" s="14">
        <f t="shared" si="1"/>
        <v>0</v>
      </c>
      <c r="O17" s="14">
        <f t="shared" si="1"/>
        <v>0</v>
      </c>
      <c r="P17" s="14">
        <f t="shared" si="1"/>
        <v>2</v>
      </c>
      <c r="Q17" s="100"/>
      <c r="R17" s="14">
        <f t="shared" ref="R17:W17" si="2">SUM(R10:R16)</f>
        <v>15</v>
      </c>
      <c r="S17" s="14">
        <f t="shared" si="2"/>
        <v>15</v>
      </c>
      <c r="T17" s="14">
        <f t="shared" si="2"/>
        <v>15</v>
      </c>
      <c r="U17" s="14">
        <f t="shared" si="2"/>
        <v>0</v>
      </c>
      <c r="V17" s="14">
        <f t="shared" si="2"/>
        <v>0</v>
      </c>
      <c r="W17" s="14">
        <f t="shared" si="2"/>
        <v>5</v>
      </c>
      <c r="X17" s="100"/>
      <c r="Y17" s="14">
        <f>SUM(Y10:Y16)</f>
        <v>15</v>
      </c>
      <c r="Z17" s="14">
        <f>SUM(Z10:Z16)</f>
        <v>0</v>
      </c>
      <c r="AA17" s="14">
        <f>SUM(AA10:AA16)</f>
        <v>30</v>
      </c>
      <c r="AB17" s="14">
        <f>SUM(AB10:AB16)</f>
        <v>0</v>
      </c>
      <c r="AC17" s="14">
        <f>SUM(AC10:AC16)</f>
        <v>5</v>
      </c>
      <c r="AD17" s="100"/>
      <c r="AE17" s="14">
        <f>SUM(AE10:AE16)</f>
        <v>15</v>
      </c>
      <c r="AF17" s="14">
        <f>SUM(AF10:AF16)</f>
        <v>15</v>
      </c>
      <c r="AG17" s="14">
        <f>SUM(AG10:AG16)</f>
        <v>15</v>
      </c>
      <c r="AH17" s="14">
        <f>SUM(AH10:AH16)</f>
        <v>0</v>
      </c>
      <c r="AI17" s="14">
        <f>SUM(AI10:AI16)</f>
        <v>5</v>
      </c>
      <c r="AJ17" s="100"/>
      <c r="AK17" s="14">
        <f>SUM(AK10:AK16)</f>
        <v>17</v>
      </c>
      <c r="AL17" s="46">
        <f>SUM(AL10:AL16)</f>
        <v>17</v>
      </c>
    </row>
    <row r="18" spans="1:39" s="2" customFormat="1" ht="30" customHeight="1" thickBot="1" x14ac:dyDescent="0.45">
      <c r="A18" s="114"/>
      <c r="B18" s="208" t="s">
        <v>64</v>
      </c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10"/>
    </row>
    <row r="19" spans="1:39" s="63" customFormat="1" ht="30" customHeight="1" x14ac:dyDescent="0.4">
      <c r="A19" s="124">
        <v>1</v>
      </c>
      <c r="B19" s="67" t="s">
        <v>135</v>
      </c>
      <c r="C19" s="77" t="s">
        <v>150</v>
      </c>
      <c r="D19" s="160" t="s">
        <v>69</v>
      </c>
      <c r="E19" s="164">
        <v>15</v>
      </c>
      <c r="F19" s="166"/>
      <c r="G19" s="166"/>
      <c r="H19" s="176">
        <v>15</v>
      </c>
      <c r="I19" s="176"/>
      <c r="J19" s="176"/>
      <c r="K19" s="178"/>
      <c r="L19" s="170"/>
      <c r="M19" s="170"/>
      <c r="N19" s="170"/>
      <c r="O19" s="170"/>
      <c r="P19" s="170"/>
      <c r="Q19" s="170"/>
      <c r="R19" s="172"/>
      <c r="S19" s="172"/>
      <c r="T19" s="172">
        <v>15</v>
      </c>
      <c r="U19" s="172"/>
      <c r="V19" s="172"/>
      <c r="W19" s="172">
        <v>2</v>
      </c>
      <c r="X19" s="172" t="s">
        <v>69</v>
      </c>
      <c r="Y19" s="170"/>
      <c r="Z19" s="170"/>
      <c r="AA19" s="170"/>
      <c r="AB19" s="170"/>
      <c r="AC19" s="170"/>
      <c r="AD19" s="170"/>
      <c r="AE19" s="172"/>
      <c r="AF19" s="154"/>
      <c r="AG19" s="172"/>
      <c r="AH19" s="172"/>
      <c r="AI19" s="154"/>
      <c r="AJ19" s="172"/>
      <c r="AK19" s="156">
        <f t="shared" ref="AK19:AK29" si="3">P19+W19+AC19+AI19</f>
        <v>2</v>
      </c>
      <c r="AL19" s="174"/>
    </row>
    <row r="20" spans="1:39" s="68" customFormat="1" ht="30" customHeight="1" thickBot="1" x14ac:dyDescent="0.45">
      <c r="A20" s="125"/>
      <c r="B20" s="78" t="s">
        <v>136</v>
      </c>
      <c r="C20" s="65" t="s">
        <v>151</v>
      </c>
      <c r="D20" s="161"/>
      <c r="E20" s="165"/>
      <c r="F20" s="167"/>
      <c r="G20" s="167"/>
      <c r="H20" s="177"/>
      <c r="I20" s="177"/>
      <c r="J20" s="177"/>
      <c r="K20" s="179"/>
      <c r="L20" s="171"/>
      <c r="M20" s="171"/>
      <c r="N20" s="171"/>
      <c r="O20" s="171"/>
      <c r="P20" s="171"/>
      <c r="Q20" s="171"/>
      <c r="R20" s="173"/>
      <c r="S20" s="173"/>
      <c r="T20" s="173"/>
      <c r="U20" s="173"/>
      <c r="V20" s="173"/>
      <c r="W20" s="173"/>
      <c r="X20" s="173"/>
      <c r="Y20" s="171"/>
      <c r="Z20" s="171"/>
      <c r="AA20" s="171"/>
      <c r="AB20" s="171"/>
      <c r="AC20" s="171"/>
      <c r="AD20" s="171"/>
      <c r="AE20" s="173"/>
      <c r="AF20" s="155"/>
      <c r="AG20" s="173"/>
      <c r="AH20" s="173"/>
      <c r="AI20" s="155"/>
      <c r="AJ20" s="173"/>
      <c r="AK20" s="157"/>
      <c r="AL20" s="175"/>
    </row>
    <row r="21" spans="1:39" s="63" customFormat="1" ht="30" customHeight="1" x14ac:dyDescent="0.4">
      <c r="A21" s="124">
        <v>2</v>
      </c>
      <c r="B21" s="67" t="s">
        <v>137</v>
      </c>
      <c r="C21" s="85" t="s">
        <v>91</v>
      </c>
      <c r="D21" s="162" t="s">
        <v>69</v>
      </c>
      <c r="E21" s="164">
        <v>15</v>
      </c>
      <c r="F21" s="166"/>
      <c r="G21" s="166">
        <v>15</v>
      </c>
      <c r="H21" s="176"/>
      <c r="I21" s="176"/>
      <c r="J21" s="176"/>
      <c r="K21" s="178"/>
      <c r="L21" s="170"/>
      <c r="M21" s="170"/>
      <c r="N21" s="170"/>
      <c r="O21" s="170"/>
      <c r="P21" s="170"/>
      <c r="Q21" s="170"/>
      <c r="R21" s="172"/>
      <c r="S21" s="172"/>
      <c r="T21" s="172"/>
      <c r="U21" s="172"/>
      <c r="V21" s="172"/>
      <c r="W21" s="172"/>
      <c r="X21" s="172"/>
      <c r="Y21" s="170"/>
      <c r="Z21" s="170">
        <v>15</v>
      </c>
      <c r="AA21" s="170"/>
      <c r="AB21" s="170"/>
      <c r="AC21" s="170">
        <v>2</v>
      </c>
      <c r="AD21" s="170" t="s">
        <v>69</v>
      </c>
      <c r="AE21" s="172"/>
      <c r="AF21" s="184"/>
      <c r="AG21" s="186"/>
      <c r="AH21" s="186"/>
      <c r="AI21" s="184"/>
      <c r="AJ21" s="186"/>
      <c r="AK21" s="156">
        <f t="shared" si="3"/>
        <v>2</v>
      </c>
      <c r="AL21" s="174"/>
    </row>
    <row r="22" spans="1:39" s="68" customFormat="1" ht="30" customHeight="1" thickBot="1" x14ac:dyDescent="0.45">
      <c r="A22" s="125"/>
      <c r="B22" s="78" t="s">
        <v>138</v>
      </c>
      <c r="C22" s="65" t="s">
        <v>102</v>
      </c>
      <c r="D22" s="163"/>
      <c r="E22" s="165"/>
      <c r="F22" s="167"/>
      <c r="G22" s="167"/>
      <c r="H22" s="177"/>
      <c r="I22" s="177"/>
      <c r="J22" s="177"/>
      <c r="K22" s="179"/>
      <c r="L22" s="171"/>
      <c r="M22" s="171"/>
      <c r="N22" s="171"/>
      <c r="O22" s="171"/>
      <c r="P22" s="171"/>
      <c r="Q22" s="171"/>
      <c r="R22" s="173"/>
      <c r="S22" s="173"/>
      <c r="T22" s="173"/>
      <c r="U22" s="173"/>
      <c r="V22" s="173"/>
      <c r="W22" s="173"/>
      <c r="X22" s="173"/>
      <c r="Y22" s="171"/>
      <c r="Z22" s="171"/>
      <c r="AA22" s="171"/>
      <c r="AB22" s="171"/>
      <c r="AC22" s="171"/>
      <c r="AD22" s="171"/>
      <c r="AE22" s="173"/>
      <c r="AF22" s="185"/>
      <c r="AG22" s="187"/>
      <c r="AH22" s="187"/>
      <c r="AI22" s="185"/>
      <c r="AJ22" s="187"/>
      <c r="AK22" s="157"/>
      <c r="AL22" s="175"/>
    </row>
    <row r="23" spans="1:39" s="63" customFormat="1" ht="30" customHeight="1" x14ac:dyDescent="0.4">
      <c r="A23" s="124">
        <v>3</v>
      </c>
      <c r="B23" s="67" t="s">
        <v>139</v>
      </c>
      <c r="C23" s="62" t="s">
        <v>88</v>
      </c>
      <c r="D23" s="162" t="s">
        <v>69</v>
      </c>
      <c r="E23" s="164">
        <v>15</v>
      </c>
      <c r="F23" s="166">
        <v>15</v>
      </c>
      <c r="G23" s="166"/>
      <c r="H23" s="176"/>
      <c r="I23" s="176"/>
      <c r="J23" s="176"/>
      <c r="K23" s="178"/>
      <c r="L23" s="170"/>
      <c r="M23" s="170"/>
      <c r="N23" s="170"/>
      <c r="O23" s="170"/>
      <c r="P23" s="170"/>
      <c r="Q23" s="170"/>
      <c r="R23" s="172"/>
      <c r="S23" s="172"/>
      <c r="T23" s="172"/>
      <c r="U23" s="172"/>
      <c r="V23" s="172"/>
      <c r="W23" s="172"/>
      <c r="X23" s="172"/>
      <c r="Y23" s="170">
        <v>15</v>
      </c>
      <c r="Z23" s="170"/>
      <c r="AA23" s="170"/>
      <c r="AB23" s="170"/>
      <c r="AC23" s="170">
        <v>2</v>
      </c>
      <c r="AD23" s="170" t="s">
        <v>69</v>
      </c>
      <c r="AE23" s="172"/>
      <c r="AF23" s="154"/>
      <c r="AG23" s="172"/>
      <c r="AH23" s="172"/>
      <c r="AI23" s="154"/>
      <c r="AJ23" s="172"/>
      <c r="AK23" s="156">
        <f t="shared" si="3"/>
        <v>2</v>
      </c>
      <c r="AL23" s="174"/>
    </row>
    <row r="24" spans="1:39" s="68" customFormat="1" ht="30" customHeight="1" thickBot="1" x14ac:dyDescent="0.45">
      <c r="A24" s="125"/>
      <c r="B24" s="78" t="s">
        <v>140</v>
      </c>
      <c r="C24" s="68" t="s">
        <v>101</v>
      </c>
      <c r="D24" s="163"/>
      <c r="E24" s="165"/>
      <c r="F24" s="167"/>
      <c r="G24" s="167"/>
      <c r="H24" s="177"/>
      <c r="I24" s="177"/>
      <c r="J24" s="177"/>
      <c r="K24" s="179"/>
      <c r="L24" s="171"/>
      <c r="M24" s="171"/>
      <c r="N24" s="171"/>
      <c r="O24" s="171"/>
      <c r="P24" s="171"/>
      <c r="Q24" s="171"/>
      <c r="R24" s="173"/>
      <c r="S24" s="173"/>
      <c r="T24" s="173"/>
      <c r="U24" s="173"/>
      <c r="V24" s="173"/>
      <c r="W24" s="173"/>
      <c r="X24" s="173"/>
      <c r="Y24" s="171"/>
      <c r="Z24" s="171"/>
      <c r="AA24" s="171"/>
      <c r="AB24" s="171"/>
      <c r="AC24" s="171"/>
      <c r="AD24" s="171"/>
      <c r="AE24" s="173"/>
      <c r="AF24" s="155"/>
      <c r="AG24" s="173"/>
      <c r="AH24" s="173"/>
      <c r="AI24" s="155"/>
      <c r="AJ24" s="173"/>
      <c r="AK24" s="157"/>
      <c r="AL24" s="175"/>
    </row>
    <row r="25" spans="1:39" s="63" customFormat="1" ht="30" customHeight="1" x14ac:dyDescent="0.4">
      <c r="A25" s="124">
        <v>4</v>
      </c>
      <c r="B25" s="67" t="s">
        <v>141</v>
      </c>
      <c r="C25" s="77" t="s">
        <v>103</v>
      </c>
      <c r="D25" s="162" t="s">
        <v>69</v>
      </c>
      <c r="E25" s="164">
        <v>15</v>
      </c>
      <c r="F25" s="166"/>
      <c r="G25" s="166"/>
      <c r="H25" s="176">
        <v>15</v>
      </c>
      <c r="I25" s="176"/>
      <c r="J25" s="176"/>
      <c r="K25" s="182"/>
      <c r="L25" s="182"/>
      <c r="M25" s="182"/>
      <c r="N25" s="182"/>
      <c r="O25" s="182"/>
      <c r="P25" s="182"/>
      <c r="Q25" s="182"/>
      <c r="R25" s="180"/>
      <c r="S25" s="180"/>
      <c r="T25" s="180"/>
      <c r="U25" s="180"/>
      <c r="V25" s="180"/>
      <c r="W25" s="180"/>
      <c r="X25" s="180"/>
      <c r="Y25" s="182"/>
      <c r="Z25" s="160"/>
      <c r="AA25" s="170"/>
      <c r="AB25" s="170"/>
      <c r="AC25" s="160"/>
      <c r="AD25" s="170"/>
      <c r="AE25" s="180"/>
      <c r="AF25" s="180"/>
      <c r="AG25" s="172">
        <v>15</v>
      </c>
      <c r="AH25" s="172"/>
      <c r="AI25" s="172">
        <v>2</v>
      </c>
      <c r="AJ25" s="172" t="s">
        <v>69</v>
      </c>
      <c r="AK25" s="156">
        <f t="shared" si="3"/>
        <v>2</v>
      </c>
      <c r="AL25" s="174"/>
    </row>
    <row r="26" spans="1:39" s="2" customFormat="1" ht="35.5" customHeight="1" thickBot="1" x14ac:dyDescent="0.45">
      <c r="A26" s="126"/>
      <c r="B26" s="89" t="s">
        <v>142</v>
      </c>
      <c r="C26" s="90" t="s">
        <v>96</v>
      </c>
      <c r="D26" s="163"/>
      <c r="E26" s="165"/>
      <c r="F26" s="167"/>
      <c r="G26" s="167"/>
      <c r="H26" s="177"/>
      <c r="I26" s="177"/>
      <c r="J26" s="177"/>
      <c r="K26" s="183"/>
      <c r="L26" s="183"/>
      <c r="M26" s="183"/>
      <c r="N26" s="183"/>
      <c r="O26" s="183"/>
      <c r="P26" s="183"/>
      <c r="Q26" s="183"/>
      <c r="R26" s="181"/>
      <c r="S26" s="181"/>
      <c r="T26" s="181"/>
      <c r="U26" s="181"/>
      <c r="V26" s="181"/>
      <c r="W26" s="181"/>
      <c r="X26" s="181"/>
      <c r="Y26" s="183"/>
      <c r="Z26" s="161"/>
      <c r="AA26" s="171"/>
      <c r="AB26" s="171"/>
      <c r="AC26" s="161"/>
      <c r="AD26" s="171"/>
      <c r="AE26" s="181"/>
      <c r="AF26" s="181"/>
      <c r="AG26" s="173"/>
      <c r="AH26" s="173"/>
      <c r="AI26" s="173"/>
      <c r="AJ26" s="173"/>
      <c r="AK26" s="157"/>
      <c r="AL26" s="175"/>
    </row>
    <row r="27" spans="1:39" s="93" customFormat="1" ht="30" customHeight="1" x14ac:dyDescent="0.4">
      <c r="A27" s="124">
        <v>5</v>
      </c>
      <c r="B27" s="67" t="s">
        <v>143</v>
      </c>
      <c r="C27" s="93" t="s">
        <v>171</v>
      </c>
      <c r="D27" s="162" t="s">
        <v>69</v>
      </c>
      <c r="E27" s="164">
        <v>15</v>
      </c>
      <c r="F27" s="166"/>
      <c r="G27" s="166">
        <v>15</v>
      </c>
      <c r="H27" s="166"/>
      <c r="I27" s="166"/>
      <c r="J27" s="166"/>
      <c r="K27" s="168"/>
      <c r="L27" s="160"/>
      <c r="M27" s="160"/>
      <c r="N27" s="160"/>
      <c r="O27" s="160"/>
      <c r="P27" s="160"/>
      <c r="Q27" s="160"/>
      <c r="R27" s="154"/>
      <c r="S27" s="154"/>
      <c r="T27" s="154"/>
      <c r="U27" s="154"/>
      <c r="V27" s="154"/>
      <c r="W27" s="154"/>
      <c r="X27" s="154"/>
      <c r="Y27" s="160"/>
      <c r="Z27" s="160"/>
      <c r="AA27" s="160"/>
      <c r="AB27" s="160"/>
      <c r="AC27" s="160"/>
      <c r="AD27" s="160"/>
      <c r="AE27" s="154"/>
      <c r="AF27" s="154">
        <v>15</v>
      </c>
      <c r="AG27" s="154"/>
      <c r="AH27" s="154"/>
      <c r="AI27" s="154">
        <v>2</v>
      </c>
      <c r="AJ27" s="154" t="s">
        <v>69</v>
      </c>
      <c r="AK27" s="156">
        <f t="shared" si="3"/>
        <v>2</v>
      </c>
      <c r="AL27" s="158"/>
      <c r="AM27" s="117"/>
    </row>
    <row r="28" spans="1:39" s="96" customFormat="1" ht="30" customHeight="1" thickBot="1" x14ac:dyDescent="0.45">
      <c r="A28" s="125"/>
      <c r="B28" s="78" t="s">
        <v>143</v>
      </c>
      <c r="C28" s="94" t="s">
        <v>165</v>
      </c>
      <c r="D28" s="163"/>
      <c r="E28" s="165"/>
      <c r="F28" s="167"/>
      <c r="G28" s="167"/>
      <c r="H28" s="167"/>
      <c r="I28" s="167"/>
      <c r="J28" s="167"/>
      <c r="K28" s="169"/>
      <c r="L28" s="161"/>
      <c r="M28" s="161"/>
      <c r="N28" s="161"/>
      <c r="O28" s="161"/>
      <c r="P28" s="161"/>
      <c r="Q28" s="161"/>
      <c r="R28" s="155"/>
      <c r="S28" s="155"/>
      <c r="T28" s="155"/>
      <c r="U28" s="155"/>
      <c r="V28" s="155"/>
      <c r="W28" s="155"/>
      <c r="X28" s="155"/>
      <c r="Y28" s="161"/>
      <c r="Z28" s="161"/>
      <c r="AA28" s="161"/>
      <c r="AB28" s="161"/>
      <c r="AC28" s="161"/>
      <c r="AD28" s="161"/>
      <c r="AE28" s="155"/>
      <c r="AF28" s="155"/>
      <c r="AG28" s="155"/>
      <c r="AH28" s="155"/>
      <c r="AI28" s="155"/>
      <c r="AJ28" s="155"/>
      <c r="AK28" s="157"/>
      <c r="AL28" s="159"/>
      <c r="AM28" s="118"/>
    </row>
    <row r="29" spans="1:39" s="2" customFormat="1" ht="30" customHeight="1" x14ac:dyDescent="0.4">
      <c r="A29" s="127">
        <v>6</v>
      </c>
      <c r="B29" s="91" t="s">
        <v>144</v>
      </c>
      <c r="C29" s="92" t="s">
        <v>98</v>
      </c>
      <c r="D29" s="160" t="s">
        <v>69</v>
      </c>
      <c r="E29" s="164">
        <v>15</v>
      </c>
      <c r="F29" s="166">
        <v>15</v>
      </c>
      <c r="G29" s="166"/>
      <c r="H29" s="176"/>
      <c r="I29" s="176"/>
      <c r="J29" s="176"/>
      <c r="K29" s="178"/>
      <c r="L29" s="170"/>
      <c r="M29" s="170"/>
      <c r="N29" s="170"/>
      <c r="O29" s="170"/>
      <c r="P29" s="170"/>
      <c r="Q29" s="170"/>
      <c r="R29" s="172"/>
      <c r="S29" s="172"/>
      <c r="T29" s="172"/>
      <c r="U29" s="172"/>
      <c r="V29" s="172"/>
      <c r="W29" s="172"/>
      <c r="X29" s="172"/>
      <c r="Y29" s="170"/>
      <c r="Z29" s="170"/>
      <c r="AA29" s="170"/>
      <c r="AB29" s="170"/>
      <c r="AC29" s="170"/>
      <c r="AD29" s="170"/>
      <c r="AE29" s="154">
        <v>15</v>
      </c>
      <c r="AF29" s="172"/>
      <c r="AG29" s="172"/>
      <c r="AH29" s="172"/>
      <c r="AI29" s="154">
        <v>2</v>
      </c>
      <c r="AJ29" s="172" t="s">
        <v>69</v>
      </c>
      <c r="AK29" s="156">
        <f t="shared" si="3"/>
        <v>2</v>
      </c>
      <c r="AL29" s="174"/>
    </row>
    <row r="30" spans="1:39" s="68" customFormat="1" ht="30" customHeight="1" thickBot="1" x14ac:dyDescent="0.45">
      <c r="A30" s="125"/>
      <c r="B30" s="78" t="s">
        <v>153</v>
      </c>
      <c r="C30" s="68" t="s">
        <v>104</v>
      </c>
      <c r="D30" s="161"/>
      <c r="E30" s="165"/>
      <c r="F30" s="167"/>
      <c r="G30" s="167"/>
      <c r="H30" s="177"/>
      <c r="I30" s="177"/>
      <c r="J30" s="177"/>
      <c r="K30" s="179"/>
      <c r="L30" s="171"/>
      <c r="M30" s="171"/>
      <c r="N30" s="171"/>
      <c r="O30" s="171"/>
      <c r="P30" s="171"/>
      <c r="Q30" s="171"/>
      <c r="R30" s="173"/>
      <c r="S30" s="173"/>
      <c r="T30" s="173"/>
      <c r="U30" s="173"/>
      <c r="V30" s="173"/>
      <c r="W30" s="173"/>
      <c r="X30" s="173"/>
      <c r="Y30" s="171"/>
      <c r="Z30" s="171"/>
      <c r="AA30" s="171"/>
      <c r="AB30" s="171"/>
      <c r="AC30" s="171"/>
      <c r="AD30" s="171"/>
      <c r="AE30" s="155"/>
      <c r="AF30" s="173"/>
      <c r="AG30" s="173"/>
      <c r="AH30" s="173"/>
      <c r="AI30" s="155"/>
      <c r="AJ30" s="173"/>
      <c r="AK30" s="157"/>
      <c r="AL30" s="175"/>
    </row>
    <row r="31" spans="1:39" ht="27" customHeight="1" x14ac:dyDescent="0.45">
      <c r="A31" s="115"/>
      <c r="B31" s="69"/>
      <c r="C31" s="72" t="s">
        <v>53</v>
      </c>
      <c r="D31" s="72"/>
      <c r="E31" s="70">
        <f t="shared" ref="E31:AI31" si="4">SUM(E19:E30)</f>
        <v>90</v>
      </c>
      <c r="F31" s="70">
        <f t="shared" si="4"/>
        <v>30</v>
      </c>
      <c r="G31" s="70">
        <f t="shared" si="4"/>
        <v>30</v>
      </c>
      <c r="H31" s="70">
        <f t="shared" si="4"/>
        <v>30</v>
      </c>
      <c r="I31" s="70">
        <f t="shared" si="4"/>
        <v>0</v>
      </c>
      <c r="J31" s="70">
        <f t="shared" si="4"/>
        <v>0</v>
      </c>
      <c r="K31" s="70">
        <f t="shared" si="4"/>
        <v>0</v>
      </c>
      <c r="L31" s="70">
        <f t="shared" si="4"/>
        <v>0</v>
      </c>
      <c r="M31" s="70">
        <f t="shared" si="4"/>
        <v>0</v>
      </c>
      <c r="N31" s="70">
        <f t="shared" si="4"/>
        <v>0</v>
      </c>
      <c r="O31" s="70">
        <f t="shared" si="4"/>
        <v>0</v>
      </c>
      <c r="P31" s="70">
        <f t="shared" si="4"/>
        <v>0</v>
      </c>
      <c r="Q31" s="42"/>
      <c r="R31" s="70">
        <f t="shared" si="4"/>
        <v>0</v>
      </c>
      <c r="S31" s="70">
        <f t="shared" si="4"/>
        <v>0</v>
      </c>
      <c r="T31" s="70">
        <f t="shared" si="4"/>
        <v>15</v>
      </c>
      <c r="U31" s="70">
        <f t="shared" si="4"/>
        <v>0</v>
      </c>
      <c r="V31" s="70">
        <f t="shared" si="4"/>
        <v>0</v>
      </c>
      <c r="W31" s="70">
        <f t="shared" si="4"/>
        <v>2</v>
      </c>
      <c r="X31" s="42"/>
      <c r="Y31" s="70">
        <f t="shared" si="4"/>
        <v>15</v>
      </c>
      <c r="Z31" s="70">
        <f t="shared" si="4"/>
        <v>15</v>
      </c>
      <c r="AA31" s="70">
        <f t="shared" si="4"/>
        <v>0</v>
      </c>
      <c r="AB31" s="70">
        <f t="shared" si="4"/>
        <v>0</v>
      </c>
      <c r="AC31" s="70">
        <f t="shared" si="4"/>
        <v>4</v>
      </c>
      <c r="AD31" s="42"/>
      <c r="AE31" s="70">
        <f t="shared" si="4"/>
        <v>15</v>
      </c>
      <c r="AF31" s="70">
        <f t="shared" si="4"/>
        <v>15</v>
      </c>
      <c r="AG31" s="70">
        <f t="shared" si="4"/>
        <v>15</v>
      </c>
      <c r="AH31" s="70">
        <f t="shared" si="4"/>
        <v>0</v>
      </c>
      <c r="AI31" s="70">
        <f t="shared" si="4"/>
        <v>6</v>
      </c>
      <c r="AJ31" s="71"/>
      <c r="AK31" s="98">
        <f>SUM(AK19:AK30)</f>
        <v>12</v>
      </c>
      <c r="AL31" s="128">
        <f>SUM(AL19:AL30)</f>
        <v>0</v>
      </c>
    </row>
    <row r="32" spans="1:39" ht="31.5" customHeight="1" x14ac:dyDescent="0.45">
      <c r="A32" s="121"/>
      <c r="B32" s="225" t="s">
        <v>54</v>
      </c>
      <c r="C32" s="226"/>
      <c r="D32" s="109"/>
      <c r="E32" s="12">
        <f t="shared" ref="E32:P32" si="5">E31+E17</f>
        <v>240</v>
      </c>
      <c r="F32" s="12">
        <f t="shared" si="5"/>
        <v>75</v>
      </c>
      <c r="G32" s="12">
        <f t="shared" si="5"/>
        <v>75</v>
      </c>
      <c r="H32" s="12">
        <f t="shared" si="5"/>
        <v>90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15</v>
      </c>
      <c r="M32" s="12">
        <f t="shared" si="5"/>
        <v>0</v>
      </c>
      <c r="N32" s="12">
        <f t="shared" si="5"/>
        <v>0</v>
      </c>
      <c r="O32" s="12">
        <f t="shared" si="5"/>
        <v>0</v>
      </c>
      <c r="P32" s="12">
        <f t="shared" si="5"/>
        <v>2</v>
      </c>
      <c r="Q32" s="42"/>
      <c r="R32" s="12">
        <f t="shared" ref="R32:W32" si="6">R31+R17</f>
        <v>15</v>
      </c>
      <c r="S32" s="12">
        <f t="shared" si="6"/>
        <v>15</v>
      </c>
      <c r="T32" s="12">
        <f t="shared" si="6"/>
        <v>30</v>
      </c>
      <c r="U32" s="12">
        <f t="shared" si="6"/>
        <v>0</v>
      </c>
      <c r="V32" s="12">
        <f t="shared" si="6"/>
        <v>0</v>
      </c>
      <c r="W32" s="12">
        <f t="shared" si="6"/>
        <v>7</v>
      </c>
      <c r="X32" s="42"/>
      <c r="Y32" s="12">
        <f>Y31+Y17</f>
        <v>30</v>
      </c>
      <c r="Z32" s="12">
        <f>Z31+Z17</f>
        <v>15</v>
      </c>
      <c r="AA32" s="12">
        <f>AA31+AA17</f>
        <v>30</v>
      </c>
      <c r="AB32" s="12">
        <f>AB31+AB17</f>
        <v>0</v>
      </c>
      <c r="AC32" s="12">
        <f>AC31+AC17</f>
        <v>9</v>
      </c>
      <c r="AD32" s="42"/>
      <c r="AE32" s="12">
        <f>AE31+AE17</f>
        <v>30</v>
      </c>
      <c r="AF32" s="12">
        <f>AF31+AF17</f>
        <v>30</v>
      </c>
      <c r="AG32" s="12">
        <f>AG31+AG17</f>
        <v>30</v>
      </c>
      <c r="AH32" s="12">
        <f>AH31+AH17</f>
        <v>0</v>
      </c>
      <c r="AI32" s="12">
        <f>AI31+AI17</f>
        <v>11</v>
      </c>
      <c r="AJ32" s="42"/>
      <c r="AK32" s="55">
        <f>AK31+AK17</f>
        <v>29</v>
      </c>
      <c r="AL32" s="99">
        <f>AL31+AL17</f>
        <v>17</v>
      </c>
    </row>
    <row r="33" spans="1:146" ht="26.25" customHeight="1" thickBot="1" x14ac:dyDescent="0.5">
      <c r="A33" s="22"/>
      <c r="B33" s="54" t="s">
        <v>167</v>
      </c>
      <c r="C33" s="54"/>
      <c r="D33" s="54"/>
      <c r="E33" s="110">
        <f>'FIR II st. STAC'!E33+E32</f>
        <v>900</v>
      </c>
      <c r="F33" s="110">
        <f>'FIR II st. STAC'!F33+F32</f>
        <v>330</v>
      </c>
      <c r="G33" s="110">
        <f>'FIR II st. STAC'!G33+G32</f>
        <v>225</v>
      </c>
      <c r="H33" s="110">
        <f>'FIR II st. STAC'!H33+H32</f>
        <v>150</v>
      </c>
      <c r="I33" s="110">
        <f>'FIR II st. STAC'!I33+I32</f>
        <v>135</v>
      </c>
      <c r="J33" s="110">
        <f>'FIR II st. STAC'!J33+J32</f>
        <v>60</v>
      </c>
      <c r="K33" s="110">
        <f>'FIR II st. STAC'!K33+K32</f>
        <v>135</v>
      </c>
      <c r="L33" s="110">
        <f>'FIR II st. STAC'!L33+L32</f>
        <v>75</v>
      </c>
      <c r="M33" s="110">
        <f>'FIR II st. STAC'!M33+M32</f>
        <v>0</v>
      </c>
      <c r="N33" s="110">
        <f>'FIR II st. STAC'!N33+N32</f>
        <v>30</v>
      </c>
      <c r="O33" s="110">
        <f>'FIR II st. STAC'!O33+O32</f>
        <v>30</v>
      </c>
      <c r="P33" s="110">
        <f>'FIR II st. STAC'!P33+P32</f>
        <v>34</v>
      </c>
      <c r="Q33" s="84"/>
      <c r="R33" s="110">
        <f>'FIR II st. STAC'!R33+R32</f>
        <v>60</v>
      </c>
      <c r="S33" s="110">
        <f>'FIR II st. STAC'!S33+S32</f>
        <v>60</v>
      </c>
      <c r="T33" s="110">
        <f>'FIR II st. STAC'!T33+T32</f>
        <v>75</v>
      </c>
      <c r="U33" s="110">
        <f>'FIR II st. STAC'!U33+U32</f>
        <v>30</v>
      </c>
      <c r="V33" s="110">
        <f>'FIR II st. STAC'!V33+V32</f>
        <v>30</v>
      </c>
      <c r="W33" s="110">
        <f>'FIR II st. STAC'!W33+W32</f>
        <v>31</v>
      </c>
      <c r="X33" s="84"/>
      <c r="Y33" s="110">
        <f>'FIR II st. STAC'!Y33+Y32</f>
        <v>90</v>
      </c>
      <c r="Z33" s="110">
        <f>'FIR II st. STAC'!Z33+Z32</f>
        <v>45</v>
      </c>
      <c r="AA33" s="110">
        <f>'FIR II st. STAC'!AA33+AA32</f>
        <v>45</v>
      </c>
      <c r="AB33" s="110">
        <f>'FIR II st. STAC'!AB33+AB32</f>
        <v>30</v>
      </c>
      <c r="AC33" s="110">
        <f>'FIR II st. STAC'!AC33+AC32</f>
        <v>31</v>
      </c>
      <c r="AD33" s="84"/>
      <c r="AE33" s="110">
        <f>'FIR II st. STAC'!AE33+AE32</f>
        <v>45</v>
      </c>
      <c r="AF33" s="110">
        <f>'FIR II st. STAC'!AF33+AF32</f>
        <v>45</v>
      </c>
      <c r="AG33" s="110">
        <f>'FIR II st. STAC'!AG33+AG32</f>
        <v>30</v>
      </c>
      <c r="AH33" s="110">
        <f>'FIR II st. STAC'!AH33+AH32</f>
        <v>45</v>
      </c>
      <c r="AI33" s="110">
        <f>'FIR II st. STAC'!AI33+AI32</f>
        <v>24</v>
      </c>
      <c r="AJ33" s="84"/>
      <c r="AK33" s="95">
        <f>AK32+'FIR II st. STAC'!AK33</f>
        <v>120</v>
      </c>
      <c r="AL33" s="129">
        <f>AL32+'FIR II st. STAC'!AL33</f>
        <v>71</v>
      </c>
    </row>
    <row r="35" spans="1:146" s="104" customFormat="1" ht="12.9" x14ac:dyDescent="0.4">
      <c r="A35" s="102" t="s">
        <v>162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</row>
    <row r="36" spans="1:146" s="104" customFormat="1" ht="12.9" x14ac:dyDescent="0.4">
      <c r="A36" s="102" t="s">
        <v>170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</row>
    <row r="37" spans="1:146" s="104" customFormat="1" ht="12.9" x14ac:dyDescent="0.4">
      <c r="A37" s="102"/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</row>
    <row r="38" spans="1:146" s="108" customFormat="1" ht="12.9" x14ac:dyDescent="0.4">
      <c r="A38" s="106" t="s">
        <v>164</v>
      </c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</row>
    <row r="39" spans="1:146" s="104" customFormat="1" ht="12.9" x14ac:dyDescent="0.4">
      <c r="A39" s="102"/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</row>
    <row r="40" spans="1:146" s="104" customFormat="1" ht="12.9" x14ac:dyDescent="0.4">
      <c r="A40" s="102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</row>
    <row r="41" spans="1:146" s="104" customFormat="1" ht="12.9" x14ac:dyDescent="0.4">
      <c r="A41" s="102"/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</row>
    <row r="42" spans="1:146" s="104" customFormat="1" ht="12.9" x14ac:dyDescent="0.4">
      <c r="A42" s="102" t="s">
        <v>157</v>
      </c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 t="s">
        <v>158</v>
      </c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</row>
    <row r="43" spans="1:146" s="104" customFormat="1" ht="12.9" x14ac:dyDescent="0.4">
      <c r="A43" s="102" t="s">
        <v>159</v>
      </c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 t="s">
        <v>160</v>
      </c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</row>
    <row r="44" spans="1:146" s="104" customFormat="1" ht="12.9" x14ac:dyDescent="0.4">
      <c r="A44" s="102"/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 t="s">
        <v>161</v>
      </c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</row>
    <row r="45" spans="1:146" x14ac:dyDescent="0.45">
      <c r="A45" s="105"/>
    </row>
  </sheetData>
  <mergeCells count="258">
    <mergeCell ref="AI29:AI30"/>
    <mergeCell ref="AJ29:AJ30"/>
    <mergeCell ref="AH23:AH24"/>
    <mergeCell ref="AI23:AI24"/>
    <mergeCell ref="AJ23:AJ24"/>
    <mergeCell ref="AH27:AH28"/>
    <mergeCell ref="AI27:AI28"/>
    <mergeCell ref="AJ27:AJ28"/>
    <mergeCell ref="B32:C32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D25:D26"/>
    <mergeCell ref="H21:H22"/>
    <mergeCell ref="G21:G22"/>
    <mergeCell ref="E21:E22"/>
    <mergeCell ref="AG21:AG22"/>
    <mergeCell ref="AH21:AH22"/>
    <mergeCell ref="N21:N22"/>
    <mergeCell ref="O21:O22"/>
    <mergeCell ref="Q21:Q22"/>
    <mergeCell ref="T21:T22"/>
    <mergeCell ref="V21:V22"/>
    <mergeCell ref="U21:U22"/>
    <mergeCell ref="X21:X22"/>
    <mergeCell ref="AA21:AA22"/>
    <mergeCell ref="AB21:AB22"/>
    <mergeCell ref="AD21:AD22"/>
    <mergeCell ref="B9:AL9"/>
    <mergeCell ref="B18:AL18"/>
    <mergeCell ref="AJ7:AJ8"/>
    <mergeCell ref="D21:D22"/>
    <mergeCell ref="AL5:AL8"/>
    <mergeCell ref="S7:S8"/>
    <mergeCell ref="A5:A8"/>
    <mergeCell ref="B5:B8"/>
    <mergeCell ref="C5:C8"/>
    <mergeCell ref="J7:J8"/>
    <mergeCell ref="L7:L8"/>
    <mergeCell ref="R7:R8"/>
    <mergeCell ref="F21:F22"/>
    <mergeCell ref="E5:J6"/>
    <mergeCell ref="P7:P8"/>
    <mergeCell ref="F7:F8"/>
    <mergeCell ref="K7:K8"/>
    <mergeCell ref="G7:G8"/>
    <mergeCell ref="H7:H8"/>
    <mergeCell ref="K21:K22"/>
    <mergeCell ref="D5:D8"/>
    <mergeCell ref="E7:E8"/>
    <mergeCell ref="M7:M8"/>
    <mergeCell ref="N7:N8"/>
    <mergeCell ref="O7:O8"/>
    <mergeCell ref="Q7:Q8"/>
    <mergeCell ref="I7:I8"/>
    <mergeCell ref="K5:X5"/>
    <mergeCell ref="D19:D20"/>
    <mergeCell ref="AD7:AD8"/>
    <mergeCell ref="Y5:AJ5"/>
    <mergeCell ref="Y6:AD6"/>
    <mergeCell ref="AE6:AJ6"/>
    <mergeCell ref="K6:Q6"/>
    <mergeCell ref="R6:X6"/>
    <mergeCell ref="AE7:AE8"/>
    <mergeCell ref="AF7:AF8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AK5:AK8"/>
    <mergeCell ref="AI7:AI8"/>
    <mergeCell ref="W7:W8"/>
    <mergeCell ref="AG7:AG8"/>
    <mergeCell ref="AH7:AH8"/>
    <mergeCell ref="T7:T8"/>
    <mergeCell ref="U7:U8"/>
    <mergeCell ref="V7:V8"/>
    <mergeCell ref="X7:X8"/>
    <mergeCell ref="Y7:Y8"/>
    <mergeCell ref="Z7:Z8"/>
    <mergeCell ref="AC7:AC8"/>
    <mergeCell ref="AA7:AA8"/>
    <mergeCell ref="AB7:AB8"/>
    <mergeCell ref="AL21:AL22"/>
    <mergeCell ref="Z21:Z22"/>
    <mergeCell ref="AC21:AC22"/>
    <mergeCell ref="AE21:AE22"/>
    <mergeCell ref="AF21:AF22"/>
    <mergeCell ref="I21:I22"/>
    <mergeCell ref="J21:J22"/>
    <mergeCell ref="L21:L22"/>
    <mergeCell ref="S21:S22"/>
    <mergeCell ref="W21:W22"/>
    <mergeCell ref="Y21:Y22"/>
    <mergeCell ref="AJ21:AJ22"/>
    <mergeCell ref="AI21:AI22"/>
    <mergeCell ref="AK21:AK22"/>
    <mergeCell ref="P21:P22"/>
    <mergeCell ref="M21:M22"/>
    <mergeCell ref="T25:T26"/>
    <mergeCell ref="U25:U26"/>
    <mergeCell ref="V25:V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AF25:AF26"/>
    <mergeCell ref="AG25:AG26"/>
    <mergeCell ref="AH25:AH26"/>
    <mergeCell ref="AI25:AI26"/>
    <mergeCell ref="AJ25:AJ26"/>
    <mergeCell ref="AK25:AK26"/>
    <mergeCell ref="AL25:AL26"/>
    <mergeCell ref="R21:R22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R25:R26"/>
    <mergeCell ref="S25:S26"/>
    <mergeCell ref="V23:V24"/>
    <mergeCell ref="W23:W24"/>
    <mergeCell ref="X23:X24"/>
    <mergeCell ref="Y23:Y24"/>
    <mergeCell ref="Z23:Z24"/>
    <mergeCell ref="P19:P20"/>
    <mergeCell ref="Q19:Q20"/>
    <mergeCell ref="R19:R20"/>
    <mergeCell ref="S19:S20"/>
    <mergeCell ref="T19:T20"/>
    <mergeCell ref="U19:U20"/>
    <mergeCell ref="V19:V20"/>
    <mergeCell ref="W19:W20"/>
    <mergeCell ref="Z19:Z20"/>
    <mergeCell ref="AA19:AA20"/>
    <mergeCell ref="AB19:AB20"/>
    <mergeCell ref="AC19:AC20"/>
    <mergeCell ref="X19:X20"/>
    <mergeCell ref="Y19:Y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R29:R30"/>
    <mergeCell ref="S29:S30"/>
    <mergeCell ref="T29:T30"/>
    <mergeCell ref="U29:U30"/>
    <mergeCell ref="V29:V30"/>
    <mergeCell ref="Z29:Z30"/>
    <mergeCell ref="AA29:AA30"/>
    <mergeCell ref="AB29:AB30"/>
    <mergeCell ref="AC29:AC30"/>
    <mergeCell ref="W29:W30"/>
    <mergeCell ref="X29:X30"/>
    <mergeCell ref="Y29:Y30"/>
    <mergeCell ref="AD29:AD30"/>
    <mergeCell ref="AE29:AE30"/>
    <mergeCell ref="AF29:AF30"/>
    <mergeCell ref="AG29:AG30"/>
    <mergeCell ref="AH29:AH30"/>
    <mergeCell ref="AK29:AK30"/>
    <mergeCell ref="AL29:AL30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AA23:AA24"/>
    <mergeCell ref="AB23:AB24"/>
    <mergeCell ref="AC23:AC24"/>
    <mergeCell ref="AD23:AD24"/>
    <mergeCell ref="AE23:AE24"/>
    <mergeCell ref="AF23:AF24"/>
    <mergeCell ref="AG23:AG24"/>
    <mergeCell ref="AK23:AK24"/>
    <mergeCell ref="AL23:AL24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AK27:AK28"/>
    <mergeCell ref="AL27:AL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G27:AG28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fitToWidth="0" pageOrder="overThenDown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FIR II st. STAC</vt:lpstr>
      <vt:lpstr>Rachunkowość i audyt finansowy</vt:lpstr>
      <vt:lpstr>Finanse i gospodarka cyfrowa</vt:lpstr>
      <vt:lpstr>'Finanse i gospodarka cyfrowa'!Obszar_wydruku</vt:lpstr>
      <vt:lpstr>'FIR II st. STAC'!Obszar_wydruku</vt:lpstr>
      <vt:lpstr>'Rachunkowość i audyt finansowy'!Obszar_wydruku</vt:lpstr>
      <vt:lpstr>'Finanse i gospodarka cyfrowa'!Tytuły_wydruku</vt:lpstr>
      <vt:lpstr>'FIR II st. STAC'!Tytuły_wydruku</vt:lpstr>
      <vt:lpstr>'Rachunkowość i audyt finansowy'!Tytuły_wydruku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Elżbieta Lencka</cp:lastModifiedBy>
  <cp:lastPrinted>2026-05-26T06:59:42Z</cp:lastPrinted>
  <dcterms:created xsi:type="dcterms:W3CDTF">2017-05-12T09:54:49Z</dcterms:created>
  <dcterms:modified xsi:type="dcterms:W3CDTF">2026-05-26T06:59:45Z</dcterms:modified>
</cp:coreProperties>
</file>