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AE78AA22-8F5E-4BED-A444-0140D4A0677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Plan studiów - wzór" sheetId="1" r:id="rId1"/>
    <sheet name=" specjalność badanie rynku" sheetId="4" r:id="rId2"/>
    <sheet name="specjalność administracja" sheetId="5" r:id="rId3"/>
  </sheets>
  <definedNames>
    <definedName name="_xlnm.Print_Area" localSheetId="1">' specjalność badanie rynku'!$A$1:$AC$44</definedName>
    <definedName name="_xlnm.Print_Area" localSheetId="0">'Plan studiów - wzór'!$A$1:$AC$54</definedName>
  </definedNames>
  <calcPr calcId="191029"/>
</workbook>
</file>

<file path=xl/calcChain.xml><?xml version="1.0" encoding="utf-8"?>
<calcChain xmlns="http://schemas.openxmlformats.org/spreadsheetml/2006/main">
  <c r="AF18" i="1" l="1"/>
  <c r="G34" i="1" l="1"/>
  <c r="E34" i="1" s="1"/>
  <c r="F24" i="1"/>
  <c r="E24" i="1" s="1"/>
  <c r="H26" i="1" l="1"/>
  <c r="E26" i="1" s="1"/>
  <c r="H47" i="1" l="1"/>
  <c r="H48" i="1" s="1"/>
  <c r="Q47" i="1"/>
  <c r="E21" i="1"/>
  <c r="I22" i="4" l="1"/>
  <c r="I21" i="4"/>
  <c r="I26" i="5" l="1"/>
  <c r="I25" i="5"/>
  <c r="I24" i="5"/>
  <c r="I23" i="5"/>
  <c r="K22" i="5"/>
  <c r="K21" i="5"/>
  <c r="K20" i="5"/>
  <c r="K19" i="5"/>
  <c r="K18" i="5"/>
  <c r="K17" i="5"/>
  <c r="K16" i="5"/>
  <c r="K15" i="5"/>
  <c r="K27" i="5" s="1"/>
  <c r="E26" i="5"/>
  <c r="E25" i="5"/>
  <c r="E24" i="5"/>
  <c r="E23" i="5"/>
  <c r="E22" i="5"/>
  <c r="E21" i="5"/>
  <c r="E20" i="5"/>
  <c r="E19" i="5"/>
  <c r="E18" i="5"/>
  <c r="E17" i="5"/>
  <c r="E16" i="5"/>
  <c r="E15" i="5"/>
  <c r="I24" i="4"/>
  <c r="I23" i="4"/>
  <c r="K20" i="4"/>
  <c r="E20" i="4" s="1"/>
  <c r="K19" i="4"/>
  <c r="E19" i="4" s="1"/>
  <c r="K18" i="4"/>
  <c r="K17" i="4"/>
  <c r="E17" i="4" s="1"/>
  <c r="K16" i="4"/>
  <c r="E16" i="4" s="1"/>
  <c r="K15" i="4"/>
  <c r="E15" i="4" s="1"/>
  <c r="E24" i="4"/>
  <c r="E23" i="4"/>
  <c r="E22" i="4"/>
  <c r="E21" i="4"/>
  <c r="E18" i="4"/>
  <c r="K20" i="1"/>
  <c r="E20" i="1" s="1"/>
  <c r="K19" i="1"/>
  <c r="E19" i="1" s="1"/>
  <c r="F45" i="1"/>
  <c r="E45" i="1" s="1"/>
  <c r="K46" i="1"/>
  <c r="E46" i="1" s="1"/>
  <c r="J43" i="1"/>
  <c r="J47" i="1" s="1"/>
  <c r="J48" i="1" s="1"/>
  <c r="K44" i="1"/>
  <c r="E44" i="1" s="1"/>
  <c r="K42" i="1"/>
  <c r="E42" i="1" s="1"/>
  <c r="I40" i="1"/>
  <c r="E40" i="1" s="1"/>
  <c r="I39" i="1"/>
  <c r="I38" i="1"/>
  <c r="E38" i="1" s="1"/>
  <c r="K37" i="1"/>
  <c r="E37" i="1" s="1"/>
  <c r="K35" i="1"/>
  <c r="E35" i="1" s="1"/>
  <c r="G29" i="1"/>
  <c r="F29" i="1"/>
  <c r="G28" i="1"/>
  <c r="E28" i="1" s="1"/>
  <c r="I27" i="1"/>
  <c r="E27" i="1" s="1"/>
  <c r="K25" i="1"/>
  <c r="E25" i="1" s="1"/>
  <c r="K23" i="1"/>
  <c r="E23" i="1" s="1"/>
  <c r="F36" i="1"/>
  <c r="G36" i="1"/>
  <c r="G30" i="1"/>
  <c r="F30" i="1"/>
  <c r="G32" i="1"/>
  <c r="G31" i="1"/>
  <c r="G18" i="1"/>
  <c r="F33" i="1"/>
  <c r="E33" i="1" s="1"/>
  <c r="F32" i="1"/>
  <c r="F31" i="1"/>
  <c r="F22" i="1"/>
  <c r="E22" i="1" s="1"/>
  <c r="F18" i="1"/>
  <c r="G15" i="1"/>
  <c r="E15" i="1" s="1"/>
  <c r="F14" i="1"/>
  <c r="G13" i="1"/>
  <c r="E13" i="1" s="1"/>
  <c r="E30" i="1" l="1"/>
  <c r="E29" i="1"/>
  <c r="E43" i="1"/>
  <c r="E31" i="1"/>
  <c r="E36" i="1"/>
  <c r="E32" i="1"/>
  <c r="I25" i="4"/>
  <c r="I47" i="1"/>
  <c r="I48" i="1" s="1"/>
  <c r="I27" i="5"/>
  <c r="E14" i="1"/>
  <c r="E16" i="1" s="1"/>
  <c r="F16" i="1"/>
  <c r="G16" i="1"/>
  <c r="F47" i="1"/>
  <c r="K25" i="4"/>
  <c r="G47" i="1"/>
  <c r="E18" i="1"/>
  <c r="K47" i="1"/>
  <c r="K48" i="1" s="1"/>
  <c r="AC27" i="5"/>
  <c r="AB27" i="5"/>
  <c r="Z27" i="5"/>
  <c r="Y27" i="5"/>
  <c r="W27" i="5"/>
  <c r="V27" i="5"/>
  <c r="T27" i="5"/>
  <c r="S27" i="5"/>
  <c r="AC47" i="1"/>
  <c r="AC48" i="1" s="1"/>
  <c r="AB47" i="1"/>
  <c r="AB48" i="1" s="1"/>
  <c r="AA47" i="1"/>
  <c r="AA48" i="1" s="1"/>
  <c r="Z47" i="1"/>
  <c r="Y47" i="1"/>
  <c r="Y48" i="1" s="1"/>
  <c r="W47" i="1"/>
  <c r="V47" i="1"/>
  <c r="T47" i="1"/>
  <c r="S47" i="1"/>
  <c r="R47" i="1"/>
  <c r="R48" i="1" s="1"/>
  <c r="P47" i="1"/>
  <c r="O47" i="1"/>
  <c r="O48" i="1" s="1"/>
  <c r="N47" i="1"/>
  <c r="M47" i="1"/>
  <c r="L47" i="1"/>
  <c r="L48" i="1" s="1"/>
  <c r="AC25" i="4"/>
  <c r="AB25" i="4"/>
  <c r="Z25" i="4"/>
  <c r="W25" i="4"/>
  <c r="T25" i="4"/>
  <c r="Y25" i="4"/>
  <c r="V25" i="4"/>
  <c r="E25" i="4"/>
  <c r="S25" i="4"/>
  <c r="X16" i="1"/>
  <c r="V16" i="1"/>
  <c r="S16" i="1"/>
  <c r="Z16" i="1"/>
  <c r="W16" i="1"/>
  <c r="T16" i="1"/>
  <c r="Q16" i="1"/>
  <c r="Q48" i="1" s="1"/>
  <c r="N16" i="1"/>
  <c r="P16" i="1"/>
  <c r="M16" i="1"/>
  <c r="S48" i="1" l="1"/>
  <c r="N48" i="1"/>
  <c r="M48" i="1"/>
  <c r="P48" i="1"/>
  <c r="T48" i="1"/>
  <c r="W48" i="1"/>
  <c r="V48" i="1"/>
  <c r="Z48" i="1"/>
  <c r="E47" i="1"/>
  <c r="E48" i="1" s="1"/>
  <c r="G48" i="1"/>
  <c r="F48" i="1"/>
  <c r="E2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X4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w wierszu 39 powinno być 30</t>
        </r>
      </text>
    </comment>
  </commentList>
</comments>
</file>

<file path=xl/sharedStrings.xml><?xml version="1.0" encoding="utf-8"?>
<sst xmlns="http://schemas.openxmlformats.org/spreadsheetml/2006/main" count="323" uniqueCount="161">
  <si>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</si>
  <si>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</si>
  <si>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</si>
  <si>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</si>
  <si>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</si>
  <si>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</si>
  <si>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</si>
  <si>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</si>
  <si>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</si>
  <si>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</si>
  <si>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</si>
  <si>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</si>
  <si>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</si>
  <si>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</si>
  <si>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</si>
  <si>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</si>
  <si>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</si>
  <si>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</si>
  <si>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</si>
  <si>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</si>
  <si>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</si>
  <si>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</si>
  <si>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</si>
  <si>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Wychowanie fizyczne</t>
  </si>
  <si>
    <t>Razem przedmioty ogólne</t>
  </si>
  <si>
    <t>Grupa treści specjalnościowych</t>
  </si>
  <si>
    <t>Forma zajęć</t>
  </si>
  <si>
    <t>Razem przedmioty specjalnościowe</t>
  </si>
  <si>
    <t>L.p.</t>
  </si>
  <si>
    <t>Inne</t>
  </si>
  <si>
    <t>Kierunek Socjologia</t>
  </si>
  <si>
    <t>Profil ogólnoakademicki</t>
  </si>
  <si>
    <t>S1S[1-4]O_11</t>
  </si>
  <si>
    <t>S1S[1-2]O_12</t>
  </si>
  <si>
    <t>S1S[1]O_01</t>
  </si>
  <si>
    <t>S1S[1]O_02</t>
  </si>
  <si>
    <t>S1S[1]O_03</t>
  </si>
  <si>
    <t>S1S[1]O_04</t>
  </si>
  <si>
    <t>S1S[1]O_05</t>
  </si>
  <si>
    <t>S1S[1]O_06</t>
  </si>
  <si>
    <t>S1S[1]O_07</t>
  </si>
  <si>
    <t>S1S[1]O_08</t>
  </si>
  <si>
    <t>S1S[1]O_09</t>
  </si>
  <si>
    <t>S1S[1-2]O_10</t>
  </si>
  <si>
    <t>S1S[1]O_13</t>
  </si>
  <si>
    <t>S1S[2-3]O_01</t>
  </si>
  <si>
    <t>S1S[2]O_02</t>
  </si>
  <si>
    <t>S1S[2]O_03</t>
  </si>
  <si>
    <t>S1S[2]O_04</t>
  </si>
  <si>
    <t>S1S[2]O_05</t>
  </si>
  <si>
    <t>S1S[2]O_06</t>
  </si>
  <si>
    <t>S1S[2]O_07</t>
  </si>
  <si>
    <t>E</t>
  </si>
  <si>
    <t>Z/O</t>
  </si>
  <si>
    <t>Z</t>
  </si>
  <si>
    <t>S1S[3]O_23</t>
  </si>
  <si>
    <t>S1S[4]F_01-08</t>
  </si>
  <si>
    <t>S1S[4-5]O_01</t>
  </si>
  <si>
    <t>S1S[4]O_02</t>
  </si>
  <si>
    <t>S1S[4]O_03</t>
  </si>
  <si>
    <t>S1S[4]O_04</t>
  </si>
  <si>
    <t>S1S[5-6]O_01</t>
  </si>
  <si>
    <t>Praktyki zawodowe**</t>
  </si>
  <si>
    <t>S1S[5]F_01-08</t>
  </si>
  <si>
    <t>S1S[6]O_02</t>
  </si>
  <si>
    <t>Podstawy przedsiębiorczości</t>
  </si>
  <si>
    <t>S1S[6]F_01-08</t>
  </si>
  <si>
    <t>S1S[3]B_01</t>
  </si>
  <si>
    <t>Socjologia opinii publicznej</t>
  </si>
  <si>
    <t>S1S[3]B_02</t>
  </si>
  <si>
    <t>Socjologia konsumpcji</t>
  </si>
  <si>
    <t>S1S[3]B_03</t>
  </si>
  <si>
    <t>Marketing i zarządzanie</t>
  </si>
  <si>
    <t>S1S[3]B_04</t>
  </si>
  <si>
    <t>Public relations</t>
  </si>
  <si>
    <t>S1S[3]B_05</t>
  </si>
  <si>
    <t>Socjologia mediów</t>
  </si>
  <si>
    <t>S1S[4]B_01</t>
  </si>
  <si>
    <t>Techniki badań rynku</t>
  </si>
  <si>
    <t>S1S[5]B_01</t>
  </si>
  <si>
    <t>Zogniskowane wywiady grupowe</t>
  </si>
  <si>
    <t>S1S[5]B_02</t>
  </si>
  <si>
    <t>Badania techniką CATI</t>
  </si>
  <si>
    <t>S1S[6]B_01</t>
  </si>
  <si>
    <t>Badania techniką CAPI/PAPI</t>
  </si>
  <si>
    <t>S1S[6]B_02</t>
  </si>
  <si>
    <t>Badania techniką CAWI</t>
  </si>
  <si>
    <t>w specjalności BADANIE RYNKU I OPINII PUBLICZNEJ</t>
  </si>
  <si>
    <t>S1S[3]S_01</t>
  </si>
  <si>
    <t>Struktura i zadania administracji publicznej w Polsce i Unii Europejskiej</t>
  </si>
  <si>
    <t>S1S[3]S_02</t>
  </si>
  <si>
    <t>Prawne aspekty funkcjonowania administracji publicznej</t>
  </si>
  <si>
    <t>S1S[3]S_03</t>
  </si>
  <si>
    <t>Ustrój samorządowy RP</t>
  </si>
  <si>
    <t>S1S[3]S_04</t>
  </si>
  <si>
    <t>Polityka rozwoju regionalnego</t>
  </si>
  <si>
    <t>S1S[3]S_05</t>
  </si>
  <si>
    <t>Socjologia zbiorowości terytorialnych</t>
  </si>
  <si>
    <t>S1S[3]S_06</t>
  </si>
  <si>
    <t>Społeczeństwo obywatelskie</t>
  </si>
  <si>
    <t>S1S[3]S_07</t>
  </si>
  <si>
    <t>Marketing terytorialny</t>
  </si>
  <si>
    <t>S1S[4]S_01</t>
  </si>
  <si>
    <t>Programowanie interwencji publicznej</t>
  </si>
  <si>
    <t>S1S[5]S_01</t>
  </si>
  <si>
    <t>Zarządzanie projektami publicznymi</t>
  </si>
  <si>
    <t>S1S[5]S_02</t>
  </si>
  <si>
    <t>Konsultacje społeczne i negocjacje</t>
  </si>
  <si>
    <t>S1S[6]S_01</t>
  </si>
  <si>
    <t>Fundusze europejskie</t>
  </si>
  <si>
    <t>S1S[6]S_02</t>
  </si>
  <si>
    <t>Pozyskiwanie i analiza danych w administracji publicznej</t>
  </si>
  <si>
    <t>w specjalności ADMINISTRACJA PUBLICZNA I ROZWÓJ REGIONALNY</t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</si>
  <si>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ADMINISTRACJA PUBLICZNA I ROZWÓJ REGIONALNY</t>
    </r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</si>
  <si>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BADANIE RYNKU I OPINII PUBLICZNEJ</t>
    </r>
  </si>
  <si>
    <r>
      <t xml:space="preserve">Kierunek </t>
    </r>
    <r>
      <rPr>
        <b/>
        <sz val="11"/>
        <color theme="1"/>
        <rFont val="Calibri"/>
        <family val="2"/>
        <charset val="238"/>
        <scheme val="minor"/>
      </rPr>
      <t>Socjologia</t>
    </r>
  </si>
  <si>
    <t>Inne (konwersatorium)</t>
  </si>
  <si>
    <t>Studia kończą się uzyskaniem tytułu licencjata socjologii</t>
  </si>
  <si>
    <t>Grupa treści podstawowych i kierunkowych</t>
  </si>
  <si>
    <t>Razem przedmioty podstawowe i kierunkowe</t>
  </si>
  <si>
    <t>Razem przedmioty ogólne, podstawowe i kierunkowe</t>
  </si>
  <si>
    <t>Ekonomia</t>
  </si>
  <si>
    <t>Wstęp do socjologii [bn]</t>
  </si>
  <si>
    <t>Polityka społeczna [bn]</t>
  </si>
  <si>
    <t>Historia myśli społecznej [bn]</t>
  </si>
  <si>
    <t>Antropologia kulturowa [bn]</t>
  </si>
  <si>
    <t>Psychologia społeczna [bn]</t>
  </si>
  <si>
    <t>Demografia [bn]</t>
  </si>
  <si>
    <t>Metody badań społecznych [bn]</t>
  </si>
  <si>
    <t>Wielkie struktury społeczne [bn]</t>
  </si>
  <si>
    <t>Małe struktury społeczne [bn]</t>
  </si>
  <si>
    <t>Historia socjologii [bn]</t>
  </si>
  <si>
    <t>Statystyka [bn]</t>
  </si>
  <si>
    <t>Etyka zawodu socjologa [bn]</t>
  </si>
  <si>
    <t>Zmiany współczesnego społeczeństwa polskiego [bn]</t>
  </si>
  <si>
    <t>Przygotowanie i realizacja projektu badawczego [bn]</t>
  </si>
  <si>
    <t>Analiza i interpretacja danych ilościowych [bn]</t>
  </si>
  <si>
    <t>Analiza i interpretacja danych jakościowych [bn]</t>
  </si>
  <si>
    <t>Seminarium licencjackie**** [bn]</t>
  </si>
  <si>
    <t>Współczesne teorie socjologiczne [bn]</t>
  </si>
  <si>
    <t>**co najmniej 90 godzin</t>
  </si>
  <si>
    <t>Student zobowiązany jest do odbycia szkolenia BHP w wymiarze 4 godzin oraz szkolenia bibliotecznego.</t>
  </si>
  <si>
    <t>S1S[3]F_01-08</t>
  </si>
  <si>
    <t>Plan studiów stacjonarnych I Stopnia</t>
  </si>
  <si>
    <t>Praktyka: co najmniej 90 godzin</t>
  </si>
  <si>
    <t>Metodyka pracy naukowej [bn]</t>
  </si>
  <si>
    <t>Komunikowanie społeczne [bn]</t>
  </si>
  <si>
    <t>bn</t>
  </si>
  <si>
    <t xml:space="preserve">Ochrona własności intelektualnej </t>
  </si>
  <si>
    <t>Technologie informacyjne [bn]</t>
  </si>
  <si>
    <t>*wybór 4 przedmiotów (każdy w wymiarze 30 godzin i 2 pkt. ECTS ) spośród znajdujących się na liście</t>
  </si>
  <si>
    <t>***wybór 6 przedmiotów (każdy w wymiarze 30 godzin i 2 pkt. ECTS) spośród znajdujących się na liście</t>
  </si>
  <si>
    <r>
      <rPr>
        <b/>
        <sz val="11"/>
        <rFont val="Calibri"/>
        <family val="2"/>
        <charset val="238"/>
        <scheme val="minor"/>
      </rPr>
      <t xml:space="preserve">Przedmioty fakultatywne*****    </t>
    </r>
    <r>
      <rPr>
        <sz val="11"/>
        <rFont val="Calibri"/>
        <family val="2"/>
        <charset val="238"/>
        <scheme val="minor"/>
      </rPr>
      <t xml:space="preserve">                                                    1. Socjologia obrazu
2.Socjologia płci
3.Socjologia starości
4.Socjologia turystyki
5.Fundamental Topics in Sociology
6.Integracja europejska
7.Wprowadzenie do socjotechniki
8.Socjologia ciała
</t>
    </r>
  </si>
  <si>
    <t>***** wybór 4 przedmiotów (każdy w wymiarze 30 godzin i 3 pkt. ECTS ) spośród znajdujących się na liście</t>
  </si>
  <si>
    <r>
      <rPr>
        <b/>
        <sz val="11"/>
        <rFont val="Calibri"/>
        <family val="2"/>
        <charset val="238"/>
        <scheme val="minor"/>
      </rPr>
      <t>Przedmioty fakultatywne*:</t>
    </r>
    <r>
      <rPr>
        <sz val="11"/>
        <rFont val="Calibri"/>
        <family val="2"/>
        <charset val="238"/>
        <scheme val="minor"/>
      </rPr>
      <t xml:space="preserve">                                         1.Diagnoza problemów społecznych
2.Społeczeństwo informacyjne
3.</t>
    </r>
    <r>
      <rPr>
        <sz val="11"/>
        <color rgb="FFFF0000"/>
        <rFont val="Calibri"/>
        <family val="2"/>
        <charset val="238"/>
        <scheme val="minor"/>
      </rPr>
      <t>Społeczno - kulturowe wymiary innowacji</t>
    </r>
    <r>
      <rPr>
        <sz val="11"/>
        <rFont val="Calibri"/>
        <family val="2"/>
        <charset val="238"/>
        <scheme val="minor"/>
      </rPr>
      <t xml:space="preserve">
4.Socjologia obszarów wiejskich
5.Kapitał społeczny i kulturowy - teoria i praktyka
6.Dewiacje i patologie społeczne
7.Nowe media i społeczne systemy medialne    8.Organizacje pozarządowe</t>
    </r>
  </si>
  <si>
    <r>
      <rPr>
        <b/>
        <sz val="11"/>
        <color theme="1"/>
        <rFont val="Calibri"/>
        <family val="2"/>
        <charset val="238"/>
        <scheme val="minor"/>
      </rPr>
      <t>Przedmioty fakultatywne***</t>
    </r>
    <r>
      <rPr>
        <sz val="11"/>
        <color theme="1"/>
        <rFont val="Calibri"/>
        <family val="2"/>
        <scheme val="minor"/>
      </rPr>
      <t xml:space="preserve">                                    </t>
    </r>
    <r>
      <rPr>
        <sz val="11"/>
        <rFont val="Calibri"/>
        <family val="2"/>
        <charset val="238"/>
        <scheme val="minor"/>
      </rPr>
      <t xml:space="preserve">  1.Zróżnicowanie kulturowe świata
2.Pamięć zbiorowa
3.Zaawansowane metody i techniki jakościowe
4.Sztuka prowadzenia wywiadu socjologicznego
5.</t>
    </r>
    <r>
      <rPr>
        <sz val="11"/>
        <color rgb="FFFF0000"/>
        <rFont val="Calibri"/>
        <family val="2"/>
        <charset val="238"/>
        <scheme val="minor"/>
      </rPr>
      <t>Socjologia środowiska</t>
    </r>
    <r>
      <rPr>
        <sz val="11"/>
        <rFont val="Calibri"/>
        <family val="2"/>
        <charset val="238"/>
        <scheme val="minor"/>
      </rPr>
      <t xml:space="preserve">
6.Wprowadzenie do zarządzania projektami
7.Socjologia miasta
8.Socjologia rodziny</t>
    </r>
  </si>
  <si>
    <r>
      <rPr>
        <b/>
        <sz val="11"/>
        <rFont val="Calibri"/>
        <family val="2"/>
        <charset val="238"/>
        <scheme val="minor"/>
      </rPr>
      <t xml:space="preserve">Przedmioty fakultatywne***** </t>
    </r>
    <r>
      <rPr>
        <sz val="11"/>
        <rFont val="Calibri"/>
        <family val="2"/>
        <charset val="238"/>
        <scheme val="minor"/>
      </rPr>
      <t xml:space="preserve">                                       1.Teoria i praktyka propagandy
2.Projektowanie badań ewaluacyjnych
3.Socjologia młodzieży
4.Przemiay demograficzne województwa podkarpackiego
5.Społeczne problemy województwa podkarpackiego 
6.Socjologia biznesu
7.</t>
    </r>
    <r>
      <rPr>
        <sz val="11"/>
        <color rgb="FFFF0000"/>
        <rFont val="Calibri"/>
        <family val="2"/>
        <charset val="238"/>
        <scheme val="minor"/>
      </rPr>
      <t xml:space="preserve">Socjologia edukacji 
</t>
    </r>
    <r>
      <rPr>
        <sz val="11"/>
        <rFont val="Calibri"/>
        <family val="2"/>
        <charset val="238"/>
        <scheme val="minor"/>
      </rPr>
      <t>8.Socjologia pracy</t>
    </r>
  </si>
  <si>
    <t>Zatwierdzono na posiedzeniu Rady Dydaktycznej Kolegium Nauk Społecznych w dniu: ...05.2022 r.</t>
  </si>
  <si>
    <t>realizacja od roku akademickiego 2022/2023</t>
  </si>
  <si>
    <t>****Seminarium będzie miało charakter tematyczny. Lista seminariów tematycznych zostanie przekazana do wiadomości studentów do 30 czerwca 2022 r.</t>
  </si>
  <si>
    <t>Zatwierdzono na posiedzeniu Rady Dydaktycznej Kolegium Nauk Społecznych w dniu: 02.06.2022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</si>
</sst>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0" xfId="0" applyBorder="1" applyAlignment="1">
      <alignment horizontal="center" vertical="center" textRotation="90"/>
    </xf>
    <xf numFmtId="0" fontId="0" fillId="0" borderId="54" xfId="0" applyBorder="1" applyAlignment="1">
      <alignment horizontal="center"/>
    </xf>
    <xf numFmtId="0" fontId="0" fillId="0" borderId="55" xfId="0" applyBorder="1"/>
    <xf numFmtId="0" fontId="0" fillId="0" borderId="54" xfId="0" applyBorder="1" applyAlignment="1">
      <alignment horizontal="center" vertical="center" textRotation="90"/>
    </xf>
    <xf numFmtId="0" fontId="0" fillId="0" borderId="56" xfId="0" applyBorder="1" applyAlignment="1">
      <alignment horizontal="center"/>
    </xf>
    <xf numFmtId="0" fontId="0" fillId="0" borderId="54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22" xfId="0" applyBorder="1" applyAlignment="1">
      <alignment vertical="center" wrapText="1"/>
    </xf>
    <xf numFmtId="0" fontId="0" fillId="0" borderId="25" xfId="0" applyBorder="1" applyAlignment="1">
      <alignment horizontal="left"/>
    </xf>
    <xf numFmtId="0" fontId="0" fillId="0" borderId="69" xfId="0" applyBorder="1"/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70" xfId="0" applyBorder="1"/>
    <xf numFmtId="0" fontId="0" fillId="0" borderId="30" xfId="0" applyBorder="1" applyAlignment="1">
      <alignment vertical="center"/>
    </xf>
    <xf numFmtId="0" fontId="0" fillId="0" borderId="62" xfId="0" applyBorder="1"/>
    <xf numFmtId="0" fontId="0" fillId="0" borderId="72" xfId="0" applyBorder="1"/>
    <xf numFmtId="0" fontId="0" fillId="0" borderId="73" xfId="0" applyBorder="1"/>
    <xf numFmtId="0" fontId="0" fillId="0" borderId="53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32" xfId="0" applyBorder="1" applyAlignment="1">
      <alignment vertical="center"/>
    </xf>
    <xf numFmtId="0" fontId="0" fillId="0" borderId="75" xfId="0" applyBorder="1"/>
    <xf numFmtId="0" fontId="0" fillId="0" borderId="74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4" xfId="0" applyBorder="1" applyAlignment="1">
      <alignment horizontal="center" vertical="center" textRotation="90" wrapText="1"/>
    </xf>
    <xf numFmtId="0" fontId="0" fillId="0" borderId="4" xfId="0" applyBorder="1" applyAlignment="1">
      <alignment wrapText="1"/>
    </xf>
    <xf numFmtId="0" fontId="0" fillId="2" borderId="0" xfId="0" applyFill="1"/>
    <xf numFmtId="0" fontId="0" fillId="0" borderId="21" xfId="0" applyBorder="1" applyAlignment="1">
      <alignment horizontal="right"/>
    </xf>
    <xf numFmtId="0" fontId="4" fillId="0" borderId="71" xfId="0" applyFont="1" applyBorder="1" applyAlignment="1">
      <alignment vertical="center" wrapText="1"/>
    </xf>
    <xf numFmtId="0" fontId="4" fillId="0" borderId="22" xfId="0" applyFont="1" applyBorder="1" applyAlignment="1">
      <alignment vertical="top" wrapText="1"/>
    </xf>
    <xf numFmtId="0" fontId="4" fillId="0" borderId="74" xfId="0" applyFont="1" applyBorder="1" applyAlignment="1">
      <alignment vertical="top" wrapText="1"/>
    </xf>
    <xf numFmtId="0" fontId="0" fillId="2" borderId="22" xfId="0" applyFill="1" applyBorder="1"/>
    <xf numFmtId="0" fontId="0" fillId="2" borderId="65" xfId="0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22" xfId="0" applyFill="1" applyBorder="1" applyAlignment="1">
      <alignment vertical="center" wrapText="1"/>
    </xf>
    <xf numFmtId="0" fontId="0" fillId="2" borderId="38" xfId="0" applyFill="1" applyBorder="1"/>
    <xf numFmtId="0" fontId="3" fillId="0" borderId="11" xfId="0" applyFont="1" applyBorder="1"/>
    <xf numFmtId="0" fontId="0" fillId="0" borderId="22" xfId="0" applyFill="1" applyBorder="1"/>
    <xf numFmtId="0" fontId="0" fillId="0" borderId="59" xfId="0" applyFill="1" applyBorder="1"/>
    <xf numFmtId="0" fontId="0" fillId="0" borderId="21" xfId="0" applyFill="1" applyBorder="1"/>
    <xf numFmtId="0" fontId="0" fillId="0" borderId="64" xfId="0" applyFill="1" applyBorder="1"/>
    <xf numFmtId="0" fontId="3" fillId="0" borderId="0" xfId="0" applyFont="1"/>
    <xf numFmtId="0" fontId="3" fillId="2" borderId="22" xfId="0" applyFont="1" applyFill="1" applyBorder="1"/>
    <xf numFmtId="0" fontId="0" fillId="0" borderId="8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2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60</xdr:row>
      <xdr:rowOff>0</xdr:rowOff>
    </xdr:from>
    <xdr:to>
      <xdr:col>6</xdr:col>
      <xdr:colOff>257174</xdr:colOff>
      <xdr:row>65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E43A93CC-A164-499D-B75E-694B81F4ABFA}"/>
            </a:ext>
          </a:extLst>
        </xdr:cNvPr>
        <xdr:cNvSpPr txBox="1"/>
      </xdr:nvSpPr>
      <xdr:spPr>
        <a:xfrm>
          <a:off x="1285875" y="20259675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0</xdr:colOff>
      <xdr:row>60</xdr:row>
      <xdr:rowOff>0</xdr:rowOff>
    </xdr:from>
    <xdr:to>
      <xdr:col>16</xdr:col>
      <xdr:colOff>390525</xdr:colOff>
      <xdr:row>65</xdr:row>
      <xdr:rowOff>47625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64B3DC7-AEAC-4D39-A7F4-8641C36835A2}"/>
            </a:ext>
          </a:extLst>
        </xdr:cNvPr>
        <xdr:cNvSpPr txBox="1"/>
      </xdr:nvSpPr>
      <xdr:spPr>
        <a:xfrm>
          <a:off x="7696200" y="2025967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38</xdr:row>
      <xdr:rowOff>0</xdr:rowOff>
    </xdr:from>
    <xdr:to>
      <xdr:col>14</xdr:col>
      <xdr:colOff>602328</xdr:colOff>
      <xdr:row>43</xdr:row>
      <xdr:rowOff>27141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4AF2D10-EDCA-4474-8F52-0AC7944DB2F3}"/>
            </a:ext>
          </a:extLst>
        </xdr:cNvPr>
        <xdr:cNvSpPr txBox="1"/>
      </xdr:nvSpPr>
      <xdr:spPr>
        <a:xfrm>
          <a:off x="7159113" y="8511048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5</xdr:col>
      <xdr:colOff>373829</xdr:colOff>
      <xdr:row>43</xdr:row>
      <xdr:rowOff>55717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6A59F402-2D72-4646-BAE5-FBE0B8094D94}"/>
            </a:ext>
          </a:extLst>
        </xdr:cNvPr>
        <xdr:cNvSpPr txBox="1"/>
      </xdr:nvSpPr>
      <xdr:spPr>
        <a:xfrm>
          <a:off x="450645" y="8511048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38</xdr:row>
      <xdr:rowOff>0</xdr:rowOff>
    </xdr:from>
    <xdr:to>
      <xdr:col>15</xdr:col>
      <xdr:colOff>9525</xdr:colOff>
      <xdr:row>43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A1BF303-AB90-48AF-BA7F-38072A8A830B}"/>
            </a:ext>
          </a:extLst>
        </xdr:cNvPr>
        <xdr:cNvSpPr txBox="1"/>
      </xdr:nvSpPr>
      <xdr:spPr>
        <a:xfrm>
          <a:off x="7124700" y="905827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5</xdr:col>
      <xdr:colOff>390524</xdr:colOff>
      <xdr:row>43</xdr:row>
      <xdr:rowOff>76201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A9B7430-A999-4D8B-B6E5-3D8B362B4020}"/>
            </a:ext>
          </a:extLst>
        </xdr:cNvPr>
        <xdr:cNvSpPr txBox="1"/>
      </xdr:nvSpPr>
      <xdr:spPr>
        <a:xfrm>
          <a:off x="447675" y="9058275"/>
          <a:ext cx="5238749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9"/>
  <sheetViews>
    <sheetView tabSelected="1" topLeftCell="A46" zoomScale="85" zoomScaleNormal="85" zoomScaleSheetLayoutView="100" workbookViewId="0">
      <selection activeCell="C59" sqref="C59"/>
    </sheetView>
  </sheetViews>
  <sheetFormatPr defaultRowHeight="15" x14ac:dyDescent="0.25"/>
  <cols>
    <col min="1" max="1" width="6.42578125" customWidth="1"/>
    <col min="2" max="2" width="12.85546875" customWidth="1"/>
    <col min="3" max="3" width="47" customWidth="1"/>
    <col min="4" max="4" width="9.42578125" customWidth="1"/>
    <col min="5" max="5" width="10.5703125" customWidth="1"/>
    <col min="6" max="6" width="7.7109375" customWidth="1"/>
    <col min="7" max="7" width="9.5703125" customWidth="1"/>
    <col min="8" max="8" width="3.7109375" bestFit="1" customWidth="1"/>
    <col min="9" max="9" width="8.140625" customWidth="1"/>
    <col min="10" max="11" width="7.140625" customWidth="1"/>
    <col min="12" max="12" width="7.42578125" customWidth="1"/>
    <col min="13" max="13" width="8.5703125" customWidth="1"/>
    <col min="14" max="14" width="7.42578125" customWidth="1"/>
    <col min="15" max="15" width="7.5703125" customWidth="1"/>
    <col min="16" max="16" width="8.42578125" customWidth="1"/>
    <col min="17" max="17" width="6.140625" customWidth="1"/>
    <col min="18" max="18" width="7" customWidth="1"/>
    <col min="19" max="19" width="7.85546875" customWidth="1"/>
    <col min="20" max="21" width="6.5703125" customWidth="1"/>
    <col min="22" max="22" width="7" customWidth="1"/>
    <col min="23" max="23" width="6" customWidth="1"/>
    <col min="24" max="24" width="6.140625" customWidth="1"/>
    <col min="25" max="25" width="7.42578125" customWidth="1"/>
    <col min="26" max="26" width="5.85546875" customWidth="1"/>
    <col min="27" max="27" width="6.42578125" customWidth="1"/>
    <col min="28" max="28" width="6.140625" customWidth="1"/>
    <col min="29" max="29" width="6" customWidth="1"/>
  </cols>
  <sheetData>
    <row r="1" spans="1:30" ht="15.75" thickTop="1" x14ac:dyDescent="0.25">
      <c r="A1" s="128" t="s">
        <v>143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30"/>
      <c r="AD1" s="3"/>
    </row>
    <row r="2" spans="1:30" x14ac:dyDescent="0.25">
      <c r="A2" s="137" t="s">
        <v>115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9"/>
    </row>
    <row r="3" spans="1:30" x14ac:dyDescent="0.25">
      <c r="A3" s="137" t="s">
        <v>31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3"/>
    </row>
    <row r="4" spans="1:30" x14ac:dyDescent="0.25">
      <c r="A4" s="131" t="s">
        <v>158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3"/>
      <c r="AD4" s="3"/>
    </row>
    <row r="5" spans="1:30" ht="15.75" thickBot="1" x14ac:dyDescent="0.3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2"/>
    </row>
    <row r="6" spans="1:30" ht="15.75" customHeight="1" thickTop="1" x14ac:dyDescent="0.25">
      <c r="A6" s="143" t="s">
        <v>28</v>
      </c>
      <c r="B6" s="146" t="s">
        <v>0</v>
      </c>
      <c r="C6" s="143" t="s">
        <v>1</v>
      </c>
      <c r="D6" s="146" t="s">
        <v>2</v>
      </c>
      <c r="E6" s="128" t="s">
        <v>26</v>
      </c>
      <c r="F6" s="129"/>
      <c r="G6" s="129"/>
      <c r="H6" s="129"/>
      <c r="I6" s="129"/>
      <c r="J6" s="129"/>
      <c r="K6" s="130"/>
      <c r="L6" s="128" t="s">
        <v>3</v>
      </c>
      <c r="M6" s="129"/>
      <c r="N6" s="129"/>
      <c r="O6" s="129"/>
      <c r="P6" s="129"/>
      <c r="Q6" s="130"/>
      <c r="R6" s="128" t="s">
        <v>14</v>
      </c>
      <c r="S6" s="129"/>
      <c r="T6" s="129"/>
      <c r="U6" s="129"/>
      <c r="V6" s="129"/>
      <c r="W6" s="130"/>
      <c r="X6" s="128" t="s">
        <v>17</v>
      </c>
      <c r="Y6" s="129"/>
      <c r="Z6" s="129"/>
      <c r="AA6" s="129"/>
      <c r="AB6" s="129"/>
      <c r="AC6" s="130"/>
    </row>
    <row r="7" spans="1:30" ht="15.75" thickBot="1" x14ac:dyDescent="0.3">
      <c r="A7" s="144"/>
      <c r="B7" s="147"/>
      <c r="C7" s="144"/>
      <c r="D7" s="147"/>
      <c r="E7" s="131"/>
      <c r="F7" s="132"/>
      <c r="G7" s="132"/>
      <c r="H7" s="132"/>
      <c r="I7" s="132"/>
      <c r="J7" s="132"/>
      <c r="K7" s="133"/>
      <c r="L7" s="134"/>
      <c r="M7" s="135"/>
      <c r="N7" s="135"/>
      <c r="O7" s="135"/>
      <c r="P7" s="135"/>
      <c r="Q7" s="136"/>
      <c r="R7" s="134"/>
      <c r="S7" s="135"/>
      <c r="T7" s="135"/>
      <c r="U7" s="135"/>
      <c r="V7" s="135"/>
      <c r="W7" s="136"/>
      <c r="X7" s="134"/>
      <c r="Y7" s="135"/>
      <c r="Z7" s="135"/>
      <c r="AA7" s="135"/>
      <c r="AB7" s="135"/>
      <c r="AC7" s="136"/>
    </row>
    <row r="8" spans="1:30" ht="14.25" customHeight="1" thickTop="1" thickBot="1" x14ac:dyDescent="0.3">
      <c r="A8" s="144"/>
      <c r="B8" s="147"/>
      <c r="C8" s="144"/>
      <c r="D8" s="147"/>
      <c r="E8" s="131"/>
      <c r="F8" s="132"/>
      <c r="G8" s="132"/>
      <c r="H8" s="132"/>
      <c r="I8" s="132"/>
      <c r="J8" s="132"/>
      <c r="K8" s="133"/>
      <c r="L8" s="124" t="s">
        <v>10</v>
      </c>
      <c r="M8" s="125"/>
      <c r="N8" s="126"/>
      <c r="O8" s="125" t="s">
        <v>13</v>
      </c>
      <c r="P8" s="125"/>
      <c r="Q8" s="127"/>
      <c r="R8" s="124" t="s">
        <v>15</v>
      </c>
      <c r="S8" s="125"/>
      <c r="T8" s="126"/>
      <c r="U8" s="125" t="s">
        <v>16</v>
      </c>
      <c r="V8" s="125"/>
      <c r="W8" s="127"/>
      <c r="X8" s="124" t="s">
        <v>18</v>
      </c>
      <c r="Y8" s="125"/>
      <c r="Z8" s="126"/>
      <c r="AA8" s="125" t="s">
        <v>19</v>
      </c>
      <c r="AB8" s="125"/>
      <c r="AC8" s="127"/>
    </row>
    <row r="9" spans="1:30" ht="15" hidden="1" customHeight="1" x14ac:dyDescent="0.25">
      <c r="A9" s="144"/>
      <c r="B9" s="147"/>
      <c r="C9" s="144"/>
      <c r="D9" s="147"/>
      <c r="E9" s="67"/>
      <c r="F9" s="68"/>
      <c r="G9" s="68"/>
      <c r="H9" s="68"/>
      <c r="I9" s="68"/>
      <c r="J9" s="69"/>
      <c r="K9" s="65"/>
      <c r="L9" s="3" t="s">
        <v>10</v>
      </c>
      <c r="N9" s="55"/>
      <c r="O9" t="s">
        <v>13</v>
      </c>
      <c r="Q9" s="2"/>
      <c r="R9" t="s">
        <v>15</v>
      </c>
      <c r="T9" s="55"/>
      <c r="U9" t="s">
        <v>16</v>
      </c>
      <c r="X9" s="3"/>
      <c r="Z9" s="55"/>
      <c r="AC9" s="2"/>
    </row>
    <row r="10" spans="1:30" ht="99" customHeight="1" thickTop="1" thickBot="1" x14ac:dyDescent="0.3">
      <c r="A10" s="145"/>
      <c r="B10" s="148"/>
      <c r="C10" s="145"/>
      <c r="D10" s="148"/>
      <c r="E10" s="7" t="s">
        <v>4</v>
      </c>
      <c r="F10" s="8" t="s">
        <v>5</v>
      </c>
      <c r="G10" s="8" t="s">
        <v>6</v>
      </c>
      <c r="H10" s="8" t="s">
        <v>7</v>
      </c>
      <c r="I10" s="7" t="s">
        <v>8</v>
      </c>
      <c r="J10" s="8" t="s">
        <v>9</v>
      </c>
      <c r="K10" s="100" t="s">
        <v>116</v>
      </c>
      <c r="L10" s="5" t="s">
        <v>5</v>
      </c>
      <c r="M10" s="1" t="s">
        <v>11</v>
      </c>
      <c r="N10" s="53" t="s">
        <v>12</v>
      </c>
      <c r="O10" s="1" t="s">
        <v>5</v>
      </c>
      <c r="P10" s="1" t="s">
        <v>11</v>
      </c>
      <c r="Q10" s="7" t="s">
        <v>12</v>
      </c>
      <c r="R10" s="7" t="s">
        <v>5</v>
      </c>
      <c r="S10" s="8" t="s">
        <v>11</v>
      </c>
      <c r="T10" s="56" t="s">
        <v>12</v>
      </c>
      <c r="U10" s="8" t="s">
        <v>5</v>
      </c>
      <c r="V10" s="8" t="s">
        <v>11</v>
      </c>
      <c r="W10" s="9" t="s">
        <v>12</v>
      </c>
      <c r="X10" s="7" t="s">
        <v>5</v>
      </c>
      <c r="Y10" s="7" t="s">
        <v>11</v>
      </c>
      <c r="Z10" s="56" t="s">
        <v>12</v>
      </c>
      <c r="AA10" s="8" t="s">
        <v>5</v>
      </c>
      <c r="AB10" s="7" t="s">
        <v>11</v>
      </c>
      <c r="AC10" s="8" t="s">
        <v>12</v>
      </c>
    </row>
    <row r="11" spans="1:30" ht="16.5" thickTop="1" thickBot="1" x14ac:dyDescent="0.3">
      <c r="A11" s="66"/>
      <c r="B11" s="11">
        <v>1</v>
      </c>
      <c r="C11" s="10">
        <v>2</v>
      </c>
      <c r="D11" s="10">
        <v>3</v>
      </c>
      <c r="E11" s="10">
        <v>4</v>
      </c>
      <c r="F11" s="10">
        <v>5</v>
      </c>
      <c r="G11" s="10">
        <v>6</v>
      </c>
      <c r="H11" s="10">
        <v>7</v>
      </c>
      <c r="I11" s="11">
        <v>8</v>
      </c>
      <c r="J11" s="10">
        <v>9</v>
      </c>
      <c r="K11" s="10">
        <v>10</v>
      </c>
      <c r="L11" s="11">
        <v>11</v>
      </c>
      <c r="M11" s="10">
        <v>12</v>
      </c>
      <c r="N11" s="54">
        <v>13</v>
      </c>
      <c r="O11" s="10">
        <v>14</v>
      </c>
      <c r="P11" s="10">
        <v>15</v>
      </c>
      <c r="Q11" s="6">
        <v>16</v>
      </c>
      <c r="R11" s="6">
        <v>17</v>
      </c>
      <c r="S11" s="4">
        <v>18</v>
      </c>
      <c r="T11" s="57">
        <v>19</v>
      </c>
      <c r="U11" s="4">
        <v>20</v>
      </c>
      <c r="V11" s="4">
        <v>21</v>
      </c>
      <c r="W11" s="4">
        <v>22</v>
      </c>
      <c r="X11" s="6">
        <v>23</v>
      </c>
      <c r="Y11" s="6">
        <v>24</v>
      </c>
      <c r="Z11" s="57">
        <v>25</v>
      </c>
      <c r="AA11" s="4">
        <v>26</v>
      </c>
      <c r="AB11" s="6">
        <v>27</v>
      </c>
      <c r="AC11" s="4">
        <v>28</v>
      </c>
    </row>
    <row r="12" spans="1:30" ht="16.5" thickTop="1" thickBot="1" x14ac:dyDescent="0.3">
      <c r="A12" s="66">
        <v>1</v>
      </c>
      <c r="B12" s="113" t="s">
        <v>20</v>
      </c>
      <c r="D12" s="12"/>
      <c r="H12" s="12"/>
      <c r="O12" s="15"/>
      <c r="P12" s="15"/>
      <c r="AD12" s="3"/>
    </row>
    <row r="13" spans="1:30" ht="16.5" thickTop="1" thickBot="1" x14ac:dyDescent="0.3">
      <c r="A13" s="66">
        <v>2</v>
      </c>
      <c r="B13" s="70" t="s">
        <v>32</v>
      </c>
      <c r="C13" s="52" t="s">
        <v>21</v>
      </c>
      <c r="D13" s="21" t="s">
        <v>52</v>
      </c>
      <c r="E13" s="34">
        <f>SUM(F13:K13)</f>
        <v>120</v>
      </c>
      <c r="F13" s="26"/>
      <c r="G13" s="78">
        <f>SUM(M13,P13,S13,V13,Y13,AB13)</f>
        <v>120</v>
      </c>
      <c r="H13" s="26"/>
      <c r="I13" s="26"/>
      <c r="J13" s="26"/>
      <c r="K13" s="13"/>
      <c r="L13" s="44"/>
      <c r="M13" s="12">
        <v>30</v>
      </c>
      <c r="N13" s="45">
        <v>2</v>
      </c>
      <c r="O13" s="44"/>
      <c r="P13" s="22">
        <v>30</v>
      </c>
      <c r="Q13" s="50">
        <v>2</v>
      </c>
      <c r="R13" s="44"/>
      <c r="S13" s="26">
        <v>30</v>
      </c>
      <c r="T13" s="49">
        <v>2</v>
      </c>
      <c r="U13" s="44"/>
      <c r="V13" s="26">
        <v>30</v>
      </c>
      <c r="W13" s="50">
        <v>2</v>
      </c>
      <c r="X13" s="44"/>
      <c r="Y13" s="26"/>
      <c r="Z13" s="49"/>
      <c r="AA13" s="44"/>
      <c r="AB13" s="26"/>
      <c r="AC13" s="13"/>
    </row>
    <row r="14" spans="1:30" ht="16.5" thickTop="1" thickBot="1" x14ac:dyDescent="0.3">
      <c r="A14" s="64">
        <v>3</v>
      </c>
      <c r="B14" s="32"/>
      <c r="C14" s="42" t="s">
        <v>22</v>
      </c>
      <c r="D14" s="25" t="s">
        <v>54</v>
      </c>
      <c r="E14" s="39">
        <f>SUM(F14:K14)</f>
        <v>30</v>
      </c>
      <c r="F14" s="103">
        <f>SUM(L14,O14,R14,U14,X14,AA14)</f>
        <v>30</v>
      </c>
      <c r="G14" s="27"/>
      <c r="H14" s="27"/>
      <c r="I14" s="27"/>
      <c r="J14" s="27"/>
      <c r="K14" s="33"/>
      <c r="L14" s="25"/>
      <c r="M14" s="27"/>
      <c r="N14" s="46"/>
      <c r="O14" s="25"/>
      <c r="P14" s="25"/>
      <c r="Q14" s="42"/>
      <c r="R14" s="25"/>
      <c r="S14" s="27"/>
      <c r="T14" s="46"/>
      <c r="U14" s="25"/>
      <c r="V14" s="27"/>
      <c r="W14" s="42"/>
      <c r="X14" s="25">
        <v>30</v>
      </c>
      <c r="Y14" s="27"/>
      <c r="Z14" s="46">
        <v>2</v>
      </c>
      <c r="AA14" s="25"/>
      <c r="AB14" s="27"/>
      <c r="AC14" s="24"/>
      <c r="AD14" s="3"/>
    </row>
    <row r="15" spans="1:30" ht="16.5" thickTop="1" thickBot="1" x14ac:dyDescent="0.3">
      <c r="A15" s="66">
        <v>4</v>
      </c>
      <c r="B15" s="70" t="s">
        <v>33</v>
      </c>
      <c r="C15" s="51" t="s">
        <v>23</v>
      </c>
      <c r="D15" s="22" t="s">
        <v>53</v>
      </c>
      <c r="E15" s="28">
        <f>SUM(F15:K15)</f>
        <v>60</v>
      </c>
      <c r="F15" s="28"/>
      <c r="G15" s="90">
        <f>SUM(M15,P15,S15,V15,Y15,AB15)</f>
        <v>60</v>
      </c>
      <c r="H15" s="28"/>
      <c r="I15" s="28"/>
      <c r="J15" s="28"/>
      <c r="K15" s="2"/>
      <c r="L15" s="22"/>
      <c r="M15" s="28">
        <v>30</v>
      </c>
      <c r="N15" s="47">
        <v>0</v>
      </c>
      <c r="O15" s="22"/>
      <c r="P15" s="22">
        <v>30</v>
      </c>
      <c r="Q15" s="51">
        <v>0</v>
      </c>
      <c r="R15" s="22"/>
      <c r="S15" s="28"/>
      <c r="T15" s="47"/>
      <c r="U15" s="22"/>
      <c r="V15" s="28"/>
      <c r="W15" s="51"/>
      <c r="X15" s="22"/>
      <c r="Y15" s="28"/>
      <c r="Z15" s="47"/>
      <c r="AA15" s="22"/>
      <c r="AB15" s="28"/>
      <c r="AC15" s="2"/>
    </row>
    <row r="16" spans="1:30" ht="16.5" thickTop="1" thickBot="1" x14ac:dyDescent="0.3">
      <c r="A16" s="66">
        <v>5</v>
      </c>
      <c r="B16" s="14"/>
      <c r="C16" s="15" t="s">
        <v>24</v>
      </c>
      <c r="D16" s="14"/>
      <c r="E16" s="15">
        <f>SUM(E13,E14,E15)</f>
        <v>210</v>
      </c>
      <c r="F16" s="15">
        <f>SUM(F13,F14,F15)</f>
        <v>30</v>
      </c>
      <c r="G16" s="15">
        <f>SUM(G13,G14,G15)</f>
        <v>180</v>
      </c>
      <c r="H16" s="15"/>
      <c r="I16" s="17"/>
      <c r="J16" s="17"/>
      <c r="K16" s="17"/>
      <c r="L16" s="14"/>
      <c r="M16" s="15">
        <f>SUM(M13,M14,M15)</f>
        <v>60</v>
      </c>
      <c r="N16" s="17">
        <f>SUM(N13,N14,N15)</f>
        <v>2</v>
      </c>
      <c r="O16" s="84"/>
      <c r="P16" s="14">
        <f>SUM(P13,P14,P15)</f>
        <v>60</v>
      </c>
      <c r="Q16" s="16">
        <f>SUM(Q13,Q14,Q15)</f>
        <v>2</v>
      </c>
      <c r="R16" s="17"/>
      <c r="S16" s="14">
        <f>SUM(S13,S14,S15)</f>
        <v>30</v>
      </c>
      <c r="T16" s="58">
        <f>SUM(T13,T14,T15)</f>
        <v>2</v>
      </c>
      <c r="U16" s="59"/>
      <c r="V16" s="14">
        <f>SUM(V13,V14,V15)</f>
        <v>30</v>
      </c>
      <c r="W16" s="15">
        <f>SUM(W13,W14,W15)</f>
        <v>2</v>
      </c>
      <c r="X16" s="14">
        <f>SUM(X13,X14,X15)</f>
        <v>30</v>
      </c>
      <c r="Y16" s="15"/>
      <c r="Z16" s="58">
        <f>SUM(Z13,Z14,Z15)</f>
        <v>2</v>
      </c>
      <c r="AA16" s="59"/>
      <c r="AB16" s="14"/>
      <c r="AC16" s="14"/>
    </row>
    <row r="17" spans="1:33" ht="16.5" thickTop="1" thickBot="1" x14ac:dyDescent="0.3">
      <c r="A17" s="64">
        <v>6</v>
      </c>
      <c r="B17" s="113" t="s">
        <v>118</v>
      </c>
      <c r="E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6"/>
      <c r="AD17" s="3"/>
    </row>
    <row r="18" spans="1:33" ht="16.5" thickTop="1" thickBot="1" x14ac:dyDescent="0.3">
      <c r="A18" s="66">
        <v>7</v>
      </c>
      <c r="B18" s="38" t="s">
        <v>34</v>
      </c>
      <c r="C18" s="18" t="s">
        <v>122</v>
      </c>
      <c r="D18" s="74" t="s">
        <v>52</v>
      </c>
      <c r="E18" s="39">
        <f t="shared" ref="E18:E46" si="0">SUM(F18:K18)</f>
        <v>60</v>
      </c>
      <c r="F18" s="26">
        <f>SUM(L18,O18,R18,U18,X18,AA18)</f>
        <v>30</v>
      </c>
      <c r="G18" s="78">
        <f t="shared" ref="G18:G36" si="1">SUM(M18,P18,S18,V18,Y18,AB18)</f>
        <v>30</v>
      </c>
      <c r="H18" s="26"/>
      <c r="I18" s="26"/>
      <c r="J18" s="26"/>
      <c r="K18" s="12"/>
      <c r="L18" s="74">
        <v>30</v>
      </c>
      <c r="M18" s="39">
        <v>30</v>
      </c>
      <c r="N18" s="73">
        <v>5</v>
      </c>
      <c r="O18" s="79"/>
      <c r="P18" s="39"/>
      <c r="Q18" s="73"/>
      <c r="R18" s="75"/>
      <c r="S18" s="39"/>
      <c r="T18" s="73"/>
      <c r="U18" s="79"/>
      <c r="V18" s="39"/>
      <c r="W18" s="73"/>
      <c r="X18" s="75"/>
      <c r="Y18" s="39"/>
      <c r="Z18" s="73"/>
      <c r="AA18" s="79"/>
      <c r="AB18" s="39"/>
      <c r="AC18" s="52"/>
      <c r="AF18">
        <f>SUM(N18:N23)+N25+N26+N27+Q29+T29+Q30+Q31+Q32+Q33+Q34+Q35+T36+W39+W40+W38+Z38+Z43+AC43</f>
        <v>92</v>
      </c>
      <c r="AG18" t="s">
        <v>147</v>
      </c>
    </row>
    <row r="19" spans="1:33" ht="16.5" thickTop="1" thickBot="1" x14ac:dyDescent="0.3">
      <c r="A19" s="66">
        <v>8</v>
      </c>
      <c r="B19" s="35" t="s">
        <v>35</v>
      </c>
      <c r="C19" s="23" t="s">
        <v>123</v>
      </c>
      <c r="D19" s="72" t="s">
        <v>53</v>
      </c>
      <c r="E19" s="39">
        <f t="shared" si="0"/>
        <v>15</v>
      </c>
      <c r="F19" s="27"/>
      <c r="G19" s="91"/>
      <c r="H19" s="27"/>
      <c r="I19" s="27"/>
      <c r="J19" s="27"/>
      <c r="K19" s="24">
        <f>SUM(M19,P19,S19,V19,Y19,AB19)</f>
        <v>15</v>
      </c>
      <c r="L19" s="72"/>
      <c r="M19" s="27">
        <v>15</v>
      </c>
      <c r="N19" s="23">
        <v>3</v>
      </c>
      <c r="O19" s="61"/>
      <c r="P19" s="27"/>
      <c r="Q19" s="23"/>
      <c r="R19" s="72"/>
      <c r="S19" s="27"/>
      <c r="T19" s="23"/>
      <c r="U19" s="61"/>
      <c r="V19" s="27"/>
      <c r="W19" s="23"/>
      <c r="X19" s="72"/>
      <c r="Y19" s="27"/>
      <c r="Z19" s="23"/>
      <c r="AA19" s="61"/>
      <c r="AB19" s="27"/>
      <c r="AC19" s="42"/>
    </row>
    <row r="20" spans="1:33" ht="16.5" thickTop="1" thickBot="1" x14ac:dyDescent="0.3">
      <c r="A20" s="64">
        <v>9</v>
      </c>
      <c r="B20" s="35" t="s">
        <v>36</v>
      </c>
      <c r="C20" s="23" t="s">
        <v>124</v>
      </c>
      <c r="D20" s="72" t="s">
        <v>53</v>
      </c>
      <c r="E20" s="39">
        <f t="shared" si="0"/>
        <v>30</v>
      </c>
      <c r="F20" s="27"/>
      <c r="G20" s="91"/>
      <c r="H20" s="27"/>
      <c r="I20" s="27"/>
      <c r="J20" s="27"/>
      <c r="K20" s="24">
        <f>SUM(M20,P20,S20,V20,Y20,AB20)</f>
        <v>30</v>
      </c>
      <c r="L20" s="72"/>
      <c r="M20" s="27">
        <v>30</v>
      </c>
      <c r="N20" s="23">
        <v>3</v>
      </c>
      <c r="O20" s="61"/>
      <c r="P20" s="27"/>
      <c r="Q20" s="23"/>
      <c r="R20" s="72"/>
      <c r="S20" s="27"/>
      <c r="T20" s="23"/>
      <c r="U20" s="61"/>
      <c r="V20" s="27"/>
      <c r="W20" s="23"/>
      <c r="X20" s="72"/>
      <c r="Y20" s="27"/>
      <c r="Z20" s="23"/>
      <c r="AA20" s="61"/>
      <c r="AB20" s="27"/>
      <c r="AC20" s="42"/>
    </row>
    <row r="21" spans="1:33" ht="16.5" thickTop="1" thickBot="1" x14ac:dyDescent="0.3">
      <c r="A21" s="66">
        <v>10</v>
      </c>
      <c r="B21" s="35" t="s">
        <v>37</v>
      </c>
      <c r="C21" s="108" t="s">
        <v>125</v>
      </c>
      <c r="D21" s="110" t="s">
        <v>53</v>
      </c>
      <c r="E21" s="39">
        <f t="shared" si="0"/>
        <v>25</v>
      </c>
      <c r="F21" s="27"/>
      <c r="G21" s="91"/>
      <c r="H21" s="39"/>
      <c r="I21" s="39"/>
      <c r="J21" s="39"/>
      <c r="K21" s="24">
        <v>25</v>
      </c>
      <c r="L21" s="75"/>
      <c r="M21" s="27">
        <v>25</v>
      </c>
      <c r="N21" s="23">
        <v>3</v>
      </c>
      <c r="O21" s="61"/>
      <c r="P21" s="27"/>
      <c r="Q21" s="23"/>
      <c r="R21" s="72"/>
      <c r="S21" s="27"/>
      <c r="T21" s="23"/>
      <c r="U21" s="61"/>
      <c r="V21" s="27"/>
      <c r="W21" s="23"/>
      <c r="X21" s="72"/>
      <c r="Y21" s="27"/>
      <c r="Z21" s="23"/>
      <c r="AA21" s="61"/>
      <c r="AB21" s="27"/>
      <c r="AC21" s="42"/>
    </row>
    <row r="22" spans="1:33" ht="16.5" thickTop="1" thickBot="1" x14ac:dyDescent="0.3">
      <c r="A22" s="66">
        <v>11</v>
      </c>
      <c r="B22" s="35" t="s">
        <v>38</v>
      </c>
      <c r="C22" s="107" t="s">
        <v>126</v>
      </c>
      <c r="D22" s="72" t="s">
        <v>52</v>
      </c>
      <c r="E22" s="39">
        <f t="shared" si="0"/>
        <v>30</v>
      </c>
      <c r="F22" s="27">
        <f>SUM(L22,O22,R22,U22,X22,AA22)</f>
        <v>30</v>
      </c>
      <c r="G22" s="91"/>
      <c r="H22" s="27"/>
      <c r="I22" s="27"/>
      <c r="J22" s="27"/>
      <c r="K22" s="23"/>
      <c r="L22" s="72">
        <v>30</v>
      </c>
      <c r="M22" s="27"/>
      <c r="N22" s="23">
        <v>3</v>
      </c>
      <c r="O22" s="61"/>
      <c r="P22" s="27"/>
      <c r="Q22" s="23"/>
      <c r="R22" s="72"/>
      <c r="S22" s="27"/>
      <c r="T22" s="23"/>
      <c r="U22" s="61"/>
      <c r="V22" s="27"/>
      <c r="W22" s="23"/>
      <c r="X22" s="72"/>
      <c r="Y22" s="27"/>
      <c r="Z22" s="23"/>
      <c r="AA22" s="61"/>
      <c r="AB22" s="27"/>
      <c r="AC22" s="42"/>
    </row>
    <row r="23" spans="1:33" ht="16.5" thickTop="1" thickBot="1" x14ac:dyDescent="0.3">
      <c r="A23" s="64">
        <v>12</v>
      </c>
      <c r="B23" s="35" t="s">
        <v>39</v>
      </c>
      <c r="C23" s="107" t="s">
        <v>127</v>
      </c>
      <c r="D23" s="72" t="s">
        <v>53</v>
      </c>
      <c r="E23" s="39">
        <f t="shared" si="0"/>
        <v>15</v>
      </c>
      <c r="F23" s="27"/>
      <c r="G23" s="91"/>
      <c r="H23" s="27"/>
      <c r="I23" s="27"/>
      <c r="J23" s="27"/>
      <c r="K23" s="24">
        <f>SUM(M23,P23,S23,V23,Y23,AB23)</f>
        <v>15</v>
      </c>
      <c r="L23" s="72"/>
      <c r="M23" s="27">
        <v>15</v>
      </c>
      <c r="N23" s="23">
        <v>2</v>
      </c>
      <c r="O23" s="61"/>
      <c r="P23" s="27"/>
      <c r="Q23" s="23"/>
      <c r="R23" s="72"/>
      <c r="S23" s="27"/>
      <c r="T23" s="23"/>
      <c r="U23" s="61"/>
      <c r="V23" s="27"/>
      <c r="W23" s="23"/>
      <c r="X23" s="72"/>
      <c r="Y23" s="27"/>
      <c r="Z23" s="23"/>
      <c r="AA23" s="61"/>
      <c r="AB23" s="27"/>
      <c r="AC23" s="42"/>
    </row>
    <row r="24" spans="1:33" ht="16.5" thickTop="1" thickBot="1" x14ac:dyDescent="0.3">
      <c r="A24" s="66">
        <v>13</v>
      </c>
      <c r="B24" s="35" t="s">
        <v>40</v>
      </c>
      <c r="C24" s="107" t="s">
        <v>121</v>
      </c>
      <c r="D24" s="110" t="s">
        <v>52</v>
      </c>
      <c r="E24" s="39">
        <f t="shared" si="0"/>
        <v>15</v>
      </c>
      <c r="F24" s="27">
        <f t="shared" ref="F24" si="2">SUM(L24,O24,R24,U24,X24,AA24)</f>
        <v>15</v>
      </c>
      <c r="G24" s="91"/>
      <c r="H24" s="27"/>
      <c r="I24" s="27"/>
      <c r="J24" s="27"/>
      <c r="K24" s="23"/>
      <c r="L24" s="72">
        <v>15</v>
      </c>
      <c r="M24" s="27"/>
      <c r="N24" s="114">
        <v>3</v>
      </c>
      <c r="O24" s="61"/>
      <c r="P24" s="27"/>
      <c r="Q24" s="23"/>
      <c r="R24" s="72"/>
      <c r="S24" s="27"/>
      <c r="T24" s="23"/>
      <c r="U24" s="61"/>
      <c r="V24" s="27"/>
      <c r="W24" s="23"/>
      <c r="X24" s="72"/>
      <c r="Y24" s="27"/>
      <c r="Z24" s="23"/>
      <c r="AA24" s="61"/>
      <c r="AB24" s="27"/>
      <c r="AC24" s="42"/>
    </row>
    <row r="25" spans="1:33" ht="16.5" thickTop="1" thickBot="1" x14ac:dyDescent="0.3">
      <c r="A25" s="66">
        <v>14</v>
      </c>
      <c r="B25" s="35" t="s">
        <v>41</v>
      </c>
      <c r="C25" s="119" t="s">
        <v>146</v>
      </c>
      <c r="D25" s="72" t="s">
        <v>53</v>
      </c>
      <c r="E25" s="39">
        <f t="shared" si="0"/>
        <v>15</v>
      </c>
      <c r="F25" s="27"/>
      <c r="G25" s="91"/>
      <c r="H25" s="27"/>
      <c r="I25" s="27"/>
      <c r="J25" s="27"/>
      <c r="K25" s="24">
        <f>SUM(M25,P25,S25,V25,Y25,AB25)</f>
        <v>15</v>
      </c>
      <c r="L25" s="72"/>
      <c r="M25" s="27">
        <v>15</v>
      </c>
      <c r="N25" s="114">
        <v>2</v>
      </c>
      <c r="O25" s="61"/>
      <c r="P25" s="27"/>
      <c r="Q25" s="23"/>
      <c r="R25" s="72"/>
      <c r="S25" s="27"/>
      <c r="T25" s="23"/>
      <c r="U25" s="61"/>
      <c r="V25" s="27"/>
      <c r="W25" s="23"/>
      <c r="X25" s="72"/>
      <c r="Y25" s="27"/>
      <c r="Z25" s="23"/>
      <c r="AA25" s="61"/>
      <c r="AB25" s="27"/>
      <c r="AC25" s="42"/>
    </row>
    <row r="26" spans="1:33" ht="16.5" thickTop="1" thickBot="1" x14ac:dyDescent="0.3">
      <c r="A26" s="64">
        <v>15</v>
      </c>
      <c r="B26" s="35" t="s">
        <v>42</v>
      </c>
      <c r="C26" s="119" t="s">
        <v>145</v>
      </c>
      <c r="D26" s="72" t="s">
        <v>53</v>
      </c>
      <c r="E26" s="39">
        <f t="shared" si="0"/>
        <v>15</v>
      </c>
      <c r="F26" s="27"/>
      <c r="G26" s="91"/>
      <c r="H26" s="24">
        <f>SUM(J26,M26,P26,S26,V26,Y26)</f>
        <v>15</v>
      </c>
      <c r="I26" s="27"/>
      <c r="J26" s="27"/>
      <c r="K26" s="24"/>
      <c r="L26" s="72"/>
      <c r="M26" s="27">
        <v>15</v>
      </c>
      <c r="N26" s="114">
        <v>2</v>
      </c>
      <c r="O26" s="61"/>
      <c r="P26" s="27"/>
      <c r="Q26" s="23"/>
      <c r="R26" s="72"/>
      <c r="S26" s="27"/>
      <c r="T26" s="23"/>
      <c r="U26" s="61"/>
      <c r="V26" s="27"/>
      <c r="W26" s="23"/>
      <c r="X26" s="72"/>
      <c r="Y26" s="27"/>
      <c r="Z26" s="23"/>
      <c r="AA26" s="61"/>
      <c r="AB26" s="27"/>
      <c r="AC26" s="42"/>
    </row>
    <row r="27" spans="1:33" ht="16.5" thickTop="1" thickBot="1" x14ac:dyDescent="0.3">
      <c r="A27" s="66">
        <v>16</v>
      </c>
      <c r="B27" s="35" t="s">
        <v>43</v>
      </c>
      <c r="C27" s="107" t="s">
        <v>149</v>
      </c>
      <c r="D27" s="72" t="s">
        <v>53</v>
      </c>
      <c r="E27" s="39">
        <f t="shared" si="0"/>
        <v>30</v>
      </c>
      <c r="F27" s="27"/>
      <c r="G27" s="91"/>
      <c r="H27" s="27"/>
      <c r="I27" s="91">
        <f>SUM(M27,P27,S27,V27,Y27,AB27)</f>
        <v>30</v>
      </c>
      <c r="J27" s="27"/>
      <c r="K27" s="23"/>
      <c r="L27" s="72"/>
      <c r="M27" s="27">
        <v>30</v>
      </c>
      <c r="N27" s="114">
        <v>1</v>
      </c>
      <c r="O27" s="61"/>
      <c r="P27" s="27"/>
      <c r="Q27" s="23"/>
      <c r="R27" s="72"/>
      <c r="S27" s="27"/>
      <c r="T27" s="23"/>
      <c r="U27" s="61"/>
      <c r="V27" s="27"/>
      <c r="W27" s="23"/>
      <c r="X27" s="72"/>
      <c r="Y27" s="27"/>
      <c r="Z27" s="23"/>
      <c r="AA27" s="61"/>
      <c r="AB27" s="27"/>
      <c r="AC27" s="42"/>
    </row>
    <row r="28" spans="1:33" ht="16.5" thickTop="1" thickBot="1" x14ac:dyDescent="0.3">
      <c r="A28" s="66">
        <v>17</v>
      </c>
      <c r="B28" s="32" t="s">
        <v>44</v>
      </c>
      <c r="C28" s="109" t="s">
        <v>148</v>
      </c>
      <c r="D28" s="76" t="s">
        <v>53</v>
      </c>
      <c r="E28" s="39">
        <f t="shared" si="0"/>
        <v>15</v>
      </c>
      <c r="F28" s="27"/>
      <c r="G28" s="91">
        <f>SUM(M28,P28,S28,V28,Y28,AB28)</f>
        <v>15</v>
      </c>
      <c r="H28" s="36"/>
      <c r="I28" s="36"/>
      <c r="J28" s="36"/>
      <c r="K28" s="71"/>
      <c r="L28" s="72"/>
      <c r="M28" s="27">
        <v>15</v>
      </c>
      <c r="N28" s="23">
        <v>1</v>
      </c>
      <c r="O28" s="61"/>
      <c r="P28" s="27"/>
      <c r="Q28" s="23"/>
      <c r="R28" s="72"/>
      <c r="S28" s="27"/>
      <c r="T28" s="23"/>
      <c r="U28" s="61"/>
      <c r="V28" s="27"/>
      <c r="W28" s="23"/>
      <c r="X28" s="72"/>
      <c r="Y28" s="27"/>
      <c r="Z28" s="23"/>
      <c r="AA28" s="61"/>
      <c r="AB28" s="27"/>
      <c r="AC28" s="42"/>
    </row>
    <row r="29" spans="1:33" ht="16.5" thickTop="1" thickBot="1" x14ac:dyDescent="0.3">
      <c r="A29" s="64">
        <v>18</v>
      </c>
      <c r="B29" s="3" t="s">
        <v>45</v>
      </c>
      <c r="C29" s="107" t="s">
        <v>128</v>
      </c>
      <c r="D29" s="72" t="s">
        <v>52</v>
      </c>
      <c r="E29" s="39">
        <f t="shared" si="0"/>
        <v>120</v>
      </c>
      <c r="F29" s="27">
        <f>SUM(L29,O29,R29,U29,X29,AA29)</f>
        <v>60</v>
      </c>
      <c r="G29" s="91">
        <f>SUM(M29,P29,S29,V29,Y29,AB29)</f>
        <v>60</v>
      </c>
      <c r="H29" s="27"/>
      <c r="I29" s="27"/>
      <c r="J29" s="27"/>
      <c r="K29" s="23"/>
      <c r="L29" s="72"/>
      <c r="M29" s="27"/>
      <c r="N29" s="23"/>
      <c r="O29" s="61">
        <v>30</v>
      </c>
      <c r="P29" s="27">
        <v>30</v>
      </c>
      <c r="Q29" s="107">
        <v>4</v>
      </c>
      <c r="R29" s="72">
        <v>30</v>
      </c>
      <c r="S29" s="27">
        <v>30</v>
      </c>
      <c r="T29" s="23">
        <v>5</v>
      </c>
      <c r="U29" s="61"/>
      <c r="V29" s="27"/>
      <c r="W29" s="23"/>
      <c r="X29" s="72"/>
      <c r="Y29" s="27"/>
      <c r="Z29" s="23"/>
      <c r="AA29" s="61"/>
      <c r="AB29" s="27"/>
      <c r="AC29" s="42"/>
    </row>
    <row r="30" spans="1:33" ht="16.5" thickTop="1" thickBot="1" x14ac:dyDescent="0.3">
      <c r="A30" s="66">
        <v>19</v>
      </c>
      <c r="B30" s="25" t="s">
        <v>46</v>
      </c>
      <c r="C30" s="107" t="s">
        <v>129</v>
      </c>
      <c r="D30" s="72" t="s">
        <v>52</v>
      </c>
      <c r="E30" s="39">
        <f t="shared" si="0"/>
        <v>45</v>
      </c>
      <c r="F30" s="27">
        <f>SUM(L30,O30,R30,U30,X30,AA30)</f>
        <v>15</v>
      </c>
      <c r="G30" s="91">
        <f>SUM(M30,P30,S30,V30,Y30,AB30)</f>
        <v>30</v>
      </c>
      <c r="H30" s="27"/>
      <c r="I30" s="27"/>
      <c r="J30" s="27"/>
      <c r="K30" s="23"/>
      <c r="L30" s="72"/>
      <c r="M30" s="27"/>
      <c r="N30" s="23"/>
      <c r="O30" s="61">
        <v>15</v>
      </c>
      <c r="P30" s="27">
        <v>30</v>
      </c>
      <c r="Q30" s="23">
        <v>4</v>
      </c>
      <c r="R30" s="72"/>
      <c r="S30" s="27"/>
      <c r="T30" s="23"/>
      <c r="U30" s="61"/>
      <c r="V30" s="27"/>
      <c r="W30" s="23"/>
      <c r="X30" s="72"/>
      <c r="Y30" s="27"/>
      <c r="Z30" s="23"/>
      <c r="AA30" s="61"/>
      <c r="AB30" s="27"/>
      <c r="AC30" s="42"/>
    </row>
    <row r="31" spans="1:33" ht="16.5" thickTop="1" thickBot="1" x14ac:dyDescent="0.3">
      <c r="A31" s="66">
        <v>20</v>
      </c>
      <c r="B31" s="25" t="s">
        <v>47</v>
      </c>
      <c r="C31" s="107" t="s">
        <v>130</v>
      </c>
      <c r="D31" s="72" t="s">
        <v>52</v>
      </c>
      <c r="E31" s="39">
        <f t="shared" si="0"/>
        <v>45</v>
      </c>
      <c r="F31" s="27">
        <f>SUM(L31,O31,R31,U31,X31,AA31)</f>
        <v>15</v>
      </c>
      <c r="G31" s="91">
        <f t="shared" si="1"/>
        <v>30</v>
      </c>
      <c r="H31" s="27"/>
      <c r="I31" s="27"/>
      <c r="J31" s="27"/>
      <c r="K31" s="23"/>
      <c r="L31" s="72"/>
      <c r="M31" s="27"/>
      <c r="N31" s="23"/>
      <c r="O31" s="61">
        <v>15</v>
      </c>
      <c r="P31" s="27">
        <v>30</v>
      </c>
      <c r="Q31" s="23">
        <v>4</v>
      </c>
      <c r="R31" s="72"/>
      <c r="S31" s="27"/>
      <c r="T31" s="23"/>
      <c r="U31" s="61"/>
      <c r="V31" s="27"/>
      <c r="W31" s="23"/>
      <c r="X31" s="72"/>
      <c r="Y31" s="27"/>
      <c r="Z31" s="23"/>
      <c r="AA31" s="61"/>
      <c r="AB31" s="27"/>
      <c r="AC31" s="42"/>
    </row>
    <row r="32" spans="1:33" ht="16.5" thickTop="1" thickBot="1" x14ac:dyDescent="0.3">
      <c r="A32" s="64">
        <v>21</v>
      </c>
      <c r="B32" s="25" t="s">
        <v>48</v>
      </c>
      <c r="C32" s="107" t="s">
        <v>131</v>
      </c>
      <c r="D32" s="72" t="s">
        <v>52</v>
      </c>
      <c r="E32" s="39">
        <f t="shared" si="0"/>
        <v>60</v>
      </c>
      <c r="F32" s="27">
        <f>SUM(L32,O32,R32,U32,X32,AA32)</f>
        <v>30</v>
      </c>
      <c r="G32" s="91">
        <f t="shared" si="1"/>
        <v>30</v>
      </c>
      <c r="H32" s="27"/>
      <c r="I32" s="27"/>
      <c r="J32" s="27"/>
      <c r="K32" s="23"/>
      <c r="L32" s="72"/>
      <c r="M32" s="27"/>
      <c r="N32" s="23"/>
      <c r="O32" s="61">
        <v>30</v>
      </c>
      <c r="P32" s="27">
        <v>30</v>
      </c>
      <c r="Q32" s="23">
        <v>5</v>
      </c>
      <c r="R32" s="72"/>
      <c r="S32" s="27"/>
      <c r="T32" s="23"/>
      <c r="U32" s="61"/>
      <c r="V32" s="27"/>
      <c r="W32" s="23"/>
      <c r="X32" s="72"/>
      <c r="Y32" s="27"/>
      <c r="Z32" s="23"/>
      <c r="AA32" s="61"/>
      <c r="AB32" s="27"/>
      <c r="AC32" s="42"/>
    </row>
    <row r="33" spans="1:30" ht="16.5" thickTop="1" thickBot="1" x14ac:dyDescent="0.3">
      <c r="A33" s="66">
        <v>22</v>
      </c>
      <c r="B33" s="25" t="s">
        <v>49</v>
      </c>
      <c r="C33" s="107" t="s">
        <v>132</v>
      </c>
      <c r="D33" s="110" t="s">
        <v>52</v>
      </c>
      <c r="E33" s="39">
        <f t="shared" si="0"/>
        <v>30</v>
      </c>
      <c r="F33" s="27">
        <f>SUM(L33,O33,R33,U33,X33,AA33)</f>
        <v>30</v>
      </c>
      <c r="G33" s="91"/>
      <c r="H33" s="27"/>
      <c r="I33" s="27"/>
      <c r="J33" s="27"/>
      <c r="K33" s="23"/>
      <c r="L33" s="72"/>
      <c r="M33" s="27"/>
      <c r="N33" s="23"/>
      <c r="O33" s="61">
        <v>30</v>
      </c>
      <c r="P33" s="27"/>
      <c r="Q33" s="23">
        <v>5</v>
      </c>
      <c r="R33" s="72"/>
      <c r="S33" s="27"/>
      <c r="T33" s="23"/>
      <c r="U33" s="61"/>
      <c r="V33" s="27"/>
      <c r="W33" s="23"/>
      <c r="X33" s="72"/>
      <c r="Y33" s="27"/>
      <c r="Z33" s="23"/>
      <c r="AA33" s="61"/>
      <c r="AB33" s="27"/>
      <c r="AC33" s="42"/>
    </row>
    <row r="34" spans="1:30" ht="16.5" thickTop="1" thickBot="1" x14ac:dyDescent="0.3">
      <c r="A34" s="66">
        <v>23</v>
      </c>
      <c r="B34" s="25" t="s">
        <v>50</v>
      </c>
      <c r="C34" s="107" t="s">
        <v>133</v>
      </c>
      <c r="D34" s="110" t="s">
        <v>53</v>
      </c>
      <c r="E34" s="39">
        <f t="shared" si="0"/>
        <v>15</v>
      </c>
      <c r="F34" s="27"/>
      <c r="G34" s="91">
        <f t="shared" si="1"/>
        <v>15</v>
      </c>
      <c r="H34" s="27"/>
      <c r="I34" s="27"/>
      <c r="J34" s="27"/>
      <c r="K34" s="23"/>
      <c r="L34" s="72"/>
      <c r="M34" s="27"/>
      <c r="N34" s="23"/>
      <c r="O34" s="61"/>
      <c r="P34" s="27">
        <v>15</v>
      </c>
      <c r="Q34" s="23">
        <v>3</v>
      </c>
      <c r="R34" s="72"/>
      <c r="S34" s="27"/>
      <c r="T34" s="23"/>
      <c r="U34" s="61"/>
      <c r="V34" s="27"/>
      <c r="W34" s="23"/>
      <c r="X34" s="72"/>
      <c r="Y34" s="27"/>
      <c r="Z34" s="23"/>
      <c r="AA34" s="61"/>
      <c r="AB34" s="27"/>
      <c r="AC34" s="42"/>
    </row>
    <row r="35" spans="1:30" ht="27.75" customHeight="1" thickTop="1" thickBot="1" x14ac:dyDescent="0.3">
      <c r="A35" s="64">
        <v>24</v>
      </c>
      <c r="B35" s="81" t="s">
        <v>51</v>
      </c>
      <c r="C35" s="77" t="s">
        <v>134</v>
      </c>
      <c r="D35" s="72" t="s">
        <v>53</v>
      </c>
      <c r="E35" s="39">
        <f t="shared" si="0"/>
        <v>15</v>
      </c>
      <c r="F35" s="28"/>
      <c r="G35" s="91"/>
      <c r="H35" s="27"/>
      <c r="I35" s="27"/>
      <c r="J35" s="27"/>
      <c r="K35" s="24">
        <f>SUM(M35,P35,S35,V35,Y35,AB35)</f>
        <v>15</v>
      </c>
      <c r="L35" s="72"/>
      <c r="M35" s="27"/>
      <c r="N35" s="23"/>
      <c r="O35" s="61"/>
      <c r="P35" s="27">
        <v>15</v>
      </c>
      <c r="Q35" s="107">
        <v>3</v>
      </c>
      <c r="R35" s="72"/>
      <c r="S35" s="27"/>
      <c r="T35" s="23"/>
      <c r="U35" s="61"/>
      <c r="V35" s="27"/>
      <c r="W35" s="23"/>
      <c r="X35" s="72"/>
      <c r="Y35" s="27"/>
      <c r="Z35" s="23"/>
      <c r="AA35" s="61"/>
      <c r="AB35" s="27"/>
      <c r="AC35" s="42"/>
    </row>
    <row r="36" spans="1:30" ht="16.5" thickTop="1" thickBot="1" x14ac:dyDescent="0.3">
      <c r="A36" s="64">
        <v>27</v>
      </c>
      <c r="B36" s="81" t="s">
        <v>55</v>
      </c>
      <c r="C36" s="77" t="s">
        <v>139</v>
      </c>
      <c r="D36" s="72" t="s">
        <v>52</v>
      </c>
      <c r="E36" s="39">
        <f t="shared" si="0"/>
        <v>60</v>
      </c>
      <c r="F36" s="28">
        <f>SUM(L36,O36,R36,U36,X36,AA36)</f>
        <v>30</v>
      </c>
      <c r="G36" s="90">
        <f t="shared" si="1"/>
        <v>30</v>
      </c>
      <c r="H36" s="27"/>
      <c r="I36" s="27"/>
      <c r="J36" s="27"/>
      <c r="K36" s="23"/>
      <c r="L36" s="72"/>
      <c r="M36" s="27"/>
      <c r="N36" s="23"/>
      <c r="O36" s="61"/>
      <c r="P36" s="27"/>
      <c r="Q36" s="23"/>
      <c r="R36" s="72">
        <v>30</v>
      </c>
      <c r="S36" s="27">
        <v>30</v>
      </c>
      <c r="T36" s="23">
        <v>5</v>
      </c>
      <c r="U36" s="61"/>
      <c r="V36" s="27"/>
      <c r="W36" s="23"/>
      <c r="X36" s="72"/>
      <c r="Y36" s="27"/>
      <c r="Z36" s="23"/>
      <c r="AA36" s="61"/>
      <c r="AB36" s="27"/>
      <c r="AC36" s="42"/>
    </row>
    <row r="37" spans="1:30" ht="141.75" customHeight="1" thickTop="1" thickBot="1" x14ac:dyDescent="0.3">
      <c r="A37" s="66">
        <v>28</v>
      </c>
      <c r="B37" s="83" t="s">
        <v>142</v>
      </c>
      <c r="C37" s="104" t="s">
        <v>154</v>
      </c>
      <c r="D37" s="72" t="s">
        <v>53</v>
      </c>
      <c r="E37" s="39">
        <f t="shared" si="0"/>
        <v>120</v>
      </c>
      <c r="F37" s="27"/>
      <c r="G37" s="27"/>
      <c r="H37" s="27"/>
      <c r="I37" s="27"/>
      <c r="J37" s="27"/>
      <c r="K37" s="24">
        <f>SUM(M37,P37,S37,V37,Y37,AB37)</f>
        <v>120</v>
      </c>
      <c r="L37" s="72"/>
      <c r="M37" s="27"/>
      <c r="N37" s="23"/>
      <c r="O37" s="61"/>
      <c r="P37" s="27"/>
      <c r="Q37" s="23"/>
      <c r="R37" s="72"/>
      <c r="S37" s="27">
        <v>120</v>
      </c>
      <c r="T37" s="23">
        <v>8</v>
      </c>
      <c r="U37" s="115"/>
      <c r="V37" s="116"/>
      <c r="W37" s="114"/>
      <c r="X37" s="117"/>
      <c r="Y37" s="27"/>
      <c r="Z37" s="23"/>
      <c r="AA37" s="61"/>
      <c r="AB37" s="27"/>
      <c r="AC37" s="42"/>
    </row>
    <row r="38" spans="1:30" ht="26.25" customHeight="1" thickTop="1" thickBot="1" x14ac:dyDescent="0.3">
      <c r="A38" s="66">
        <v>29</v>
      </c>
      <c r="B38" s="80" t="s">
        <v>57</v>
      </c>
      <c r="C38" s="77" t="s">
        <v>135</v>
      </c>
      <c r="D38" s="72" t="s">
        <v>53</v>
      </c>
      <c r="E38" s="39">
        <f t="shared" si="0"/>
        <v>60</v>
      </c>
      <c r="F38" s="27"/>
      <c r="G38" s="27"/>
      <c r="H38" s="27"/>
      <c r="I38" s="91">
        <f t="shared" ref="I38:I40" si="3">SUM(M38,P38,S38,V38,Y38,AB38)</f>
        <v>60</v>
      </c>
      <c r="J38" s="27"/>
      <c r="K38" s="23"/>
      <c r="L38" s="72"/>
      <c r="M38" s="27"/>
      <c r="N38" s="23"/>
      <c r="O38" s="61"/>
      <c r="P38" s="27"/>
      <c r="Q38" s="23"/>
      <c r="R38" s="72"/>
      <c r="S38" s="27"/>
      <c r="T38" s="23"/>
      <c r="U38" s="115"/>
      <c r="V38" s="116">
        <v>30</v>
      </c>
      <c r="W38" s="114">
        <v>4</v>
      </c>
      <c r="X38" s="117"/>
      <c r="Y38" s="27">
        <v>30</v>
      </c>
      <c r="Z38" s="23">
        <v>4</v>
      </c>
      <c r="AA38" s="61"/>
      <c r="AB38" s="27"/>
      <c r="AC38" s="42"/>
    </row>
    <row r="39" spans="1:30" ht="15.75" customHeight="1" thickTop="1" thickBot="1" x14ac:dyDescent="0.3">
      <c r="A39" s="64">
        <v>30</v>
      </c>
      <c r="B39" s="83" t="s">
        <v>58</v>
      </c>
      <c r="C39" s="111" t="s">
        <v>136</v>
      </c>
      <c r="D39" s="110" t="s">
        <v>53</v>
      </c>
      <c r="E39" s="112">
        <v>30</v>
      </c>
      <c r="F39" s="27"/>
      <c r="G39" s="27"/>
      <c r="H39" s="27"/>
      <c r="I39" s="91">
        <f t="shared" si="3"/>
        <v>30</v>
      </c>
      <c r="J39" s="27"/>
      <c r="K39" s="23"/>
      <c r="L39" s="72"/>
      <c r="M39" s="27"/>
      <c r="N39" s="23"/>
      <c r="O39" s="61"/>
      <c r="P39" s="27"/>
      <c r="Q39" s="23"/>
      <c r="R39" s="72"/>
      <c r="S39" s="27"/>
      <c r="T39" s="23"/>
      <c r="U39" s="115"/>
      <c r="V39" s="116">
        <v>30</v>
      </c>
      <c r="W39" s="114">
        <v>3</v>
      </c>
      <c r="X39" s="117"/>
      <c r="Y39" s="27"/>
      <c r="Z39" s="23"/>
      <c r="AA39" s="61"/>
      <c r="AB39" s="27"/>
      <c r="AC39" s="42"/>
    </row>
    <row r="40" spans="1:30" ht="15.75" customHeight="1" thickTop="1" thickBot="1" x14ac:dyDescent="0.3">
      <c r="A40" s="66">
        <v>31</v>
      </c>
      <c r="B40" s="83" t="s">
        <v>59</v>
      </c>
      <c r="C40" s="77" t="s">
        <v>137</v>
      </c>
      <c r="D40" s="72" t="s">
        <v>53</v>
      </c>
      <c r="E40" s="39">
        <f t="shared" si="0"/>
        <v>30</v>
      </c>
      <c r="F40" s="27"/>
      <c r="G40" s="27"/>
      <c r="H40" s="27"/>
      <c r="I40" s="91">
        <f t="shared" si="3"/>
        <v>30</v>
      </c>
      <c r="J40" s="27"/>
      <c r="K40" s="23"/>
      <c r="L40" s="72"/>
      <c r="M40" s="27"/>
      <c r="N40" s="23"/>
      <c r="O40" s="61"/>
      <c r="P40" s="27"/>
      <c r="Q40" s="23"/>
      <c r="R40" s="72"/>
      <c r="S40" s="27"/>
      <c r="T40" s="23"/>
      <c r="U40" s="115"/>
      <c r="V40" s="116">
        <v>30</v>
      </c>
      <c r="W40" s="114">
        <v>3</v>
      </c>
      <c r="X40" s="117"/>
      <c r="Y40" s="27"/>
      <c r="Z40" s="23"/>
      <c r="AA40" s="61"/>
      <c r="AB40" s="27"/>
      <c r="AC40" s="42"/>
    </row>
    <row r="41" spans="1:30" ht="15.75" customHeight="1" thickTop="1" thickBot="1" x14ac:dyDescent="0.3">
      <c r="A41" s="66">
        <v>32</v>
      </c>
      <c r="B41" s="83" t="s">
        <v>60</v>
      </c>
      <c r="C41" s="77" t="s">
        <v>62</v>
      </c>
      <c r="D41" s="72" t="s">
        <v>54</v>
      </c>
      <c r="E41" s="39"/>
      <c r="F41" s="27"/>
      <c r="G41" s="27"/>
      <c r="H41" s="27"/>
      <c r="I41" s="27"/>
      <c r="J41" s="27"/>
      <c r="K41" s="23"/>
      <c r="L41" s="72"/>
      <c r="M41" s="27"/>
      <c r="N41" s="23"/>
      <c r="O41" s="61"/>
      <c r="P41" s="27"/>
      <c r="Q41" s="23"/>
      <c r="R41" s="72"/>
      <c r="S41" s="27"/>
      <c r="T41" s="23"/>
      <c r="U41" s="115"/>
      <c r="V41" s="116"/>
      <c r="W41" s="114">
        <v>4</v>
      </c>
      <c r="X41" s="117"/>
      <c r="Y41" s="27"/>
      <c r="Z41" s="23"/>
      <c r="AA41" s="61"/>
      <c r="AB41" s="27"/>
      <c r="AC41" s="42"/>
    </row>
    <row r="42" spans="1:30" ht="151.5" customHeight="1" thickTop="1" thickBot="1" x14ac:dyDescent="0.3">
      <c r="A42" s="64">
        <v>33</v>
      </c>
      <c r="B42" s="83" t="s">
        <v>56</v>
      </c>
      <c r="C42" s="123" t="s">
        <v>155</v>
      </c>
      <c r="D42" s="72" t="s">
        <v>53</v>
      </c>
      <c r="E42" s="39">
        <f t="shared" si="0"/>
        <v>180</v>
      </c>
      <c r="F42" s="27"/>
      <c r="G42" s="27"/>
      <c r="H42" s="27"/>
      <c r="I42" s="27"/>
      <c r="J42" s="27"/>
      <c r="K42" s="24">
        <f>SUM(M42,P42,S42,V42,Y42,AB42)</f>
        <v>180</v>
      </c>
      <c r="L42" s="72"/>
      <c r="M42" s="27"/>
      <c r="N42" s="23"/>
      <c r="O42" s="61"/>
      <c r="P42" s="27"/>
      <c r="Q42" s="23"/>
      <c r="R42" s="72"/>
      <c r="S42" s="27"/>
      <c r="T42" s="23"/>
      <c r="U42" s="115"/>
      <c r="V42" s="116">
        <v>180</v>
      </c>
      <c r="W42" s="114">
        <v>12</v>
      </c>
      <c r="X42" s="117"/>
      <c r="Y42" s="27"/>
      <c r="Z42" s="23"/>
      <c r="AA42" s="61"/>
      <c r="AB42" s="27"/>
      <c r="AC42" s="42"/>
    </row>
    <row r="43" spans="1:30" ht="15.75" customHeight="1" thickTop="1" thickBot="1" x14ac:dyDescent="0.3">
      <c r="A43" s="66">
        <v>34</v>
      </c>
      <c r="B43" s="83" t="s">
        <v>61</v>
      </c>
      <c r="C43" s="77" t="s">
        <v>138</v>
      </c>
      <c r="D43" s="72" t="s">
        <v>54</v>
      </c>
      <c r="E43" s="39">
        <f t="shared" si="0"/>
        <v>60</v>
      </c>
      <c r="F43" s="27"/>
      <c r="G43" s="27"/>
      <c r="H43" s="27"/>
      <c r="I43" s="27"/>
      <c r="J43" s="27">
        <f>SUM(Y43,AB43)</f>
        <v>60</v>
      </c>
      <c r="K43" s="23"/>
      <c r="L43" s="72"/>
      <c r="M43" s="27"/>
      <c r="N43" s="23"/>
      <c r="O43" s="61"/>
      <c r="P43" s="27"/>
      <c r="Q43" s="23"/>
      <c r="R43" s="72"/>
      <c r="S43" s="27"/>
      <c r="T43" s="23"/>
      <c r="U43" s="61"/>
      <c r="V43" s="27"/>
      <c r="W43" s="23"/>
      <c r="X43" s="72"/>
      <c r="Y43" s="27">
        <v>30</v>
      </c>
      <c r="Z43" s="23">
        <v>6</v>
      </c>
      <c r="AA43" s="61"/>
      <c r="AB43" s="27">
        <v>30</v>
      </c>
      <c r="AC43" s="42">
        <v>10</v>
      </c>
    </row>
    <row r="44" spans="1:30" ht="138.75" customHeight="1" thickTop="1" thickBot="1" x14ac:dyDescent="0.3">
      <c r="A44" s="66">
        <v>35</v>
      </c>
      <c r="B44" s="83" t="s">
        <v>63</v>
      </c>
      <c r="C44" s="105" t="s">
        <v>152</v>
      </c>
      <c r="D44" s="72" t="s">
        <v>53</v>
      </c>
      <c r="E44" s="39">
        <f t="shared" si="0"/>
        <v>120</v>
      </c>
      <c r="F44" s="27"/>
      <c r="G44" s="27"/>
      <c r="H44" s="27"/>
      <c r="I44" s="27"/>
      <c r="J44" s="27"/>
      <c r="K44" s="24">
        <f>SUM(M44,P44,S44,V44,Y44,AB44)</f>
        <v>120</v>
      </c>
      <c r="L44" s="72"/>
      <c r="M44" s="27"/>
      <c r="N44" s="23"/>
      <c r="O44" s="61"/>
      <c r="P44" s="27"/>
      <c r="Q44" s="23"/>
      <c r="R44" s="72"/>
      <c r="S44" s="27"/>
      <c r="T44" s="23"/>
      <c r="U44" s="61"/>
      <c r="V44" s="27"/>
      <c r="W44" s="23"/>
      <c r="X44" s="72"/>
      <c r="Y44" s="27">
        <v>120</v>
      </c>
      <c r="Z44" s="23">
        <v>12</v>
      </c>
      <c r="AA44" s="61"/>
      <c r="AB44" s="27"/>
      <c r="AC44" s="42"/>
    </row>
    <row r="45" spans="1:30" ht="15.75" customHeight="1" thickTop="1" thickBot="1" x14ac:dyDescent="0.3">
      <c r="A45" s="64">
        <v>36</v>
      </c>
      <c r="B45" s="83" t="s">
        <v>64</v>
      </c>
      <c r="C45" s="77" t="s">
        <v>65</v>
      </c>
      <c r="D45" s="72" t="s">
        <v>52</v>
      </c>
      <c r="E45" s="39">
        <f t="shared" si="0"/>
        <v>15</v>
      </c>
      <c r="F45" s="28">
        <f>SUM(L45,O45,R45,U45,X45,AA45)</f>
        <v>15</v>
      </c>
      <c r="G45" s="27"/>
      <c r="H45" s="27"/>
      <c r="I45" s="27"/>
      <c r="J45" s="27"/>
      <c r="K45" s="23"/>
      <c r="L45" s="72"/>
      <c r="M45" s="27"/>
      <c r="N45" s="23"/>
      <c r="O45" s="61"/>
      <c r="P45" s="27"/>
      <c r="Q45" s="23"/>
      <c r="R45" s="72"/>
      <c r="S45" s="27"/>
      <c r="T45" s="23"/>
      <c r="U45" s="61"/>
      <c r="V45" s="27"/>
      <c r="W45" s="23"/>
      <c r="X45" s="72"/>
      <c r="Y45" s="27"/>
      <c r="Z45" s="23"/>
      <c r="AA45" s="61">
        <v>15</v>
      </c>
      <c r="AB45" s="27"/>
      <c r="AC45" s="42">
        <v>2</v>
      </c>
    </row>
    <row r="46" spans="1:30" ht="171.75" customHeight="1" thickTop="1" thickBot="1" x14ac:dyDescent="0.3">
      <c r="A46" s="66">
        <v>37</v>
      </c>
      <c r="B46" s="92" t="s">
        <v>66</v>
      </c>
      <c r="C46" s="106" t="s">
        <v>156</v>
      </c>
      <c r="D46" s="93" t="s">
        <v>53</v>
      </c>
      <c r="E46" s="31">
        <f t="shared" si="0"/>
        <v>120</v>
      </c>
      <c r="F46" s="31"/>
      <c r="G46" s="31"/>
      <c r="H46" s="31"/>
      <c r="I46" s="31"/>
      <c r="J46" s="31"/>
      <c r="K46" s="95">
        <f>SUM(M46,P46,S46,V46,Y46,AB46)</f>
        <v>120</v>
      </c>
      <c r="L46" s="93"/>
      <c r="M46" s="31"/>
      <c r="N46" s="94"/>
      <c r="O46" s="63"/>
      <c r="P46" s="31"/>
      <c r="Q46" s="94"/>
      <c r="R46" s="93"/>
      <c r="S46" s="31"/>
      <c r="T46" s="94"/>
      <c r="U46" s="63"/>
      <c r="V46" s="31"/>
      <c r="W46" s="94"/>
      <c r="X46" s="93"/>
      <c r="Y46" s="31"/>
      <c r="Z46" s="94"/>
      <c r="AA46" s="63"/>
      <c r="AB46" s="31">
        <v>120</v>
      </c>
      <c r="AC46" s="41">
        <v>12</v>
      </c>
    </row>
    <row r="47" spans="1:30" ht="15" customHeight="1" thickTop="1" thickBot="1" x14ac:dyDescent="0.3">
      <c r="A47" s="66">
        <v>38</v>
      </c>
      <c r="B47" s="3"/>
      <c r="C47" s="3" t="s">
        <v>119</v>
      </c>
      <c r="D47" s="3"/>
      <c r="E47" s="3">
        <f>SUM(E18:E46)</f>
        <v>1390</v>
      </c>
      <c r="F47" s="3">
        <f>SUM(F18:F46)</f>
        <v>270</v>
      </c>
      <c r="G47" s="3">
        <f>SUM(G18:G46)</f>
        <v>240</v>
      </c>
      <c r="H47" s="3">
        <f>SUM(H18:H46)</f>
        <v>15</v>
      </c>
      <c r="I47" s="3">
        <f t="shared" ref="I47:T47" si="4">SUM(I18:I46)</f>
        <v>150</v>
      </c>
      <c r="J47" s="3">
        <f t="shared" si="4"/>
        <v>60</v>
      </c>
      <c r="K47" s="3">
        <f t="shared" si="4"/>
        <v>655</v>
      </c>
      <c r="L47" s="3">
        <f t="shared" si="4"/>
        <v>75</v>
      </c>
      <c r="M47" s="3">
        <f t="shared" si="4"/>
        <v>190</v>
      </c>
      <c r="N47" s="3">
        <f t="shared" si="4"/>
        <v>28</v>
      </c>
      <c r="O47" s="3">
        <f t="shared" si="4"/>
        <v>120</v>
      </c>
      <c r="P47" s="3">
        <f t="shared" si="4"/>
        <v>150</v>
      </c>
      <c r="Q47" s="3">
        <f t="shared" si="4"/>
        <v>28</v>
      </c>
      <c r="R47" s="3">
        <f t="shared" si="4"/>
        <v>60</v>
      </c>
      <c r="S47" s="3">
        <f t="shared" si="4"/>
        <v>180</v>
      </c>
      <c r="T47" s="3">
        <f t="shared" si="4"/>
        <v>18</v>
      </c>
      <c r="U47" s="3"/>
      <c r="V47" s="3">
        <f>SUM(V18:V46)</f>
        <v>270</v>
      </c>
      <c r="W47" s="3">
        <f>SUM(W18:W46)</f>
        <v>26</v>
      </c>
      <c r="X47" s="3"/>
      <c r="Y47" s="3">
        <f>SUM(Y18:Y46)</f>
        <v>180</v>
      </c>
      <c r="Z47" s="3">
        <f>SUM(Z18:Z46)</f>
        <v>22</v>
      </c>
      <c r="AA47" s="3">
        <f>SUM(AA18:AA46)</f>
        <v>15</v>
      </c>
      <c r="AB47" s="3">
        <f>SUM(AB18:AB46)</f>
        <v>150</v>
      </c>
      <c r="AC47" s="3">
        <f>SUM(AC18:AC46)</f>
        <v>24</v>
      </c>
      <c r="AD47" s="3"/>
    </row>
    <row r="48" spans="1:30" ht="31.5" thickTop="1" thickBot="1" x14ac:dyDescent="0.3">
      <c r="A48" s="120">
        <v>39</v>
      </c>
      <c r="B48" s="14"/>
      <c r="C48" s="101" t="s">
        <v>120</v>
      </c>
      <c r="D48" s="14"/>
      <c r="E48" s="14">
        <f>SUM(E16,E47)</f>
        <v>1600</v>
      </c>
      <c r="F48" s="14">
        <f>SUM(F16,F47)</f>
        <v>300</v>
      </c>
      <c r="G48" s="14">
        <f>SUM(G16,G47)</f>
        <v>420</v>
      </c>
      <c r="H48" s="14">
        <f>SUM(H16,H47)</f>
        <v>15</v>
      </c>
      <c r="I48" s="14">
        <f t="shared" ref="I48:T48" si="5">SUM(I16,I47)</f>
        <v>150</v>
      </c>
      <c r="J48" s="14">
        <f t="shared" si="5"/>
        <v>60</v>
      </c>
      <c r="K48" s="14">
        <f t="shared" si="5"/>
        <v>655</v>
      </c>
      <c r="L48" s="14">
        <f t="shared" si="5"/>
        <v>75</v>
      </c>
      <c r="M48" s="14">
        <f t="shared" si="5"/>
        <v>250</v>
      </c>
      <c r="N48" s="14">
        <f t="shared" si="5"/>
        <v>30</v>
      </c>
      <c r="O48" s="14">
        <f t="shared" si="5"/>
        <v>120</v>
      </c>
      <c r="P48" s="14">
        <f t="shared" si="5"/>
        <v>210</v>
      </c>
      <c r="Q48" s="14">
        <f>SUM(Q16,Q47)</f>
        <v>30</v>
      </c>
      <c r="R48" s="14">
        <f t="shared" si="5"/>
        <v>60</v>
      </c>
      <c r="S48" s="14">
        <f t="shared" si="5"/>
        <v>210</v>
      </c>
      <c r="T48" s="14">
        <f t="shared" si="5"/>
        <v>20</v>
      </c>
      <c r="U48" s="14"/>
      <c r="V48" s="14">
        <f>SUM(V16,V47)</f>
        <v>300</v>
      </c>
      <c r="W48" s="14">
        <f>SUM(W16,W47)</f>
        <v>28</v>
      </c>
      <c r="X48" s="14">
        <v>30</v>
      </c>
      <c r="Y48" s="14">
        <f>SUM(Y16,Y47)</f>
        <v>180</v>
      </c>
      <c r="Z48" s="14">
        <f>SUM(Z16,Z47)</f>
        <v>24</v>
      </c>
      <c r="AA48" s="14">
        <f>SUM(AA16,AA47)</f>
        <v>15</v>
      </c>
      <c r="AB48" s="14">
        <f>SUM(AB16,AB47)</f>
        <v>150</v>
      </c>
      <c r="AC48" s="14">
        <f>SUM(AC16,AC47)</f>
        <v>24</v>
      </c>
    </row>
    <row r="49" spans="1:3" ht="15.75" thickTop="1" x14ac:dyDescent="0.25">
      <c r="A49" s="65"/>
      <c r="C49" t="s">
        <v>150</v>
      </c>
    </row>
    <row r="50" spans="1:3" x14ac:dyDescent="0.25">
      <c r="A50" s="65"/>
      <c r="C50" t="s">
        <v>140</v>
      </c>
    </row>
    <row r="51" spans="1:3" x14ac:dyDescent="0.25">
      <c r="A51" s="65"/>
      <c r="C51" s="102" t="s">
        <v>151</v>
      </c>
    </row>
    <row r="52" spans="1:3" x14ac:dyDescent="0.25">
      <c r="A52" s="65"/>
      <c r="C52" t="s">
        <v>159</v>
      </c>
    </row>
    <row r="53" spans="1:3" x14ac:dyDescent="0.25">
      <c r="A53" s="121"/>
      <c r="C53" t="s">
        <v>153</v>
      </c>
    </row>
    <row r="54" spans="1:3" x14ac:dyDescent="0.25">
      <c r="A54" s="65"/>
      <c r="C54" t="s">
        <v>141</v>
      </c>
    </row>
    <row r="55" spans="1:3" ht="12.75" customHeight="1" x14ac:dyDescent="0.25"/>
    <row r="56" spans="1:3" x14ac:dyDescent="0.25">
      <c r="C56" s="118"/>
    </row>
    <row r="59" spans="1:3" x14ac:dyDescent="0.25">
      <c r="C59" s="122" t="s">
        <v>160</v>
      </c>
    </row>
  </sheetData>
  <mergeCells count="19">
    <mergeCell ref="A6:A10"/>
    <mergeCell ref="D6:D10"/>
    <mergeCell ref="C6:C10"/>
    <mergeCell ref="B6:B10"/>
    <mergeCell ref="L6:Q7"/>
    <mergeCell ref="L8:N8"/>
    <mergeCell ref="O8:Q8"/>
    <mergeCell ref="A1:AC1"/>
    <mergeCell ref="A2:AC2"/>
    <mergeCell ref="A3:AC3"/>
    <mergeCell ref="A5:AC5"/>
    <mergeCell ref="A4:AC4"/>
    <mergeCell ref="R8:T8"/>
    <mergeCell ref="U8:W8"/>
    <mergeCell ref="X8:Z8"/>
    <mergeCell ref="E6:K8"/>
    <mergeCell ref="AA8:AC8"/>
    <mergeCell ref="R6:W7"/>
    <mergeCell ref="X6:AC7"/>
  </mergeCells>
  <printOptions horizontalCentered="1" verticalCentered="1" gridLines="1"/>
  <pageMargins left="0.39370078740157483" right="0.39370078740157483" top="0.39370078740157483" bottom="0.39370078740157483" header="0.31496062992125984" footer="0.31496062992125984"/>
  <pageSetup paperSize="9" scale="53" orientation="landscape" r:id="rId1"/>
  <rowBreaks count="1" manualBreakCount="1">
    <brk id="36" max="2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7"/>
  <sheetViews>
    <sheetView view="pageBreakPreview" zoomScale="60" zoomScaleNormal="80" workbookViewId="0">
      <selection activeCell="A4" sqref="A4:AC4"/>
    </sheetView>
  </sheetViews>
  <sheetFormatPr defaultRowHeight="15" x14ac:dyDescent="0.25"/>
  <cols>
    <col min="1" max="1" width="6.7109375" customWidth="1"/>
    <col min="2" max="2" width="11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128" t="s">
        <v>143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30"/>
    </row>
    <row r="2" spans="1:30" x14ac:dyDescent="0.25">
      <c r="A2" s="131" t="s">
        <v>30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3"/>
    </row>
    <row r="3" spans="1:30" x14ac:dyDescent="0.25">
      <c r="A3" s="131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3"/>
    </row>
    <row r="4" spans="1:30" x14ac:dyDescent="0.25">
      <c r="A4" s="131" t="s">
        <v>158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3"/>
      <c r="AD4" s="3"/>
    </row>
    <row r="5" spans="1:30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3"/>
    </row>
    <row r="6" spans="1:30" x14ac:dyDescent="0.25">
      <c r="A6" s="137" t="s">
        <v>114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3"/>
    </row>
    <row r="7" spans="1:30" ht="15.75" thickBot="1" x14ac:dyDescent="0.3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3"/>
    </row>
    <row r="8" spans="1:30" ht="15.75" thickTop="1" x14ac:dyDescent="0.25">
      <c r="A8" s="143" t="s">
        <v>28</v>
      </c>
      <c r="B8" s="146" t="s">
        <v>0</v>
      </c>
      <c r="C8" s="143" t="s">
        <v>1</v>
      </c>
      <c r="D8" s="146" t="s">
        <v>2</v>
      </c>
      <c r="E8" s="128" t="s">
        <v>26</v>
      </c>
      <c r="F8" s="129"/>
      <c r="G8" s="129"/>
      <c r="H8" s="129"/>
      <c r="I8" s="129"/>
      <c r="J8" s="129"/>
      <c r="K8" s="130"/>
      <c r="L8" s="128" t="s">
        <v>3</v>
      </c>
      <c r="M8" s="129"/>
      <c r="N8" s="129"/>
      <c r="O8" s="129"/>
      <c r="P8" s="129"/>
      <c r="Q8" s="130"/>
      <c r="R8" s="128" t="s">
        <v>14</v>
      </c>
      <c r="S8" s="129"/>
      <c r="T8" s="129"/>
      <c r="U8" s="129"/>
      <c r="V8" s="129"/>
      <c r="W8" s="130"/>
      <c r="X8" s="128" t="s">
        <v>17</v>
      </c>
      <c r="Y8" s="129"/>
      <c r="Z8" s="129"/>
      <c r="AA8" s="129"/>
      <c r="AB8" s="129"/>
      <c r="AC8" s="130"/>
    </row>
    <row r="9" spans="1:30" x14ac:dyDescent="0.25">
      <c r="A9" s="144"/>
      <c r="B9" s="147"/>
      <c r="C9" s="144"/>
      <c r="D9" s="147"/>
      <c r="E9" s="131"/>
      <c r="F9" s="132"/>
      <c r="G9" s="132"/>
      <c r="H9" s="132"/>
      <c r="I9" s="132"/>
      <c r="J9" s="132"/>
      <c r="K9" s="133"/>
      <c r="L9" s="131"/>
      <c r="M9" s="132"/>
      <c r="N9" s="132"/>
      <c r="O9" s="132"/>
      <c r="P9" s="132"/>
      <c r="Q9" s="133"/>
      <c r="R9" s="131"/>
      <c r="S9" s="132"/>
      <c r="T9" s="132"/>
      <c r="U9" s="132"/>
      <c r="V9" s="132"/>
      <c r="W9" s="133"/>
      <c r="X9" s="131"/>
      <c r="Y9" s="132"/>
      <c r="Z9" s="132"/>
      <c r="AA9" s="132"/>
      <c r="AB9" s="132"/>
      <c r="AC9" s="133"/>
    </row>
    <row r="10" spans="1:30" ht="15.75" thickBot="1" x14ac:dyDescent="0.3">
      <c r="A10" s="144"/>
      <c r="B10" s="147"/>
      <c r="C10" s="144"/>
      <c r="D10" s="147"/>
      <c r="E10" s="131"/>
      <c r="F10" s="132"/>
      <c r="G10" s="132"/>
      <c r="H10" s="132"/>
      <c r="I10" s="132"/>
      <c r="J10" s="132"/>
      <c r="K10" s="133"/>
      <c r="L10" s="134"/>
      <c r="M10" s="135"/>
      <c r="N10" s="135"/>
      <c r="O10" s="135"/>
      <c r="P10" s="135"/>
      <c r="Q10" s="136"/>
      <c r="R10" s="134"/>
      <c r="S10" s="135"/>
      <c r="T10" s="135"/>
      <c r="U10" s="135"/>
      <c r="V10" s="135"/>
      <c r="W10" s="136"/>
      <c r="X10" s="134"/>
      <c r="Y10" s="135"/>
      <c r="Z10" s="135"/>
      <c r="AA10" s="135"/>
      <c r="AB10" s="135"/>
      <c r="AC10" s="136"/>
    </row>
    <row r="11" spans="1:30" ht="16.5" thickTop="1" thickBot="1" x14ac:dyDescent="0.3">
      <c r="A11" s="144"/>
      <c r="B11" s="147"/>
      <c r="C11" s="144"/>
      <c r="D11" s="147"/>
      <c r="E11" s="134"/>
      <c r="F11" s="135"/>
      <c r="G11" s="135"/>
      <c r="H11" s="135"/>
      <c r="I11" s="135"/>
      <c r="J11" s="135"/>
      <c r="K11" s="136"/>
      <c r="L11" s="149" t="s">
        <v>10</v>
      </c>
      <c r="M11" s="150"/>
      <c r="N11" s="151"/>
      <c r="O11" s="152" t="s">
        <v>13</v>
      </c>
      <c r="P11" s="150"/>
      <c r="Q11" s="153"/>
      <c r="R11" s="149" t="s">
        <v>15</v>
      </c>
      <c r="S11" s="150"/>
      <c r="T11" s="151"/>
      <c r="U11" s="152" t="s">
        <v>16</v>
      </c>
      <c r="V11" s="150"/>
      <c r="W11" s="153"/>
      <c r="X11" s="149" t="s">
        <v>18</v>
      </c>
      <c r="Y11" s="150"/>
      <c r="Z11" s="151"/>
      <c r="AA11" s="152" t="s">
        <v>19</v>
      </c>
      <c r="AB11" s="150"/>
      <c r="AC11" s="153"/>
    </row>
    <row r="12" spans="1:30" ht="87.75" thickTop="1" thickBot="1" x14ac:dyDescent="0.3">
      <c r="A12" s="144"/>
      <c r="B12" s="148"/>
      <c r="C12" s="145"/>
      <c r="D12" s="148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29</v>
      </c>
      <c r="L12" s="5" t="s">
        <v>5</v>
      </c>
      <c r="M12" s="1" t="s">
        <v>11</v>
      </c>
      <c r="N12" s="53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56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56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54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57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57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17" t="s">
        <v>25</v>
      </c>
      <c r="D14" s="12"/>
      <c r="H14" s="12"/>
      <c r="O14" s="15"/>
      <c r="P14" s="15"/>
      <c r="AC14" s="13"/>
    </row>
    <row r="15" spans="1:30" ht="16.5" thickTop="1" thickBot="1" x14ac:dyDescent="0.3">
      <c r="A15" s="11">
        <v>2</v>
      </c>
      <c r="B15" s="20" t="s">
        <v>67</v>
      </c>
      <c r="C15" s="52" t="s">
        <v>68</v>
      </c>
      <c r="D15" s="20" t="s">
        <v>53</v>
      </c>
      <c r="E15" s="26">
        <f>SUM(F15:K15)</f>
        <v>30</v>
      </c>
      <c r="F15" s="26"/>
      <c r="G15" s="26"/>
      <c r="H15" s="26"/>
      <c r="I15" s="26"/>
      <c r="J15" s="26"/>
      <c r="K15" s="13">
        <f>SUM(S15,V15,Y15,AB15)</f>
        <v>30</v>
      </c>
      <c r="L15" s="20"/>
      <c r="M15" s="12"/>
      <c r="N15" s="45"/>
      <c r="O15" s="60"/>
      <c r="P15" s="22"/>
      <c r="Q15" s="50"/>
      <c r="R15" s="44"/>
      <c r="S15" s="26">
        <v>30</v>
      </c>
      <c r="T15" s="49">
        <v>2</v>
      </c>
      <c r="U15" s="44"/>
      <c r="V15" s="26"/>
      <c r="W15" s="50"/>
      <c r="X15" s="44"/>
      <c r="Y15" s="26"/>
      <c r="Z15" s="49"/>
      <c r="AA15" s="44"/>
      <c r="AB15" s="26"/>
      <c r="AC15" s="13"/>
    </row>
    <row r="16" spans="1:30" ht="16.5" thickTop="1" thickBot="1" x14ac:dyDescent="0.3">
      <c r="A16" s="6">
        <v>3</v>
      </c>
      <c r="B16" s="32" t="s">
        <v>69</v>
      </c>
      <c r="C16" s="42" t="s">
        <v>70</v>
      </c>
      <c r="D16" s="32" t="s">
        <v>53</v>
      </c>
      <c r="E16" s="27">
        <f t="shared" ref="E16:E24" si="0">SUM(F16:K16)</f>
        <v>30</v>
      </c>
      <c r="F16" s="27"/>
      <c r="G16" s="27"/>
      <c r="H16" s="27"/>
      <c r="I16" s="27"/>
      <c r="J16" s="27"/>
      <c r="K16" s="23">
        <f t="shared" ref="K16:K20" si="1">SUM(S16,V16,Y16,AB16)</f>
        <v>30</v>
      </c>
      <c r="L16" s="96"/>
      <c r="M16" s="27"/>
      <c r="N16" s="46"/>
      <c r="O16" s="61"/>
      <c r="P16" s="25"/>
      <c r="Q16" s="42"/>
      <c r="R16" s="25"/>
      <c r="S16" s="27">
        <v>30</v>
      </c>
      <c r="T16" s="46">
        <v>2</v>
      </c>
      <c r="U16" s="25"/>
      <c r="V16" s="27"/>
      <c r="W16" s="42"/>
      <c r="X16" s="25"/>
      <c r="Y16" s="27"/>
      <c r="Z16" s="46"/>
      <c r="AA16" s="25"/>
      <c r="AB16" s="27"/>
      <c r="AC16" s="33"/>
    </row>
    <row r="17" spans="1:29" ht="16.5" thickTop="1" thickBot="1" x14ac:dyDescent="0.3">
      <c r="A17" s="6">
        <v>4</v>
      </c>
      <c r="B17" s="19" t="s">
        <v>71</v>
      </c>
      <c r="C17" s="51" t="s">
        <v>72</v>
      </c>
      <c r="D17" s="32" t="s">
        <v>53</v>
      </c>
      <c r="E17" s="27">
        <f t="shared" si="0"/>
        <v>30</v>
      </c>
      <c r="F17" s="28"/>
      <c r="G17" s="28"/>
      <c r="H17" s="28"/>
      <c r="I17" s="28"/>
      <c r="J17" s="28"/>
      <c r="K17" s="23">
        <f t="shared" si="1"/>
        <v>30</v>
      </c>
      <c r="L17" s="3"/>
      <c r="M17" s="28"/>
      <c r="N17" s="47"/>
      <c r="O17" s="62"/>
      <c r="P17" s="22"/>
      <c r="Q17" s="51"/>
      <c r="R17" s="22"/>
      <c r="S17" s="28">
        <v>30</v>
      </c>
      <c r="T17" s="47">
        <v>2</v>
      </c>
      <c r="U17" s="22"/>
      <c r="V17" s="28"/>
      <c r="W17" s="51"/>
      <c r="X17" s="22"/>
      <c r="Y17" s="28"/>
      <c r="Z17" s="47"/>
      <c r="AA17" s="22"/>
      <c r="AB17" s="28"/>
      <c r="AC17" s="2"/>
    </row>
    <row r="18" spans="1:29" ht="16.5" thickTop="1" thickBot="1" x14ac:dyDescent="0.3">
      <c r="A18" s="11">
        <v>5</v>
      </c>
      <c r="B18" s="32" t="s">
        <v>73</v>
      </c>
      <c r="C18" s="42" t="s">
        <v>74</v>
      </c>
      <c r="D18" s="32" t="s">
        <v>53</v>
      </c>
      <c r="E18" s="27">
        <f t="shared" si="0"/>
        <v>30</v>
      </c>
      <c r="F18" s="27"/>
      <c r="G18" s="27"/>
      <c r="H18" s="27"/>
      <c r="I18" s="27"/>
      <c r="J18" s="27"/>
      <c r="K18" s="23">
        <f t="shared" si="1"/>
        <v>30</v>
      </c>
      <c r="L18" s="97"/>
      <c r="M18" s="27"/>
      <c r="N18" s="46"/>
      <c r="O18" s="61"/>
      <c r="P18" s="25"/>
      <c r="Q18" s="42"/>
      <c r="R18" s="25"/>
      <c r="S18" s="27">
        <v>30</v>
      </c>
      <c r="T18" s="46">
        <v>2</v>
      </c>
      <c r="U18" s="25"/>
      <c r="V18" s="27"/>
      <c r="W18" s="42"/>
      <c r="X18" s="25"/>
      <c r="Y18" s="27"/>
      <c r="Z18" s="46"/>
      <c r="AA18" s="25"/>
      <c r="AB18" s="27"/>
      <c r="AC18" s="33"/>
    </row>
    <row r="19" spans="1:29" ht="16.5" thickTop="1" thickBot="1" x14ac:dyDescent="0.3">
      <c r="A19" s="11">
        <v>6</v>
      </c>
      <c r="B19" s="35" t="s">
        <v>75</v>
      </c>
      <c r="C19" s="40" t="s">
        <v>76</v>
      </c>
      <c r="D19" s="32" t="s">
        <v>53</v>
      </c>
      <c r="E19" s="27">
        <f t="shared" si="0"/>
        <v>30</v>
      </c>
      <c r="F19" s="36"/>
      <c r="G19" s="36"/>
      <c r="H19" s="36"/>
      <c r="I19" s="36"/>
      <c r="J19" s="36"/>
      <c r="K19" s="23">
        <f t="shared" si="1"/>
        <v>30</v>
      </c>
      <c r="L19" s="98"/>
      <c r="M19" s="36"/>
      <c r="N19" s="85"/>
      <c r="O19" s="82"/>
      <c r="P19" s="29"/>
      <c r="Q19" s="40"/>
      <c r="R19" s="29"/>
      <c r="S19" s="36">
        <v>30</v>
      </c>
      <c r="T19" s="85">
        <v>2</v>
      </c>
      <c r="U19" s="29"/>
      <c r="V19" s="36"/>
      <c r="W19" s="40"/>
      <c r="X19" s="29"/>
      <c r="Y19" s="36"/>
      <c r="Z19" s="85"/>
      <c r="AA19" s="29"/>
      <c r="AB19" s="36"/>
      <c r="AC19" s="37"/>
    </row>
    <row r="20" spans="1:29" ht="16.5" thickTop="1" thickBot="1" x14ac:dyDescent="0.3">
      <c r="A20" s="6">
        <v>7</v>
      </c>
      <c r="B20" s="35" t="s">
        <v>77</v>
      </c>
      <c r="C20" s="40" t="s">
        <v>78</v>
      </c>
      <c r="D20" s="32" t="s">
        <v>53</v>
      </c>
      <c r="E20" s="27">
        <f t="shared" si="0"/>
        <v>30</v>
      </c>
      <c r="F20" s="36"/>
      <c r="G20" s="36"/>
      <c r="H20" s="36"/>
      <c r="I20" s="36"/>
      <c r="J20" s="36"/>
      <c r="K20" s="23">
        <f t="shared" si="1"/>
        <v>30</v>
      </c>
      <c r="L20" s="98"/>
      <c r="M20" s="36"/>
      <c r="N20" s="85"/>
      <c r="O20" s="82"/>
      <c r="P20" s="29"/>
      <c r="Q20" s="40"/>
      <c r="R20" s="29"/>
      <c r="S20" s="36"/>
      <c r="T20" s="85"/>
      <c r="U20" s="29"/>
      <c r="V20" s="36">
        <v>30</v>
      </c>
      <c r="W20" s="40">
        <v>2</v>
      </c>
      <c r="X20" s="29"/>
      <c r="Y20" s="36"/>
      <c r="Z20" s="85"/>
      <c r="AA20" s="29"/>
      <c r="AB20" s="36"/>
      <c r="AC20" s="37"/>
    </row>
    <row r="21" spans="1:29" ht="16.5" thickTop="1" thickBot="1" x14ac:dyDescent="0.3">
      <c r="A21" s="6">
        <v>8</v>
      </c>
      <c r="B21" s="35" t="s">
        <v>79</v>
      </c>
      <c r="C21" s="40" t="s">
        <v>80</v>
      </c>
      <c r="D21" s="32" t="s">
        <v>53</v>
      </c>
      <c r="E21" s="27">
        <f t="shared" si="0"/>
        <v>30</v>
      </c>
      <c r="F21" s="36"/>
      <c r="G21" s="36"/>
      <c r="H21" s="36"/>
      <c r="I21" s="36">
        <f t="shared" ref="I21:I22" si="2">SUM(M21,P21,S21,V21,Y21,AB21)</f>
        <v>30</v>
      </c>
      <c r="J21" s="36"/>
      <c r="K21" s="23"/>
      <c r="L21" s="32"/>
      <c r="M21" s="36"/>
      <c r="N21" s="85"/>
      <c r="O21" s="82"/>
      <c r="P21" s="29"/>
      <c r="Q21" s="40"/>
      <c r="R21" s="29"/>
      <c r="S21" s="36"/>
      <c r="T21" s="85"/>
      <c r="U21" s="29"/>
      <c r="V21" s="36"/>
      <c r="W21" s="40"/>
      <c r="X21" s="29"/>
      <c r="Y21" s="36">
        <v>30</v>
      </c>
      <c r="Z21" s="85">
        <v>3</v>
      </c>
      <c r="AA21" s="29"/>
      <c r="AB21" s="36"/>
      <c r="AC21" s="37"/>
    </row>
    <row r="22" spans="1:29" ht="16.5" thickTop="1" thickBot="1" x14ac:dyDescent="0.3">
      <c r="A22" s="11">
        <v>9</v>
      </c>
      <c r="B22" s="35" t="s">
        <v>81</v>
      </c>
      <c r="C22" s="40" t="s">
        <v>82</v>
      </c>
      <c r="D22" s="32" t="s">
        <v>53</v>
      </c>
      <c r="E22" s="27">
        <f t="shared" si="0"/>
        <v>30</v>
      </c>
      <c r="F22" s="36"/>
      <c r="G22" s="36"/>
      <c r="H22" s="36"/>
      <c r="I22" s="36">
        <f t="shared" si="2"/>
        <v>30</v>
      </c>
      <c r="J22" s="36"/>
      <c r="K22" s="2"/>
      <c r="M22" s="27"/>
      <c r="N22" s="85"/>
      <c r="O22" s="82"/>
      <c r="P22" s="29"/>
      <c r="Q22" s="40"/>
      <c r="R22" s="29"/>
      <c r="S22" s="36"/>
      <c r="T22" s="85"/>
      <c r="U22" s="29"/>
      <c r="V22" s="36"/>
      <c r="W22" s="40"/>
      <c r="X22" s="29"/>
      <c r="Y22" s="36">
        <v>30</v>
      </c>
      <c r="Z22" s="85">
        <v>3</v>
      </c>
      <c r="AA22" s="29"/>
      <c r="AB22" s="36"/>
      <c r="AC22" s="37"/>
    </row>
    <row r="23" spans="1:29" ht="16.5" thickTop="1" thickBot="1" x14ac:dyDescent="0.3">
      <c r="A23" s="11">
        <v>10</v>
      </c>
      <c r="B23" s="35" t="s">
        <v>83</v>
      </c>
      <c r="C23" s="40" t="s">
        <v>84</v>
      </c>
      <c r="D23" s="86" t="s">
        <v>53</v>
      </c>
      <c r="E23" s="27">
        <f t="shared" si="0"/>
        <v>30</v>
      </c>
      <c r="F23" s="36"/>
      <c r="G23" s="36"/>
      <c r="H23" s="36"/>
      <c r="I23" s="36">
        <f>SUM(M23,P23,S23,V23,Y23,AB23)</f>
        <v>30</v>
      </c>
      <c r="J23" s="36"/>
      <c r="K23" s="37"/>
      <c r="L23" s="29"/>
      <c r="M23" s="36"/>
      <c r="N23" s="85"/>
      <c r="O23" s="82"/>
      <c r="P23" s="29"/>
      <c r="Q23" s="40"/>
      <c r="R23" s="29"/>
      <c r="S23" s="36"/>
      <c r="T23" s="85"/>
      <c r="U23" s="29"/>
      <c r="V23" s="36"/>
      <c r="W23" s="40"/>
      <c r="X23" s="29"/>
      <c r="Y23" s="36"/>
      <c r="Z23" s="85"/>
      <c r="AA23" s="29"/>
      <c r="AB23" s="36">
        <v>30</v>
      </c>
      <c r="AC23" s="37">
        <v>3</v>
      </c>
    </row>
    <row r="24" spans="1:29" ht="16.5" thickTop="1" thickBot="1" x14ac:dyDescent="0.3">
      <c r="A24" s="6">
        <v>11</v>
      </c>
      <c r="B24" s="35" t="s">
        <v>85</v>
      </c>
      <c r="C24" s="41" t="s">
        <v>86</v>
      </c>
      <c r="D24" s="30" t="s">
        <v>53</v>
      </c>
      <c r="E24" s="28">
        <f t="shared" si="0"/>
        <v>30</v>
      </c>
      <c r="F24" s="36"/>
      <c r="G24" s="36"/>
      <c r="H24" s="36"/>
      <c r="I24" s="36">
        <f>SUM(M24,P24,S24,V24,Y24,AB24)</f>
        <v>30</v>
      </c>
      <c r="J24" s="31"/>
      <c r="K24" s="43"/>
      <c r="L24" s="29"/>
      <c r="M24" s="36"/>
      <c r="N24" s="48"/>
      <c r="O24" s="63"/>
      <c r="P24" s="29"/>
      <c r="Q24" s="41"/>
      <c r="R24" s="29"/>
      <c r="S24" s="36"/>
      <c r="T24" s="48"/>
      <c r="U24" s="29"/>
      <c r="V24" s="36"/>
      <c r="W24" s="41"/>
      <c r="X24" s="29"/>
      <c r="Y24" s="36"/>
      <c r="Z24" s="48"/>
      <c r="AA24" s="29"/>
      <c r="AB24" s="36">
        <v>30</v>
      </c>
      <c r="AC24" s="37">
        <v>3</v>
      </c>
    </row>
    <row r="25" spans="1:29" ht="16.5" thickTop="1" thickBot="1" x14ac:dyDescent="0.3">
      <c r="A25" s="6">
        <v>12</v>
      </c>
      <c r="B25" s="14"/>
      <c r="C25" s="15" t="s">
        <v>27</v>
      </c>
      <c r="D25" s="14"/>
      <c r="E25" s="15">
        <f>SUM(E15:E24)</f>
        <v>300</v>
      </c>
      <c r="F25" s="17"/>
      <c r="G25" s="14"/>
      <c r="H25" s="15"/>
      <c r="I25" s="14">
        <f>SUM(I15:I24)</f>
        <v>120</v>
      </c>
      <c r="J25" s="17"/>
      <c r="K25" s="14">
        <f>SUM(K15:K24)</f>
        <v>180</v>
      </c>
      <c r="L25" s="14"/>
      <c r="M25" s="15"/>
      <c r="N25" s="17"/>
      <c r="O25" s="59"/>
      <c r="P25" s="17"/>
      <c r="Q25" s="17"/>
      <c r="R25" s="17"/>
      <c r="S25" s="17">
        <f>SUM(S15:S24)</f>
        <v>150</v>
      </c>
      <c r="T25" s="17">
        <f>SUM(T15:T24)</f>
        <v>10</v>
      </c>
      <c r="U25" s="59"/>
      <c r="V25" s="17">
        <f>SUM(V15:V24)</f>
        <v>30</v>
      </c>
      <c r="W25" s="17">
        <f>SUM(W15:W24)</f>
        <v>2</v>
      </c>
      <c r="X25" s="14"/>
      <c r="Y25" s="17">
        <f>SUM(Y15:Y24)</f>
        <v>60</v>
      </c>
      <c r="Z25" s="17">
        <f>SUM(Z15:Z24)</f>
        <v>6</v>
      </c>
      <c r="AA25" s="59"/>
      <c r="AB25" s="17">
        <f>SUM(AB15:AB24)</f>
        <v>60</v>
      </c>
      <c r="AC25" s="14">
        <f>SUM(AC15:AC24)</f>
        <v>6</v>
      </c>
    </row>
    <row r="26" spans="1:29" ht="15.75" thickTop="1" x14ac:dyDescent="0.25">
      <c r="A26" s="12"/>
      <c r="Z26" s="12"/>
      <c r="AA26" s="12"/>
    </row>
    <row r="28" spans="1:29" x14ac:dyDescent="0.25">
      <c r="B28" t="s">
        <v>117</v>
      </c>
    </row>
    <row r="29" spans="1:29" x14ac:dyDescent="0.25">
      <c r="B29" s="118" t="s">
        <v>87</v>
      </c>
    </row>
    <row r="32" spans="1:29" x14ac:dyDescent="0.25">
      <c r="B32" t="s">
        <v>141</v>
      </c>
    </row>
    <row r="33" spans="2:2" x14ac:dyDescent="0.25">
      <c r="B33" t="s">
        <v>144</v>
      </c>
    </row>
    <row r="37" spans="2:2" x14ac:dyDescent="0.25">
      <c r="B37" s="122" t="s">
        <v>157</v>
      </c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25" right="0.25" top="0.75" bottom="0.75" header="0.3" footer="0.3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7"/>
  <sheetViews>
    <sheetView topLeftCell="A7" zoomScale="85" zoomScaleNormal="85" workbookViewId="0">
      <selection activeCell="A4" sqref="A4:AC4"/>
    </sheetView>
  </sheetViews>
  <sheetFormatPr defaultRowHeight="15" x14ac:dyDescent="0.25"/>
  <cols>
    <col min="1" max="1" width="6.7109375" customWidth="1"/>
    <col min="2" max="2" width="11.140625" customWidth="1"/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128" t="s">
        <v>143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30"/>
    </row>
    <row r="2" spans="1:30" x14ac:dyDescent="0.25">
      <c r="A2" s="131" t="s">
        <v>30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3"/>
    </row>
    <row r="3" spans="1:30" x14ac:dyDescent="0.25">
      <c r="A3" s="131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3"/>
    </row>
    <row r="4" spans="1:30" x14ac:dyDescent="0.25">
      <c r="A4" s="131" t="s">
        <v>158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3"/>
      <c r="AD4" s="3"/>
    </row>
    <row r="5" spans="1:30" x14ac:dyDescent="0.25">
      <c r="A5" s="137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3"/>
    </row>
    <row r="6" spans="1:30" x14ac:dyDescent="0.25">
      <c r="A6" s="137" t="s">
        <v>113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3"/>
    </row>
    <row r="7" spans="1:30" ht="15.75" thickBot="1" x14ac:dyDescent="0.3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3"/>
    </row>
    <row r="8" spans="1:30" ht="15.75" thickTop="1" x14ac:dyDescent="0.25">
      <c r="A8" s="143" t="s">
        <v>28</v>
      </c>
      <c r="B8" s="146" t="s">
        <v>0</v>
      </c>
      <c r="C8" s="143" t="s">
        <v>1</v>
      </c>
      <c r="D8" s="146" t="s">
        <v>2</v>
      </c>
      <c r="E8" s="128" t="s">
        <v>26</v>
      </c>
      <c r="F8" s="129"/>
      <c r="G8" s="129"/>
      <c r="H8" s="129"/>
      <c r="I8" s="129"/>
      <c r="J8" s="129"/>
      <c r="K8" s="130"/>
      <c r="L8" s="128" t="s">
        <v>3</v>
      </c>
      <c r="M8" s="129"/>
      <c r="N8" s="129"/>
      <c r="O8" s="129"/>
      <c r="P8" s="129"/>
      <c r="Q8" s="130"/>
      <c r="R8" s="128" t="s">
        <v>14</v>
      </c>
      <c r="S8" s="129"/>
      <c r="T8" s="129"/>
      <c r="U8" s="129"/>
      <c r="V8" s="129"/>
      <c r="W8" s="130"/>
      <c r="X8" s="128" t="s">
        <v>17</v>
      </c>
      <c r="Y8" s="129"/>
      <c r="Z8" s="129"/>
      <c r="AA8" s="129"/>
      <c r="AB8" s="129"/>
      <c r="AC8" s="130"/>
    </row>
    <row r="9" spans="1:30" x14ac:dyDescent="0.25">
      <c r="A9" s="144"/>
      <c r="B9" s="147"/>
      <c r="C9" s="144"/>
      <c r="D9" s="147"/>
      <c r="E9" s="131"/>
      <c r="F9" s="132"/>
      <c r="G9" s="132"/>
      <c r="H9" s="132"/>
      <c r="I9" s="132"/>
      <c r="J9" s="132"/>
      <c r="K9" s="133"/>
      <c r="L9" s="131"/>
      <c r="M9" s="132"/>
      <c r="N9" s="132"/>
      <c r="O9" s="132"/>
      <c r="P9" s="132"/>
      <c r="Q9" s="133"/>
      <c r="R9" s="131"/>
      <c r="S9" s="132"/>
      <c r="T9" s="132"/>
      <c r="U9" s="132"/>
      <c r="V9" s="132"/>
      <c r="W9" s="133"/>
      <c r="X9" s="131"/>
      <c r="Y9" s="132"/>
      <c r="Z9" s="132"/>
      <c r="AA9" s="132"/>
      <c r="AB9" s="132"/>
      <c r="AC9" s="133"/>
    </row>
    <row r="10" spans="1:30" ht="15.75" thickBot="1" x14ac:dyDescent="0.3">
      <c r="A10" s="144"/>
      <c r="B10" s="147"/>
      <c r="C10" s="144"/>
      <c r="D10" s="147"/>
      <c r="E10" s="131"/>
      <c r="F10" s="132"/>
      <c r="G10" s="132"/>
      <c r="H10" s="132"/>
      <c r="I10" s="132"/>
      <c r="J10" s="132"/>
      <c r="K10" s="133"/>
      <c r="L10" s="134"/>
      <c r="M10" s="135"/>
      <c r="N10" s="135"/>
      <c r="O10" s="135"/>
      <c r="P10" s="135"/>
      <c r="Q10" s="136"/>
      <c r="R10" s="134"/>
      <c r="S10" s="135"/>
      <c r="T10" s="135"/>
      <c r="U10" s="135"/>
      <c r="V10" s="135"/>
      <c r="W10" s="136"/>
      <c r="X10" s="134"/>
      <c r="Y10" s="135"/>
      <c r="Z10" s="135"/>
      <c r="AA10" s="135"/>
      <c r="AB10" s="135"/>
      <c r="AC10" s="136"/>
    </row>
    <row r="11" spans="1:30" ht="16.5" thickTop="1" thickBot="1" x14ac:dyDescent="0.3">
      <c r="A11" s="144"/>
      <c r="B11" s="147"/>
      <c r="C11" s="144"/>
      <c r="D11" s="147"/>
      <c r="E11" s="134"/>
      <c r="F11" s="135"/>
      <c r="G11" s="135"/>
      <c r="H11" s="135"/>
      <c r="I11" s="135"/>
      <c r="J11" s="135"/>
      <c r="K11" s="136"/>
      <c r="L11" s="149" t="s">
        <v>10</v>
      </c>
      <c r="M11" s="150"/>
      <c r="N11" s="151"/>
      <c r="O11" s="152" t="s">
        <v>13</v>
      </c>
      <c r="P11" s="150"/>
      <c r="Q11" s="153"/>
      <c r="R11" s="149" t="s">
        <v>15</v>
      </c>
      <c r="S11" s="150"/>
      <c r="T11" s="151"/>
      <c r="U11" s="152" t="s">
        <v>16</v>
      </c>
      <c r="V11" s="150"/>
      <c r="W11" s="153"/>
      <c r="X11" s="149" t="s">
        <v>18</v>
      </c>
      <c r="Y11" s="150"/>
      <c r="Z11" s="151"/>
      <c r="AA11" s="152" t="s">
        <v>19</v>
      </c>
      <c r="AB11" s="150"/>
      <c r="AC11" s="153"/>
    </row>
    <row r="12" spans="1:30" ht="87.75" thickTop="1" thickBot="1" x14ac:dyDescent="0.3">
      <c r="A12" s="144"/>
      <c r="B12" s="148"/>
      <c r="C12" s="145"/>
      <c r="D12" s="148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29</v>
      </c>
      <c r="L12" s="5" t="s">
        <v>5</v>
      </c>
      <c r="M12" s="1" t="s">
        <v>11</v>
      </c>
      <c r="N12" s="53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56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56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54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57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57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17" t="s">
        <v>25</v>
      </c>
      <c r="D14" s="12"/>
      <c r="H14" s="12"/>
      <c r="O14" s="15"/>
      <c r="P14" s="15"/>
      <c r="AC14" s="13"/>
    </row>
    <row r="15" spans="1:30" ht="33" customHeight="1" thickTop="1" thickBot="1" x14ac:dyDescent="0.3">
      <c r="A15" s="11">
        <v>2</v>
      </c>
      <c r="B15" s="20" t="s">
        <v>88</v>
      </c>
      <c r="C15" s="87" t="s">
        <v>89</v>
      </c>
      <c r="D15" s="20" t="s">
        <v>53</v>
      </c>
      <c r="E15" s="26">
        <f>SUM(F15:L15)</f>
        <v>15</v>
      </c>
      <c r="F15" s="26"/>
      <c r="G15" s="26"/>
      <c r="H15" s="26"/>
      <c r="I15" s="26"/>
      <c r="J15" s="26"/>
      <c r="K15" s="52">
        <f>SUM(M15,P15,S15,V15,Y15,AB15)</f>
        <v>15</v>
      </c>
      <c r="L15" s="44"/>
      <c r="M15" s="12"/>
      <c r="N15" s="45"/>
      <c r="O15" s="60"/>
      <c r="P15" s="22"/>
      <c r="Q15" s="50"/>
      <c r="R15" s="44"/>
      <c r="S15" s="26">
        <v>15</v>
      </c>
      <c r="T15" s="49">
        <v>1</v>
      </c>
      <c r="U15" s="44"/>
      <c r="V15" s="26"/>
      <c r="W15" s="50"/>
      <c r="X15" s="44"/>
      <c r="Y15" s="26"/>
      <c r="Z15" s="49"/>
      <c r="AA15" s="44"/>
      <c r="AB15" s="26"/>
      <c r="AC15" s="13"/>
    </row>
    <row r="16" spans="1:30" ht="29.25" customHeight="1" thickTop="1" thickBot="1" x14ac:dyDescent="0.3">
      <c r="A16" s="6">
        <v>3</v>
      </c>
      <c r="B16" s="32" t="s">
        <v>90</v>
      </c>
      <c r="C16" s="88" t="s">
        <v>91</v>
      </c>
      <c r="D16" s="32" t="s">
        <v>53</v>
      </c>
      <c r="E16" s="27">
        <f t="shared" ref="E16:E26" si="0">SUM(F16:L16)</f>
        <v>15</v>
      </c>
      <c r="F16" s="27"/>
      <c r="G16" s="27"/>
      <c r="H16" s="27"/>
      <c r="I16" s="27"/>
      <c r="J16" s="27"/>
      <c r="K16" s="99">
        <f t="shared" ref="K16:K22" si="1">SUM(M16,P16,S16,V16,Y16,AB16)</f>
        <v>15</v>
      </c>
      <c r="L16" s="25"/>
      <c r="M16" s="27"/>
      <c r="N16" s="46"/>
      <c r="O16" s="61"/>
      <c r="P16" s="25"/>
      <c r="Q16" s="42"/>
      <c r="R16" s="25"/>
      <c r="S16" s="27">
        <v>15</v>
      </c>
      <c r="T16" s="46">
        <v>1</v>
      </c>
      <c r="U16" s="25"/>
      <c r="V16" s="27"/>
      <c r="W16" s="42"/>
      <c r="X16" s="25"/>
      <c r="Y16" s="27"/>
      <c r="Z16" s="46"/>
      <c r="AA16" s="25"/>
      <c r="AB16" s="27"/>
      <c r="AC16" s="33"/>
    </row>
    <row r="17" spans="1:29" ht="16.5" thickTop="1" thickBot="1" x14ac:dyDescent="0.3">
      <c r="A17" s="6">
        <v>4</v>
      </c>
      <c r="B17" s="19" t="s">
        <v>92</v>
      </c>
      <c r="C17" s="51" t="s">
        <v>93</v>
      </c>
      <c r="D17" s="32" t="s">
        <v>53</v>
      </c>
      <c r="E17" s="27">
        <f t="shared" si="0"/>
        <v>15</v>
      </c>
      <c r="F17" s="28"/>
      <c r="G17" s="28"/>
      <c r="H17" s="28"/>
      <c r="I17" s="28"/>
      <c r="J17" s="28"/>
      <c r="K17" s="42">
        <f t="shared" si="1"/>
        <v>15</v>
      </c>
      <c r="L17" s="22"/>
      <c r="M17" s="28"/>
      <c r="N17" s="47"/>
      <c r="O17" s="62"/>
      <c r="P17" s="22"/>
      <c r="Q17" s="51"/>
      <c r="R17" s="22"/>
      <c r="S17" s="28">
        <v>15</v>
      </c>
      <c r="T17" s="47">
        <v>1</v>
      </c>
      <c r="U17" s="22"/>
      <c r="V17" s="28"/>
      <c r="W17" s="51"/>
      <c r="X17" s="22"/>
      <c r="Y17" s="28"/>
      <c r="Z17" s="47"/>
      <c r="AA17" s="22"/>
      <c r="AB17" s="28"/>
      <c r="AC17" s="2"/>
    </row>
    <row r="18" spans="1:29" ht="16.5" thickTop="1" thickBot="1" x14ac:dyDescent="0.3">
      <c r="A18" s="11">
        <v>5</v>
      </c>
      <c r="B18" s="32" t="s">
        <v>94</v>
      </c>
      <c r="C18" s="42" t="s">
        <v>95</v>
      </c>
      <c r="D18" s="32" t="s">
        <v>53</v>
      </c>
      <c r="E18" s="27">
        <f t="shared" si="0"/>
        <v>30</v>
      </c>
      <c r="F18" s="27"/>
      <c r="G18" s="27"/>
      <c r="H18" s="27"/>
      <c r="I18" s="27"/>
      <c r="J18" s="27"/>
      <c r="K18" s="42">
        <f t="shared" si="1"/>
        <v>30</v>
      </c>
      <c r="L18" s="25"/>
      <c r="M18" s="27"/>
      <c r="N18" s="46"/>
      <c r="O18" s="61"/>
      <c r="P18" s="25"/>
      <c r="Q18" s="42"/>
      <c r="R18" s="25"/>
      <c r="S18" s="27">
        <v>30</v>
      </c>
      <c r="T18" s="46">
        <v>2</v>
      </c>
      <c r="U18" s="25"/>
      <c r="V18" s="27"/>
      <c r="W18" s="42"/>
      <c r="X18" s="25"/>
      <c r="Y18" s="27"/>
      <c r="Z18" s="46"/>
      <c r="AA18" s="25"/>
      <c r="AB18" s="27"/>
      <c r="AC18" s="33"/>
    </row>
    <row r="19" spans="1:29" ht="16.5" thickTop="1" thickBot="1" x14ac:dyDescent="0.3">
      <c r="A19" s="11">
        <v>6</v>
      </c>
      <c r="B19" s="35" t="s">
        <v>96</v>
      </c>
      <c r="C19" s="40" t="s">
        <v>97</v>
      </c>
      <c r="D19" s="32" t="s">
        <v>53</v>
      </c>
      <c r="E19" s="27">
        <f t="shared" si="0"/>
        <v>30</v>
      </c>
      <c r="F19" s="36"/>
      <c r="G19" s="36"/>
      <c r="H19" s="36"/>
      <c r="I19" s="36"/>
      <c r="J19" s="36"/>
      <c r="K19" s="42">
        <f t="shared" si="1"/>
        <v>30</v>
      </c>
      <c r="L19" s="29"/>
      <c r="M19" s="36"/>
      <c r="N19" s="85"/>
      <c r="O19" s="82"/>
      <c r="P19" s="29"/>
      <c r="Q19" s="40"/>
      <c r="R19" s="29"/>
      <c r="S19" s="36">
        <v>30</v>
      </c>
      <c r="T19" s="85">
        <v>2</v>
      </c>
      <c r="U19" s="29"/>
      <c r="V19" s="36"/>
      <c r="W19" s="40"/>
      <c r="X19" s="29"/>
      <c r="Y19" s="36"/>
      <c r="Z19" s="85"/>
      <c r="AA19" s="29"/>
      <c r="AB19" s="36"/>
      <c r="AC19" s="37"/>
    </row>
    <row r="20" spans="1:29" ht="16.5" thickTop="1" thickBot="1" x14ac:dyDescent="0.3">
      <c r="A20" s="6">
        <v>7</v>
      </c>
      <c r="B20" s="35" t="s">
        <v>98</v>
      </c>
      <c r="C20" s="40" t="s">
        <v>99</v>
      </c>
      <c r="D20" s="32" t="s">
        <v>53</v>
      </c>
      <c r="E20" s="27">
        <f t="shared" si="0"/>
        <v>15</v>
      </c>
      <c r="F20" s="36"/>
      <c r="G20" s="36"/>
      <c r="H20" s="36"/>
      <c r="I20" s="36"/>
      <c r="J20" s="36"/>
      <c r="K20" s="42">
        <f t="shared" si="1"/>
        <v>15</v>
      </c>
      <c r="L20" s="29"/>
      <c r="M20" s="36"/>
      <c r="N20" s="85"/>
      <c r="O20" s="82"/>
      <c r="P20" s="29"/>
      <c r="Q20" s="40"/>
      <c r="R20" s="29"/>
      <c r="S20" s="36">
        <v>15</v>
      </c>
      <c r="T20" s="85">
        <v>1</v>
      </c>
      <c r="U20" s="29"/>
      <c r="V20" s="36"/>
      <c r="W20" s="40"/>
      <c r="X20" s="29"/>
      <c r="Y20" s="36"/>
      <c r="Z20" s="85"/>
      <c r="AA20" s="29"/>
      <c r="AB20" s="36"/>
      <c r="AC20" s="37"/>
    </row>
    <row r="21" spans="1:29" ht="16.5" thickTop="1" thickBot="1" x14ac:dyDescent="0.3">
      <c r="A21" s="6">
        <v>8</v>
      </c>
      <c r="B21" s="35" t="s">
        <v>100</v>
      </c>
      <c r="C21" s="40" t="s">
        <v>101</v>
      </c>
      <c r="D21" s="32" t="s">
        <v>53</v>
      </c>
      <c r="E21" s="27">
        <f t="shared" si="0"/>
        <v>30</v>
      </c>
      <c r="F21" s="36"/>
      <c r="G21" s="36"/>
      <c r="H21" s="36"/>
      <c r="I21" s="36"/>
      <c r="J21" s="36"/>
      <c r="K21" s="42">
        <f t="shared" si="1"/>
        <v>30</v>
      </c>
      <c r="L21" s="29"/>
      <c r="M21" s="36"/>
      <c r="N21" s="85"/>
      <c r="O21" s="82"/>
      <c r="P21" s="29"/>
      <c r="Q21" s="40"/>
      <c r="R21" s="29"/>
      <c r="S21" s="36">
        <v>30</v>
      </c>
      <c r="T21" s="85">
        <v>2</v>
      </c>
      <c r="U21" s="29"/>
      <c r="V21" s="36"/>
      <c r="W21" s="40"/>
      <c r="X21" s="29"/>
      <c r="Y21" s="36"/>
      <c r="Z21" s="85"/>
      <c r="AA21" s="29"/>
      <c r="AB21" s="36"/>
      <c r="AC21" s="37"/>
    </row>
    <row r="22" spans="1:29" ht="16.5" thickTop="1" thickBot="1" x14ac:dyDescent="0.3">
      <c r="A22" s="11">
        <v>9</v>
      </c>
      <c r="B22" s="35" t="s">
        <v>102</v>
      </c>
      <c r="C22" s="40" t="s">
        <v>103</v>
      </c>
      <c r="D22" s="32" t="s">
        <v>53</v>
      </c>
      <c r="E22" s="27">
        <f t="shared" si="0"/>
        <v>30</v>
      </c>
      <c r="F22" s="36"/>
      <c r="G22" s="36"/>
      <c r="H22" s="36"/>
      <c r="I22" s="36"/>
      <c r="J22" s="36"/>
      <c r="K22" s="2">
        <f t="shared" si="1"/>
        <v>30</v>
      </c>
      <c r="L22" s="29"/>
      <c r="M22" s="36"/>
      <c r="N22" s="85"/>
      <c r="O22" s="82"/>
      <c r="P22" s="29"/>
      <c r="Q22" s="40"/>
      <c r="R22" s="29"/>
      <c r="S22" s="36"/>
      <c r="T22" s="85"/>
      <c r="U22" s="29"/>
      <c r="V22" s="36">
        <v>30</v>
      </c>
      <c r="W22" s="40">
        <v>2</v>
      </c>
      <c r="X22" s="29"/>
      <c r="Y22" s="36"/>
      <c r="Z22" s="85"/>
      <c r="AA22" s="29"/>
      <c r="AB22" s="36"/>
      <c r="AC22" s="37"/>
    </row>
    <row r="23" spans="1:29" ht="16.5" thickTop="1" thickBot="1" x14ac:dyDescent="0.3">
      <c r="A23" s="11">
        <v>10</v>
      </c>
      <c r="B23" s="35" t="s">
        <v>104</v>
      </c>
      <c r="C23" s="40" t="s">
        <v>105</v>
      </c>
      <c r="D23" s="86" t="s">
        <v>53</v>
      </c>
      <c r="E23" s="27">
        <f t="shared" si="0"/>
        <v>30</v>
      </c>
      <c r="F23" s="36"/>
      <c r="G23" s="36"/>
      <c r="H23" s="36"/>
      <c r="I23" s="23">
        <f>SUM(M23,P23,S23,V23,Y23,AB23)</f>
        <v>30</v>
      </c>
      <c r="J23" s="27"/>
      <c r="K23" s="37"/>
      <c r="L23" s="29"/>
      <c r="M23" s="36"/>
      <c r="N23" s="85"/>
      <c r="O23" s="82"/>
      <c r="P23" s="29"/>
      <c r="Q23" s="40"/>
      <c r="R23" s="29"/>
      <c r="S23" s="36"/>
      <c r="T23" s="85"/>
      <c r="U23" s="29"/>
      <c r="V23" s="36"/>
      <c r="W23" s="40"/>
      <c r="X23" s="29"/>
      <c r="Y23" s="36">
        <v>30</v>
      </c>
      <c r="Z23" s="85">
        <v>3</v>
      </c>
      <c r="AA23" s="29"/>
      <c r="AB23" s="36"/>
      <c r="AC23" s="37"/>
    </row>
    <row r="24" spans="1:29" ht="16.5" thickTop="1" thickBot="1" x14ac:dyDescent="0.3">
      <c r="A24" s="11">
        <v>11</v>
      </c>
      <c r="B24" s="35" t="s">
        <v>106</v>
      </c>
      <c r="C24" s="40" t="s">
        <v>107</v>
      </c>
      <c r="D24" s="86" t="s">
        <v>53</v>
      </c>
      <c r="E24" s="27">
        <f t="shared" si="0"/>
        <v>30</v>
      </c>
      <c r="F24" s="36"/>
      <c r="G24" s="36"/>
      <c r="H24" s="36"/>
      <c r="I24" s="23">
        <f t="shared" ref="I24:I26" si="2">SUM(M24,P24,S24,V24,Y24,AB24)</f>
        <v>30</v>
      </c>
      <c r="J24" s="36"/>
      <c r="K24" s="37"/>
      <c r="L24" s="29"/>
      <c r="M24" s="36"/>
      <c r="N24" s="85"/>
      <c r="O24" s="82"/>
      <c r="P24" s="29"/>
      <c r="Q24" s="40"/>
      <c r="R24" s="29"/>
      <c r="S24" s="36"/>
      <c r="T24" s="85"/>
      <c r="U24" s="29"/>
      <c r="V24" s="36"/>
      <c r="W24" s="40"/>
      <c r="X24" s="29"/>
      <c r="Y24" s="36">
        <v>30</v>
      </c>
      <c r="Z24" s="85">
        <v>3</v>
      </c>
      <c r="AA24" s="29"/>
      <c r="AB24" s="36"/>
      <c r="AC24" s="37"/>
    </row>
    <row r="25" spans="1:29" ht="16.5" thickTop="1" thickBot="1" x14ac:dyDescent="0.3">
      <c r="A25" s="11">
        <v>12</v>
      </c>
      <c r="B25" s="35" t="s">
        <v>108</v>
      </c>
      <c r="C25" s="40" t="s">
        <v>109</v>
      </c>
      <c r="D25" s="86" t="s">
        <v>53</v>
      </c>
      <c r="E25" s="27">
        <f t="shared" si="0"/>
        <v>30</v>
      </c>
      <c r="F25" s="36"/>
      <c r="G25" s="36"/>
      <c r="H25" s="36"/>
      <c r="I25" s="23">
        <f t="shared" si="2"/>
        <v>30</v>
      </c>
      <c r="J25" s="36"/>
      <c r="K25" s="37"/>
      <c r="L25" s="29"/>
      <c r="M25" s="36"/>
      <c r="N25" s="85"/>
      <c r="O25" s="82"/>
      <c r="P25" s="29"/>
      <c r="Q25" s="40"/>
      <c r="R25" s="29"/>
      <c r="S25" s="36"/>
      <c r="T25" s="85"/>
      <c r="U25" s="29"/>
      <c r="V25" s="36"/>
      <c r="W25" s="40"/>
      <c r="X25" s="29"/>
      <c r="Y25" s="36"/>
      <c r="Z25" s="85"/>
      <c r="AA25" s="29"/>
      <c r="AB25" s="36">
        <v>30</v>
      </c>
      <c r="AC25" s="37">
        <v>3</v>
      </c>
    </row>
    <row r="26" spans="1:29" ht="30" customHeight="1" thickTop="1" thickBot="1" x14ac:dyDescent="0.3">
      <c r="A26" s="11">
        <v>13</v>
      </c>
      <c r="B26" s="35" t="s">
        <v>110</v>
      </c>
      <c r="C26" s="89" t="s">
        <v>111</v>
      </c>
      <c r="D26" s="30" t="s">
        <v>53</v>
      </c>
      <c r="E26" s="28">
        <f t="shared" si="0"/>
        <v>30</v>
      </c>
      <c r="F26" s="36"/>
      <c r="G26" s="36"/>
      <c r="H26" s="36"/>
      <c r="I26" s="23">
        <f t="shared" si="2"/>
        <v>30</v>
      </c>
      <c r="J26" s="31"/>
      <c r="K26" s="43"/>
      <c r="L26" s="29"/>
      <c r="M26" s="36"/>
      <c r="N26" s="48"/>
      <c r="O26" s="63"/>
      <c r="P26" s="29"/>
      <c r="Q26" s="41"/>
      <c r="R26" s="29"/>
      <c r="S26" s="36"/>
      <c r="T26" s="48"/>
      <c r="U26" s="29"/>
      <c r="V26" s="36"/>
      <c r="W26" s="41"/>
      <c r="X26" s="29"/>
      <c r="Y26" s="36"/>
      <c r="Z26" s="48"/>
      <c r="AA26" s="29"/>
      <c r="AB26" s="36">
        <v>30</v>
      </c>
      <c r="AC26" s="37">
        <v>3</v>
      </c>
    </row>
    <row r="27" spans="1:29" ht="16.5" thickTop="1" thickBot="1" x14ac:dyDescent="0.3">
      <c r="A27" s="11">
        <v>14</v>
      </c>
      <c r="B27" s="14"/>
      <c r="C27" s="15" t="s">
        <v>27</v>
      </c>
      <c r="D27" s="14"/>
      <c r="E27" s="15">
        <f>SUM(E15:E26)</f>
        <v>300</v>
      </c>
      <c r="F27" s="17"/>
      <c r="G27" s="14"/>
      <c r="H27" s="15"/>
      <c r="I27" s="14">
        <f>SUM(I15:I26)</f>
        <v>120</v>
      </c>
      <c r="J27" s="17"/>
      <c r="K27" s="14">
        <f>SUM(K15:K26)</f>
        <v>180</v>
      </c>
      <c r="L27" s="14"/>
      <c r="M27" s="15"/>
      <c r="N27" s="17"/>
      <c r="O27" s="59"/>
      <c r="P27" s="17"/>
      <c r="Q27" s="17"/>
      <c r="R27" s="17"/>
      <c r="S27" s="17">
        <f>SUM(S15:S26)</f>
        <v>150</v>
      </c>
      <c r="T27" s="17">
        <f>SUM(T15:T26)</f>
        <v>10</v>
      </c>
      <c r="U27" s="59"/>
      <c r="V27" s="17">
        <f>SUM(V15:V26)</f>
        <v>30</v>
      </c>
      <c r="W27" s="17">
        <f>SUM(W15:W26)</f>
        <v>2</v>
      </c>
      <c r="X27" s="14"/>
      <c r="Y27" s="17">
        <f>SUM(Y15:Y26)</f>
        <v>60</v>
      </c>
      <c r="Z27" s="17">
        <f>SUM(Z15:Z26)</f>
        <v>6</v>
      </c>
      <c r="AA27" s="59"/>
      <c r="AB27" s="17">
        <f>SUM(AB15:AB26)</f>
        <v>60</v>
      </c>
      <c r="AC27" s="14">
        <f>SUM(AC15:AC26)</f>
        <v>6</v>
      </c>
    </row>
    <row r="28" spans="1:29" ht="15.75" thickTop="1" x14ac:dyDescent="0.25">
      <c r="A28" s="12"/>
      <c r="Z28" s="12"/>
      <c r="AA28" s="12"/>
    </row>
    <row r="30" spans="1:29" x14ac:dyDescent="0.25">
      <c r="B30" t="s">
        <v>117</v>
      </c>
    </row>
    <row r="31" spans="1:29" x14ac:dyDescent="0.25">
      <c r="B31" s="118" t="s">
        <v>112</v>
      </c>
    </row>
    <row r="33" spans="2:2" x14ac:dyDescent="0.25">
      <c r="B33" t="s">
        <v>141</v>
      </c>
    </row>
    <row r="34" spans="2:2" x14ac:dyDescent="0.25">
      <c r="B34" t="s">
        <v>144</v>
      </c>
    </row>
    <row r="37" spans="2:2" x14ac:dyDescent="0.25">
      <c r="B37" s="122" t="s">
        <v>157</v>
      </c>
    </row>
  </sheetData>
  <mergeCells count="21">
    <mergeCell ref="A7:AC7"/>
    <mergeCell ref="A8:A12"/>
    <mergeCell ref="B8:B12"/>
    <mergeCell ref="C8:C12"/>
    <mergeCell ref="D8:D12"/>
    <mergeCell ref="E8:K11"/>
    <mergeCell ref="L8:Q10"/>
    <mergeCell ref="R8:W10"/>
    <mergeCell ref="X8:AC10"/>
    <mergeCell ref="L11:N11"/>
    <mergeCell ref="O11:Q11"/>
    <mergeCell ref="R11:T11"/>
    <mergeCell ref="U11:W11"/>
    <mergeCell ref="X11:Z11"/>
    <mergeCell ref="AA11:AC11"/>
    <mergeCell ref="A6:AC6"/>
    <mergeCell ref="A1:AC1"/>
    <mergeCell ref="A2:AC2"/>
    <mergeCell ref="A3:AC3"/>
    <mergeCell ref="A4:AC4"/>
    <mergeCell ref="A5:AC5"/>
  </mergeCells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Plan studiów - wzór</vt:lpstr>
      <vt:lpstr> specjalność badanie rynku</vt:lpstr>
      <vt:lpstr>specjalność administracja</vt:lpstr>
      <vt:lpstr>' specjalność badanie rynku'!Obszar_wydruku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2022-06-01T07:29:46Z</dcterms:modified>
</cp:coreProperties>
</file>