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4193566-1105-4ACB-94F6-20B6D736DF1E}" xr6:coauthVersionLast="36" xr6:coauthVersionMax="47" xr10:uidLastSave="{00000000-0000-0000-0000-000000000000}"/>
  <bookViews>
    <workbookView xWindow="0" yWindow="0" windowWidth="28800" windowHeight="12210" activeTab="1" xr2:uid="{00000000-000D-0000-FFFF-FFFF00000000}"/>
  </bookViews>
  <sheets>
    <sheet name="Rachunkowość i audyt finansowy" sheetId="1" r:id="rId1"/>
    <sheet name="Bankowość i doradztwo finansowe" sheetId="5" r:id="rId2"/>
  </sheets>
  <definedNames>
    <definedName name="_xlnm.Print_Area" localSheetId="1">'Bankowość i doradztwo finansowe'!$A$1:$X$103</definedName>
    <definedName name="_xlnm.Print_Area" localSheetId="0">'Rachunkowość i audyt finansowy'!$A$1:$X$108</definedName>
  </definedNames>
  <calcPr calcId="191029"/>
</workbook>
</file>

<file path=xl/calcChain.xml><?xml version="1.0" encoding="utf-8"?>
<calcChain xmlns="http://schemas.openxmlformats.org/spreadsheetml/2006/main">
  <c r="E16" i="5" l="1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X100" i="5" l="1"/>
  <c r="X83" i="5"/>
  <c r="X104" i="1"/>
  <c r="X87" i="1"/>
  <c r="X105" i="1" s="1"/>
  <c r="X36" i="1"/>
  <c r="X26" i="1"/>
  <c r="X16" i="1"/>
  <c r="X102" i="5" l="1"/>
  <c r="X106" i="1"/>
  <c r="X37" i="1"/>
  <c r="X101" i="5"/>
  <c r="T100" i="5" l="1"/>
  <c r="S100" i="5"/>
  <c r="R100" i="5"/>
  <c r="P100" i="5"/>
  <c r="N100" i="5"/>
  <c r="M100" i="5"/>
  <c r="L100" i="5"/>
  <c r="K100" i="5"/>
  <c r="J100" i="5"/>
  <c r="I100" i="5"/>
  <c r="H100" i="5"/>
  <c r="O83" i="5"/>
  <c r="N83" i="5"/>
  <c r="M83" i="5"/>
  <c r="L83" i="5"/>
  <c r="K83" i="5"/>
  <c r="J83" i="5"/>
  <c r="I83" i="5"/>
  <c r="K87" i="1"/>
  <c r="J87" i="1"/>
  <c r="I87" i="1"/>
  <c r="H87" i="1"/>
  <c r="K16" i="1"/>
  <c r="J16" i="1"/>
  <c r="I16" i="1"/>
  <c r="H16" i="1"/>
  <c r="K26" i="1"/>
  <c r="J26" i="1"/>
  <c r="I26" i="1"/>
  <c r="H26" i="1"/>
  <c r="K36" i="1"/>
  <c r="J36" i="1"/>
  <c r="H36" i="1"/>
  <c r="J37" i="1" l="1"/>
  <c r="K37" i="1"/>
  <c r="H37" i="1"/>
  <c r="H104" i="1" l="1"/>
  <c r="H105" i="1" s="1"/>
  <c r="I104" i="1"/>
  <c r="J104" i="1"/>
  <c r="J105" i="1" s="1"/>
  <c r="K104" i="1"/>
  <c r="K106" i="1" s="1"/>
  <c r="I36" i="1"/>
  <c r="J102" i="5"/>
  <c r="K102" i="5"/>
  <c r="I101" i="5"/>
  <c r="J101" i="5"/>
  <c r="K101" i="5"/>
  <c r="H83" i="5"/>
  <c r="H102" i="5" s="1"/>
  <c r="F26" i="1"/>
  <c r="G26" i="1"/>
  <c r="F100" i="5"/>
  <c r="G100" i="5"/>
  <c r="O100" i="5"/>
  <c r="O101" i="5" s="1"/>
  <c r="Q100" i="5"/>
  <c r="U100" i="5"/>
  <c r="V100" i="5"/>
  <c r="W100" i="5"/>
  <c r="F36" i="1"/>
  <c r="G36" i="1"/>
  <c r="L36" i="1"/>
  <c r="M36" i="1"/>
  <c r="N36" i="1"/>
  <c r="O36" i="1"/>
  <c r="P36" i="1"/>
  <c r="Q36" i="1"/>
  <c r="R36" i="1"/>
  <c r="S36" i="1"/>
  <c r="T36" i="1"/>
  <c r="U36" i="1"/>
  <c r="V36" i="1"/>
  <c r="W36" i="1"/>
  <c r="L26" i="1"/>
  <c r="M26" i="1"/>
  <c r="N26" i="1"/>
  <c r="O26" i="1"/>
  <c r="P26" i="1"/>
  <c r="Q26" i="1"/>
  <c r="R26" i="1"/>
  <c r="S26" i="1"/>
  <c r="T26" i="1"/>
  <c r="U26" i="1"/>
  <c r="V26" i="1"/>
  <c r="W26" i="1"/>
  <c r="F16" i="1"/>
  <c r="G16" i="1"/>
  <c r="L16" i="1"/>
  <c r="M16" i="1"/>
  <c r="N16" i="1"/>
  <c r="O16" i="1"/>
  <c r="P16" i="1"/>
  <c r="Q16" i="1"/>
  <c r="R16" i="1"/>
  <c r="S16" i="1"/>
  <c r="T16" i="1"/>
  <c r="U16" i="1"/>
  <c r="V16" i="1"/>
  <c r="W16" i="1"/>
  <c r="F83" i="5"/>
  <c r="G83" i="5"/>
  <c r="M101" i="5"/>
  <c r="N101" i="5"/>
  <c r="P83" i="5"/>
  <c r="P101" i="5" s="1"/>
  <c r="Q83" i="5"/>
  <c r="R83" i="5"/>
  <c r="R101" i="5" s="1"/>
  <c r="S83" i="5"/>
  <c r="S101" i="5" s="1"/>
  <c r="T83" i="5"/>
  <c r="T101" i="5" s="1"/>
  <c r="U83" i="5"/>
  <c r="V83" i="5"/>
  <c r="W83" i="5"/>
  <c r="F104" i="1"/>
  <c r="G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F87" i="1"/>
  <c r="G87" i="1"/>
  <c r="L87" i="1"/>
  <c r="M87" i="1"/>
  <c r="N87" i="1"/>
  <c r="O87" i="1"/>
  <c r="P87" i="1"/>
  <c r="Q87" i="1"/>
  <c r="R87" i="1"/>
  <c r="S87" i="1"/>
  <c r="T87" i="1"/>
  <c r="U87" i="1"/>
  <c r="V87" i="1"/>
  <c r="W87" i="1"/>
  <c r="E100" i="5"/>
  <c r="E83" i="5"/>
  <c r="E104" i="1"/>
  <c r="E87" i="1"/>
  <c r="E36" i="1"/>
  <c r="E26" i="1"/>
  <c r="E16" i="1"/>
  <c r="L101" i="5"/>
  <c r="G102" i="5" l="1"/>
  <c r="W101" i="5"/>
  <c r="T105" i="1"/>
  <c r="H106" i="1"/>
  <c r="P106" i="1"/>
  <c r="R102" i="5"/>
  <c r="H101" i="5"/>
  <c r="N102" i="5"/>
  <c r="E101" i="5"/>
  <c r="U101" i="5"/>
  <c r="S102" i="5"/>
  <c r="V101" i="5"/>
  <c r="L102" i="5"/>
  <c r="Q102" i="5"/>
  <c r="Q101" i="5"/>
  <c r="E102" i="5"/>
  <c r="O102" i="5"/>
  <c r="G101" i="5"/>
  <c r="M102" i="5"/>
  <c r="T102" i="5"/>
  <c r="W102" i="5"/>
  <c r="F101" i="5"/>
  <c r="U105" i="1"/>
  <c r="M105" i="1"/>
  <c r="Q105" i="1"/>
  <c r="E105" i="1"/>
  <c r="P105" i="1"/>
  <c r="V105" i="1"/>
  <c r="Q106" i="1"/>
  <c r="S37" i="1"/>
  <c r="G37" i="1"/>
  <c r="I37" i="1"/>
  <c r="R105" i="1"/>
  <c r="F105" i="1"/>
  <c r="P37" i="1"/>
  <c r="K105" i="1"/>
  <c r="W105" i="1"/>
  <c r="V106" i="1"/>
  <c r="G105" i="1"/>
  <c r="E37" i="1"/>
  <c r="U106" i="1"/>
  <c r="U37" i="1"/>
  <c r="T106" i="1"/>
  <c r="S106" i="1"/>
  <c r="E106" i="1"/>
  <c r="S105" i="1"/>
  <c r="L105" i="1"/>
  <c r="L37" i="1"/>
  <c r="F106" i="1"/>
  <c r="R106" i="1"/>
  <c r="W37" i="1"/>
  <c r="O105" i="1"/>
  <c r="Q37" i="1"/>
  <c r="N37" i="1"/>
  <c r="I106" i="1"/>
  <c r="N105" i="1"/>
  <c r="W106" i="1"/>
  <c r="V37" i="1"/>
  <c r="M106" i="1"/>
  <c r="O37" i="1"/>
  <c r="O106" i="1"/>
  <c r="R37" i="1"/>
  <c r="L106" i="1"/>
  <c r="N106" i="1"/>
  <c r="G106" i="1"/>
  <c r="T37" i="1"/>
  <c r="U102" i="5"/>
  <c r="M37" i="1"/>
  <c r="F37" i="1"/>
  <c r="J106" i="1"/>
  <c r="V102" i="5"/>
  <c r="I102" i="5"/>
  <c r="I105" i="1"/>
  <c r="F102" i="5"/>
  <c r="P102" i="5"/>
</calcChain>
</file>

<file path=xl/sharedStrings.xml><?xml version="1.0" encoding="utf-8"?>
<sst xmlns="http://schemas.openxmlformats.org/spreadsheetml/2006/main" count="421" uniqueCount="188">
  <si>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</si>
  <si>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</si>
  <si>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</si>
  <si>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</si>
  <si>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</si>
  <si>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</si>
  <si>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ZAL</t>
  </si>
  <si>
    <t>E / 2</t>
  </si>
  <si>
    <t>E / 1</t>
  </si>
  <si>
    <t>Kod przedmiotu</t>
  </si>
  <si>
    <t>ECTS</t>
  </si>
  <si>
    <t>I ROK</t>
  </si>
  <si>
    <t>II ROK</t>
  </si>
  <si>
    <t>FiR/II/O.1</t>
  </si>
  <si>
    <t>FiR/II/O.2</t>
  </si>
  <si>
    <t xml:space="preserve">Język obcy </t>
  </si>
  <si>
    <t>FiR/II/A.1</t>
  </si>
  <si>
    <t>Polityka pieniężna</t>
  </si>
  <si>
    <t>FiR/II/A.2</t>
  </si>
  <si>
    <t>Rachunkowość zarządcza</t>
  </si>
  <si>
    <t>FiR/II/A.3</t>
  </si>
  <si>
    <t>Portfel inwestycyjny i inżynieria finansowa</t>
  </si>
  <si>
    <t>FiR/II/A.4</t>
  </si>
  <si>
    <t>Makroekonomia II</t>
  </si>
  <si>
    <t>FiR/II/A.5</t>
  </si>
  <si>
    <t xml:space="preserve">Ekonometria i prognozowanie </t>
  </si>
  <si>
    <t>FiR/II/A.6</t>
  </si>
  <si>
    <t xml:space="preserve">Zaawansowana rachunkowość finansowa </t>
  </si>
  <si>
    <t>FiR/II/A.7</t>
  </si>
  <si>
    <t>FiR/II/A.8</t>
  </si>
  <si>
    <t>Etyka w biznesie</t>
  </si>
  <si>
    <t>FiR/II/B.1</t>
  </si>
  <si>
    <t xml:space="preserve">Prawo finansowe </t>
  </si>
  <si>
    <t>FiR/II/B.2</t>
  </si>
  <si>
    <t>Ekonomia menedżerska</t>
  </si>
  <si>
    <t>FiR/II/B.3</t>
  </si>
  <si>
    <t>Standardy sprawozdawczości finansowej</t>
  </si>
  <si>
    <t>FiR/II/B.4</t>
  </si>
  <si>
    <t>Zarządzanie instytucjami kredytowymi</t>
  </si>
  <si>
    <t>Rachunek kosztów i audyt finansowy</t>
  </si>
  <si>
    <t>FiR/II/B.6</t>
  </si>
  <si>
    <t>System podatkowy i ubezpieczenia</t>
  </si>
  <si>
    <t>FiR/II/B.7</t>
  </si>
  <si>
    <t>Wnioskowanie statystyczne</t>
  </si>
  <si>
    <t>Seminarium magisterskie</t>
  </si>
  <si>
    <t>Zarządzanie i audyt w przedsiębiorstwie</t>
  </si>
  <si>
    <t>Doradztwo finansowe</t>
  </si>
  <si>
    <t>FiR/II/RiA/C-1.1a</t>
  </si>
  <si>
    <t>FiR/II/RiA/C.1</t>
  </si>
  <si>
    <t>FiR/II/RiA/C-1.1b</t>
  </si>
  <si>
    <t>FiR/II/RiA/C-1.2a</t>
  </si>
  <si>
    <t>FiR/II/RiA/C-1.2b</t>
  </si>
  <si>
    <t>FiR/II/RiA/C-1.3a</t>
  </si>
  <si>
    <t>FiR/II/RiA/C-1.3b</t>
  </si>
  <si>
    <t>FiR/II/RiA/C-1.4a</t>
  </si>
  <si>
    <t>FiR/II/RiA/C-1.4b</t>
  </si>
  <si>
    <t>FiR/II/RiA/C-1.5a</t>
  </si>
  <si>
    <t>FiR/II/RiA/C-1.5b</t>
  </si>
  <si>
    <t>FiR/II/RiA/C-1.6a</t>
  </si>
  <si>
    <t>FiR/II/RiA/C-1.6b</t>
  </si>
  <si>
    <t>FiR/II/RiA/C-1.7a</t>
  </si>
  <si>
    <t>FiR/II/RiA/C-1.7b</t>
  </si>
  <si>
    <t>FiR/II/RiA/C.2</t>
  </si>
  <si>
    <t>FiR/II/RiA/C.3</t>
  </si>
  <si>
    <t>FiR/II/RiA/C.4</t>
  </si>
  <si>
    <t>FiR/II/RiA/C.5</t>
  </si>
  <si>
    <t>FiR/II/RiA/C.6</t>
  </si>
  <si>
    <t>FiR/II/RiA/C.7</t>
  </si>
  <si>
    <t>FiR/II/B.5</t>
  </si>
  <si>
    <t>FiR/II/B.8</t>
  </si>
  <si>
    <t>FiR/II/BiDF/C.1</t>
  </si>
  <si>
    <t>Marketing bankowy i techniki wspierania sprzedaży</t>
  </si>
  <si>
    <t>FiR/II/BiDF/C.2</t>
  </si>
  <si>
    <t>Kontrola i audyt wewnętrzny w banku</t>
  </si>
  <si>
    <t>FiR/II/BiDF/C.3</t>
  </si>
  <si>
    <t>FiR/II/BiDF/C.4</t>
  </si>
  <si>
    <t>Współczesna bankowość</t>
  </si>
  <si>
    <t>FiR/II/BiDF/C.5</t>
  </si>
  <si>
    <t>FiR/II/BiDF/C.6</t>
  </si>
  <si>
    <t>FiR/II/BiDF/C.7</t>
  </si>
  <si>
    <t>FiR/II/BiDF/C-1.1a</t>
  </si>
  <si>
    <t>FiR/II/BiDF/C-1.1b</t>
  </si>
  <si>
    <t>FiR/II/BiDF/C-1.2a</t>
  </si>
  <si>
    <t>FiR/II/BiDF/C-1.2b</t>
  </si>
  <si>
    <t>FiR/II/BiDF/C-1.3a</t>
  </si>
  <si>
    <t>FiR/II/BiDF/C-1.3b</t>
  </si>
  <si>
    <t>FiR/II/BiDF/C-1.4a</t>
  </si>
  <si>
    <t>FiR/II/BiDF/C-1.4b</t>
  </si>
  <si>
    <t>FiR/II/BiDF/C-1.5a</t>
  </si>
  <si>
    <t>FiR/II/BiDF/C-1.5b</t>
  </si>
  <si>
    <t>FiR/II/BiDF/C-1.6a</t>
  </si>
  <si>
    <t>FiR/II/BiDF/C-1.6b</t>
  </si>
  <si>
    <t>FiR/II/BiDF/C-1.7a</t>
  </si>
  <si>
    <t>FiR/II/BiDF/C-1.7b</t>
  </si>
  <si>
    <t>E / 3</t>
  </si>
  <si>
    <t>Technologie informatyczne w finansach</t>
  </si>
  <si>
    <t xml:space="preserve">Ekonomia matematyczna </t>
  </si>
  <si>
    <t>Teoria przedsiębiorstwa</t>
  </si>
  <si>
    <t>Metody oceny kondycji finansowej przedsiębiorstwa</t>
  </si>
  <si>
    <t xml:space="preserve">Finanse międzynarodowe </t>
  </si>
  <si>
    <t>Kryzysy finansowe i stabilność finansowa</t>
  </si>
  <si>
    <t xml:space="preserve">Audyt finansowy w sektorze publicznym </t>
  </si>
  <si>
    <t>FiR/II/RiA/C.8</t>
  </si>
  <si>
    <t>FiR/II/RiA/C.9</t>
  </si>
  <si>
    <t>FiR/II/RiA/C.10</t>
  </si>
  <si>
    <t>Polityka zatrudnienia i wynagrodzeń</t>
  </si>
  <si>
    <t>Strategie biznesowe</t>
  </si>
  <si>
    <t>Konsolidacja sprawozdań finansowych</t>
  </si>
  <si>
    <t>Finanse i rachunkowość grup kapitałowych</t>
  </si>
  <si>
    <t>Rozliczenia podatkowe przedsiębiorstw</t>
  </si>
  <si>
    <t>Ekonomia sektora publicznego</t>
  </si>
  <si>
    <t>Nowoczesne metody finansowania  przedsiębiorstw</t>
  </si>
  <si>
    <t>Zarządzanie strategiczne</t>
  </si>
  <si>
    <t>Metody oceny ryzyka w biznesie</t>
  </si>
  <si>
    <t>Zarządzanie relacjami z klientem</t>
  </si>
  <si>
    <t xml:space="preserve">Marka w ocenie wartości przedsiębiorstw </t>
  </si>
  <si>
    <t>Gry decyzyjne</t>
  </si>
  <si>
    <t>Metody oceny zdolności kredytowej przedsiębiorstwa</t>
  </si>
  <si>
    <t>FiR/II/BiDF/C.8</t>
  </si>
  <si>
    <t>FiR/II/BiDF/C.9</t>
  </si>
  <si>
    <t>Zarządzanie zasobami ludzkimi w sektorze finansowym</t>
  </si>
  <si>
    <t>Współpraca w biznesie</t>
  </si>
  <si>
    <t xml:space="preserve">Ocena efektywności inwestowania w nieruchomości </t>
  </si>
  <si>
    <t>Planowanie finansowe</t>
  </si>
  <si>
    <t>Rynek instrumentów pochodnych</t>
  </si>
  <si>
    <t>Gospodarka globalna</t>
  </si>
  <si>
    <t>Międzynarodowy system walutowy</t>
  </si>
  <si>
    <t>Nowoczesne metody finansowania przedsiębiorstw</t>
  </si>
  <si>
    <t xml:space="preserve">Doradztwo w pozyskiwaniu funduszy europejskich </t>
  </si>
  <si>
    <t xml:space="preserve">Finanse osobiste  </t>
  </si>
  <si>
    <t xml:space="preserve">Relacje z klientami w usługach finansowych </t>
  </si>
  <si>
    <t>Autoprezentacja i wystąpienia publiczne</t>
  </si>
  <si>
    <t>FiR/II/BiDF/C-1.2c</t>
  </si>
  <si>
    <t>Metody badań ekonomicznych-projekt badawczy</t>
  </si>
  <si>
    <t>Monitoring i ewaluacja projektów inwestycyjnych</t>
  </si>
  <si>
    <t>Transakcje i rozliczenia międzynarodowe</t>
  </si>
  <si>
    <t>E / 4</t>
  </si>
  <si>
    <t>Razem przedmioty kierunkowe</t>
  </si>
  <si>
    <t>Razem przedmioty ogólne, podstawowe  i kierunkowe</t>
  </si>
  <si>
    <t>Razem przedmioty specjalnościowe</t>
  </si>
  <si>
    <t>Razem przedmioty specjalnościowe do wyboru</t>
  </si>
  <si>
    <t>Razem przedmioty specjalnościowe i specjalnościowe do wyboru</t>
  </si>
  <si>
    <t>Liczba godzin ogółem</t>
  </si>
  <si>
    <t>Razem przedmioty ogólne</t>
  </si>
  <si>
    <t>Razem przedmioty podstawowe</t>
  </si>
  <si>
    <t>FiR/II/RiA/C-1.3c</t>
  </si>
  <si>
    <t xml:space="preserve">Konkurencyjność w gospodarce światowej </t>
  </si>
  <si>
    <t>E /3</t>
  </si>
  <si>
    <t>Ćw. Audytoryjne</t>
  </si>
  <si>
    <t>Ćw. Warsztatowe</t>
  </si>
  <si>
    <t>Seminarium</t>
  </si>
  <si>
    <t>Inne</t>
  </si>
  <si>
    <t>Lp.</t>
  </si>
  <si>
    <t>Wykład</t>
  </si>
  <si>
    <t>Laboratoria</t>
  </si>
  <si>
    <t>ZAL / 2</t>
  </si>
  <si>
    <t>Studia kończą się uzyskaniem tytułu magistra w specjalności:  RACHUNKOWOŚĆ I AUDYT FINANSOWY</t>
  </si>
  <si>
    <t>O. Przedmioty ogólne</t>
  </si>
  <si>
    <t>A. Przedmioty podstawowe</t>
  </si>
  <si>
    <t>B. Przedmioty kierunkowe</t>
  </si>
  <si>
    <t>HARMONOGRAM STUDIÓW</t>
  </si>
  <si>
    <t>Kierunek: FINANSE I RACHUNKOWOŚĆ</t>
  </si>
  <si>
    <t>Poziom studiów: II</t>
  </si>
  <si>
    <t xml:space="preserve">Profil: ogólnoakademicki </t>
  </si>
  <si>
    <t>Forma studiów: NIESTACJONARNE</t>
  </si>
  <si>
    <t>1 semestr</t>
  </si>
  <si>
    <t>2 semestr</t>
  </si>
  <si>
    <t>3 semestr</t>
  </si>
  <si>
    <t>4 semestr</t>
  </si>
  <si>
    <t xml:space="preserve">HARMONOGRAM STUDIÓW </t>
  </si>
  <si>
    <t>Specjalność: RACHUNKOWOŚĆ I AUDYT FINANSOWY</t>
  </si>
  <si>
    <t>C. Przedmioty specjalnościowe</t>
  </si>
  <si>
    <t>C-1. Przedmioty specjalnościowe do wyboru</t>
  </si>
  <si>
    <t>Studia kończą się uzyskaniem tytułu magistra w specjalności:  BANKOWOŚĆ I DORADZTWO FINANSOWE</t>
  </si>
  <si>
    <t>Specjalność: BANKOWOŚĆ I DORADZTWO FINANSOWE</t>
  </si>
  <si>
    <t>Z</t>
  </si>
  <si>
    <t>ZO</t>
  </si>
  <si>
    <t>ćw / konw / lab</t>
  </si>
  <si>
    <t>Punkty ECTS powiązane z działalnością naukową</t>
  </si>
  <si>
    <t>Punkty ECTS powiązane z  działalnością naukową</t>
  </si>
  <si>
    <r>
      <t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Za zajęcia z dziedziny nauk humanistycznych lub nauk społecznych, nie mniejsza niż 5 pkt ECTS - w przypadku kierunków studiów przyporządkowanych do dyscyplin w ramach dziedzin innych niż odpowiednio nauki                                                                                                                                                                                                                                                              humanistyczne lub społeczne:przedmiot ogólnouczelniany 2 pkt ECTS, etyka w biznesie 3 pkt ECTS =  5 pkt ECTS </t>
    </r>
    <r>
      <rPr>
        <sz val="11"/>
        <color rgb="FFFF0000"/>
        <rFont val="Calibri"/>
        <family val="2"/>
        <charset val="238"/>
        <scheme val="minor"/>
      </rPr>
      <t xml:space="preserve">    </t>
    </r>
    <r>
      <rPr>
        <sz val="11"/>
        <color indexed="8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związanych z prowadzonymi badaniami naukowymi 75 pkt ECTS (dla profilu ogólnoakademickiego)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</si>
  <si>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2Realizacja od roku akademickiego 2022/2023</t>
  </si>
  <si>
    <t>Realizacja od roku akademickiego 2022/2023</t>
  </si>
  <si>
    <t xml:space="preserve">Metody ilościowe w finansach  </t>
  </si>
  <si>
    <t xml:space="preserve">Ekonometryczne modelowanie procesów gospodarczych  </t>
  </si>
  <si>
    <t xml:space="preserve">Narzędzia informatyczne w analizie finansowej  </t>
  </si>
  <si>
    <t xml:space="preserve">Komputerowe wspomaganie podejmowania decyzji  </t>
  </si>
  <si>
    <t>Szkolenie biblioteczne w formie kursu e-learningowego.Szkolenie BHP 5 godzin.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</si>
</sst>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0" fillId="2" borderId="0" xfId="0" applyFont="1" applyFill="1"/>
    <xf numFmtId="0" fontId="2" fillId="2" borderId="0" xfId="0" applyFont="1" applyFill="1"/>
    <xf numFmtId="0" fontId="0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3" fillId="2" borderId="0" xfId="0" applyFont="1" applyFill="1" applyBorder="1"/>
    <xf numFmtId="0" fontId="2" fillId="2" borderId="16" xfId="0" applyFont="1" applyFill="1" applyBorder="1"/>
    <xf numFmtId="0" fontId="17" fillId="0" borderId="0" xfId="0" applyFont="1"/>
    <xf numFmtId="0" fontId="18" fillId="0" borderId="0" xfId="0" applyFont="1" applyBorder="1"/>
    <xf numFmtId="0" fontId="18" fillId="0" borderId="0" xfId="0" applyFont="1" applyAlignment="1"/>
    <xf numFmtId="0" fontId="19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/>
    <xf numFmtId="0" fontId="0" fillId="2" borderId="5" xfId="0" applyFont="1" applyFill="1" applyBorder="1"/>
    <xf numFmtId="0" fontId="0" fillId="2" borderId="0" xfId="0" applyFont="1" applyFill="1" applyBorder="1"/>
    <xf numFmtId="0" fontId="1" fillId="2" borderId="0" xfId="0" applyFont="1" applyFill="1" applyBorder="1"/>
    <xf numFmtId="0" fontId="2" fillId="2" borderId="8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" xfId="0" applyFont="1" applyFill="1" applyBorder="1"/>
    <xf numFmtId="0" fontId="0" fillId="2" borderId="16" xfId="0" applyFont="1" applyFill="1" applyBorder="1"/>
    <xf numFmtId="0" fontId="1" fillId="2" borderId="16" xfId="0" applyFont="1" applyFill="1" applyBorder="1"/>
    <xf numFmtId="0" fontId="0" fillId="2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/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textRotation="90" wrapText="1"/>
    </xf>
    <xf numFmtId="0" fontId="12" fillId="3" borderId="13" xfId="0" applyFont="1" applyFill="1" applyBorder="1" applyAlignment="1">
      <alignment horizontal="center" vertical="center" textRotation="90" wrapText="1"/>
    </xf>
    <xf numFmtId="0" fontId="12" fillId="3" borderId="12" xfId="0" applyFont="1" applyFill="1" applyBorder="1" applyAlignment="1">
      <alignment horizontal="center" vertical="center" textRotation="90" wrapText="1"/>
    </xf>
    <xf numFmtId="0" fontId="0" fillId="2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center" vertical="center" textRotation="90" shrinkToFit="1"/>
    </xf>
    <xf numFmtId="0" fontId="11" fillId="3" borderId="12" xfId="0" applyFont="1" applyFill="1" applyBorder="1" applyAlignment="1">
      <alignment horizontal="center" vertical="center" textRotation="90" shrinkToFi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13" xfId="0" applyFont="1" applyFill="1" applyBorder="1" applyAlignment="1">
      <alignment horizontal="center" vertical="center" textRotation="90"/>
    </xf>
    <xf numFmtId="0" fontId="3" fillId="3" borderId="12" xfId="0" applyFont="1" applyFill="1" applyBorder="1" applyAlignment="1">
      <alignment horizontal="center" vertical="center" textRotation="90"/>
    </xf>
    <xf numFmtId="0" fontId="13" fillId="3" borderId="14" xfId="0" applyFont="1" applyFill="1" applyBorder="1" applyAlignment="1">
      <alignment horizontal="center" vertical="center" textRotation="90" wrapText="1"/>
    </xf>
    <xf numFmtId="0" fontId="13" fillId="3" borderId="13" xfId="0" applyFont="1" applyFill="1" applyBorder="1" applyAlignment="1">
      <alignment horizontal="center" vertical="center" textRotation="90" wrapText="1"/>
    </xf>
    <xf numFmtId="0" fontId="13" fillId="3" borderId="1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428626</xdr:colOff>
      <xdr:row>41</xdr:row>
      <xdr:rowOff>9525</xdr:rowOff>
    </xdr:from>
    <xdr:to>
      <xdr:col>20</xdr:col>
      <xdr:colOff>440531</xdr:colOff>
      <xdr:row>45</xdr:row>
      <xdr:rowOff>83343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CFE0BC7-84D5-46A7-AA2C-EC35EB061DA4}"/>
            </a:ext>
          </a:extLst>
        </xdr:cNvPr>
        <xdr:cNvSpPr txBox="1"/>
      </xdr:nvSpPr>
      <xdr:spPr>
        <a:xfrm>
          <a:off x="9727407" y="11725275"/>
          <a:ext cx="3178968" cy="954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47</xdr:row>
      <xdr:rowOff>9525</xdr:rowOff>
    </xdr:from>
    <xdr:to>
      <xdr:col>2</xdr:col>
      <xdr:colOff>2797969</xdr:colOff>
      <xdr:row>53</xdr:row>
      <xdr:rowOff>11907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227C314-2C2D-44AA-8553-1F57DCEF195F}"/>
            </a:ext>
          </a:extLst>
        </xdr:cNvPr>
        <xdr:cNvSpPr txBox="1"/>
      </xdr:nvSpPr>
      <xdr:spPr>
        <a:xfrm>
          <a:off x="342900" y="13487400"/>
          <a:ext cx="3979069" cy="1145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11906</xdr:colOff>
      <xdr:row>47</xdr:row>
      <xdr:rowOff>9525</xdr:rowOff>
    </xdr:from>
    <xdr:to>
      <xdr:col>23</xdr:col>
      <xdr:colOff>0</xdr:colOff>
      <xdr:row>53</xdr:row>
      <xdr:rowOff>178594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C4CD3D7D-FE5C-41AD-9AA4-D7BF99220EA2}"/>
            </a:ext>
          </a:extLst>
        </xdr:cNvPr>
        <xdr:cNvSpPr txBox="1"/>
      </xdr:nvSpPr>
      <xdr:spPr>
        <a:xfrm>
          <a:off x="9708356" y="13487400"/>
          <a:ext cx="4017169" cy="1312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43</xdr:row>
      <xdr:rowOff>28576</xdr:rowOff>
    </xdr:from>
    <xdr:to>
      <xdr:col>6</xdr:col>
      <xdr:colOff>250030</xdr:colOff>
      <xdr:row>44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3E9B649-9E08-4457-98FB-464D346EF51D}"/>
            </a:ext>
          </a:extLst>
        </xdr:cNvPr>
        <xdr:cNvSpPr txBox="1"/>
      </xdr:nvSpPr>
      <xdr:spPr>
        <a:xfrm>
          <a:off x="352427" y="12382501"/>
          <a:ext cx="6012653" cy="333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16 maja 2022 roku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428626</xdr:colOff>
      <xdr:row>43</xdr:row>
      <xdr:rowOff>9525</xdr:rowOff>
    </xdr:from>
    <xdr:to>
      <xdr:col>20</xdr:col>
      <xdr:colOff>440531</xdr:colOff>
      <xdr:row>47</xdr:row>
      <xdr:rowOff>83343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434F16CC-4693-42F3-892C-276A8EBB6075}"/>
            </a:ext>
          </a:extLst>
        </xdr:cNvPr>
        <xdr:cNvSpPr txBox="1"/>
      </xdr:nvSpPr>
      <xdr:spPr>
        <a:xfrm>
          <a:off x="9677401" y="11658600"/>
          <a:ext cx="3145630" cy="950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50</xdr:row>
      <xdr:rowOff>9525</xdr:rowOff>
    </xdr:from>
    <xdr:to>
      <xdr:col>2</xdr:col>
      <xdr:colOff>2797969</xdr:colOff>
      <xdr:row>56</xdr:row>
      <xdr:rowOff>11907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9C8006B-5350-4842-9312-5327E9191160}"/>
            </a:ext>
          </a:extLst>
        </xdr:cNvPr>
        <xdr:cNvSpPr txBox="1"/>
      </xdr:nvSpPr>
      <xdr:spPr>
        <a:xfrm>
          <a:off x="342900" y="13106400"/>
          <a:ext cx="3979069" cy="1145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11906</xdr:colOff>
      <xdr:row>50</xdr:row>
      <xdr:rowOff>9525</xdr:rowOff>
    </xdr:from>
    <xdr:to>
      <xdr:col>23</xdr:col>
      <xdr:colOff>0</xdr:colOff>
      <xdr:row>56</xdr:row>
      <xdr:rowOff>178594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9CE15A1B-8046-4010-807E-DAF80BBD3783}"/>
            </a:ext>
          </a:extLst>
        </xdr:cNvPr>
        <xdr:cNvSpPr txBox="1"/>
      </xdr:nvSpPr>
      <xdr:spPr>
        <a:xfrm>
          <a:off x="9708356" y="13106400"/>
          <a:ext cx="4017169" cy="1312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45</xdr:row>
      <xdr:rowOff>28576</xdr:rowOff>
    </xdr:from>
    <xdr:to>
      <xdr:col>6</xdr:col>
      <xdr:colOff>250030</xdr:colOff>
      <xdr:row>46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C20C72B9-5CE5-4579-80E9-EBA0B2BB7429}"/>
            </a:ext>
          </a:extLst>
        </xdr:cNvPr>
        <xdr:cNvSpPr txBox="1"/>
      </xdr:nvSpPr>
      <xdr:spPr>
        <a:xfrm>
          <a:off x="352427" y="12001501"/>
          <a:ext cx="6012653" cy="333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16 maja  2022 roku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08"/>
  <sheetViews>
    <sheetView view="pageBreakPreview" topLeftCell="A80" zoomScale="80" zoomScaleNormal="80" zoomScaleSheetLayoutView="80" workbookViewId="0">
      <selection activeCell="A63" sqref="A63:X108"/>
    </sheetView>
  </sheetViews>
  <sheetFormatPr defaultColWidth="9.140625" defaultRowHeight="15" x14ac:dyDescent="0.25"/>
  <cols>
    <col min="1" max="1" width="5.140625" style="3" customWidth="1"/>
    <col min="2" max="2" width="17.7109375" style="3" customWidth="1"/>
    <col min="3" max="3" width="45.140625" style="3" customWidth="1"/>
    <col min="4" max="4" width="10.28515625" style="3" customWidth="1"/>
    <col min="5" max="23" width="6.7109375" style="3" customWidth="1"/>
    <col min="24" max="24" width="14.7109375" style="3" customWidth="1"/>
    <col min="25" max="25" width="0.7109375" style="3" hidden="1" customWidth="1"/>
    <col min="26" max="39" width="9.140625" style="3" hidden="1" customWidth="1"/>
    <col min="40" max="40" width="34.140625" style="3" hidden="1" customWidth="1"/>
    <col min="41" max="41" width="32.28515625" style="3" hidden="1" customWidth="1"/>
    <col min="42" max="16384" width="9.140625" style="3"/>
  </cols>
  <sheetData>
    <row r="1" spans="1:24" ht="15.75" customHeight="1" x14ac:dyDescent="0.25">
      <c r="A1" s="100" t="s">
        <v>160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2" spans="1:24" ht="18.75" x14ac:dyDescent="0.3">
      <c r="A2" s="99" t="s">
        <v>161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4" ht="18.75" x14ac:dyDescent="0.3">
      <c r="A3" s="99" t="s">
        <v>162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</row>
    <row r="4" spans="1:24" ht="18.75" x14ac:dyDescent="0.3">
      <c r="A4" s="99" t="s">
        <v>163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</row>
    <row r="5" spans="1:24" ht="18.75" x14ac:dyDescent="0.3">
      <c r="A5" s="99" t="s">
        <v>164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4" ht="18.75" x14ac:dyDescent="0.25">
      <c r="A6" s="100" t="s">
        <v>181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</row>
    <row r="7" spans="1:24" ht="15.75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</row>
    <row r="8" spans="1:24" ht="15.75" customHeight="1" x14ac:dyDescent="0.25">
      <c r="A8" s="124" t="s">
        <v>152</v>
      </c>
      <c r="B8" s="97" t="s">
        <v>9</v>
      </c>
      <c r="C8" s="124" t="s">
        <v>0</v>
      </c>
      <c r="D8" s="97" t="s">
        <v>1</v>
      </c>
      <c r="E8" s="101" t="s">
        <v>2</v>
      </c>
      <c r="F8" s="102"/>
      <c r="G8" s="102"/>
      <c r="H8" s="102"/>
      <c r="I8" s="102"/>
      <c r="J8" s="102"/>
      <c r="K8" s="103"/>
      <c r="L8" s="95" t="s">
        <v>11</v>
      </c>
      <c r="M8" s="95"/>
      <c r="N8" s="95"/>
      <c r="O8" s="95"/>
      <c r="P8" s="95"/>
      <c r="Q8" s="95"/>
      <c r="R8" s="95" t="s">
        <v>12</v>
      </c>
      <c r="S8" s="95"/>
      <c r="T8" s="95"/>
      <c r="U8" s="95"/>
      <c r="V8" s="95"/>
      <c r="W8" s="95"/>
      <c r="X8" s="90" t="s">
        <v>179</v>
      </c>
    </row>
    <row r="9" spans="1:24" ht="15.75" customHeight="1" x14ac:dyDescent="0.25">
      <c r="A9" s="124"/>
      <c r="B9" s="97"/>
      <c r="C9" s="124"/>
      <c r="D9" s="97"/>
      <c r="E9" s="104"/>
      <c r="F9" s="105"/>
      <c r="G9" s="105"/>
      <c r="H9" s="105"/>
      <c r="I9" s="105"/>
      <c r="J9" s="105"/>
      <c r="K9" s="106"/>
      <c r="L9" s="95" t="s">
        <v>165</v>
      </c>
      <c r="M9" s="95"/>
      <c r="N9" s="95"/>
      <c r="O9" s="96" t="s">
        <v>166</v>
      </c>
      <c r="P9" s="96"/>
      <c r="Q9" s="96"/>
      <c r="R9" s="95" t="s">
        <v>167</v>
      </c>
      <c r="S9" s="95"/>
      <c r="T9" s="95"/>
      <c r="U9" s="96" t="s">
        <v>168</v>
      </c>
      <c r="V9" s="96"/>
      <c r="W9" s="96"/>
      <c r="X9" s="91"/>
    </row>
    <row r="10" spans="1:24" ht="15" customHeight="1" x14ac:dyDescent="0.25">
      <c r="A10" s="124"/>
      <c r="B10" s="97"/>
      <c r="C10" s="124"/>
      <c r="D10" s="97"/>
      <c r="E10" s="97" t="s">
        <v>3</v>
      </c>
      <c r="F10" s="97" t="s">
        <v>4</v>
      </c>
      <c r="G10" s="97" t="s">
        <v>148</v>
      </c>
      <c r="H10" s="97" t="s">
        <v>149</v>
      </c>
      <c r="I10" s="97" t="s">
        <v>154</v>
      </c>
      <c r="J10" s="97" t="s">
        <v>150</v>
      </c>
      <c r="K10" s="97" t="s">
        <v>151</v>
      </c>
      <c r="L10" s="97" t="s">
        <v>4</v>
      </c>
      <c r="M10" s="111" t="s">
        <v>177</v>
      </c>
      <c r="N10" s="97" t="s">
        <v>10</v>
      </c>
      <c r="O10" s="97" t="s">
        <v>4</v>
      </c>
      <c r="P10" s="111" t="s">
        <v>177</v>
      </c>
      <c r="Q10" s="97" t="s">
        <v>10</v>
      </c>
      <c r="R10" s="97" t="s">
        <v>4</v>
      </c>
      <c r="S10" s="111" t="s">
        <v>177</v>
      </c>
      <c r="T10" s="97" t="s">
        <v>10</v>
      </c>
      <c r="U10" s="97" t="s">
        <v>4</v>
      </c>
      <c r="V10" s="111" t="s">
        <v>177</v>
      </c>
      <c r="W10" s="97" t="s">
        <v>10</v>
      </c>
      <c r="X10" s="91"/>
    </row>
    <row r="11" spans="1:24" ht="81.75" customHeight="1" x14ac:dyDescent="0.25">
      <c r="A11" s="124"/>
      <c r="B11" s="97"/>
      <c r="C11" s="124"/>
      <c r="D11" s="97"/>
      <c r="E11" s="97"/>
      <c r="F11" s="97"/>
      <c r="G11" s="97"/>
      <c r="H11" s="97"/>
      <c r="I11" s="97"/>
      <c r="J11" s="97"/>
      <c r="K11" s="97"/>
      <c r="L11" s="97"/>
      <c r="M11" s="112"/>
      <c r="N11" s="97"/>
      <c r="O11" s="97"/>
      <c r="P11" s="112"/>
      <c r="Q11" s="97"/>
      <c r="R11" s="97"/>
      <c r="S11" s="112"/>
      <c r="T11" s="97"/>
      <c r="U11" s="97"/>
      <c r="V11" s="112"/>
      <c r="W11" s="97"/>
      <c r="X11" s="91"/>
    </row>
    <row r="12" spans="1:24" s="32" customFormat="1" ht="20.100000000000001" customHeight="1" x14ac:dyDescent="0.2">
      <c r="A12" s="30"/>
      <c r="B12" s="31">
        <v>1</v>
      </c>
      <c r="C12" s="31">
        <v>2</v>
      </c>
      <c r="D12" s="31">
        <v>3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31">
        <v>19</v>
      </c>
      <c r="T12" s="31">
        <v>20</v>
      </c>
      <c r="U12" s="31">
        <v>21</v>
      </c>
      <c r="V12" s="31">
        <v>22</v>
      </c>
      <c r="W12" s="31">
        <v>23</v>
      </c>
      <c r="X12" s="92"/>
    </row>
    <row r="13" spans="1:24" ht="20.100000000000001" customHeight="1" x14ac:dyDescent="0.25">
      <c r="A13" s="29"/>
      <c r="B13" s="110" t="s">
        <v>157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60"/>
    </row>
    <row r="14" spans="1:24" ht="20.100000000000001" customHeight="1" x14ac:dyDescent="0.25">
      <c r="A14" s="14">
        <v>1</v>
      </c>
      <c r="B14" s="15" t="s">
        <v>13</v>
      </c>
      <c r="C14" s="16" t="s">
        <v>5</v>
      </c>
      <c r="D14" s="14" t="s">
        <v>175</v>
      </c>
      <c r="E14" s="56">
        <v>18</v>
      </c>
      <c r="F14" s="56">
        <v>18</v>
      </c>
      <c r="G14" s="56"/>
      <c r="H14" s="56"/>
      <c r="I14" s="56"/>
      <c r="J14" s="56"/>
      <c r="K14" s="56"/>
      <c r="L14" s="17"/>
      <c r="M14" s="13"/>
      <c r="N14" s="13"/>
      <c r="O14" s="13"/>
      <c r="P14" s="13"/>
      <c r="Q14" s="13"/>
      <c r="R14" s="13">
        <v>18</v>
      </c>
      <c r="S14" s="13"/>
      <c r="T14" s="13">
        <v>2</v>
      </c>
      <c r="U14" s="13"/>
      <c r="V14" s="13"/>
      <c r="W14" s="13"/>
      <c r="X14" s="43"/>
    </row>
    <row r="15" spans="1:24" ht="20.100000000000001" customHeight="1" x14ac:dyDescent="0.25">
      <c r="A15" s="14">
        <v>2</v>
      </c>
      <c r="B15" s="15" t="s">
        <v>14</v>
      </c>
      <c r="C15" s="18" t="s">
        <v>15</v>
      </c>
      <c r="D15" s="14" t="s">
        <v>176</v>
      </c>
      <c r="E15" s="56">
        <v>36</v>
      </c>
      <c r="F15" s="56"/>
      <c r="G15" s="56">
        <v>36</v>
      </c>
      <c r="H15" s="56"/>
      <c r="I15" s="56"/>
      <c r="J15" s="56"/>
      <c r="K15" s="56"/>
      <c r="L15" s="17"/>
      <c r="M15" s="13">
        <v>18</v>
      </c>
      <c r="N15" s="13">
        <v>3</v>
      </c>
      <c r="O15" s="13"/>
      <c r="P15" s="13">
        <v>18</v>
      </c>
      <c r="Q15" s="13">
        <v>3</v>
      </c>
      <c r="R15" s="13"/>
      <c r="S15" s="13"/>
      <c r="T15" s="13"/>
      <c r="U15" s="13"/>
      <c r="V15" s="13"/>
      <c r="W15" s="13"/>
      <c r="X15" s="43"/>
    </row>
    <row r="16" spans="1:24" s="12" customFormat="1" ht="20.100000000000001" customHeight="1" x14ac:dyDescent="0.25">
      <c r="A16" s="33"/>
      <c r="B16" s="34"/>
      <c r="C16" s="34" t="s">
        <v>143</v>
      </c>
      <c r="D16" s="35"/>
      <c r="E16" s="35">
        <f t="shared" ref="E16:X16" si="0">SUM(E14:E15)</f>
        <v>54</v>
      </c>
      <c r="F16" s="35">
        <f t="shared" si="0"/>
        <v>18</v>
      </c>
      <c r="G16" s="35">
        <f t="shared" si="0"/>
        <v>36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18</v>
      </c>
      <c r="N16" s="35">
        <f t="shared" si="0"/>
        <v>3</v>
      </c>
      <c r="O16" s="35">
        <f t="shared" si="0"/>
        <v>0</v>
      </c>
      <c r="P16" s="35">
        <f t="shared" si="0"/>
        <v>18</v>
      </c>
      <c r="Q16" s="35">
        <f t="shared" si="0"/>
        <v>3</v>
      </c>
      <c r="R16" s="35">
        <f t="shared" si="0"/>
        <v>18</v>
      </c>
      <c r="S16" s="35">
        <f t="shared" si="0"/>
        <v>0</v>
      </c>
      <c r="T16" s="35">
        <f t="shared" si="0"/>
        <v>2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</row>
    <row r="17" spans="1:24" s="5" customFormat="1" ht="20.100000000000001" customHeight="1" x14ac:dyDescent="0.25">
      <c r="A17" s="36"/>
      <c r="B17" s="110" t="s">
        <v>158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59"/>
    </row>
    <row r="18" spans="1:24" s="5" customFormat="1" ht="20.100000000000001" customHeight="1" x14ac:dyDescent="0.25">
      <c r="A18" s="14">
        <v>3</v>
      </c>
      <c r="B18" s="19" t="s">
        <v>16</v>
      </c>
      <c r="C18" s="20" t="s">
        <v>17</v>
      </c>
      <c r="D18" s="13" t="s">
        <v>8</v>
      </c>
      <c r="E18" s="55">
        <v>24</v>
      </c>
      <c r="F18" s="55">
        <v>24</v>
      </c>
      <c r="G18" s="55"/>
      <c r="H18" s="55"/>
      <c r="I18" s="55"/>
      <c r="J18" s="55"/>
      <c r="K18" s="55"/>
      <c r="L18" s="21">
        <v>24</v>
      </c>
      <c r="M18" s="22"/>
      <c r="N18" s="22">
        <v>4</v>
      </c>
      <c r="O18" s="22"/>
      <c r="P18" s="22"/>
      <c r="Q18" s="22"/>
      <c r="R18" s="22"/>
      <c r="S18" s="22"/>
      <c r="T18" s="22"/>
      <c r="U18" s="22"/>
      <c r="V18" s="13"/>
      <c r="W18" s="13"/>
      <c r="X18" s="43">
        <v>4</v>
      </c>
    </row>
    <row r="19" spans="1:24" s="5" customFormat="1" ht="20.100000000000001" customHeight="1" x14ac:dyDescent="0.25">
      <c r="A19" s="14">
        <v>4</v>
      </c>
      <c r="B19" s="19" t="s">
        <v>18</v>
      </c>
      <c r="C19" s="20" t="s">
        <v>19</v>
      </c>
      <c r="D19" s="13" t="s">
        <v>7</v>
      </c>
      <c r="E19" s="55">
        <v>24</v>
      </c>
      <c r="F19" s="55">
        <v>12</v>
      </c>
      <c r="G19" s="55">
        <v>12</v>
      </c>
      <c r="H19" s="55"/>
      <c r="I19" s="55"/>
      <c r="J19" s="55"/>
      <c r="K19" s="55"/>
      <c r="L19" s="21"/>
      <c r="M19" s="22"/>
      <c r="N19" s="22"/>
      <c r="O19" s="22">
        <v>12</v>
      </c>
      <c r="P19" s="22">
        <v>12</v>
      </c>
      <c r="Q19" s="22">
        <v>4</v>
      </c>
      <c r="R19" s="22"/>
      <c r="S19" s="22"/>
      <c r="T19" s="22"/>
      <c r="U19" s="22"/>
      <c r="V19" s="13"/>
      <c r="W19" s="13"/>
      <c r="X19" s="43">
        <v>4</v>
      </c>
    </row>
    <row r="20" spans="1:24" s="5" customFormat="1" ht="20.100000000000001" customHeight="1" x14ac:dyDescent="0.25">
      <c r="A20" s="14">
        <v>5</v>
      </c>
      <c r="B20" s="19" t="s">
        <v>20</v>
      </c>
      <c r="C20" s="20" t="s">
        <v>21</v>
      </c>
      <c r="D20" s="13" t="s">
        <v>94</v>
      </c>
      <c r="E20" s="55">
        <v>24</v>
      </c>
      <c r="F20" s="55">
        <v>12</v>
      </c>
      <c r="G20" s="55">
        <v>12</v>
      </c>
      <c r="H20" s="55"/>
      <c r="I20" s="55"/>
      <c r="J20" s="55"/>
      <c r="K20" s="55"/>
      <c r="L20" s="21"/>
      <c r="M20" s="22"/>
      <c r="N20" s="22"/>
      <c r="O20" s="22"/>
      <c r="P20" s="22"/>
      <c r="Q20" s="22"/>
      <c r="R20" s="22">
        <v>12</v>
      </c>
      <c r="S20" s="22">
        <v>12</v>
      </c>
      <c r="T20" s="22">
        <v>4</v>
      </c>
      <c r="U20" s="23"/>
      <c r="V20" s="20"/>
      <c r="W20" s="20"/>
      <c r="X20" s="43">
        <v>4</v>
      </c>
    </row>
    <row r="21" spans="1:24" s="5" customFormat="1" ht="20.100000000000001" customHeight="1" x14ac:dyDescent="0.25">
      <c r="A21" s="14">
        <v>6</v>
      </c>
      <c r="B21" s="19" t="s">
        <v>22</v>
      </c>
      <c r="C21" s="20" t="s">
        <v>23</v>
      </c>
      <c r="D21" s="13" t="s">
        <v>7</v>
      </c>
      <c r="E21" s="55">
        <v>24</v>
      </c>
      <c r="F21" s="55">
        <v>12</v>
      </c>
      <c r="G21" s="55">
        <v>12</v>
      </c>
      <c r="H21" s="55"/>
      <c r="I21" s="55"/>
      <c r="J21" s="55"/>
      <c r="K21" s="55"/>
      <c r="L21" s="21"/>
      <c r="M21" s="22"/>
      <c r="N21" s="22"/>
      <c r="O21" s="22">
        <v>12</v>
      </c>
      <c r="P21" s="22">
        <v>12</v>
      </c>
      <c r="Q21" s="22">
        <v>3</v>
      </c>
      <c r="R21" s="22"/>
      <c r="S21" s="22"/>
      <c r="T21" s="22"/>
      <c r="U21" s="22"/>
      <c r="V21" s="13"/>
      <c r="W21" s="13"/>
      <c r="X21" s="43">
        <v>3</v>
      </c>
    </row>
    <row r="22" spans="1:24" s="5" customFormat="1" ht="20.100000000000001" customHeight="1" x14ac:dyDescent="0.25">
      <c r="A22" s="14">
        <v>7</v>
      </c>
      <c r="B22" s="19" t="s">
        <v>24</v>
      </c>
      <c r="C22" s="20" t="s">
        <v>25</v>
      </c>
      <c r="D22" s="13" t="s">
        <v>94</v>
      </c>
      <c r="E22" s="55">
        <v>24</v>
      </c>
      <c r="F22" s="55">
        <v>12</v>
      </c>
      <c r="G22" s="55"/>
      <c r="H22" s="55"/>
      <c r="I22" s="55">
        <v>12</v>
      </c>
      <c r="J22" s="55"/>
      <c r="K22" s="55"/>
      <c r="L22" s="21"/>
      <c r="M22" s="22"/>
      <c r="N22" s="22"/>
      <c r="O22" s="22"/>
      <c r="P22" s="22"/>
      <c r="Q22" s="22"/>
      <c r="R22" s="22">
        <v>12</v>
      </c>
      <c r="S22" s="22">
        <v>12</v>
      </c>
      <c r="T22" s="22">
        <v>4</v>
      </c>
      <c r="U22" s="22"/>
      <c r="V22" s="13"/>
      <c r="W22" s="13"/>
      <c r="X22" s="43">
        <v>4</v>
      </c>
    </row>
    <row r="23" spans="1:24" s="5" customFormat="1" ht="20.100000000000001" customHeight="1" x14ac:dyDescent="0.25">
      <c r="A23" s="14">
        <v>8</v>
      </c>
      <c r="B23" s="19" t="s">
        <v>26</v>
      </c>
      <c r="C23" s="20" t="s">
        <v>27</v>
      </c>
      <c r="D23" s="13" t="s">
        <v>8</v>
      </c>
      <c r="E23" s="55">
        <v>48</v>
      </c>
      <c r="F23" s="55">
        <v>24</v>
      </c>
      <c r="G23" s="55">
        <v>24</v>
      </c>
      <c r="H23" s="55"/>
      <c r="I23" s="55"/>
      <c r="J23" s="55"/>
      <c r="K23" s="55"/>
      <c r="L23" s="21">
        <v>24</v>
      </c>
      <c r="M23" s="22">
        <v>24</v>
      </c>
      <c r="N23" s="22">
        <v>4</v>
      </c>
      <c r="O23" s="22"/>
      <c r="P23" s="22"/>
      <c r="Q23" s="22"/>
      <c r="R23" s="22"/>
      <c r="S23" s="22"/>
      <c r="T23" s="22"/>
      <c r="U23" s="22"/>
      <c r="V23" s="13"/>
      <c r="W23" s="13"/>
      <c r="X23" s="43">
        <v>4</v>
      </c>
    </row>
    <row r="24" spans="1:24" s="5" customFormat="1" ht="20.100000000000001" customHeight="1" x14ac:dyDescent="0.25">
      <c r="A24" s="14">
        <v>9</v>
      </c>
      <c r="B24" s="19" t="s">
        <v>28</v>
      </c>
      <c r="C24" s="23" t="s">
        <v>95</v>
      </c>
      <c r="D24" s="13" t="s">
        <v>176</v>
      </c>
      <c r="E24" s="55">
        <v>24</v>
      </c>
      <c r="F24" s="55"/>
      <c r="G24" s="55"/>
      <c r="H24" s="55"/>
      <c r="I24" s="55">
        <v>24</v>
      </c>
      <c r="J24" s="55"/>
      <c r="K24" s="55"/>
      <c r="L24" s="21"/>
      <c r="M24" s="22"/>
      <c r="N24" s="22"/>
      <c r="O24" s="22"/>
      <c r="P24" s="22">
        <v>24</v>
      </c>
      <c r="Q24" s="22">
        <v>4</v>
      </c>
      <c r="R24" s="22"/>
      <c r="S24" s="22"/>
      <c r="T24" s="22"/>
      <c r="U24" s="22"/>
      <c r="V24" s="13"/>
      <c r="W24" s="13"/>
      <c r="X24" s="43"/>
    </row>
    <row r="25" spans="1:24" s="5" customFormat="1" ht="20.100000000000001" customHeight="1" x14ac:dyDescent="0.25">
      <c r="A25" s="14">
        <v>10</v>
      </c>
      <c r="B25" s="19" t="s">
        <v>29</v>
      </c>
      <c r="C25" s="20" t="s">
        <v>30</v>
      </c>
      <c r="D25" s="13" t="s">
        <v>176</v>
      </c>
      <c r="E25" s="55">
        <v>12</v>
      </c>
      <c r="F25" s="55">
        <v>12</v>
      </c>
      <c r="G25" s="55"/>
      <c r="H25" s="55"/>
      <c r="I25" s="55"/>
      <c r="J25" s="55"/>
      <c r="K25" s="55"/>
      <c r="L25" s="21">
        <v>12</v>
      </c>
      <c r="M25" s="22"/>
      <c r="N25" s="22">
        <v>3</v>
      </c>
      <c r="O25" s="22"/>
      <c r="P25" s="22"/>
      <c r="Q25" s="22"/>
      <c r="R25" s="22"/>
      <c r="S25" s="22"/>
      <c r="T25" s="22"/>
      <c r="U25" s="22"/>
      <c r="V25" s="13"/>
      <c r="W25" s="13"/>
      <c r="X25" s="43"/>
    </row>
    <row r="26" spans="1:24" s="9" customFormat="1" ht="20.100000000000001" customHeight="1" x14ac:dyDescent="0.25">
      <c r="A26" s="33"/>
      <c r="B26" s="35"/>
      <c r="C26" s="34" t="s">
        <v>144</v>
      </c>
      <c r="D26" s="35"/>
      <c r="E26" s="35">
        <f t="shared" ref="E26:X26" si="1">SUM(E18:E25)</f>
        <v>204</v>
      </c>
      <c r="F26" s="35">
        <f t="shared" si="1"/>
        <v>108</v>
      </c>
      <c r="G26" s="35">
        <f t="shared" si="1"/>
        <v>60</v>
      </c>
      <c r="H26" s="35">
        <f t="shared" si="1"/>
        <v>0</v>
      </c>
      <c r="I26" s="35">
        <f t="shared" si="1"/>
        <v>36</v>
      </c>
      <c r="J26" s="35">
        <f t="shared" si="1"/>
        <v>0</v>
      </c>
      <c r="K26" s="35">
        <f t="shared" si="1"/>
        <v>0</v>
      </c>
      <c r="L26" s="35">
        <f t="shared" si="1"/>
        <v>60</v>
      </c>
      <c r="M26" s="35">
        <f t="shared" si="1"/>
        <v>24</v>
      </c>
      <c r="N26" s="35">
        <f t="shared" si="1"/>
        <v>11</v>
      </c>
      <c r="O26" s="35">
        <f t="shared" si="1"/>
        <v>24</v>
      </c>
      <c r="P26" s="35">
        <f t="shared" si="1"/>
        <v>48</v>
      </c>
      <c r="Q26" s="35">
        <f t="shared" si="1"/>
        <v>11</v>
      </c>
      <c r="R26" s="35">
        <f t="shared" si="1"/>
        <v>24</v>
      </c>
      <c r="S26" s="35">
        <f t="shared" si="1"/>
        <v>24</v>
      </c>
      <c r="T26" s="35">
        <f t="shared" si="1"/>
        <v>8</v>
      </c>
      <c r="U26" s="35">
        <f t="shared" si="1"/>
        <v>0</v>
      </c>
      <c r="V26" s="35">
        <f t="shared" si="1"/>
        <v>0</v>
      </c>
      <c r="W26" s="35">
        <f t="shared" si="1"/>
        <v>0</v>
      </c>
      <c r="X26" s="35">
        <f t="shared" si="1"/>
        <v>23</v>
      </c>
    </row>
    <row r="27" spans="1:24" s="5" customFormat="1" ht="20.100000000000001" customHeight="1" x14ac:dyDescent="0.25">
      <c r="A27" s="36"/>
      <c r="B27" s="110" t="s">
        <v>159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59"/>
    </row>
    <row r="28" spans="1:24" s="5" customFormat="1" ht="20.100000000000001" customHeight="1" x14ac:dyDescent="0.25">
      <c r="A28" s="14">
        <v>11</v>
      </c>
      <c r="B28" s="19" t="s">
        <v>31</v>
      </c>
      <c r="C28" s="20" t="s">
        <v>32</v>
      </c>
      <c r="D28" s="13" t="s">
        <v>8</v>
      </c>
      <c r="E28" s="55">
        <v>24</v>
      </c>
      <c r="F28" s="55">
        <v>24</v>
      </c>
      <c r="G28" s="55"/>
      <c r="H28" s="55"/>
      <c r="I28" s="55"/>
      <c r="J28" s="55"/>
      <c r="K28" s="55"/>
      <c r="L28" s="24">
        <v>24</v>
      </c>
      <c r="M28" s="13"/>
      <c r="N28" s="13">
        <v>3</v>
      </c>
      <c r="O28" s="13"/>
      <c r="P28" s="13"/>
      <c r="Q28" s="13"/>
      <c r="R28" s="13"/>
      <c r="S28" s="13"/>
      <c r="T28" s="13"/>
      <c r="U28" s="13"/>
      <c r="V28" s="13"/>
      <c r="W28" s="13"/>
      <c r="X28" s="43"/>
    </row>
    <row r="29" spans="1:24" s="5" customFormat="1" ht="20.100000000000001" customHeight="1" x14ac:dyDescent="0.25">
      <c r="A29" s="14">
        <v>12</v>
      </c>
      <c r="B29" s="19" t="s">
        <v>33</v>
      </c>
      <c r="C29" s="20" t="s">
        <v>34</v>
      </c>
      <c r="D29" s="13" t="s">
        <v>176</v>
      </c>
      <c r="E29" s="55">
        <v>12</v>
      </c>
      <c r="F29" s="55"/>
      <c r="G29" s="55">
        <v>12</v>
      </c>
      <c r="H29" s="55"/>
      <c r="I29" s="55"/>
      <c r="J29" s="55"/>
      <c r="K29" s="55"/>
      <c r="L29" s="24"/>
      <c r="M29" s="13">
        <v>12</v>
      </c>
      <c r="N29" s="13">
        <v>2</v>
      </c>
      <c r="O29" s="13"/>
      <c r="P29" s="13"/>
      <c r="Q29" s="13"/>
      <c r="R29" s="13"/>
      <c r="S29" s="13"/>
      <c r="T29" s="13"/>
      <c r="U29" s="13"/>
      <c r="V29" s="13"/>
      <c r="W29" s="13"/>
      <c r="X29" s="43">
        <v>2</v>
      </c>
    </row>
    <row r="30" spans="1:24" s="5" customFormat="1" ht="20.100000000000001" customHeight="1" x14ac:dyDescent="0.25">
      <c r="A30" s="14">
        <v>13</v>
      </c>
      <c r="B30" s="19" t="s">
        <v>35</v>
      </c>
      <c r="C30" s="20" t="s">
        <v>36</v>
      </c>
      <c r="D30" s="13" t="s">
        <v>7</v>
      </c>
      <c r="E30" s="55">
        <v>12</v>
      </c>
      <c r="F30" s="55">
        <v>12</v>
      </c>
      <c r="G30" s="55"/>
      <c r="H30" s="55"/>
      <c r="I30" s="55"/>
      <c r="J30" s="55"/>
      <c r="K30" s="55"/>
      <c r="L30" s="24"/>
      <c r="M30" s="13"/>
      <c r="N30" s="13"/>
      <c r="O30" s="13">
        <v>12</v>
      </c>
      <c r="P30" s="13"/>
      <c r="Q30" s="13">
        <v>2</v>
      </c>
      <c r="R30" s="13"/>
      <c r="S30" s="13"/>
      <c r="T30" s="13"/>
      <c r="U30" s="13"/>
      <c r="V30" s="13"/>
      <c r="W30" s="13"/>
      <c r="X30" s="43">
        <v>2</v>
      </c>
    </row>
    <row r="31" spans="1:24" s="5" customFormat="1" ht="20.100000000000001" customHeight="1" x14ac:dyDescent="0.25">
      <c r="A31" s="14">
        <v>14</v>
      </c>
      <c r="B31" s="19" t="s">
        <v>37</v>
      </c>
      <c r="C31" s="20" t="s">
        <v>38</v>
      </c>
      <c r="D31" s="13" t="s">
        <v>8</v>
      </c>
      <c r="E31" s="55">
        <v>24</v>
      </c>
      <c r="F31" s="55">
        <v>12</v>
      </c>
      <c r="G31" s="55">
        <v>12</v>
      </c>
      <c r="H31" s="55"/>
      <c r="I31" s="55"/>
      <c r="J31" s="55"/>
      <c r="K31" s="55"/>
      <c r="L31" s="24">
        <v>12</v>
      </c>
      <c r="M31" s="13">
        <v>12</v>
      </c>
      <c r="N31" s="13">
        <v>3</v>
      </c>
      <c r="O31" s="13"/>
      <c r="P31" s="13"/>
      <c r="Q31" s="13"/>
      <c r="R31" s="13"/>
      <c r="S31" s="13"/>
      <c r="T31" s="13"/>
      <c r="U31" s="13"/>
      <c r="V31" s="13"/>
      <c r="W31" s="13"/>
      <c r="X31" s="43">
        <v>3</v>
      </c>
    </row>
    <row r="32" spans="1:24" s="5" customFormat="1" ht="20.100000000000001" customHeight="1" x14ac:dyDescent="0.25">
      <c r="A32" s="14">
        <v>15</v>
      </c>
      <c r="B32" s="19" t="s">
        <v>68</v>
      </c>
      <c r="C32" s="20" t="s">
        <v>39</v>
      </c>
      <c r="D32" s="13" t="s">
        <v>94</v>
      </c>
      <c r="E32" s="55">
        <v>24</v>
      </c>
      <c r="F32" s="55">
        <v>12</v>
      </c>
      <c r="G32" s="55">
        <v>12</v>
      </c>
      <c r="H32" s="55"/>
      <c r="I32" s="55"/>
      <c r="J32" s="55"/>
      <c r="K32" s="55"/>
      <c r="L32" s="24"/>
      <c r="M32" s="13"/>
      <c r="N32" s="13"/>
      <c r="O32" s="13"/>
      <c r="P32" s="13"/>
      <c r="Q32" s="13"/>
      <c r="R32" s="13">
        <v>12</v>
      </c>
      <c r="S32" s="13">
        <v>12</v>
      </c>
      <c r="T32" s="13">
        <v>3</v>
      </c>
      <c r="U32" s="13"/>
      <c r="V32" s="13"/>
      <c r="W32" s="13"/>
      <c r="X32" s="43">
        <v>3</v>
      </c>
    </row>
    <row r="33" spans="1:42" s="5" customFormat="1" ht="20.100000000000001" customHeight="1" x14ac:dyDescent="0.25">
      <c r="A33" s="14">
        <v>16</v>
      </c>
      <c r="B33" s="19" t="s">
        <v>40</v>
      </c>
      <c r="C33" s="20" t="s">
        <v>41</v>
      </c>
      <c r="D33" s="13" t="s">
        <v>176</v>
      </c>
      <c r="E33" s="55">
        <v>12</v>
      </c>
      <c r="F33" s="55">
        <v>12</v>
      </c>
      <c r="G33" s="55"/>
      <c r="H33" s="55"/>
      <c r="I33" s="55"/>
      <c r="J33" s="55"/>
      <c r="K33" s="55"/>
      <c r="L33" s="24">
        <v>12</v>
      </c>
      <c r="M33" s="13"/>
      <c r="N33" s="13">
        <v>3</v>
      </c>
      <c r="O33" s="13"/>
      <c r="P33" s="13"/>
      <c r="Q33" s="13"/>
      <c r="R33" s="13"/>
      <c r="S33" s="13"/>
      <c r="T33" s="13"/>
      <c r="U33" s="13"/>
      <c r="V33" s="13"/>
      <c r="W33" s="13"/>
      <c r="X33" s="43">
        <v>3</v>
      </c>
    </row>
    <row r="34" spans="1:42" s="5" customFormat="1" ht="20.100000000000001" customHeight="1" x14ac:dyDescent="0.25">
      <c r="A34" s="14">
        <v>17</v>
      </c>
      <c r="B34" s="19" t="s">
        <v>42</v>
      </c>
      <c r="C34" s="20" t="s">
        <v>43</v>
      </c>
      <c r="D34" s="13" t="s">
        <v>176</v>
      </c>
      <c r="E34" s="55">
        <v>12</v>
      </c>
      <c r="F34" s="55"/>
      <c r="G34" s="55"/>
      <c r="H34" s="55"/>
      <c r="I34" s="55">
        <v>12</v>
      </c>
      <c r="J34" s="55"/>
      <c r="K34" s="55"/>
      <c r="L34" s="24"/>
      <c r="M34" s="13"/>
      <c r="N34" s="13"/>
      <c r="O34" s="13"/>
      <c r="P34" s="13">
        <v>12</v>
      </c>
      <c r="Q34" s="13">
        <v>2</v>
      </c>
      <c r="R34" s="13"/>
      <c r="S34" s="13"/>
      <c r="T34" s="13"/>
      <c r="U34" s="13"/>
      <c r="V34" s="13"/>
      <c r="W34" s="13"/>
      <c r="X34" s="43">
        <v>2</v>
      </c>
    </row>
    <row r="35" spans="1:42" s="5" customFormat="1" ht="20.100000000000001" customHeight="1" x14ac:dyDescent="0.25">
      <c r="A35" s="14">
        <v>18</v>
      </c>
      <c r="B35" s="19" t="s">
        <v>69</v>
      </c>
      <c r="C35" s="20" t="s">
        <v>44</v>
      </c>
      <c r="D35" s="13" t="s">
        <v>175</v>
      </c>
      <c r="E35" s="55">
        <v>72</v>
      </c>
      <c r="F35" s="55"/>
      <c r="G35" s="55">
        <v>72</v>
      </c>
      <c r="H35" s="55"/>
      <c r="I35" s="55"/>
      <c r="J35" s="55"/>
      <c r="K35" s="55"/>
      <c r="L35" s="24"/>
      <c r="M35" s="13">
        <v>18</v>
      </c>
      <c r="N35" s="13">
        <v>5</v>
      </c>
      <c r="O35" s="13"/>
      <c r="P35" s="13">
        <v>18</v>
      </c>
      <c r="Q35" s="13">
        <v>5</v>
      </c>
      <c r="R35" s="13"/>
      <c r="S35" s="22">
        <v>18</v>
      </c>
      <c r="T35" s="13">
        <v>10</v>
      </c>
      <c r="U35" s="13"/>
      <c r="V35" s="13">
        <v>18</v>
      </c>
      <c r="W35" s="13">
        <v>10</v>
      </c>
      <c r="X35" s="43">
        <v>10</v>
      </c>
    </row>
    <row r="36" spans="1:42" s="9" customFormat="1" ht="20.100000000000001" customHeight="1" x14ac:dyDescent="0.25">
      <c r="A36" s="33"/>
      <c r="B36" s="34"/>
      <c r="C36" s="34" t="s">
        <v>137</v>
      </c>
      <c r="D36" s="35"/>
      <c r="E36" s="35">
        <f t="shared" ref="E36:X36" si="2">SUM(E28:E35)</f>
        <v>192</v>
      </c>
      <c r="F36" s="35">
        <f t="shared" si="2"/>
        <v>72</v>
      </c>
      <c r="G36" s="35">
        <f t="shared" si="2"/>
        <v>108</v>
      </c>
      <c r="H36" s="35">
        <f t="shared" si="2"/>
        <v>0</v>
      </c>
      <c r="I36" s="35">
        <f>SUM(I28:I35)</f>
        <v>12</v>
      </c>
      <c r="J36" s="35">
        <f t="shared" si="2"/>
        <v>0</v>
      </c>
      <c r="K36" s="35">
        <f t="shared" si="2"/>
        <v>0</v>
      </c>
      <c r="L36" s="35">
        <f t="shared" si="2"/>
        <v>48</v>
      </c>
      <c r="M36" s="35">
        <f t="shared" si="2"/>
        <v>42</v>
      </c>
      <c r="N36" s="35">
        <f t="shared" si="2"/>
        <v>16</v>
      </c>
      <c r="O36" s="35">
        <f t="shared" si="2"/>
        <v>12</v>
      </c>
      <c r="P36" s="35">
        <f t="shared" si="2"/>
        <v>30</v>
      </c>
      <c r="Q36" s="35">
        <f t="shared" si="2"/>
        <v>9</v>
      </c>
      <c r="R36" s="35">
        <f t="shared" si="2"/>
        <v>12</v>
      </c>
      <c r="S36" s="37">
        <f t="shared" si="2"/>
        <v>30</v>
      </c>
      <c r="T36" s="35">
        <f t="shared" si="2"/>
        <v>13</v>
      </c>
      <c r="U36" s="35">
        <f t="shared" si="2"/>
        <v>0</v>
      </c>
      <c r="V36" s="35">
        <f t="shared" si="2"/>
        <v>18</v>
      </c>
      <c r="W36" s="35">
        <f t="shared" si="2"/>
        <v>10</v>
      </c>
      <c r="X36" s="35">
        <f t="shared" si="2"/>
        <v>25</v>
      </c>
    </row>
    <row r="37" spans="1:42" s="9" customFormat="1" ht="20.100000000000001" customHeight="1" x14ac:dyDescent="0.25">
      <c r="A37" s="33"/>
      <c r="B37" s="110" t="s">
        <v>138</v>
      </c>
      <c r="C37" s="110"/>
      <c r="D37" s="35"/>
      <c r="E37" s="35">
        <f t="shared" ref="E37:X37" si="3">E36+E26+E16</f>
        <v>450</v>
      </c>
      <c r="F37" s="35">
        <f t="shared" si="3"/>
        <v>198</v>
      </c>
      <c r="G37" s="35">
        <f t="shared" si="3"/>
        <v>204</v>
      </c>
      <c r="H37" s="35">
        <f t="shared" si="3"/>
        <v>0</v>
      </c>
      <c r="I37" s="35">
        <f t="shared" si="3"/>
        <v>48</v>
      </c>
      <c r="J37" s="35">
        <f t="shared" si="3"/>
        <v>0</v>
      </c>
      <c r="K37" s="35">
        <f t="shared" si="3"/>
        <v>0</v>
      </c>
      <c r="L37" s="35">
        <f t="shared" si="3"/>
        <v>108</v>
      </c>
      <c r="M37" s="35">
        <f t="shared" si="3"/>
        <v>84</v>
      </c>
      <c r="N37" s="35">
        <f t="shared" si="3"/>
        <v>30</v>
      </c>
      <c r="O37" s="35">
        <f t="shared" si="3"/>
        <v>36</v>
      </c>
      <c r="P37" s="35">
        <f t="shared" si="3"/>
        <v>96</v>
      </c>
      <c r="Q37" s="35">
        <f t="shared" si="3"/>
        <v>23</v>
      </c>
      <c r="R37" s="35">
        <f t="shared" si="3"/>
        <v>54</v>
      </c>
      <c r="S37" s="37">
        <f t="shared" si="3"/>
        <v>54</v>
      </c>
      <c r="T37" s="35">
        <f t="shared" si="3"/>
        <v>23</v>
      </c>
      <c r="U37" s="35">
        <f t="shared" si="3"/>
        <v>0</v>
      </c>
      <c r="V37" s="35">
        <f t="shared" si="3"/>
        <v>18</v>
      </c>
      <c r="W37" s="35">
        <f t="shared" si="3"/>
        <v>10</v>
      </c>
      <c r="X37" s="35">
        <f t="shared" si="3"/>
        <v>48</v>
      </c>
    </row>
    <row r="38" spans="1:42" customFormat="1" x14ac:dyDescent="0.25"/>
    <row r="39" spans="1:42" customFormat="1" ht="36" customHeight="1" x14ac:dyDescent="0.25">
      <c r="B39" s="113" t="s">
        <v>187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</row>
    <row r="40" spans="1:42" customFormat="1" ht="15" customHeight="1" x14ac:dyDescent="0.25">
      <c r="B40" s="114" t="s">
        <v>180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</row>
    <row r="41" spans="1:42" customFormat="1" ht="66" customHeight="1" x14ac:dyDescent="0.25"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</row>
    <row r="42" spans="1:42" customFormat="1" ht="12.75" customHeight="1" x14ac:dyDescent="0.25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6"/>
    </row>
    <row r="43" spans="1:42" customFormat="1" ht="12.75" customHeight="1" x14ac:dyDescent="0.25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6"/>
    </row>
    <row r="44" spans="1:42" customFormat="1" ht="28.5" customHeight="1" x14ac:dyDescent="0.25">
      <c r="A44" s="76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6"/>
    </row>
    <row r="45" spans="1:42" customFormat="1" ht="15" customHeight="1" x14ac:dyDescent="0.25">
      <c r="A45" s="76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6"/>
    </row>
    <row r="46" spans="1:42" customForma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6"/>
    </row>
    <row r="47" spans="1:42" customFormat="1" x14ac:dyDescent="0.25">
      <c r="A47" s="76"/>
      <c r="B47" s="76"/>
      <c r="C47" s="76"/>
      <c r="D47" s="76"/>
      <c r="E47" s="76"/>
      <c r="F47" s="76"/>
      <c r="G47" s="76"/>
      <c r="H47" s="76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6"/>
    </row>
    <row r="48" spans="1:42" customFormat="1" x14ac:dyDescent="0.25">
      <c r="A48" s="76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6"/>
    </row>
    <row r="49" spans="1:42" customFormat="1" x14ac:dyDescent="0.25">
      <c r="A49" s="76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6"/>
    </row>
    <row r="50" spans="1:42" customFormat="1" x14ac:dyDescent="0.25">
      <c r="A50" s="76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6"/>
    </row>
    <row r="51" spans="1:42" customFormat="1" x14ac:dyDescent="0.2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6"/>
    </row>
    <row r="52" spans="1:42" customFormat="1" x14ac:dyDescent="0.25">
      <c r="A52" s="76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</row>
    <row r="53" spans="1:42" customFormat="1" x14ac:dyDescent="0.25"/>
    <row r="54" spans="1:42" customFormat="1" x14ac:dyDescent="0.25"/>
    <row r="55" spans="1:42" customFormat="1" x14ac:dyDescent="0.25"/>
    <row r="56" spans="1:42" customFormat="1" x14ac:dyDescent="0.25"/>
    <row r="57" spans="1:42" customFormat="1" x14ac:dyDescent="0.25"/>
    <row r="58" spans="1:42" customFormat="1" x14ac:dyDescent="0.25"/>
    <row r="59" spans="1:42" customFormat="1" x14ac:dyDescent="0.25"/>
    <row r="60" spans="1:42" customFormat="1" x14ac:dyDescent="0.25"/>
    <row r="61" spans="1:42" customFormat="1" x14ac:dyDescent="0.25"/>
    <row r="62" spans="1:42" customFormat="1" x14ac:dyDescent="0.25"/>
    <row r="63" spans="1:42" ht="15.75" customHeight="1" x14ac:dyDescent="0.25">
      <c r="A63" s="122" t="s">
        <v>169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78"/>
    </row>
    <row r="64" spans="1:42" ht="15.75" customHeight="1" x14ac:dyDescent="0.3">
      <c r="A64" s="107" t="s">
        <v>161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79"/>
    </row>
    <row r="65" spans="1:30" s="12" customFormat="1" ht="18.75" x14ac:dyDescent="0.3">
      <c r="A65" s="107" t="s">
        <v>162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80"/>
    </row>
    <row r="66" spans="1:30" s="12" customFormat="1" ht="18.75" x14ac:dyDescent="0.3">
      <c r="A66" s="107" t="s">
        <v>163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80"/>
    </row>
    <row r="67" spans="1:30" s="12" customFormat="1" ht="18.75" x14ac:dyDescent="0.3">
      <c r="A67" s="107" t="s">
        <v>164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80"/>
    </row>
    <row r="68" spans="1:30" ht="18.75" x14ac:dyDescent="0.25">
      <c r="A68" s="108" t="s">
        <v>182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1"/>
      <c r="Y68" s="11"/>
      <c r="Z68" s="11"/>
      <c r="AA68" s="11"/>
      <c r="AB68" s="11"/>
      <c r="AC68" s="11"/>
      <c r="AD68" s="11"/>
    </row>
    <row r="69" spans="1:30" s="10" customFormat="1" ht="18.75" x14ac:dyDescent="0.25">
      <c r="A69" s="108" t="s">
        <v>170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</row>
    <row r="70" spans="1:30" ht="15.75" x14ac:dyDescent="0.25">
      <c r="A70" s="81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82"/>
      <c r="Y70" s="11"/>
      <c r="Z70" s="11"/>
      <c r="AA70" s="11"/>
      <c r="AB70" s="11"/>
      <c r="AC70" s="11"/>
      <c r="AD70" s="11"/>
    </row>
    <row r="71" spans="1:30" ht="15.75" customHeight="1" x14ac:dyDescent="0.25">
      <c r="A71" s="124" t="s">
        <v>152</v>
      </c>
      <c r="B71" s="97" t="s">
        <v>9</v>
      </c>
      <c r="C71" s="124" t="s">
        <v>0</v>
      </c>
      <c r="D71" s="97" t="s">
        <v>1</v>
      </c>
      <c r="E71" s="101" t="s">
        <v>2</v>
      </c>
      <c r="F71" s="102"/>
      <c r="G71" s="102"/>
      <c r="H71" s="102"/>
      <c r="I71" s="102"/>
      <c r="J71" s="102"/>
      <c r="K71" s="103"/>
      <c r="L71" s="95" t="s">
        <v>11</v>
      </c>
      <c r="M71" s="95"/>
      <c r="N71" s="95"/>
      <c r="O71" s="95"/>
      <c r="P71" s="95"/>
      <c r="Q71" s="95"/>
      <c r="R71" s="95" t="s">
        <v>12</v>
      </c>
      <c r="S71" s="95"/>
      <c r="T71" s="95"/>
      <c r="U71" s="95"/>
      <c r="V71" s="95"/>
      <c r="W71" s="95"/>
      <c r="X71" s="90" t="s">
        <v>179</v>
      </c>
    </row>
    <row r="72" spans="1:30" ht="15.75" customHeight="1" x14ac:dyDescent="0.25">
      <c r="A72" s="124"/>
      <c r="B72" s="97"/>
      <c r="C72" s="124"/>
      <c r="D72" s="97"/>
      <c r="E72" s="104"/>
      <c r="F72" s="105"/>
      <c r="G72" s="105"/>
      <c r="H72" s="105"/>
      <c r="I72" s="105"/>
      <c r="J72" s="105"/>
      <c r="K72" s="106"/>
      <c r="L72" s="95" t="s">
        <v>165</v>
      </c>
      <c r="M72" s="95"/>
      <c r="N72" s="95"/>
      <c r="O72" s="96" t="s">
        <v>166</v>
      </c>
      <c r="P72" s="96"/>
      <c r="Q72" s="96"/>
      <c r="R72" s="95" t="s">
        <v>167</v>
      </c>
      <c r="S72" s="95"/>
      <c r="T72" s="95"/>
      <c r="U72" s="96" t="s">
        <v>168</v>
      </c>
      <c r="V72" s="96"/>
      <c r="W72" s="96"/>
      <c r="X72" s="91"/>
    </row>
    <row r="73" spans="1:30" ht="15" customHeight="1" x14ac:dyDescent="0.25">
      <c r="A73" s="124"/>
      <c r="B73" s="97"/>
      <c r="C73" s="124"/>
      <c r="D73" s="97"/>
      <c r="E73" s="97" t="s">
        <v>3</v>
      </c>
      <c r="F73" s="97" t="s">
        <v>4</v>
      </c>
      <c r="G73" s="97" t="s">
        <v>148</v>
      </c>
      <c r="H73" s="97" t="s">
        <v>149</v>
      </c>
      <c r="I73" s="97" t="s">
        <v>154</v>
      </c>
      <c r="J73" s="97" t="s">
        <v>150</v>
      </c>
      <c r="K73" s="97" t="s">
        <v>151</v>
      </c>
      <c r="L73" s="97" t="s">
        <v>4</v>
      </c>
      <c r="M73" s="111" t="s">
        <v>177</v>
      </c>
      <c r="N73" s="97" t="s">
        <v>10</v>
      </c>
      <c r="O73" s="97" t="s">
        <v>4</v>
      </c>
      <c r="P73" s="111" t="s">
        <v>177</v>
      </c>
      <c r="Q73" s="97" t="s">
        <v>10</v>
      </c>
      <c r="R73" s="97" t="s">
        <v>4</v>
      </c>
      <c r="S73" s="111" t="s">
        <v>177</v>
      </c>
      <c r="T73" s="97" t="s">
        <v>10</v>
      </c>
      <c r="U73" s="97" t="s">
        <v>4</v>
      </c>
      <c r="V73" s="111" t="s">
        <v>177</v>
      </c>
      <c r="W73" s="97" t="s">
        <v>10</v>
      </c>
      <c r="X73" s="91"/>
    </row>
    <row r="74" spans="1:30" ht="81.75" customHeight="1" x14ac:dyDescent="0.25">
      <c r="A74" s="124"/>
      <c r="B74" s="97"/>
      <c r="C74" s="124"/>
      <c r="D74" s="97"/>
      <c r="E74" s="97"/>
      <c r="F74" s="97"/>
      <c r="G74" s="97"/>
      <c r="H74" s="97"/>
      <c r="I74" s="97"/>
      <c r="J74" s="97"/>
      <c r="K74" s="97"/>
      <c r="L74" s="97"/>
      <c r="M74" s="112"/>
      <c r="N74" s="97"/>
      <c r="O74" s="97"/>
      <c r="P74" s="112"/>
      <c r="Q74" s="97"/>
      <c r="R74" s="97"/>
      <c r="S74" s="112"/>
      <c r="T74" s="97"/>
      <c r="U74" s="97"/>
      <c r="V74" s="112"/>
      <c r="W74" s="97"/>
      <c r="X74" s="91"/>
    </row>
    <row r="75" spans="1:30" s="32" customFormat="1" ht="19.899999999999999" customHeight="1" x14ac:dyDescent="0.2">
      <c r="A75" s="30"/>
      <c r="B75" s="31">
        <v>1</v>
      </c>
      <c r="C75" s="31">
        <v>2</v>
      </c>
      <c r="D75" s="31">
        <v>3</v>
      </c>
      <c r="E75" s="31">
        <v>5</v>
      </c>
      <c r="F75" s="31">
        <v>6</v>
      </c>
      <c r="G75" s="31">
        <v>7</v>
      </c>
      <c r="H75" s="31">
        <v>8</v>
      </c>
      <c r="I75" s="31">
        <v>9</v>
      </c>
      <c r="J75" s="31">
        <v>10</v>
      </c>
      <c r="K75" s="31">
        <v>11</v>
      </c>
      <c r="L75" s="31">
        <v>12</v>
      </c>
      <c r="M75" s="31">
        <v>13</v>
      </c>
      <c r="N75" s="31">
        <v>14</v>
      </c>
      <c r="O75" s="31">
        <v>15</v>
      </c>
      <c r="P75" s="31">
        <v>16</v>
      </c>
      <c r="Q75" s="31">
        <v>17</v>
      </c>
      <c r="R75" s="31">
        <v>18</v>
      </c>
      <c r="S75" s="31">
        <v>19</v>
      </c>
      <c r="T75" s="31">
        <v>20</v>
      </c>
      <c r="U75" s="31">
        <v>21</v>
      </c>
      <c r="V75" s="31">
        <v>22</v>
      </c>
      <c r="W75" s="31">
        <v>23</v>
      </c>
      <c r="X75" s="30"/>
    </row>
    <row r="76" spans="1:30" ht="19.899999999999999" customHeight="1" x14ac:dyDescent="0.25">
      <c r="A76" s="36"/>
      <c r="B76" s="145" t="s">
        <v>171</v>
      </c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7"/>
      <c r="X76" s="60"/>
    </row>
    <row r="77" spans="1:30" s="5" customFormat="1" ht="19.899999999999999" customHeight="1" x14ac:dyDescent="0.25">
      <c r="A77" s="13">
        <v>1</v>
      </c>
      <c r="B77" s="19" t="s">
        <v>48</v>
      </c>
      <c r="C77" s="20" t="s">
        <v>45</v>
      </c>
      <c r="D77" s="13" t="s">
        <v>176</v>
      </c>
      <c r="E77" s="28">
        <v>18</v>
      </c>
      <c r="F77" s="28">
        <v>9</v>
      </c>
      <c r="G77" s="28">
        <v>9</v>
      </c>
      <c r="H77" s="28"/>
      <c r="I77" s="28"/>
      <c r="J77" s="28"/>
      <c r="K77" s="28"/>
      <c r="L77" s="13"/>
      <c r="M77" s="13"/>
      <c r="N77" s="13"/>
      <c r="O77" s="13">
        <v>9</v>
      </c>
      <c r="P77" s="13">
        <v>9</v>
      </c>
      <c r="Q77" s="13">
        <v>2</v>
      </c>
      <c r="R77" s="13"/>
      <c r="S77" s="13"/>
      <c r="T77" s="13"/>
      <c r="U77" s="13"/>
      <c r="V77" s="13"/>
      <c r="W77" s="13"/>
      <c r="X77" s="43">
        <v>2</v>
      </c>
    </row>
    <row r="78" spans="1:30" s="5" customFormat="1" ht="19.899999999999999" customHeight="1" x14ac:dyDescent="0.25">
      <c r="A78" s="14">
        <v>2</v>
      </c>
      <c r="B78" s="19" t="s">
        <v>62</v>
      </c>
      <c r="C78" s="20" t="s">
        <v>46</v>
      </c>
      <c r="D78" s="13" t="s">
        <v>136</v>
      </c>
      <c r="E78" s="39">
        <v>18</v>
      </c>
      <c r="F78" s="39">
        <v>9</v>
      </c>
      <c r="G78" s="28">
        <v>9</v>
      </c>
      <c r="H78" s="28"/>
      <c r="I78" s="28"/>
      <c r="J78" s="28"/>
      <c r="K78" s="28"/>
      <c r="L78" s="13"/>
      <c r="M78" s="13"/>
      <c r="N78" s="13"/>
      <c r="O78" s="13"/>
      <c r="P78" s="13"/>
      <c r="Q78" s="13"/>
      <c r="R78" s="13"/>
      <c r="S78" s="13"/>
      <c r="T78" s="13"/>
      <c r="U78" s="13">
        <v>9</v>
      </c>
      <c r="V78" s="13">
        <v>9</v>
      </c>
      <c r="W78" s="13">
        <v>2</v>
      </c>
      <c r="X78" s="43">
        <v>2</v>
      </c>
    </row>
    <row r="79" spans="1:30" s="5" customFormat="1" ht="31.5" customHeight="1" x14ac:dyDescent="0.25">
      <c r="A79" s="13">
        <v>3</v>
      </c>
      <c r="B79" s="19" t="s">
        <v>63</v>
      </c>
      <c r="C79" s="17" t="s">
        <v>134</v>
      </c>
      <c r="D79" s="13" t="s">
        <v>176</v>
      </c>
      <c r="E79" s="28">
        <v>9</v>
      </c>
      <c r="F79" s="28"/>
      <c r="G79" s="28">
        <v>9</v>
      </c>
      <c r="H79" s="28"/>
      <c r="I79" s="28"/>
      <c r="J79" s="28"/>
      <c r="K79" s="28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>
        <v>9</v>
      </c>
      <c r="W79" s="13">
        <v>2</v>
      </c>
      <c r="X79" s="43">
        <v>2</v>
      </c>
    </row>
    <row r="80" spans="1:30" s="5" customFormat="1" ht="19.899999999999999" customHeight="1" x14ac:dyDescent="0.25">
      <c r="A80" s="14">
        <v>4</v>
      </c>
      <c r="B80" s="19" t="s">
        <v>64</v>
      </c>
      <c r="C80" s="19" t="s">
        <v>96</v>
      </c>
      <c r="D80" s="13" t="s">
        <v>176</v>
      </c>
      <c r="E80" s="28">
        <v>9</v>
      </c>
      <c r="F80" s="28"/>
      <c r="G80" s="28">
        <v>9</v>
      </c>
      <c r="H80" s="28"/>
      <c r="I80" s="28"/>
      <c r="J80" s="28"/>
      <c r="K80" s="28"/>
      <c r="L80" s="13"/>
      <c r="M80" s="13"/>
      <c r="N80" s="13"/>
      <c r="O80" s="13"/>
      <c r="P80" s="13"/>
      <c r="Q80" s="13"/>
      <c r="R80" s="13"/>
      <c r="S80" s="13">
        <v>9</v>
      </c>
      <c r="T80" s="13">
        <v>2</v>
      </c>
      <c r="U80" s="13"/>
      <c r="V80" s="13"/>
      <c r="W80" s="13"/>
      <c r="X80" s="43">
        <v>2</v>
      </c>
    </row>
    <row r="81" spans="1:24" s="5" customFormat="1" ht="19.899999999999999" customHeight="1" x14ac:dyDescent="0.25">
      <c r="A81" s="13">
        <v>5</v>
      </c>
      <c r="B81" s="19" t="s">
        <v>65</v>
      </c>
      <c r="C81" s="19" t="s">
        <v>97</v>
      </c>
      <c r="D81" s="13" t="s">
        <v>176</v>
      </c>
      <c r="E81" s="28">
        <v>9</v>
      </c>
      <c r="F81" s="28">
        <v>9</v>
      </c>
      <c r="G81" s="28"/>
      <c r="H81" s="28"/>
      <c r="I81" s="28"/>
      <c r="J81" s="28"/>
      <c r="K81" s="28"/>
      <c r="L81" s="13"/>
      <c r="M81" s="13"/>
      <c r="N81" s="13"/>
      <c r="O81" s="13">
        <v>9</v>
      </c>
      <c r="P81" s="13"/>
      <c r="Q81" s="22">
        <v>1</v>
      </c>
      <c r="R81" s="22"/>
      <c r="S81" s="22"/>
      <c r="T81" s="22"/>
      <c r="U81" s="22"/>
      <c r="V81" s="22"/>
      <c r="W81" s="22"/>
      <c r="X81" s="43">
        <v>1</v>
      </c>
    </row>
    <row r="82" spans="1:24" s="5" customFormat="1" ht="35.1" customHeight="1" x14ac:dyDescent="0.25">
      <c r="A82" s="14">
        <v>6</v>
      </c>
      <c r="B82" s="19" t="s">
        <v>66</v>
      </c>
      <c r="C82" s="25" t="s">
        <v>98</v>
      </c>
      <c r="D82" s="13" t="s">
        <v>94</v>
      </c>
      <c r="E82" s="28">
        <v>18</v>
      </c>
      <c r="F82" s="28">
        <v>9</v>
      </c>
      <c r="G82" s="28">
        <v>9</v>
      </c>
      <c r="H82" s="28"/>
      <c r="I82" s="28"/>
      <c r="J82" s="28"/>
      <c r="K82" s="28"/>
      <c r="L82" s="13"/>
      <c r="M82" s="13"/>
      <c r="N82" s="13"/>
      <c r="O82" s="13"/>
      <c r="P82" s="13"/>
      <c r="Q82" s="22"/>
      <c r="R82" s="22">
        <v>9</v>
      </c>
      <c r="S82" s="22">
        <v>9</v>
      </c>
      <c r="T82" s="22">
        <v>3</v>
      </c>
      <c r="U82" s="22"/>
      <c r="V82" s="22"/>
      <c r="W82" s="22"/>
      <c r="X82" s="43">
        <v>3</v>
      </c>
    </row>
    <row r="83" spans="1:24" s="5" customFormat="1" ht="19.899999999999999" customHeight="1" x14ac:dyDescent="0.25">
      <c r="A83" s="13">
        <v>7</v>
      </c>
      <c r="B83" s="19" t="s">
        <v>67</v>
      </c>
      <c r="C83" s="26" t="s">
        <v>99</v>
      </c>
      <c r="D83" s="13" t="s">
        <v>176</v>
      </c>
      <c r="E83" s="28">
        <v>9</v>
      </c>
      <c r="F83" s="28">
        <v>9</v>
      </c>
      <c r="G83" s="28"/>
      <c r="H83" s="28"/>
      <c r="I83" s="28"/>
      <c r="J83" s="28"/>
      <c r="K83" s="28"/>
      <c r="L83" s="13"/>
      <c r="M83" s="13"/>
      <c r="N83" s="13"/>
      <c r="O83" s="13"/>
      <c r="P83" s="13"/>
      <c r="Q83" s="22"/>
      <c r="R83" s="23"/>
      <c r="S83" s="23"/>
      <c r="T83" s="23"/>
      <c r="U83" s="22">
        <v>9</v>
      </c>
      <c r="V83" s="22"/>
      <c r="W83" s="22">
        <v>2</v>
      </c>
      <c r="X83" s="43">
        <v>2</v>
      </c>
    </row>
    <row r="84" spans="1:24" s="5" customFormat="1" ht="19.899999999999999" customHeight="1" x14ac:dyDescent="0.25">
      <c r="A84" s="14">
        <v>8</v>
      </c>
      <c r="B84" s="19" t="s">
        <v>102</v>
      </c>
      <c r="C84" s="19" t="s">
        <v>100</v>
      </c>
      <c r="D84" s="13" t="s">
        <v>176</v>
      </c>
      <c r="E84" s="28">
        <v>9</v>
      </c>
      <c r="F84" s="28">
        <v>9</v>
      </c>
      <c r="G84" s="28"/>
      <c r="H84" s="28"/>
      <c r="I84" s="28"/>
      <c r="J84" s="28"/>
      <c r="K84" s="28"/>
      <c r="L84" s="13"/>
      <c r="M84" s="13"/>
      <c r="N84" s="13"/>
      <c r="O84" s="13"/>
      <c r="P84" s="13"/>
      <c r="Q84" s="22"/>
      <c r="R84" s="22"/>
      <c r="S84" s="22"/>
      <c r="T84" s="22"/>
      <c r="U84" s="22">
        <v>9</v>
      </c>
      <c r="V84" s="22"/>
      <c r="W84" s="22">
        <v>1</v>
      </c>
      <c r="X84" s="43">
        <v>1</v>
      </c>
    </row>
    <row r="85" spans="1:24" s="5" customFormat="1" ht="19.899999999999999" customHeight="1" x14ac:dyDescent="0.25">
      <c r="A85" s="13">
        <v>9</v>
      </c>
      <c r="B85" s="19" t="s">
        <v>103</v>
      </c>
      <c r="C85" s="19" t="s">
        <v>101</v>
      </c>
      <c r="D85" s="13" t="s">
        <v>136</v>
      </c>
      <c r="E85" s="28">
        <v>9</v>
      </c>
      <c r="F85" s="28">
        <v>9</v>
      </c>
      <c r="G85" s="28"/>
      <c r="H85" s="28"/>
      <c r="I85" s="28"/>
      <c r="J85" s="28"/>
      <c r="K85" s="28"/>
      <c r="L85" s="13"/>
      <c r="M85" s="13"/>
      <c r="N85" s="13"/>
      <c r="O85" s="13"/>
      <c r="P85" s="13"/>
      <c r="Q85" s="22"/>
      <c r="R85" s="22"/>
      <c r="S85" s="22"/>
      <c r="T85" s="22"/>
      <c r="U85" s="22">
        <v>9</v>
      </c>
      <c r="V85" s="22"/>
      <c r="W85" s="22">
        <v>2</v>
      </c>
      <c r="X85" s="43">
        <v>2</v>
      </c>
    </row>
    <row r="86" spans="1:24" s="5" customFormat="1" ht="35.25" customHeight="1" x14ac:dyDescent="0.25">
      <c r="A86" s="14">
        <v>10</v>
      </c>
      <c r="B86" s="19" t="s">
        <v>104</v>
      </c>
      <c r="C86" s="6" t="s">
        <v>133</v>
      </c>
      <c r="D86" s="13" t="s">
        <v>176</v>
      </c>
      <c r="E86" s="28">
        <v>9</v>
      </c>
      <c r="F86" s="28"/>
      <c r="G86" s="28">
        <v>9</v>
      </c>
      <c r="H86" s="28"/>
      <c r="I86" s="28"/>
      <c r="J86" s="28"/>
      <c r="K86" s="28"/>
      <c r="L86" s="24"/>
      <c r="M86" s="13"/>
      <c r="N86" s="13"/>
      <c r="O86" s="13"/>
      <c r="P86" s="13">
        <v>9</v>
      </c>
      <c r="Q86" s="22">
        <v>4</v>
      </c>
      <c r="R86" s="22"/>
      <c r="S86" s="22"/>
      <c r="T86" s="22"/>
      <c r="U86" s="22"/>
      <c r="V86" s="22"/>
      <c r="W86" s="22"/>
      <c r="X86" s="43">
        <v>4</v>
      </c>
    </row>
    <row r="87" spans="1:24" s="40" customFormat="1" ht="19.899999999999999" customHeight="1" x14ac:dyDescent="0.25">
      <c r="A87" s="28"/>
      <c r="B87" s="28"/>
      <c r="C87" s="34" t="s">
        <v>139</v>
      </c>
      <c r="D87" s="28"/>
      <c r="E87" s="35">
        <f>SUM(E77:E86)</f>
        <v>117</v>
      </c>
      <c r="F87" s="35">
        <f t="shared" ref="F87:X87" si="4">SUM(F77:F86)</f>
        <v>63</v>
      </c>
      <c r="G87" s="35">
        <f t="shared" si="4"/>
        <v>54</v>
      </c>
      <c r="H87" s="35">
        <f t="shared" si="4"/>
        <v>0</v>
      </c>
      <c r="I87" s="35">
        <f t="shared" si="4"/>
        <v>0</v>
      </c>
      <c r="J87" s="35">
        <f t="shared" si="4"/>
        <v>0</v>
      </c>
      <c r="K87" s="35">
        <f t="shared" si="4"/>
        <v>0</v>
      </c>
      <c r="L87" s="35">
        <f t="shared" si="4"/>
        <v>0</v>
      </c>
      <c r="M87" s="35">
        <f t="shared" si="4"/>
        <v>0</v>
      </c>
      <c r="N87" s="35">
        <f t="shared" si="4"/>
        <v>0</v>
      </c>
      <c r="O87" s="35">
        <f t="shared" si="4"/>
        <v>18</v>
      </c>
      <c r="P87" s="35">
        <f t="shared" si="4"/>
        <v>18</v>
      </c>
      <c r="Q87" s="35">
        <f t="shared" si="4"/>
        <v>7</v>
      </c>
      <c r="R87" s="35">
        <f t="shared" si="4"/>
        <v>9</v>
      </c>
      <c r="S87" s="35">
        <f t="shared" si="4"/>
        <v>18</v>
      </c>
      <c r="T87" s="35">
        <f t="shared" si="4"/>
        <v>5</v>
      </c>
      <c r="U87" s="35">
        <f t="shared" si="4"/>
        <v>36</v>
      </c>
      <c r="V87" s="35">
        <f t="shared" si="4"/>
        <v>18</v>
      </c>
      <c r="W87" s="35">
        <f t="shared" si="4"/>
        <v>9</v>
      </c>
      <c r="X87" s="35">
        <f t="shared" si="4"/>
        <v>21</v>
      </c>
    </row>
    <row r="88" spans="1:24" s="40" customFormat="1" ht="19.899999999999999" customHeight="1" x14ac:dyDescent="0.25">
      <c r="A88" s="36"/>
      <c r="B88" s="145" t="s">
        <v>172</v>
      </c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7"/>
      <c r="X88" s="59"/>
    </row>
    <row r="89" spans="1:24" s="5" customFormat="1" ht="19.899999999999999" customHeight="1" x14ac:dyDescent="0.25">
      <c r="A89" s="13">
        <v>11</v>
      </c>
      <c r="B89" s="19" t="s">
        <v>47</v>
      </c>
      <c r="C89" s="27" t="s">
        <v>183</v>
      </c>
      <c r="D89" s="123" t="s">
        <v>176</v>
      </c>
      <c r="E89" s="94">
        <v>9</v>
      </c>
      <c r="F89" s="94"/>
      <c r="G89" s="94"/>
      <c r="H89" s="116"/>
      <c r="I89" s="116">
        <v>9</v>
      </c>
      <c r="J89" s="116"/>
      <c r="K89" s="116"/>
      <c r="L89" s="126"/>
      <c r="M89" s="126"/>
      <c r="N89" s="126"/>
      <c r="O89" s="126"/>
      <c r="P89" s="126"/>
      <c r="Q89" s="126"/>
      <c r="R89" s="126"/>
      <c r="S89" s="98">
        <v>9</v>
      </c>
      <c r="T89" s="98">
        <v>2</v>
      </c>
      <c r="U89" s="126"/>
      <c r="V89" s="126"/>
      <c r="W89" s="126"/>
      <c r="X89" s="88">
        <v>2</v>
      </c>
    </row>
    <row r="90" spans="1:24" s="5" customFormat="1" ht="35.1" customHeight="1" x14ac:dyDescent="0.25">
      <c r="A90" s="14">
        <v>12</v>
      </c>
      <c r="B90" s="19" t="s">
        <v>49</v>
      </c>
      <c r="C90" s="6" t="s">
        <v>184</v>
      </c>
      <c r="D90" s="123"/>
      <c r="E90" s="94"/>
      <c r="F90" s="94"/>
      <c r="G90" s="94"/>
      <c r="H90" s="117"/>
      <c r="I90" s="117"/>
      <c r="J90" s="117"/>
      <c r="K90" s="117"/>
      <c r="L90" s="127"/>
      <c r="M90" s="127"/>
      <c r="N90" s="127"/>
      <c r="O90" s="127"/>
      <c r="P90" s="127"/>
      <c r="Q90" s="127"/>
      <c r="R90" s="127"/>
      <c r="S90" s="98"/>
      <c r="T90" s="98"/>
      <c r="U90" s="127"/>
      <c r="V90" s="127"/>
      <c r="W90" s="127"/>
      <c r="X90" s="89"/>
    </row>
    <row r="91" spans="1:24" s="5" customFormat="1" ht="19.899999999999999" customHeight="1" x14ac:dyDescent="0.25">
      <c r="A91" s="13">
        <v>13</v>
      </c>
      <c r="B91" s="19" t="s">
        <v>50</v>
      </c>
      <c r="C91" s="6" t="s">
        <v>105</v>
      </c>
      <c r="D91" s="123" t="s">
        <v>176</v>
      </c>
      <c r="E91" s="94">
        <v>9</v>
      </c>
      <c r="F91" s="94"/>
      <c r="G91" s="94">
        <v>9</v>
      </c>
      <c r="H91" s="116"/>
      <c r="I91" s="116"/>
      <c r="J91" s="116"/>
      <c r="K91" s="116"/>
      <c r="L91" s="118"/>
      <c r="M91" s="120"/>
      <c r="N91" s="120"/>
      <c r="O91" s="120"/>
      <c r="P91" s="120"/>
      <c r="Q91" s="120"/>
      <c r="R91" s="120"/>
      <c r="S91" s="120"/>
      <c r="T91" s="120"/>
      <c r="U91" s="120"/>
      <c r="V91" s="123">
        <v>9</v>
      </c>
      <c r="W91" s="123">
        <v>2</v>
      </c>
      <c r="X91" s="88"/>
    </row>
    <row r="92" spans="1:24" s="5" customFormat="1" ht="19.899999999999999" customHeight="1" x14ac:dyDescent="0.25">
      <c r="A92" s="14">
        <v>14</v>
      </c>
      <c r="B92" s="19" t="s">
        <v>51</v>
      </c>
      <c r="C92" s="6" t="s">
        <v>106</v>
      </c>
      <c r="D92" s="123"/>
      <c r="E92" s="94"/>
      <c r="F92" s="94"/>
      <c r="G92" s="94"/>
      <c r="H92" s="117"/>
      <c r="I92" s="117"/>
      <c r="J92" s="117"/>
      <c r="K92" s="117"/>
      <c r="L92" s="119"/>
      <c r="M92" s="121"/>
      <c r="N92" s="121"/>
      <c r="O92" s="121"/>
      <c r="P92" s="121"/>
      <c r="Q92" s="121"/>
      <c r="R92" s="121"/>
      <c r="S92" s="121"/>
      <c r="T92" s="121"/>
      <c r="U92" s="121"/>
      <c r="V92" s="123"/>
      <c r="W92" s="123"/>
      <c r="X92" s="89"/>
    </row>
    <row r="93" spans="1:24" s="5" customFormat="1" ht="19.899999999999999" customHeight="1" x14ac:dyDescent="0.25">
      <c r="A93" s="13">
        <v>15</v>
      </c>
      <c r="B93" s="19" t="s">
        <v>52</v>
      </c>
      <c r="C93" s="6" t="s">
        <v>107</v>
      </c>
      <c r="D93" s="98" t="s">
        <v>136</v>
      </c>
      <c r="E93" s="94">
        <v>9</v>
      </c>
      <c r="F93" s="94"/>
      <c r="G93" s="94">
        <v>9</v>
      </c>
      <c r="H93" s="116"/>
      <c r="I93" s="116"/>
      <c r="J93" s="116"/>
      <c r="K93" s="116"/>
      <c r="L93" s="118"/>
      <c r="M93" s="120"/>
      <c r="N93" s="120"/>
      <c r="O93" s="120"/>
      <c r="P93" s="120"/>
      <c r="Q93" s="120"/>
      <c r="R93" s="120"/>
      <c r="S93" s="120"/>
      <c r="T93" s="120"/>
      <c r="U93" s="120"/>
      <c r="V93" s="98">
        <v>9</v>
      </c>
      <c r="W93" s="98">
        <v>2</v>
      </c>
      <c r="X93" s="88">
        <v>2</v>
      </c>
    </row>
    <row r="94" spans="1:24" s="5" customFormat="1" ht="19.899999999999999" customHeight="1" x14ac:dyDescent="0.25">
      <c r="A94" s="14">
        <v>16</v>
      </c>
      <c r="B94" s="19" t="s">
        <v>53</v>
      </c>
      <c r="C94" s="6" t="s">
        <v>108</v>
      </c>
      <c r="D94" s="98"/>
      <c r="E94" s="94"/>
      <c r="F94" s="94"/>
      <c r="G94" s="94"/>
      <c r="H94" s="128"/>
      <c r="I94" s="128"/>
      <c r="J94" s="128"/>
      <c r="K94" s="128"/>
      <c r="L94" s="129"/>
      <c r="M94" s="130"/>
      <c r="N94" s="130"/>
      <c r="O94" s="130"/>
      <c r="P94" s="130"/>
      <c r="Q94" s="130"/>
      <c r="R94" s="130"/>
      <c r="S94" s="130"/>
      <c r="T94" s="130"/>
      <c r="U94" s="130"/>
      <c r="V94" s="98"/>
      <c r="W94" s="98"/>
      <c r="X94" s="93"/>
    </row>
    <row r="95" spans="1:24" s="5" customFormat="1" ht="19.899999999999999" customHeight="1" x14ac:dyDescent="0.25">
      <c r="A95" s="13">
        <v>17</v>
      </c>
      <c r="B95" s="19" t="s">
        <v>145</v>
      </c>
      <c r="C95" s="6" t="s">
        <v>109</v>
      </c>
      <c r="D95" s="98"/>
      <c r="E95" s="94"/>
      <c r="F95" s="94"/>
      <c r="G95" s="94"/>
      <c r="H95" s="117"/>
      <c r="I95" s="117"/>
      <c r="J95" s="117"/>
      <c r="K95" s="117"/>
      <c r="L95" s="119"/>
      <c r="M95" s="121"/>
      <c r="N95" s="121"/>
      <c r="O95" s="121"/>
      <c r="P95" s="121"/>
      <c r="Q95" s="121"/>
      <c r="R95" s="121"/>
      <c r="S95" s="121"/>
      <c r="T95" s="121"/>
      <c r="U95" s="121"/>
      <c r="V95" s="98"/>
      <c r="W95" s="98"/>
      <c r="X95" s="89"/>
    </row>
    <row r="96" spans="1:24" s="5" customFormat="1" ht="19.899999999999999" customHeight="1" x14ac:dyDescent="0.25">
      <c r="A96" s="14">
        <v>18</v>
      </c>
      <c r="B96" s="19" t="s">
        <v>54</v>
      </c>
      <c r="C96" s="23" t="s">
        <v>146</v>
      </c>
      <c r="D96" s="123" t="s">
        <v>176</v>
      </c>
      <c r="E96" s="94">
        <v>9</v>
      </c>
      <c r="F96" s="94"/>
      <c r="G96" s="94">
        <v>9</v>
      </c>
      <c r="H96" s="116"/>
      <c r="I96" s="116"/>
      <c r="J96" s="116"/>
      <c r="K96" s="116"/>
      <c r="L96" s="118"/>
      <c r="M96" s="120"/>
      <c r="N96" s="120"/>
      <c r="O96" s="120"/>
      <c r="P96" s="120"/>
      <c r="Q96" s="120"/>
      <c r="R96" s="120"/>
      <c r="S96" s="120"/>
      <c r="T96" s="120"/>
      <c r="U96" s="120"/>
      <c r="V96" s="98">
        <v>9</v>
      </c>
      <c r="W96" s="98">
        <v>2</v>
      </c>
      <c r="X96" s="88"/>
    </row>
    <row r="97" spans="1:24" s="5" customFormat="1" ht="19.899999999999999" customHeight="1" x14ac:dyDescent="0.25">
      <c r="A97" s="13">
        <v>19</v>
      </c>
      <c r="B97" s="19" t="s">
        <v>55</v>
      </c>
      <c r="C97" s="23" t="s">
        <v>135</v>
      </c>
      <c r="D97" s="123"/>
      <c r="E97" s="94"/>
      <c r="F97" s="94"/>
      <c r="G97" s="94"/>
      <c r="H97" s="117"/>
      <c r="I97" s="117"/>
      <c r="J97" s="117"/>
      <c r="K97" s="117"/>
      <c r="L97" s="119"/>
      <c r="M97" s="121"/>
      <c r="N97" s="121"/>
      <c r="O97" s="121"/>
      <c r="P97" s="121"/>
      <c r="Q97" s="121"/>
      <c r="R97" s="121"/>
      <c r="S97" s="121"/>
      <c r="T97" s="121"/>
      <c r="U97" s="121"/>
      <c r="V97" s="98"/>
      <c r="W97" s="98"/>
      <c r="X97" s="89"/>
    </row>
    <row r="98" spans="1:24" s="5" customFormat="1" ht="19.899999999999999" customHeight="1" x14ac:dyDescent="0.25">
      <c r="A98" s="14">
        <v>20</v>
      </c>
      <c r="B98" s="19" t="s">
        <v>56</v>
      </c>
      <c r="C98" s="23" t="s">
        <v>110</v>
      </c>
      <c r="D98" s="98" t="s">
        <v>136</v>
      </c>
      <c r="E98" s="94">
        <v>9</v>
      </c>
      <c r="F98" s="94">
        <v>9</v>
      </c>
      <c r="G98" s="94"/>
      <c r="H98" s="116"/>
      <c r="I98" s="116"/>
      <c r="J98" s="116"/>
      <c r="K98" s="116"/>
      <c r="L98" s="118"/>
      <c r="M98" s="120"/>
      <c r="N98" s="120"/>
      <c r="O98" s="120"/>
      <c r="P98" s="120"/>
      <c r="Q98" s="120"/>
      <c r="R98" s="120"/>
      <c r="S98" s="120"/>
      <c r="T98" s="120"/>
      <c r="U98" s="98">
        <v>9</v>
      </c>
      <c r="V98" s="120"/>
      <c r="W98" s="98">
        <v>2</v>
      </c>
      <c r="X98" s="88">
        <v>2</v>
      </c>
    </row>
    <row r="99" spans="1:24" s="5" customFormat="1" ht="34.9" customHeight="1" x14ac:dyDescent="0.25">
      <c r="A99" s="13">
        <v>21</v>
      </c>
      <c r="B99" s="19" t="s">
        <v>57</v>
      </c>
      <c r="C99" s="6" t="s">
        <v>111</v>
      </c>
      <c r="D99" s="98"/>
      <c r="E99" s="94"/>
      <c r="F99" s="94"/>
      <c r="G99" s="94"/>
      <c r="H99" s="117"/>
      <c r="I99" s="117"/>
      <c r="J99" s="117"/>
      <c r="K99" s="117"/>
      <c r="L99" s="119"/>
      <c r="M99" s="121"/>
      <c r="N99" s="121"/>
      <c r="O99" s="121"/>
      <c r="P99" s="121"/>
      <c r="Q99" s="121"/>
      <c r="R99" s="121"/>
      <c r="S99" s="121"/>
      <c r="T99" s="121"/>
      <c r="U99" s="98"/>
      <c r="V99" s="121"/>
      <c r="W99" s="98"/>
      <c r="X99" s="89"/>
    </row>
    <row r="100" spans="1:24" s="5" customFormat="1" ht="19.899999999999999" customHeight="1" x14ac:dyDescent="0.25">
      <c r="A100" s="14">
        <v>22</v>
      </c>
      <c r="B100" s="19" t="s">
        <v>58</v>
      </c>
      <c r="C100" s="27" t="s">
        <v>112</v>
      </c>
      <c r="D100" s="123" t="s">
        <v>176</v>
      </c>
      <c r="E100" s="94">
        <v>9</v>
      </c>
      <c r="F100" s="94"/>
      <c r="G100" s="94">
        <v>9</v>
      </c>
      <c r="H100" s="116"/>
      <c r="I100" s="116"/>
      <c r="J100" s="116"/>
      <c r="K100" s="116"/>
      <c r="L100" s="118"/>
      <c r="M100" s="120"/>
      <c r="N100" s="120"/>
      <c r="O100" s="120"/>
      <c r="P100" s="120"/>
      <c r="Q100" s="120"/>
      <c r="R100" s="120"/>
      <c r="S100" s="120"/>
      <c r="T100" s="120"/>
      <c r="U100" s="120"/>
      <c r="V100" s="98">
        <v>9</v>
      </c>
      <c r="W100" s="98">
        <v>2</v>
      </c>
      <c r="X100" s="88"/>
    </row>
    <row r="101" spans="1:24" s="5" customFormat="1" ht="19.899999999999999" customHeight="1" x14ac:dyDescent="0.25">
      <c r="A101" s="13">
        <v>23</v>
      </c>
      <c r="B101" s="19" t="s">
        <v>59</v>
      </c>
      <c r="C101" s="23" t="s">
        <v>113</v>
      </c>
      <c r="D101" s="123"/>
      <c r="E101" s="94"/>
      <c r="F101" s="94"/>
      <c r="G101" s="94"/>
      <c r="H101" s="117"/>
      <c r="I101" s="117"/>
      <c r="J101" s="117"/>
      <c r="K101" s="117"/>
      <c r="L101" s="119"/>
      <c r="M101" s="121"/>
      <c r="N101" s="121"/>
      <c r="O101" s="121"/>
      <c r="P101" s="121"/>
      <c r="Q101" s="121"/>
      <c r="R101" s="121"/>
      <c r="S101" s="121"/>
      <c r="T101" s="121"/>
      <c r="U101" s="121"/>
      <c r="V101" s="98"/>
      <c r="W101" s="98"/>
      <c r="X101" s="89"/>
    </row>
    <row r="102" spans="1:24" s="5" customFormat="1" ht="19.899999999999999" customHeight="1" x14ac:dyDescent="0.25">
      <c r="A102" s="14">
        <v>24</v>
      </c>
      <c r="B102" s="19" t="s">
        <v>60</v>
      </c>
      <c r="C102" s="6" t="s">
        <v>114</v>
      </c>
      <c r="D102" s="123" t="s">
        <v>176</v>
      </c>
      <c r="E102" s="94">
        <v>9</v>
      </c>
      <c r="F102" s="94">
        <v>9</v>
      </c>
      <c r="G102" s="94"/>
      <c r="H102" s="116"/>
      <c r="I102" s="116"/>
      <c r="J102" s="116"/>
      <c r="K102" s="116"/>
      <c r="L102" s="118"/>
      <c r="M102" s="120"/>
      <c r="N102" s="120"/>
      <c r="O102" s="120"/>
      <c r="P102" s="120"/>
      <c r="Q102" s="120"/>
      <c r="R102" s="120"/>
      <c r="S102" s="120"/>
      <c r="T102" s="120"/>
      <c r="U102" s="98">
        <v>9</v>
      </c>
      <c r="V102" s="120"/>
      <c r="W102" s="98">
        <v>1</v>
      </c>
      <c r="X102" s="88"/>
    </row>
    <row r="103" spans="1:24" s="5" customFormat="1" ht="19.899999999999999" customHeight="1" x14ac:dyDescent="0.25">
      <c r="A103" s="13">
        <v>25</v>
      </c>
      <c r="B103" s="19" t="s">
        <v>61</v>
      </c>
      <c r="C103" s="6" t="s">
        <v>115</v>
      </c>
      <c r="D103" s="123"/>
      <c r="E103" s="94"/>
      <c r="F103" s="94"/>
      <c r="G103" s="94"/>
      <c r="H103" s="117"/>
      <c r="I103" s="117"/>
      <c r="J103" s="117"/>
      <c r="K103" s="117"/>
      <c r="L103" s="119"/>
      <c r="M103" s="121"/>
      <c r="N103" s="121"/>
      <c r="O103" s="121"/>
      <c r="P103" s="121"/>
      <c r="Q103" s="121"/>
      <c r="R103" s="121"/>
      <c r="S103" s="121"/>
      <c r="T103" s="121"/>
      <c r="U103" s="98"/>
      <c r="V103" s="121"/>
      <c r="W103" s="98"/>
      <c r="X103" s="89"/>
    </row>
    <row r="104" spans="1:24" s="5" customFormat="1" ht="19.899999999999999" customHeight="1" x14ac:dyDescent="0.25">
      <c r="A104" s="36"/>
      <c r="B104" s="38"/>
      <c r="C104" s="34" t="s">
        <v>140</v>
      </c>
      <c r="D104" s="28"/>
      <c r="E104" s="35">
        <f t="shared" ref="E104:X104" si="5">SUM(E89:E103)</f>
        <v>63</v>
      </c>
      <c r="F104" s="35">
        <f t="shared" si="5"/>
        <v>18</v>
      </c>
      <c r="G104" s="35">
        <f t="shared" si="5"/>
        <v>36</v>
      </c>
      <c r="H104" s="35">
        <f t="shared" si="5"/>
        <v>0</v>
      </c>
      <c r="I104" s="35">
        <f t="shared" si="5"/>
        <v>9</v>
      </c>
      <c r="J104" s="35">
        <f t="shared" si="5"/>
        <v>0</v>
      </c>
      <c r="K104" s="35">
        <f t="shared" si="5"/>
        <v>0</v>
      </c>
      <c r="L104" s="35">
        <f t="shared" si="5"/>
        <v>0</v>
      </c>
      <c r="M104" s="35">
        <f t="shared" si="5"/>
        <v>0</v>
      </c>
      <c r="N104" s="35">
        <f t="shared" si="5"/>
        <v>0</v>
      </c>
      <c r="O104" s="35">
        <f t="shared" si="5"/>
        <v>0</v>
      </c>
      <c r="P104" s="35">
        <f t="shared" si="5"/>
        <v>0</v>
      </c>
      <c r="Q104" s="35">
        <f t="shared" si="5"/>
        <v>0</v>
      </c>
      <c r="R104" s="35">
        <f t="shared" si="5"/>
        <v>0</v>
      </c>
      <c r="S104" s="35">
        <f t="shared" si="5"/>
        <v>9</v>
      </c>
      <c r="T104" s="35">
        <f t="shared" si="5"/>
        <v>2</v>
      </c>
      <c r="U104" s="35">
        <f>SUM(U89:U103)</f>
        <v>18</v>
      </c>
      <c r="V104" s="35">
        <f t="shared" si="5"/>
        <v>36</v>
      </c>
      <c r="W104" s="35">
        <f t="shared" si="5"/>
        <v>11</v>
      </c>
      <c r="X104" s="35">
        <f t="shared" si="5"/>
        <v>6</v>
      </c>
    </row>
    <row r="105" spans="1:24" s="5" customFormat="1" ht="27.75" customHeight="1" x14ac:dyDescent="0.25">
      <c r="A105" s="28"/>
      <c r="B105" s="131" t="s">
        <v>141</v>
      </c>
      <c r="C105" s="132"/>
      <c r="D105" s="41"/>
      <c r="E105" s="35">
        <f t="shared" ref="E105:X105" si="6">E104+E87</f>
        <v>180</v>
      </c>
      <c r="F105" s="35">
        <f t="shared" si="6"/>
        <v>81</v>
      </c>
      <c r="G105" s="35">
        <f t="shared" si="6"/>
        <v>90</v>
      </c>
      <c r="H105" s="35">
        <f t="shared" si="6"/>
        <v>0</v>
      </c>
      <c r="I105" s="35">
        <f t="shared" si="6"/>
        <v>9</v>
      </c>
      <c r="J105" s="35">
        <f t="shared" si="6"/>
        <v>0</v>
      </c>
      <c r="K105" s="35">
        <f t="shared" si="6"/>
        <v>0</v>
      </c>
      <c r="L105" s="35">
        <f t="shared" si="6"/>
        <v>0</v>
      </c>
      <c r="M105" s="35">
        <f t="shared" si="6"/>
        <v>0</v>
      </c>
      <c r="N105" s="35">
        <f t="shared" si="6"/>
        <v>0</v>
      </c>
      <c r="O105" s="35">
        <f t="shared" si="6"/>
        <v>18</v>
      </c>
      <c r="P105" s="35">
        <f t="shared" si="6"/>
        <v>18</v>
      </c>
      <c r="Q105" s="35">
        <f t="shared" si="6"/>
        <v>7</v>
      </c>
      <c r="R105" s="35">
        <f t="shared" si="6"/>
        <v>9</v>
      </c>
      <c r="S105" s="35">
        <f t="shared" si="6"/>
        <v>27</v>
      </c>
      <c r="T105" s="35">
        <f t="shared" si="6"/>
        <v>7</v>
      </c>
      <c r="U105" s="35">
        <f t="shared" si="6"/>
        <v>54</v>
      </c>
      <c r="V105" s="35">
        <f t="shared" si="6"/>
        <v>54</v>
      </c>
      <c r="W105" s="35">
        <f t="shared" si="6"/>
        <v>20</v>
      </c>
      <c r="X105" s="35">
        <f t="shared" si="6"/>
        <v>27</v>
      </c>
    </row>
    <row r="106" spans="1:24" s="5" customFormat="1" ht="19.899999999999999" customHeight="1" x14ac:dyDescent="0.25">
      <c r="A106" s="36"/>
      <c r="B106" s="42" t="s">
        <v>142</v>
      </c>
      <c r="C106" s="42"/>
      <c r="D106" s="42"/>
      <c r="E106" s="37">
        <f>E16+E26+E36+E87+E104</f>
        <v>630</v>
      </c>
      <c r="F106" s="37">
        <f>F16+F26+F36+F87+F104</f>
        <v>279</v>
      </c>
      <c r="G106" s="37">
        <f>G16+G26+G36+G87+G104</f>
        <v>294</v>
      </c>
      <c r="H106" s="37">
        <f>H16+H26+H36+H87+H104</f>
        <v>0</v>
      </c>
      <c r="I106" s="37">
        <f>I16+I26+I36+I87+I104</f>
        <v>57</v>
      </c>
      <c r="J106" s="37">
        <f>J16+J26+J36+J87+J104</f>
        <v>0</v>
      </c>
      <c r="K106" s="37">
        <f>K16+K26+K36+K87+K104</f>
        <v>0</v>
      </c>
      <c r="L106" s="37">
        <f>L16+L26+L36+L87+L104</f>
        <v>108</v>
      </c>
      <c r="M106" s="37">
        <f>M16+M26+M36+M87+M104</f>
        <v>84</v>
      </c>
      <c r="N106" s="37">
        <f>N16+N26+N36+N87+N104</f>
        <v>30</v>
      </c>
      <c r="O106" s="37">
        <f>O16+O26+O36+O87+O104</f>
        <v>54</v>
      </c>
      <c r="P106" s="37">
        <f>P16+P26+P36+P87+P104</f>
        <v>114</v>
      </c>
      <c r="Q106" s="37">
        <f>Q16+Q26+Q36+Q87+Q104</f>
        <v>30</v>
      </c>
      <c r="R106" s="37">
        <f>R16+R26+R36+R87+R104</f>
        <v>63</v>
      </c>
      <c r="S106" s="37">
        <f>S16+S26+S36+S87+S104</f>
        <v>81</v>
      </c>
      <c r="T106" s="37">
        <f>T16+T26+T36+T87+T104</f>
        <v>30</v>
      </c>
      <c r="U106" s="37">
        <f>U16+U26+U36+U87+U104</f>
        <v>54</v>
      </c>
      <c r="V106" s="37">
        <f>V16+V26+V36+V87+V104</f>
        <v>72</v>
      </c>
      <c r="W106" s="37">
        <f>W16+W26+W36+W87+W104</f>
        <v>30</v>
      </c>
      <c r="X106" s="37">
        <f>X16+X26+X36+X87+X104</f>
        <v>75</v>
      </c>
    </row>
    <row r="107" spans="1:24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4" ht="15.75" x14ac:dyDescent="0.25">
      <c r="A108" s="4"/>
      <c r="B108" s="4" t="s">
        <v>156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</sheetData>
  <mergeCells count="233">
    <mergeCell ref="D102:D103"/>
    <mergeCell ref="F102:F103"/>
    <mergeCell ref="G102:G103"/>
    <mergeCell ref="B105:C105"/>
    <mergeCell ref="Q102:Q103"/>
    <mergeCell ref="R102:R103"/>
    <mergeCell ref="S102:S103"/>
    <mergeCell ref="T102:T103"/>
    <mergeCell ref="V102:V103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P102:P103"/>
    <mergeCell ref="U102:U103"/>
    <mergeCell ref="V98:V99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Q100:Q101"/>
    <mergeCell ref="R100:R101"/>
    <mergeCell ref="S100:S101"/>
    <mergeCell ref="T100:T101"/>
    <mergeCell ref="U100:U101"/>
    <mergeCell ref="V100:V101"/>
    <mergeCell ref="J98:J99"/>
    <mergeCell ref="K98:K99"/>
    <mergeCell ref="L98:L99"/>
    <mergeCell ref="M98:M99"/>
    <mergeCell ref="O98:O99"/>
    <mergeCell ref="N98:N99"/>
    <mergeCell ref="S98:S99"/>
    <mergeCell ref="R98:R99"/>
    <mergeCell ref="T98:T99"/>
    <mergeCell ref="U98:U99"/>
    <mergeCell ref="K91:K92"/>
    <mergeCell ref="L91:L92"/>
    <mergeCell ref="M91:M92"/>
    <mergeCell ref="N91:N92"/>
    <mergeCell ref="O91:O92"/>
    <mergeCell ref="P91:P92"/>
    <mergeCell ref="Q91:Q92"/>
    <mergeCell ref="P98:P99"/>
    <mergeCell ref="Q98:Q99"/>
    <mergeCell ref="M93:M95"/>
    <mergeCell ref="N93:N95"/>
    <mergeCell ref="O93:O95"/>
    <mergeCell ref="P93:P95"/>
    <mergeCell ref="Q93:Q95"/>
    <mergeCell ref="R93:R95"/>
    <mergeCell ref="S93:S95"/>
    <mergeCell ref="T93:T95"/>
    <mergeCell ref="U93:U95"/>
    <mergeCell ref="A71:A74"/>
    <mergeCell ref="B71:B74"/>
    <mergeCell ref="C71:C74"/>
    <mergeCell ref="O73:O74"/>
    <mergeCell ref="P73:P74"/>
    <mergeCell ref="R73:R74"/>
    <mergeCell ref="R72:T72"/>
    <mergeCell ref="L71:Q71"/>
    <mergeCell ref="Q73:Q74"/>
    <mergeCell ref="H91:H92"/>
    <mergeCell ref="S89:S90"/>
    <mergeCell ref="R91:R92"/>
    <mergeCell ref="S91:S92"/>
    <mergeCell ref="T91:T92"/>
    <mergeCell ref="U91:U92"/>
    <mergeCell ref="I91:I92"/>
    <mergeCell ref="J91:J92"/>
    <mergeCell ref="D100:D101"/>
    <mergeCell ref="D91:D92"/>
    <mergeCell ref="F91:F92"/>
    <mergeCell ref="F89:F90"/>
    <mergeCell ref="E93:E95"/>
    <mergeCell ref="F93:F95"/>
    <mergeCell ref="E91:E92"/>
    <mergeCell ref="D96:D97"/>
    <mergeCell ref="D98:D99"/>
    <mergeCell ref="F96:F97"/>
    <mergeCell ref="E98:E99"/>
    <mergeCell ref="H93:H95"/>
    <mergeCell ref="I93:I95"/>
    <mergeCell ref="J93:J95"/>
    <mergeCell ref="K93:K95"/>
    <mergeCell ref="L93:L95"/>
    <mergeCell ref="M89:M90"/>
    <mergeCell ref="N89:N90"/>
    <mergeCell ref="O89:O90"/>
    <mergeCell ref="P89:P90"/>
    <mergeCell ref="Q89:Q90"/>
    <mergeCell ref="R89:R90"/>
    <mergeCell ref="U89:U90"/>
    <mergeCell ref="V89:V90"/>
    <mergeCell ref="W89:W90"/>
    <mergeCell ref="A8:A11"/>
    <mergeCell ref="I10:I11"/>
    <mergeCell ref="G10:G11"/>
    <mergeCell ref="F10:F11"/>
    <mergeCell ref="A69:W69"/>
    <mergeCell ref="J10:J11"/>
    <mergeCell ref="L8:Q8"/>
    <mergeCell ref="E73:E74"/>
    <mergeCell ref="U72:W72"/>
    <mergeCell ref="F73:F74"/>
    <mergeCell ref="G73:G74"/>
    <mergeCell ref="H73:H74"/>
    <mergeCell ref="I73:I74"/>
    <mergeCell ref="J73:J74"/>
    <mergeCell ref="L73:L74"/>
    <mergeCell ref="K73:K74"/>
    <mergeCell ref="S73:S74"/>
    <mergeCell ref="B37:C37"/>
    <mergeCell ref="B70:W70"/>
    <mergeCell ref="T73:T74"/>
    <mergeCell ref="U73:U74"/>
    <mergeCell ref="V73:V74"/>
    <mergeCell ref="W73:W74"/>
    <mergeCell ref="M73:M74"/>
    <mergeCell ref="G98:G99"/>
    <mergeCell ref="F98:F99"/>
    <mergeCell ref="W100:W101"/>
    <mergeCell ref="A1:W1"/>
    <mergeCell ref="A63:W63"/>
    <mergeCell ref="A65:W65"/>
    <mergeCell ref="R71:W71"/>
    <mergeCell ref="L72:N72"/>
    <mergeCell ref="T89:T90"/>
    <mergeCell ref="D89:D90"/>
    <mergeCell ref="A3:W3"/>
    <mergeCell ref="A2:W2"/>
    <mergeCell ref="B13:W13"/>
    <mergeCell ref="B17:W17"/>
    <mergeCell ref="B8:B11"/>
    <mergeCell ref="C8:C11"/>
    <mergeCell ref="U10:U11"/>
    <mergeCell ref="V10:V11"/>
    <mergeCell ref="T10:T11"/>
    <mergeCell ref="W98:W99"/>
    <mergeCell ref="E96:E97"/>
    <mergeCell ref="M10:M11"/>
    <mergeCell ref="L10:L11"/>
    <mergeCell ref="N10:N11"/>
    <mergeCell ref="W102:W103"/>
    <mergeCell ref="E102:E103"/>
    <mergeCell ref="W96:W97"/>
    <mergeCell ref="V96:V97"/>
    <mergeCell ref="G100:G101"/>
    <mergeCell ref="F100:F101"/>
    <mergeCell ref="E100:E101"/>
    <mergeCell ref="H96:H97"/>
    <mergeCell ref="I96:I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G96:G97"/>
    <mergeCell ref="S96:S97"/>
    <mergeCell ref="T96:T97"/>
    <mergeCell ref="U96:U97"/>
    <mergeCell ref="H98:H99"/>
    <mergeCell ref="I98:I99"/>
    <mergeCell ref="A4:W4"/>
    <mergeCell ref="A5:W5"/>
    <mergeCell ref="A6:W6"/>
    <mergeCell ref="E8:K9"/>
    <mergeCell ref="A64:W64"/>
    <mergeCell ref="A66:W66"/>
    <mergeCell ref="A67:W67"/>
    <mergeCell ref="A68:W68"/>
    <mergeCell ref="E71:K72"/>
    <mergeCell ref="A7:W7"/>
    <mergeCell ref="W10:W11"/>
    <mergeCell ref="H10:H11"/>
    <mergeCell ref="K10:K11"/>
    <mergeCell ref="Q10:Q11"/>
    <mergeCell ref="S10:S11"/>
    <mergeCell ref="B27:W27"/>
    <mergeCell ref="R10:R11"/>
    <mergeCell ref="O72:Q72"/>
    <mergeCell ref="P10:P11"/>
    <mergeCell ref="E10:E11"/>
    <mergeCell ref="O10:O11"/>
    <mergeCell ref="B39:AO39"/>
    <mergeCell ref="B40:AO41"/>
    <mergeCell ref="G91:G92"/>
    <mergeCell ref="G93:G95"/>
    <mergeCell ref="L9:N9"/>
    <mergeCell ref="U9:W9"/>
    <mergeCell ref="D71:D74"/>
    <mergeCell ref="W93:W95"/>
    <mergeCell ref="R8:W8"/>
    <mergeCell ref="R9:T9"/>
    <mergeCell ref="O9:Q9"/>
    <mergeCell ref="D93:D95"/>
    <mergeCell ref="D8:D11"/>
    <mergeCell ref="V93:V95"/>
    <mergeCell ref="G89:G90"/>
    <mergeCell ref="B76:W76"/>
    <mergeCell ref="E89:E90"/>
    <mergeCell ref="B88:W88"/>
    <mergeCell ref="N73:N74"/>
    <mergeCell ref="W91:W92"/>
    <mergeCell ref="V91:V92"/>
    <mergeCell ref="H89:H90"/>
    <mergeCell ref="I89:I90"/>
    <mergeCell ref="J89:J90"/>
    <mergeCell ref="K89:K90"/>
    <mergeCell ref="L89:L90"/>
    <mergeCell ref="X102:X103"/>
    <mergeCell ref="X71:X74"/>
    <mergeCell ref="X8:X12"/>
    <mergeCell ref="X89:X90"/>
    <mergeCell ref="X91:X92"/>
    <mergeCell ref="X93:X95"/>
    <mergeCell ref="X96:X97"/>
    <mergeCell ref="X98:X99"/>
    <mergeCell ref="X100:X101"/>
  </mergeCells>
  <phoneticPr fontId="0" type="noConversion"/>
  <printOptions horizontalCentered="1"/>
  <pageMargins left="0.19685039370078741" right="0.19685039370078741" top="0.19685039370078741" bottom="0.19685039370078741" header="0" footer="0.31496062992125984"/>
  <pageSetup paperSize="9" scale="57" fitToWidth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4"/>
  <sheetViews>
    <sheetView tabSelected="1" view="pageBreakPreview" topLeftCell="A75" zoomScale="80" zoomScaleNormal="80" zoomScaleSheetLayoutView="80" workbookViewId="0">
      <selection activeCell="A61" sqref="A61:X103"/>
    </sheetView>
  </sheetViews>
  <sheetFormatPr defaultColWidth="9.140625" defaultRowHeight="15.75" x14ac:dyDescent="0.25"/>
  <cols>
    <col min="1" max="1" width="5.140625" style="3" customWidth="1"/>
    <col min="2" max="2" width="21.42578125" style="8" customWidth="1"/>
    <col min="3" max="3" width="46.42578125" style="8" customWidth="1"/>
    <col min="4" max="4" width="9.140625" style="8"/>
    <col min="5" max="22" width="7.7109375" style="8" customWidth="1"/>
    <col min="23" max="23" width="7.7109375" style="4" customWidth="1"/>
    <col min="24" max="24" width="13" style="4" customWidth="1"/>
    <col min="25" max="25" width="1" style="3" customWidth="1"/>
    <col min="26" max="41" width="9.140625" style="3" hidden="1" customWidth="1"/>
    <col min="42" max="16384" width="9.140625" style="3"/>
  </cols>
  <sheetData>
    <row r="1" spans="1:24" ht="18.75" x14ac:dyDescent="0.25">
      <c r="A1" s="100" t="s">
        <v>160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2" spans="1:24" ht="15.75" customHeight="1" x14ac:dyDescent="0.3">
      <c r="A2" s="99" t="s">
        <v>161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3"/>
    </row>
    <row r="3" spans="1:24" ht="15.75" customHeight="1" x14ac:dyDescent="0.3">
      <c r="A3" s="99" t="s">
        <v>162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3"/>
    </row>
    <row r="4" spans="1:24" ht="15.75" customHeight="1" x14ac:dyDescent="0.3">
      <c r="A4" s="99" t="s">
        <v>163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3"/>
    </row>
    <row r="5" spans="1:24" s="12" customFormat="1" ht="18.75" x14ac:dyDescent="0.3">
      <c r="A5" s="99" t="s">
        <v>164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4" ht="18.75" x14ac:dyDescent="0.25">
      <c r="A6" s="100" t="s">
        <v>182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3"/>
    </row>
    <row r="7" spans="1:24" ht="15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3"/>
    </row>
    <row r="8" spans="1:24" ht="16.5" customHeight="1" x14ac:dyDescent="0.25">
      <c r="A8" s="160" t="s">
        <v>152</v>
      </c>
      <c r="B8" s="148" t="s">
        <v>9</v>
      </c>
      <c r="C8" s="116" t="s">
        <v>0</v>
      </c>
      <c r="D8" s="148" t="s">
        <v>1</v>
      </c>
      <c r="E8" s="176" t="s">
        <v>2</v>
      </c>
      <c r="F8" s="177"/>
      <c r="G8" s="177"/>
      <c r="H8" s="177"/>
      <c r="I8" s="177"/>
      <c r="J8" s="177"/>
      <c r="K8" s="178"/>
      <c r="L8" s="136" t="s">
        <v>11</v>
      </c>
      <c r="M8" s="137"/>
      <c r="N8" s="137"/>
      <c r="O8" s="137"/>
      <c r="P8" s="137"/>
      <c r="Q8" s="138"/>
      <c r="R8" s="139" t="s">
        <v>12</v>
      </c>
      <c r="S8" s="140"/>
      <c r="T8" s="140"/>
      <c r="U8" s="140"/>
      <c r="V8" s="140"/>
      <c r="W8" s="141"/>
      <c r="X8" s="90" t="s">
        <v>179</v>
      </c>
    </row>
    <row r="9" spans="1:24" ht="15.75" customHeight="1" x14ac:dyDescent="0.25">
      <c r="A9" s="161"/>
      <c r="B9" s="149"/>
      <c r="C9" s="128"/>
      <c r="D9" s="149"/>
      <c r="E9" s="179"/>
      <c r="F9" s="180"/>
      <c r="G9" s="180"/>
      <c r="H9" s="180"/>
      <c r="I9" s="180"/>
      <c r="J9" s="180"/>
      <c r="K9" s="181"/>
      <c r="L9" s="136" t="s">
        <v>165</v>
      </c>
      <c r="M9" s="137"/>
      <c r="N9" s="138"/>
      <c r="O9" s="133" t="s">
        <v>166</v>
      </c>
      <c r="P9" s="134"/>
      <c r="Q9" s="135"/>
      <c r="R9" s="136" t="s">
        <v>167</v>
      </c>
      <c r="S9" s="137"/>
      <c r="T9" s="138"/>
      <c r="U9" s="172" t="s">
        <v>168</v>
      </c>
      <c r="V9" s="173"/>
      <c r="W9" s="174"/>
      <c r="X9" s="91"/>
    </row>
    <row r="10" spans="1:24" ht="15" customHeight="1" x14ac:dyDescent="0.25">
      <c r="A10" s="161"/>
      <c r="B10" s="149"/>
      <c r="C10" s="128"/>
      <c r="D10" s="149"/>
      <c r="E10" s="148" t="s">
        <v>3</v>
      </c>
      <c r="F10" s="148" t="s">
        <v>153</v>
      </c>
      <c r="G10" s="148" t="s">
        <v>148</v>
      </c>
      <c r="H10" s="148" t="s">
        <v>149</v>
      </c>
      <c r="I10" s="148" t="s">
        <v>154</v>
      </c>
      <c r="J10" s="148" t="s">
        <v>150</v>
      </c>
      <c r="K10" s="148" t="s">
        <v>151</v>
      </c>
      <c r="L10" s="148" t="s">
        <v>4</v>
      </c>
      <c r="M10" s="111" t="s">
        <v>177</v>
      </c>
      <c r="N10" s="148" t="s">
        <v>10</v>
      </c>
      <c r="O10" s="148" t="s">
        <v>4</v>
      </c>
      <c r="P10" s="111" t="s">
        <v>177</v>
      </c>
      <c r="Q10" s="148" t="s">
        <v>10</v>
      </c>
      <c r="R10" s="148" t="s">
        <v>4</v>
      </c>
      <c r="S10" s="111" t="s">
        <v>177</v>
      </c>
      <c r="T10" s="148" t="s">
        <v>10</v>
      </c>
      <c r="U10" s="148" t="s">
        <v>4</v>
      </c>
      <c r="V10" s="111" t="s">
        <v>177</v>
      </c>
      <c r="W10" s="169" t="s">
        <v>10</v>
      </c>
      <c r="X10" s="91"/>
    </row>
    <row r="11" spans="1:24" ht="84" customHeight="1" x14ac:dyDescent="0.25">
      <c r="A11" s="162"/>
      <c r="B11" s="150"/>
      <c r="C11" s="117"/>
      <c r="D11" s="150"/>
      <c r="E11" s="150"/>
      <c r="F11" s="150"/>
      <c r="G11" s="150"/>
      <c r="H11" s="150"/>
      <c r="I11" s="150"/>
      <c r="J11" s="150"/>
      <c r="K11" s="150"/>
      <c r="L11" s="150"/>
      <c r="M11" s="112"/>
      <c r="N11" s="150"/>
      <c r="O11" s="150"/>
      <c r="P11" s="112"/>
      <c r="Q11" s="150"/>
      <c r="R11" s="150"/>
      <c r="S11" s="112"/>
      <c r="T11" s="150"/>
      <c r="U11" s="150"/>
      <c r="V11" s="112"/>
      <c r="W11" s="170"/>
      <c r="X11" s="91"/>
    </row>
    <row r="12" spans="1:24" s="44" customFormat="1" ht="20.100000000000001" customHeight="1" x14ac:dyDescent="0.25">
      <c r="A12" s="31"/>
      <c r="B12" s="45">
        <v>1</v>
      </c>
      <c r="C12" s="45">
        <v>2</v>
      </c>
      <c r="D12" s="45">
        <v>3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45">
        <v>19</v>
      </c>
      <c r="T12" s="45">
        <v>20</v>
      </c>
      <c r="U12" s="45">
        <v>21</v>
      </c>
      <c r="V12" s="45">
        <v>22</v>
      </c>
      <c r="W12" s="45">
        <v>23</v>
      </c>
      <c r="X12" s="61"/>
    </row>
    <row r="13" spans="1:24" s="5" customFormat="1" ht="20.100000000000001" customHeight="1" x14ac:dyDescent="0.25">
      <c r="A13" s="46"/>
      <c r="B13" s="145" t="s">
        <v>157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7"/>
      <c r="X13" s="38"/>
    </row>
    <row r="14" spans="1:24" s="5" customFormat="1" ht="20.100000000000001" customHeight="1" x14ac:dyDescent="0.25">
      <c r="A14" s="43">
        <v>1</v>
      </c>
      <c r="B14" s="22" t="s">
        <v>13</v>
      </c>
      <c r="C14" s="23" t="s">
        <v>5</v>
      </c>
      <c r="D14" s="22" t="s">
        <v>6</v>
      </c>
      <c r="E14" s="39">
        <v>18</v>
      </c>
      <c r="F14" s="39">
        <v>18</v>
      </c>
      <c r="G14" s="39"/>
      <c r="H14" s="39"/>
      <c r="I14" s="39"/>
      <c r="J14" s="39"/>
      <c r="K14" s="39"/>
      <c r="L14" s="6"/>
      <c r="M14" s="22"/>
      <c r="N14" s="22"/>
      <c r="O14" s="22"/>
      <c r="P14" s="22"/>
      <c r="Q14" s="22"/>
      <c r="R14" s="22">
        <v>18</v>
      </c>
      <c r="S14" s="22"/>
      <c r="T14" s="22">
        <v>2</v>
      </c>
      <c r="U14" s="22"/>
      <c r="V14" s="22"/>
      <c r="W14" s="13"/>
      <c r="X14" s="57"/>
    </row>
    <row r="15" spans="1:24" s="5" customFormat="1" ht="20.100000000000001" customHeight="1" x14ac:dyDescent="0.25">
      <c r="A15" s="43">
        <v>2</v>
      </c>
      <c r="B15" s="22" t="s">
        <v>14</v>
      </c>
      <c r="C15" s="23" t="s">
        <v>15</v>
      </c>
      <c r="D15" s="22" t="s">
        <v>6</v>
      </c>
      <c r="E15" s="39">
        <v>36</v>
      </c>
      <c r="F15" s="39"/>
      <c r="G15" s="39">
        <v>36</v>
      </c>
      <c r="H15" s="39"/>
      <c r="I15" s="39"/>
      <c r="J15" s="39"/>
      <c r="K15" s="39"/>
      <c r="L15" s="6"/>
      <c r="M15" s="22">
        <v>18</v>
      </c>
      <c r="N15" s="22">
        <v>3</v>
      </c>
      <c r="O15" s="22"/>
      <c r="P15" s="22">
        <v>18</v>
      </c>
      <c r="Q15" s="22">
        <v>3</v>
      </c>
      <c r="R15" s="22"/>
      <c r="S15" s="22"/>
      <c r="T15" s="22"/>
      <c r="U15" s="22"/>
      <c r="V15" s="22"/>
      <c r="W15" s="13"/>
      <c r="X15" s="57"/>
    </row>
    <row r="16" spans="1:24" s="9" customFormat="1" ht="20.100000000000001" customHeight="1" x14ac:dyDescent="0.25">
      <c r="A16" s="47"/>
      <c r="B16" s="48"/>
      <c r="C16" s="48" t="s">
        <v>143</v>
      </c>
      <c r="D16" s="37"/>
      <c r="E16" s="37">
        <f>SUM(E14:E15)</f>
        <v>54</v>
      </c>
      <c r="F16" s="37">
        <f t="shared" ref="F16:X16" si="0">SUM(F14:F15)</f>
        <v>18</v>
      </c>
      <c r="G16" s="37">
        <f t="shared" si="0"/>
        <v>36</v>
      </c>
      <c r="H16" s="37">
        <f t="shared" si="0"/>
        <v>0</v>
      </c>
      <c r="I16" s="37">
        <f t="shared" si="0"/>
        <v>0</v>
      </c>
      <c r="J16" s="37">
        <f t="shared" si="0"/>
        <v>0</v>
      </c>
      <c r="K16" s="37">
        <f t="shared" si="0"/>
        <v>0</v>
      </c>
      <c r="L16" s="37">
        <f t="shared" si="0"/>
        <v>0</v>
      </c>
      <c r="M16" s="37">
        <f t="shared" si="0"/>
        <v>18</v>
      </c>
      <c r="N16" s="37">
        <f t="shared" si="0"/>
        <v>3</v>
      </c>
      <c r="O16" s="37">
        <f t="shared" si="0"/>
        <v>0</v>
      </c>
      <c r="P16" s="37">
        <f t="shared" si="0"/>
        <v>18</v>
      </c>
      <c r="Q16" s="37">
        <f t="shared" si="0"/>
        <v>3</v>
      </c>
      <c r="R16" s="37">
        <f t="shared" si="0"/>
        <v>18</v>
      </c>
      <c r="S16" s="37">
        <f t="shared" si="0"/>
        <v>0</v>
      </c>
      <c r="T16" s="37">
        <f t="shared" si="0"/>
        <v>2</v>
      </c>
      <c r="U16" s="37">
        <f t="shared" si="0"/>
        <v>0</v>
      </c>
      <c r="V16" s="37">
        <f t="shared" si="0"/>
        <v>0</v>
      </c>
      <c r="W16" s="35">
        <f t="shared" si="0"/>
        <v>0</v>
      </c>
      <c r="X16" s="35">
        <f t="shared" si="0"/>
        <v>0</v>
      </c>
    </row>
    <row r="17" spans="1:24" s="5" customFormat="1" ht="20.100000000000001" customHeight="1" x14ac:dyDescent="0.25">
      <c r="A17" s="46"/>
      <c r="B17" s="145" t="s">
        <v>158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7"/>
      <c r="X17" s="58"/>
    </row>
    <row r="18" spans="1:24" s="5" customFormat="1" ht="20.100000000000001" customHeight="1" x14ac:dyDescent="0.25">
      <c r="A18" s="43">
        <v>3</v>
      </c>
      <c r="B18" s="22" t="s">
        <v>16</v>
      </c>
      <c r="C18" s="23" t="s">
        <v>17</v>
      </c>
      <c r="D18" s="22" t="s">
        <v>8</v>
      </c>
      <c r="E18" s="39">
        <v>24</v>
      </c>
      <c r="F18" s="39">
        <v>24</v>
      </c>
      <c r="G18" s="39"/>
      <c r="H18" s="39"/>
      <c r="I18" s="39"/>
      <c r="J18" s="39"/>
      <c r="K18" s="39"/>
      <c r="L18" s="21">
        <v>24</v>
      </c>
      <c r="M18" s="22"/>
      <c r="N18" s="22">
        <v>4</v>
      </c>
      <c r="O18" s="22"/>
      <c r="P18" s="22"/>
      <c r="Q18" s="22"/>
      <c r="R18" s="22"/>
      <c r="S18" s="22"/>
      <c r="T18" s="22"/>
      <c r="U18" s="22"/>
      <c r="V18" s="22"/>
      <c r="W18" s="13"/>
      <c r="X18" s="57">
        <v>4</v>
      </c>
    </row>
    <row r="19" spans="1:24" s="5" customFormat="1" ht="20.100000000000001" customHeight="1" x14ac:dyDescent="0.25">
      <c r="A19" s="43">
        <v>4</v>
      </c>
      <c r="B19" s="22" t="s">
        <v>18</v>
      </c>
      <c r="C19" s="23" t="s">
        <v>19</v>
      </c>
      <c r="D19" s="22" t="s">
        <v>7</v>
      </c>
      <c r="E19" s="39">
        <v>24</v>
      </c>
      <c r="F19" s="39">
        <v>12</v>
      </c>
      <c r="G19" s="39">
        <v>12</v>
      </c>
      <c r="H19" s="39"/>
      <c r="I19" s="39"/>
      <c r="J19" s="39"/>
      <c r="K19" s="39"/>
      <c r="L19" s="21"/>
      <c r="M19" s="22"/>
      <c r="N19" s="22"/>
      <c r="O19" s="22">
        <v>12</v>
      </c>
      <c r="P19" s="22">
        <v>12</v>
      </c>
      <c r="Q19" s="22">
        <v>4</v>
      </c>
      <c r="R19" s="22"/>
      <c r="S19" s="22"/>
      <c r="T19" s="22"/>
      <c r="U19" s="22"/>
      <c r="V19" s="22"/>
      <c r="W19" s="13"/>
      <c r="X19" s="57">
        <v>4</v>
      </c>
    </row>
    <row r="20" spans="1:24" s="5" customFormat="1" ht="20.100000000000001" customHeight="1" x14ac:dyDescent="0.25">
      <c r="A20" s="43">
        <v>5</v>
      </c>
      <c r="B20" s="22" t="s">
        <v>20</v>
      </c>
      <c r="C20" s="23" t="s">
        <v>21</v>
      </c>
      <c r="D20" s="22" t="s">
        <v>147</v>
      </c>
      <c r="E20" s="39">
        <v>24</v>
      </c>
      <c r="F20" s="39">
        <v>12</v>
      </c>
      <c r="G20" s="39">
        <v>12</v>
      </c>
      <c r="H20" s="39"/>
      <c r="I20" s="39"/>
      <c r="J20" s="39"/>
      <c r="K20" s="39"/>
      <c r="L20" s="21"/>
      <c r="M20" s="22"/>
      <c r="N20" s="22"/>
      <c r="O20" s="22"/>
      <c r="P20" s="22"/>
      <c r="Q20" s="22"/>
      <c r="R20" s="22">
        <v>12</v>
      </c>
      <c r="S20" s="22">
        <v>12</v>
      </c>
      <c r="T20" s="22">
        <v>4</v>
      </c>
      <c r="U20" s="23"/>
      <c r="V20" s="23"/>
      <c r="W20" s="20"/>
      <c r="X20" s="57">
        <v>4</v>
      </c>
    </row>
    <row r="21" spans="1:24" s="5" customFormat="1" ht="20.100000000000001" customHeight="1" x14ac:dyDescent="0.25">
      <c r="A21" s="43">
        <v>6</v>
      </c>
      <c r="B21" s="22" t="s">
        <v>22</v>
      </c>
      <c r="C21" s="23" t="s">
        <v>23</v>
      </c>
      <c r="D21" s="22" t="s">
        <v>7</v>
      </c>
      <c r="E21" s="39">
        <v>24</v>
      </c>
      <c r="F21" s="39">
        <v>12</v>
      </c>
      <c r="G21" s="39">
        <v>12</v>
      </c>
      <c r="H21" s="39"/>
      <c r="I21" s="39"/>
      <c r="J21" s="39"/>
      <c r="K21" s="39"/>
      <c r="L21" s="21"/>
      <c r="M21" s="22"/>
      <c r="N21" s="22"/>
      <c r="O21" s="22">
        <v>12</v>
      </c>
      <c r="P21" s="22">
        <v>12</v>
      </c>
      <c r="Q21" s="22">
        <v>3</v>
      </c>
      <c r="R21" s="22"/>
      <c r="S21" s="22"/>
      <c r="T21" s="22"/>
      <c r="U21" s="22"/>
      <c r="V21" s="22"/>
      <c r="W21" s="13"/>
      <c r="X21" s="57">
        <v>3</v>
      </c>
    </row>
    <row r="22" spans="1:24" s="5" customFormat="1" ht="20.100000000000001" customHeight="1" x14ac:dyDescent="0.25">
      <c r="A22" s="43">
        <v>7</v>
      </c>
      <c r="B22" s="22" t="s">
        <v>24</v>
      </c>
      <c r="C22" s="23" t="s">
        <v>25</v>
      </c>
      <c r="D22" s="22" t="s">
        <v>94</v>
      </c>
      <c r="E22" s="39">
        <v>24</v>
      </c>
      <c r="F22" s="39">
        <v>12</v>
      </c>
      <c r="G22" s="39"/>
      <c r="H22" s="39"/>
      <c r="I22" s="39">
        <v>12</v>
      </c>
      <c r="J22" s="39"/>
      <c r="K22" s="39"/>
      <c r="L22" s="21"/>
      <c r="M22" s="22"/>
      <c r="N22" s="22"/>
      <c r="O22" s="22"/>
      <c r="P22" s="22"/>
      <c r="Q22" s="22"/>
      <c r="R22" s="22">
        <v>12</v>
      </c>
      <c r="S22" s="22">
        <v>12</v>
      </c>
      <c r="T22" s="22">
        <v>4</v>
      </c>
      <c r="U22" s="22"/>
      <c r="V22" s="22"/>
      <c r="W22" s="13"/>
      <c r="X22" s="57">
        <v>4</v>
      </c>
    </row>
    <row r="23" spans="1:24" s="5" customFormat="1" ht="20.100000000000001" customHeight="1" x14ac:dyDescent="0.25">
      <c r="A23" s="43">
        <v>8</v>
      </c>
      <c r="B23" s="22" t="s">
        <v>26</v>
      </c>
      <c r="C23" s="23" t="s">
        <v>27</v>
      </c>
      <c r="D23" s="22" t="s">
        <v>8</v>
      </c>
      <c r="E23" s="39">
        <v>48</v>
      </c>
      <c r="F23" s="39">
        <v>24</v>
      </c>
      <c r="G23" s="39">
        <v>24</v>
      </c>
      <c r="H23" s="39"/>
      <c r="I23" s="39"/>
      <c r="J23" s="39"/>
      <c r="K23" s="39"/>
      <c r="L23" s="21">
        <v>24</v>
      </c>
      <c r="M23" s="22">
        <v>24</v>
      </c>
      <c r="N23" s="22">
        <v>4</v>
      </c>
      <c r="O23" s="22"/>
      <c r="P23" s="22"/>
      <c r="Q23" s="22"/>
      <c r="R23" s="22"/>
      <c r="S23" s="22"/>
      <c r="T23" s="22"/>
      <c r="U23" s="22"/>
      <c r="V23" s="22"/>
      <c r="W23" s="13"/>
      <c r="X23" s="57">
        <v>4</v>
      </c>
    </row>
    <row r="24" spans="1:24" s="5" customFormat="1" ht="20.100000000000001" customHeight="1" x14ac:dyDescent="0.25">
      <c r="A24" s="43">
        <v>9</v>
      </c>
      <c r="B24" s="22" t="s">
        <v>28</v>
      </c>
      <c r="C24" s="23" t="s">
        <v>95</v>
      </c>
      <c r="D24" s="22" t="s">
        <v>6</v>
      </c>
      <c r="E24" s="39">
        <v>24</v>
      </c>
      <c r="F24" s="39"/>
      <c r="G24" s="39"/>
      <c r="H24" s="39"/>
      <c r="I24" s="39">
        <v>24</v>
      </c>
      <c r="J24" s="39"/>
      <c r="K24" s="39"/>
      <c r="L24" s="21"/>
      <c r="M24" s="22"/>
      <c r="N24" s="22"/>
      <c r="O24" s="22"/>
      <c r="P24" s="22">
        <v>24</v>
      </c>
      <c r="Q24" s="22">
        <v>4</v>
      </c>
      <c r="R24" s="22"/>
      <c r="S24" s="22"/>
      <c r="T24" s="22"/>
      <c r="U24" s="22"/>
      <c r="V24" s="22"/>
      <c r="W24" s="13"/>
      <c r="X24" s="57"/>
    </row>
    <row r="25" spans="1:24" s="5" customFormat="1" ht="20.100000000000001" customHeight="1" x14ac:dyDescent="0.25">
      <c r="A25" s="43">
        <v>10</v>
      </c>
      <c r="B25" s="22" t="s">
        <v>29</v>
      </c>
      <c r="C25" s="23" t="s">
        <v>30</v>
      </c>
      <c r="D25" s="22" t="s">
        <v>6</v>
      </c>
      <c r="E25" s="39">
        <v>12</v>
      </c>
      <c r="F25" s="39">
        <v>12</v>
      </c>
      <c r="G25" s="39"/>
      <c r="H25" s="39"/>
      <c r="I25" s="39"/>
      <c r="J25" s="39"/>
      <c r="K25" s="39"/>
      <c r="L25" s="21">
        <v>12</v>
      </c>
      <c r="M25" s="22"/>
      <c r="N25" s="22">
        <v>3</v>
      </c>
      <c r="O25" s="22"/>
      <c r="P25" s="22"/>
      <c r="Q25" s="22"/>
      <c r="R25" s="22"/>
      <c r="S25" s="22"/>
      <c r="T25" s="22"/>
      <c r="U25" s="22"/>
      <c r="V25" s="22"/>
      <c r="W25" s="13"/>
      <c r="X25" s="57"/>
    </row>
    <row r="26" spans="1:24" s="9" customFormat="1" ht="20.100000000000001" customHeight="1" x14ac:dyDescent="0.25">
      <c r="A26" s="47"/>
      <c r="B26" s="37"/>
      <c r="C26" s="49" t="s">
        <v>144</v>
      </c>
      <c r="D26" s="37"/>
      <c r="E26" s="37">
        <f t="shared" ref="E26:X26" si="1">SUM(E18:E25)</f>
        <v>204</v>
      </c>
      <c r="F26" s="37">
        <f t="shared" si="1"/>
        <v>108</v>
      </c>
      <c r="G26" s="37">
        <f t="shared" si="1"/>
        <v>60</v>
      </c>
      <c r="H26" s="37">
        <f t="shared" si="1"/>
        <v>0</v>
      </c>
      <c r="I26" s="37">
        <f t="shared" si="1"/>
        <v>36</v>
      </c>
      <c r="J26" s="37">
        <f t="shared" si="1"/>
        <v>0</v>
      </c>
      <c r="K26" s="37">
        <f t="shared" si="1"/>
        <v>0</v>
      </c>
      <c r="L26" s="37">
        <f t="shared" si="1"/>
        <v>60</v>
      </c>
      <c r="M26" s="37">
        <f t="shared" si="1"/>
        <v>24</v>
      </c>
      <c r="N26" s="37">
        <f t="shared" si="1"/>
        <v>11</v>
      </c>
      <c r="O26" s="37">
        <f t="shared" si="1"/>
        <v>24</v>
      </c>
      <c r="P26" s="37">
        <f t="shared" si="1"/>
        <v>48</v>
      </c>
      <c r="Q26" s="37">
        <f t="shared" si="1"/>
        <v>11</v>
      </c>
      <c r="R26" s="37">
        <f t="shared" si="1"/>
        <v>24</v>
      </c>
      <c r="S26" s="37">
        <f t="shared" si="1"/>
        <v>24</v>
      </c>
      <c r="T26" s="37">
        <f t="shared" si="1"/>
        <v>8</v>
      </c>
      <c r="U26" s="37">
        <f t="shared" si="1"/>
        <v>0</v>
      </c>
      <c r="V26" s="37">
        <f t="shared" si="1"/>
        <v>0</v>
      </c>
      <c r="W26" s="35">
        <f t="shared" si="1"/>
        <v>0</v>
      </c>
      <c r="X26" s="35">
        <f t="shared" si="1"/>
        <v>23</v>
      </c>
    </row>
    <row r="27" spans="1:24" s="5" customFormat="1" ht="20.100000000000001" customHeight="1" x14ac:dyDescent="0.25">
      <c r="A27" s="46"/>
      <c r="B27" s="182" t="s">
        <v>159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58"/>
    </row>
    <row r="28" spans="1:24" s="5" customFormat="1" ht="20.100000000000001" customHeight="1" x14ac:dyDescent="0.25">
      <c r="A28" s="43">
        <v>11</v>
      </c>
      <c r="B28" s="22" t="s">
        <v>31</v>
      </c>
      <c r="C28" s="23" t="s">
        <v>32</v>
      </c>
      <c r="D28" s="22" t="s">
        <v>8</v>
      </c>
      <c r="E28" s="39">
        <v>24</v>
      </c>
      <c r="F28" s="39">
        <v>24</v>
      </c>
      <c r="G28" s="39"/>
      <c r="H28" s="39"/>
      <c r="I28" s="39"/>
      <c r="J28" s="39"/>
      <c r="K28" s="39"/>
      <c r="L28" s="21">
        <v>24</v>
      </c>
      <c r="M28" s="22"/>
      <c r="N28" s="22">
        <v>3</v>
      </c>
      <c r="O28" s="22"/>
      <c r="P28" s="22"/>
      <c r="Q28" s="22"/>
      <c r="R28" s="22"/>
      <c r="S28" s="22"/>
      <c r="T28" s="22"/>
      <c r="U28" s="22"/>
      <c r="V28" s="22"/>
      <c r="W28" s="13"/>
      <c r="X28" s="57"/>
    </row>
    <row r="29" spans="1:24" s="5" customFormat="1" ht="20.100000000000001" customHeight="1" x14ac:dyDescent="0.25">
      <c r="A29" s="43">
        <v>12</v>
      </c>
      <c r="B29" s="22" t="s">
        <v>33</v>
      </c>
      <c r="C29" s="23" t="s">
        <v>34</v>
      </c>
      <c r="D29" s="22" t="s">
        <v>6</v>
      </c>
      <c r="E29" s="39">
        <v>12</v>
      </c>
      <c r="F29" s="39"/>
      <c r="G29" s="39">
        <v>12</v>
      </c>
      <c r="H29" s="39"/>
      <c r="I29" s="39"/>
      <c r="J29" s="39"/>
      <c r="K29" s="39"/>
      <c r="L29" s="21"/>
      <c r="M29" s="22">
        <v>12</v>
      </c>
      <c r="N29" s="22">
        <v>2</v>
      </c>
      <c r="O29" s="22"/>
      <c r="P29" s="22"/>
      <c r="Q29" s="22"/>
      <c r="R29" s="22"/>
      <c r="S29" s="22"/>
      <c r="T29" s="22"/>
      <c r="U29" s="22"/>
      <c r="V29" s="22"/>
      <c r="W29" s="13"/>
      <c r="X29" s="57">
        <v>2</v>
      </c>
    </row>
    <row r="30" spans="1:24" s="5" customFormat="1" ht="20.100000000000001" customHeight="1" x14ac:dyDescent="0.25">
      <c r="A30" s="43">
        <v>13</v>
      </c>
      <c r="B30" s="22" t="s">
        <v>35</v>
      </c>
      <c r="C30" s="23" t="s">
        <v>36</v>
      </c>
      <c r="D30" s="22" t="s">
        <v>7</v>
      </c>
      <c r="E30" s="39">
        <v>12</v>
      </c>
      <c r="F30" s="39">
        <v>12</v>
      </c>
      <c r="G30" s="39"/>
      <c r="H30" s="39"/>
      <c r="I30" s="39"/>
      <c r="J30" s="39"/>
      <c r="K30" s="39"/>
      <c r="L30" s="21"/>
      <c r="M30" s="22"/>
      <c r="N30" s="22"/>
      <c r="O30" s="22">
        <v>12</v>
      </c>
      <c r="P30" s="22"/>
      <c r="Q30" s="22">
        <v>2</v>
      </c>
      <c r="R30" s="22"/>
      <c r="S30" s="22"/>
      <c r="T30" s="22"/>
      <c r="U30" s="22"/>
      <c r="V30" s="22"/>
      <c r="W30" s="13"/>
      <c r="X30" s="57">
        <v>2</v>
      </c>
    </row>
    <row r="31" spans="1:24" s="5" customFormat="1" ht="20.100000000000001" customHeight="1" x14ac:dyDescent="0.25">
      <c r="A31" s="43">
        <v>14</v>
      </c>
      <c r="B31" s="22" t="s">
        <v>37</v>
      </c>
      <c r="C31" s="23" t="s">
        <v>38</v>
      </c>
      <c r="D31" s="22" t="s">
        <v>8</v>
      </c>
      <c r="E31" s="39">
        <v>24</v>
      </c>
      <c r="F31" s="39">
        <v>12</v>
      </c>
      <c r="G31" s="39">
        <v>12</v>
      </c>
      <c r="H31" s="39"/>
      <c r="I31" s="39"/>
      <c r="J31" s="39"/>
      <c r="K31" s="39"/>
      <c r="L31" s="21">
        <v>12</v>
      </c>
      <c r="M31" s="22">
        <v>12</v>
      </c>
      <c r="N31" s="22">
        <v>3</v>
      </c>
      <c r="O31" s="22"/>
      <c r="P31" s="22"/>
      <c r="Q31" s="22"/>
      <c r="R31" s="22"/>
      <c r="S31" s="22"/>
      <c r="T31" s="22"/>
      <c r="U31" s="22"/>
      <c r="V31" s="22"/>
      <c r="W31" s="13"/>
      <c r="X31" s="57">
        <v>3</v>
      </c>
    </row>
    <row r="32" spans="1:24" s="5" customFormat="1" ht="20.100000000000001" customHeight="1" x14ac:dyDescent="0.25">
      <c r="A32" s="43">
        <v>15</v>
      </c>
      <c r="B32" s="22" t="s">
        <v>68</v>
      </c>
      <c r="C32" s="23" t="s">
        <v>39</v>
      </c>
      <c r="D32" s="22" t="s">
        <v>94</v>
      </c>
      <c r="E32" s="39">
        <v>24</v>
      </c>
      <c r="F32" s="39">
        <v>12</v>
      </c>
      <c r="G32" s="39">
        <v>12</v>
      </c>
      <c r="H32" s="39"/>
      <c r="I32" s="39"/>
      <c r="J32" s="39"/>
      <c r="K32" s="39"/>
      <c r="L32" s="21"/>
      <c r="M32" s="22"/>
      <c r="N32" s="22"/>
      <c r="O32" s="22"/>
      <c r="P32" s="22"/>
      <c r="Q32" s="22"/>
      <c r="R32" s="22">
        <v>12</v>
      </c>
      <c r="S32" s="22">
        <v>12</v>
      </c>
      <c r="T32" s="22">
        <v>3</v>
      </c>
      <c r="U32" s="22"/>
      <c r="V32" s="22"/>
      <c r="W32" s="13"/>
      <c r="X32" s="57">
        <v>3</v>
      </c>
    </row>
    <row r="33" spans="1:42" s="5" customFormat="1" ht="20.100000000000001" customHeight="1" x14ac:dyDescent="0.25">
      <c r="A33" s="43">
        <v>16</v>
      </c>
      <c r="B33" s="22" t="s">
        <v>40</v>
      </c>
      <c r="C33" s="23" t="s">
        <v>41</v>
      </c>
      <c r="D33" s="22" t="s">
        <v>6</v>
      </c>
      <c r="E33" s="39">
        <v>12</v>
      </c>
      <c r="F33" s="39">
        <v>12</v>
      </c>
      <c r="G33" s="39"/>
      <c r="H33" s="39"/>
      <c r="I33" s="39"/>
      <c r="J33" s="39"/>
      <c r="K33" s="39"/>
      <c r="L33" s="21">
        <v>12</v>
      </c>
      <c r="M33" s="22"/>
      <c r="N33" s="22">
        <v>3</v>
      </c>
      <c r="O33" s="22"/>
      <c r="P33" s="22"/>
      <c r="Q33" s="22"/>
      <c r="R33" s="22"/>
      <c r="S33" s="22"/>
      <c r="T33" s="22"/>
      <c r="U33" s="22"/>
      <c r="V33" s="22"/>
      <c r="W33" s="13"/>
      <c r="X33" s="57">
        <v>3</v>
      </c>
    </row>
    <row r="34" spans="1:42" s="5" customFormat="1" ht="20.100000000000001" customHeight="1" x14ac:dyDescent="0.25">
      <c r="A34" s="43">
        <v>17</v>
      </c>
      <c r="B34" s="22" t="s">
        <v>42</v>
      </c>
      <c r="C34" s="23" t="s">
        <v>43</v>
      </c>
      <c r="D34" s="22" t="s">
        <v>155</v>
      </c>
      <c r="E34" s="39">
        <v>12</v>
      </c>
      <c r="F34" s="39"/>
      <c r="G34" s="39"/>
      <c r="H34" s="39"/>
      <c r="I34" s="39">
        <v>12</v>
      </c>
      <c r="J34" s="39"/>
      <c r="K34" s="39"/>
      <c r="L34" s="21"/>
      <c r="M34" s="22"/>
      <c r="N34" s="22"/>
      <c r="O34" s="22"/>
      <c r="P34" s="22">
        <v>12</v>
      </c>
      <c r="Q34" s="22">
        <v>2</v>
      </c>
      <c r="R34" s="22"/>
      <c r="S34" s="22"/>
      <c r="T34" s="22"/>
      <c r="U34" s="22"/>
      <c r="V34" s="22"/>
      <c r="W34" s="13"/>
      <c r="X34" s="57">
        <v>2</v>
      </c>
    </row>
    <row r="35" spans="1:42" s="5" customFormat="1" ht="20.100000000000001" customHeight="1" x14ac:dyDescent="0.25">
      <c r="A35" s="43">
        <v>18</v>
      </c>
      <c r="B35" s="22" t="s">
        <v>69</v>
      </c>
      <c r="C35" s="23" t="s">
        <v>44</v>
      </c>
      <c r="D35" s="22" t="s">
        <v>6</v>
      </c>
      <c r="E35" s="39">
        <v>72</v>
      </c>
      <c r="F35" s="39"/>
      <c r="G35" s="39">
        <v>72</v>
      </c>
      <c r="H35" s="39"/>
      <c r="I35" s="39"/>
      <c r="J35" s="39"/>
      <c r="K35" s="39"/>
      <c r="L35" s="21"/>
      <c r="M35" s="22">
        <v>18</v>
      </c>
      <c r="N35" s="22">
        <v>5</v>
      </c>
      <c r="O35" s="22"/>
      <c r="P35" s="22">
        <v>18</v>
      </c>
      <c r="Q35" s="22">
        <v>5</v>
      </c>
      <c r="R35" s="22"/>
      <c r="S35" s="22">
        <v>18</v>
      </c>
      <c r="T35" s="22">
        <v>10</v>
      </c>
      <c r="U35" s="22"/>
      <c r="V35" s="22">
        <v>18</v>
      </c>
      <c r="W35" s="13">
        <v>10</v>
      </c>
      <c r="X35" s="57">
        <v>10</v>
      </c>
    </row>
    <row r="36" spans="1:42" s="5" customFormat="1" ht="20.100000000000001" customHeight="1" x14ac:dyDescent="0.25">
      <c r="A36" s="46"/>
      <c r="B36" s="50"/>
      <c r="C36" s="48" t="s">
        <v>137</v>
      </c>
      <c r="D36" s="39"/>
      <c r="E36" s="37">
        <f t="shared" ref="E36:X36" si="2">SUM(E28:E35)</f>
        <v>192</v>
      </c>
      <c r="F36" s="37">
        <f t="shared" si="2"/>
        <v>72</v>
      </c>
      <c r="G36" s="37">
        <f t="shared" si="2"/>
        <v>108</v>
      </c>
      <c r="H36" s="37">
        <f t="shared" si="2"/>
        <v>0</v>
      </c>
      <c r="I36" s="37">
        <f t="shared" si="2"/>
        <v>12</v>
      </c>
      <c r="J36" s="37">
        <f t="shared" si="2"/>
        <v>0</v>
      </c>
      <c r="K36" s="37">
        <f t="shared" si="2"/>
        <v>0</v>
      </c>
      <c r="L36" s="37">
        <f t="shared" si="2"/>
        <v>48</v>
      </c>
      <c r="M36" s="37">
        <f t="shared" si="2"/>
        <v>42</v>
      </c>
      <c r="N36" s="37">
        <f t="shared" si="2"/>
        <v>16</v>
      </c>
      <c r="O36" s="37">
        <f t="shared" si="2"/>
        <v>12</v>
      </c>
      <c r="P36" s="37">
        <f t="shared" si="2"/>
        <v>30</v>
      </c>
      <c r="Q36" s="37">
        <f t="shared" si="2"/>
        <v>9</v>
      </c>
      <c r="R36" s="37">
        <f t="shared" si="2"/>
        <v>12</v>
      </c>
      <c r="S36" s="37">
        <f t="shared" si="2"/>
        <v>30</v>
      </c>
      <c r="T36" s="37">
        <f t="shared" si="2"/>
        <v>13</v>
      </c>
      <c r="U36" s="37">
        <f t="shared" si="2"/>
        <v>0</v>
      </c>
      <c r="V36" s="37">
        <f t="shared" si="2"/>
        <v>18</v>
      </c>
      <c r="W36" s="35">
        <f t="shared" si="2"/>
        <v>10</v>
      </c>
      <c r="X36" s="35">
        <f t="shared" si="2"/>
        <v>25</v>
      </c>
    </row>
    <row r="37" spans="1:42" s="12" customFormat="1" x14ac:dyDescent="0.25">
      <c r="A37" s="47"/>
      <c r="B37" s="156" t="s">
        <v>138</v>
      </c>
      <c r="C37" s="157"/>
      <c r="D37" s="37"/>
      <c r="E37" s="37">
        <f t="shared" ref="E37:X37" si="3">E36+E26+E16</f>
        <v>450</v>
      </c>
      <c r="F37" s="37">
        <f t="shared" si="3"/>
        <v>198</v>
      </c>
      <c r="G37" s="37">
        <f t="shared" si="3"/>
        <v>204</v>
      </c>
      <c r="H37" s="37">
        <f t="shared" si="3"/>
        <v>0</v>
      </c>
      <c r="I37" s="37">
        <f t="shared" si="3"/>
        <v>48</v>
      </c>
      <c r="J37" s="37">
        <f t="shared" si="3"/>
        <v>0</v>
      </c>
      <c r="K37" s="37">
        <f t="shared" si="3"/>
        <v>0</v>
      </c>
      <c r="L37" s="37">
        <f t="shared" si="3"/>
        <v>108</v>
      </c>
      <c r="M37" s="37">
        <f t="shared" si="3"/>
        <v>84</v>
      </c>
      <c r="N37" s="37">
        <f t="shared" si="3"/>
        <v>30</v>
      </c>
      <c r="O37" s="37">
        <f t="shared" si="3"/>
        <v>36</v>
      </c>
      <c r="P37" s="37">
        <f t="shared" si="3"/>
        <v>96</v>
      </c>
      <c r="Q37" s="37">
        <f t="shared" si="3"/>
        <v>23</v>
      </c>
      <c r="R37" s="37">
        <f t="shared" si="3"/>
        <v>54</v>
      </c>
      <c r="S37" s="37">
        <f t="shared" si="3"/>
        <v>54</v>
      </c>
      <c r="T37" s="37">
        <f t="shared" si="3"/>
        <v>23</v>
      </c>
      <c r="U37" s="37">
        <f t="shared" si="3"/>
        <v>0</v>
      </c>
      <c r="V37" s="37">
        <f t="shared" si="3"/>
        <v>18</v>
      </c>
      <c r="W37" s="35">
        <f t="shared" si="3"/>
        <v>10</v>
      </c>
      <c r="X37" s="35">
        <f t="shared" si="3"/>
        <v>48</v>
      </c>
    </row>
    <row r="38" spans="1:42" customFormat="1" ht="15" x14ac:dyDescent="0.25">
      <c r="B38" s="113" t="s">
        <v>187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</row>
    <row r="39" spans="1:42" customFormat="1" ht="15" customHeight="1" x14ac:dyDescent="0.25">
      <c r="B39" s="114" t="s">
        <v>180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</row>
    <row r="40" spans="1:42" customFormat="1" ht="66" customHeight="1" x14ac:dyDescent="0.25"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</row>
    <row r="41" spans="1:42" customFormat="1" ht="15" x14ac:dyDescent="0.25"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</row>
    <row r="42" spans="1:42" customFormat="1" ht="15.75" customHeight="1" x14ac:dyDescent="0.25">
      <c r="B42" s="72"/>
      <c r="C42" s="72"/>
    </row>
    <row r="43" spans="1:42" customFormat="1" ht="15" x14ac:dyDescent="0.25"/>
    <row r="44" spans="1:42" customFormat="1" ht="12.75" customHeight="1" x14ac:dyDescent="0.25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6"/>
    </row>
    <row r="45" spans="1:42" customFormat="1" ht="12.75" customHeight="1" x14ac:dyDescent="0.25">
      <c r="A45" s="73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6"/>
    </row>
    <row r="46" spans="1:42" customFormat="1" ht="28.5" customHeight="1" x14ac:dyDescent="0.25">
      <c r="A46" s="76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6"/>
    </row>
    <row r="47" spans="1:42" customFormat="1" ht="15" customHeight="1" x14ac:dyDescent="0.25">
      <c r="A47" s="76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6"/>
    </row>
    <row r="48" spans="1:42" customFormat="1" ht="15" x14ac:dyDescent="0.2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6"/>
    </row>
    <row r="49" spans="1:42" customFormat="1" ht="15" x14ac:dyDescent="0.25">
      <c r="A49" s="76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6"/>
      <c r="R49" s="76"/>
      <c r="S49" s="76"/>
      <c r="T49" s="73"/>
      <c r="U49" s="76"/>
      <c r="V49" s="73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</row>
    <row r="50" spans="1:42" customFormat="1" ht="15" x14ac:dyDescent="0.25">
      <c r="A50" s="76"/>
      <c r="B50" s="76"/>
      <c r="C50" s="76"/>
      <c r="D50" s="76"/>
      <c r="E50" s="76"/>
      <c r="F50" s="76"/>
      <c r="G50" s="76"/>
      <c r="H50" s="76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6"/>
    </row>
    <row r="51" spans="1:42" customFormat="1" ht="15" x14ac:dyDescent="0.25">
      <c r="A51" s="76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6"/>
    </row>
    <row r="52" spans="1:42" customFormat="1" ht="15" x14ac:dyDescent="0.25">
      <c r="A52" s="76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6"/>
    </row>
    <row r="53" spans="1:42" customFormat="1" ht="15" x14ac:dyDescent="0.25">
      <c r="A53" s="76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6"/>
    </row>
    <row r="54" spans="1:42" customFormat="1" ht="15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6"/>
    </row>
    <row r="55" spans="1:42" customFormat="1" ht="15" x14ac:dyDescent="0.25">
      <c r="A55" s="76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</row>
    <row r="56" spans="1:42" customFormat="1" ht="15" x14ac:dyDescent="0.25"/>
    <row r="57" spans="1:42" customFormat="1" ht="15" x14ac:dyDescent="0.25"/>
    <row r="58" spans="1:42" customFormat="1" ht="15" x14ac:dyDescent="0.25"/>
    <row r="59" spans="1:42" customFormat="1" ht="15" x14ac:dyDescent="0.25"/>
    <row r="60" spans="1:42" customFormat="1" ht="15" x14ac:dyDescent="0.25"/>
    <row r="61" spans="1:42" ht="18.75" x14ac:dyDescent="0.25">
      <c r="A61" s="175" t="s">
        <v>169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83"/>
    </row>
    <row r="62" spans="1:42" ht="18.75" x14ac:dyDescent="0.3">
      <c r="A62" s="158" t="s">
        <v>161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71"/>
    </row>
    <row r="63" spans="1:42" ht="15.75" customHeight="1" x14ac:dyDescent="0.3">
      <c r="A63" s="158" t="s">
        <v>162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84"/>
    </row>
    <row r="64" spans="1:42" s="12" customFormat="1" ht="18.75" x14ac:dyDescent="0.3">
      <c r="A64" s="158" t="s">
        <v>163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85"/>
    </row>
    <row r="65" spans="1:30" s="12" customFormat="1" ht="18.75" x14ac:dyDescent="0.3">
      <c r="A65" s="158" t="s">
        <v>164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85"/>
    </row>
    <row r="66" spans="1:30" ht="18.75" x14ac:dyDescent="0.25">
      <c r="A66" s="159" t="s">
        <v>182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86"/>
      <c r="Y66" s="11"/>
      <c r="Z66" s="11"/>
      <c r="AA66" s="11"/>
      <c r="AB66" s="11"/>
      <c r="AC66" s="11"/>
      <c r="AD66" s="11"/>
    </row>
    <row r="67" spans="1:30" s="10" customFormat="1" ht="19.5" thickBot="1" x14ac:dyDescent="0.3">
      <c r="A67" s="159" t="s">
        <v>174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87"/>
    </row>
    <row r="68" spans="1:30" ht="15.75" customHeight="1" x14ac:dyDescent="0.25">
      <c r="A68" s="124" t="s">
        <v>152</v>
      </c>
      <c r="B68" s="97" t="s">
        <v>9</v>
      </c>
      <c r="C68" s="124" t="s">
        <v>0</v>
      </c>
      <c r="D68" s="97" t="s">
        <v>1</v>
      </c>
      <c r="E68" s="101" t="s">
        <v>2</v>
      </c>
      <c r="F68" s="102"/>
      <c r="G68" s="102"/>
      <c r="H68" s="102"/>
      <c r="I68" s="102"/>
      <c r="J68" s="102"/>
      <c r="K68" s="103"/>
      <c r="L68" s="95" t="s">
        <v>11</v>
      </c>
      <c r="M68" s="95"/>
      <c r="N68" s="95"/>
      <c r="O68" s="95"/>
      <c r="P68" s="95"/>
      <c r="Q68" s="95"/>
      <c r="R68" s="95" t="s">
        <v>12</v>
      </c>
      <c r="S68" s="95"/>
      <c r="T68" s="95"/>
      <c r="U68" s="95"/>
      <c r="V68" s="95"/>
      <c r="W68" s="95"/>
      <c r="X68" s="151" t="s">
        <v>178</v>
      </c>
    </row>
    <row r="69" spans="1:30" ht="15.75" customHeight="1" x14ac:dyDescent="0.25">
      <c r="A69" s="124"/>
      <c r="B69" s="97"/>
      <c r="C69" s="124"/>
      <c r="D69" s="97"/>
      <c r="E69" s="104"/>
      <c r="F69" s="105"/>
      <c r="G69" s="105"/>
      <c r="H69" s="105"/>
      <c r="I69" s="105"/>
      <c r="J69" s="105"/>
      <c r="K69" s="106"/>
      <c r="L69" s="95" t="s">
        <v>165</v>
      </c>
      <c r="M69" s="95"/>
      <c r="N69" s="95"/>
      <c r="O69" s="96" t="s">
        <v>166</v>
      </c>
      <c r="P69" s="96"/>
      <c r="Q69" s="96"/>
      <c r="R69" s="95" t="s">
        <v>167</v>
      </c>
      <c r="S69" s="95"/>
      <c r="T69" s="95"/>
      <c r="U69" s="96" t="s">
        <v>168</v>
      </c>
      <c r="V69" s="96"/>
      <c r="W69" s="96"/>
      <c r="X69" s="152"/>
    </row>
    <row r="70" spans="1:30" ht="15" customHeight="1" x14ac:dyDescent="0.25">
      <c r="A70" s="124"/>
      <c r="B70" s="97"/>
      <c r="C70" s="124"/>
      <c r="D70" s="97"/>
      <c r="E70" s="97" t="s">
        <v>3</v>
      </c>
      <c r="F70" s="97" t="s">
        <v>4</v>
      </c>
      <c r="G70" s="97" t="s">
        <v>148</v>
      </c>
      <c r="H70" s="97" t="s">
        <v>149</v>
      </c>
      <c r="I70" s="97" t="s">
        <v>154</v>
      </c>
      <c r="J70" s="97" t="s">
        <v>150</v>
      </c>
      <c r="K70" s="97" t="s">
        <v>151</v>
      </c>
      <c r="L70" s="97" t="s">
        <v>4</v>
      </c>
      <c r="M70" s="111" t="s">
        <v>177</v>
      </c>
      <c r="N70" s="97" t="s">
        <v>10</v>
      </c>
      <c r="O70" s="97" t="s">
        <v>4</v>
      </c>
      <c r="P70" s="111" t="s">
        <v>177</v>
      </c>
      <c r="Q70" s="97" t="s">
        <v>10</v>
      </c>
      <c r="R70" s="97" t="s">
        <v>4</v>
      </c>
      <c r="S70" s="111" t="s">
        <v>177</v>
      </c>
      <c r="T70" s="97" t="s">
        <v>10</v>
      </c>
      <c r="U70" s="97" t="s">
        <v>4</v>
      </c>
      <c r="V70" s="111" t="s">
        <v>177</v>
      </c>
      <c r="W70" s="97" t="s">
        <v>10</v>
      </c>
      <c r="X70" s="152"/>
    </row>
    <row r="71" spans="1:30" ht="81.75" customHeight="1" x14ac:dyDescent="0.25">
      <c r="A71" s="124"/>
      <c r="B71" s="97"/>
      <c r="C71" s="124"/>
      <c r="D71" s="97"/>
      <c r="E71" s="97"/>
      <c r="F71" s="97"/>
      <c r="G71" s="97"/>
      <c r="H71" s="97"/>
      <c r="I71" s="97"/>
      <c r="J71" s="97"/>
      <c r="K71" s="97"/>
      <c r="L71" s="97"/>
      <c r="M71" s="112"/>
      <c r="N71" s="97"/>
      <c r="O71" s="97"/>
      <c r="P71" s="112"/>
      <c r="Q71" s="97"/>
      <c r="R71" s="97"/>
      <c r="S71" s="112"/>
      <c r="T71" s="97"/>
      <c r="U71" s="97"/>
      <c r="V71" s="112"/>
      <c r="W71" s="97"/>
      <c r="X71" s="152"/>
    </row>
    <row r="72" spans="1:30" s="32" customFormat="1" ht="19.899999999999999" customHeight="1" x14ac:dyDescent="0.2">
      <c r="A72" s="30"/>
      <c r="B72" s="31">
        <v>1</v>
      </c>
      <c r="C72" s="31">
        <v>2</v>
      </c>
      <c r="D72" s="31">
        <v>3</v>
      </c>
      <c r="E72" s="31">
        <v>5</v>
      </c>
      <c r="F72" s="31">
        <v>6</v>
      </c>
      <c r="G72" s="31">
        <v>7</v>
      </c>
      <c r="H72" s="31">
        <v>8</v>
      </c>
      <c r="I72" s="31">
        <v>9</v>
      </c>
      <c r="J72" s="31">
        <v>10</v>
      </c>
      <c r="K72" s="31">
        <v>11</v>
      </c>
      <c r="L72" s="31">
        <v>12</v>
      </c>
      <c r="M72" s="31">
        <v>13</v>
      </c>
      <c r="N72" s="31">
        <v>14</v>
      </c>
      <c r="O72" s="31">
        <v>15</v>
      </c>
      <c r="P72" s="31">
        <v>16</v>
      </c>
      <c r="Q72" s="31">
        <v>17</v>
      </c>
      <c r="R72" s="31">
        <v>18</v>
      </c>
      <c r="S72" s="31">
        <v>19</v>
      </c>
      <c r="T72" s="31">
        <v>20</v>
      </c>
      <c r="U72" s="31">
        <v>21</v>
      </c>
      <c r="V72" s="31">
        <v>22</v>
      </c>
      <c r="W72" s="31">
        <v>23</v>
      </c>
      <c r="X72" s="153"/>
    </row>
    <row r="73" spans="1:30" ht="19.899999999999999" customHeight="1" x14ac:dyDescent="0.25">
      <c r="A73" s="63"/>
      <c r="B73" s="110" t="s">
        <v>171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29"/>
    </row>
    <row r="74" spans="1:30" s="5" customFormat="1" ht="35.1" customHeight="1" x14ac:dyDescent="0.25">
      <c r="A74" s="64">
        <v>1</v>
      </c>
      <c r="B74" s="26" t="s">
        <v>70</v>
      </c>
      <c r="C74" s="6" t="s">
        <v>71</v>
      </c>
      <c r="D74" s="65" t="s">
        <v>176</v>
      </c>
      <c r="E74" s="62">
        <v>18</v>
      </c>
      <c r="F74" s="62">
        <v>9</v>
      </c>
      <c r="G74" s="62">
        <v>9</v>
      </c>
      <c r="H74" s="62"/>
      <c r="I74" s="62"/>
      <c r="J74" s="62"/>
      <c r="K74" s="62"/>
      <c r="L74" s="65"/>
      <c r="M74" s="65"/>
      <c r="N74" s="65"/>
      <c r="O74" s="65"/>
      <c r="P74" s="65"/>
      <c r="Q74" s="65"/>
      <c r="R74" s="65"/>
      <c r="S74" s="65"/>
      <c r="T74" s="65"/>
      <c r="U74" s="65">
        <v>9</v>
      </c>
      <c r="V74" s="65">
        <v>9</v>
      </c>
      <c r="W74" s="64">
        <v>2</v>
      </c>
      <c r="X74" s="64">
        <v>2</v>
      </c>
    </row>
    <row r="75" spans="1:30" ht="19.899999999999999" customHeight="1" x14ac:dyDescent="0.25">
      <c r="A75" s="14">
        <v>2</v>
      </c>
      <c r="B75" s="53" t="s">
        <v>72</v>
      </c>
      <c r="C75" s="52" t="s">
        <v>73</v>
      </c>
      <c r="D75" s="51" t="s">
        <v>176</v>
      </c>
      <c r="E75" s="67">
        <v>9</v>
      </c>
      <c r="F75" s="67"/>
      <c r="G75" s="67">
        <v>9</v>
      </c>
      <c r="H75" s="67"/>
      <c r="I75" s="67"/>
      <c r="J75" s="67"/>
      <c r="K75" s="67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>
        <v>9</v>
      </c>
      <c r="W75" s="64">
        <v>2</v>
      </c>
      <c r="X75" s="14">
        <v>2</v>
      </c>
    </row>
    <row r="76" spans="1:30" ht="19.899999999999999" customHeight="1" x14ac:dyDescent="0.25">
      <c r="A76" s="64">
        <v>3</v>
      </c>
      <c r="B76" s="53" t="s">
        <v>74</v>
      </c>
      <c r="C76" s="52" t="s">
        <v>46</v>
      </c>
      <c r="D76" s="51" t="s">
        <v>136</v>
      </c>
      <c r="E76" s="67">
        <v>18</v>
      </c>
      <c r="F76" s="67">
        <v>9</v>
      </c>
      <c r="G76" s="67">
        <v>9</v>
      </c>
      <c r="H76" s="67"/>
      <c r="I76" s="67"/>
      <c r="J76" s="67"/>
      <c r="K76" s="67"/>
      <c r="L76" s="65"/>
      <c r="M76" s="65"/>
      <c r="N76" s="65"/>
      <c r="O76" s="65"/>
      <c r="P76" s="65"/>
      <c r="Q76" s="65"/>
      <c r="R76" s="65"/>
      <c r="S76" s="65"/>
      <c r="T76" s="65"/>
      <c r="U76" s="65">
        <v>9</v>
      </c>
      <c r="V76" s="65">
        <v>9</v>
      </c>
      <c r="W76" s="64">
        <v>2</v>
      </c>
      <c r="X76" s="14">
        <v>2</v>
      </c>
    </row>
    <row r="77" spans="1:30" ht="19.899999999999999" customHeight="1" x14ac:dyDescent="0.25">
      <c r="A77" s="14">
        <v>4</v>
      </c>
      <c r="B77" s="53" t="s">
        <v>75</v>
      </c>
      <c r="C77" s="52" t="s">
        <v>76</v>
      </c>
      <c r="D77" s="51" t="s">
        <v>176</v>
      </c>
      <c r="E77" s="67">
        <v>18</v>
      </c>
      <c r="F77" s="67">
        <v>9</v>
      </c>
      <c r="G77" s="67">
        <v>9</v>
      </c>
      <c r="H77" s="67"/>
      <c r="I77" s="67"/>
      <c r="J77" s="67"/>
      <c r="K77" s="67"/>
      <c r="L77" s="21"/>
      <c r="M77" s="65"/>
      <c r="N77" s="65"/>
      <c r="O77" s="65"/>
      <c r="P77" s="65"/>
      <c r="Q77" s="65"/>
      <c r="R77" s="65">
        <v>9</v>
      </c>
      <c r="S77" s="65">
        <v>9</v>
      </c>
      <c r="T77" s="65">
        <v>3</v>
      </c>
      <c r="U77" s="65"/>
      <c r="V77" s="65"/>
      <c r="W77" s="64"/>
      <c r="X77" s="14">
        <v>3</v>
      </c>
    </row>
    <row r="78" spans="1:30" ht="19.899999999999999" customHeight="1" x14ac:dyDescent="0.25">
      <c r="A78" s="64">
        <v>5</v>
      </c>
      <c r="B78" s="53" t="s">
        <v>77</v>
      </c>
      <c r="C78" s="52" t="s">
        <v>96</v>
      </c>
      <c r="D78" s="51" t="s">
        <v>176</v>
      </c>
      <c r="E78" s="67">
        <v>9</v>
      </c>
      <c r="F78" s="67"/>
      <c r="G78" s="67">
        <v>9</v>
      </c>
      <c r="H78" s="67"/>
      <c r="I78" s="67"/>
      <c r="J78" s="67"/>
      <c r="K78" s="67"/>
      <c r="L78" s="21"/>
      <c r="M78" s="65"/>
      <c r="N78" s="65"/>
      <c r="O78" s="65"/>
      <c r="P78" s="65"/>
      <c r="Q78" s="65"/>
      <c r="R78" s="65"/>
      <c r="S78" s="65"/>
      <c r="T78" s="65"/>
      <c r="U78" s="65"/>
      <c r="V78" s="65">
        <v>9</v>
      </c>
      <c r="W78" s="64">
        <v>2</v>
      </c>
      <c r="X78" s="14">
        <v>2</v>
      </c>
    </row>
    <row r="79" spans="1:30" ht="19.899999999999999" customHeight="1" x14ac:dyDescent="0.25">
      <c r="A79" s="14">
        <v>6</v>
      </c>
      <c r="B79" s="53" t="s">
        <v>78</v>
      </c>
      <c r="C79" s="52" t="s">
        <v>116</v>
      </c>
      <c r="D79" s="51" t="s">
        <v>176</v>
      </c>
      <c r="E79" s="67">
        <v>9</v>
      </c>
      <c r="F79" s="67"/>
      <c r="G79" s="67"/>
      <c r="H79" s="67">
        <v>9</v>
      </c>
      <c r="I79" s="67"/>
      <c r="J79" s="67"/>
      <c r="K79" s="67"/>
      <c r="L79" s="21"/>
      <c r="M79" s="65"/>
      <c r="N79" s="65"/>
      <c r="O79" s="65"/>
      <c r="P79" s="65"/>
      <c r="Q79" s="65"/>
      <c r="R79" s="65"/>
      <c r="S79" s="65"/>
      <c r="T79" s="65"/>
      <c r="U79" s="65"/>
      <c r="V79" s="65">
        <v>9</v>
      </c>
      <c r="W79" s="64">
        <v>2</v>
      </c>
      <c r="X79" s="14">
        <v>2</v>
      </c>
    </row>
    <row r="80" spans="1:30" s="5" customFormat="1" ht="35.1" customHeight="1" x14ac:dyDescent="0.25">
      <c r="A80" s="64">
        <v>7</v>
      </c>
      <c r="B80" s="26" t="s">
        <v>79</v>
      </c>
      <c r="C80" s="6" t="s">
        <v>117</v>
      </c>
      <c r="D80" s="65" t="s">
        <v>94</v>
      </c>
      <c r="E80" s="62">
        <v>18</v>
      </c>
      <c r="F80" s="62">
        <v>9</v>
      </c>
      <c r="G80" s="62">
        <v>9</v>
      </c>
      <c r="H80" s="62"/>
      <c r="I80" s="62"/>
      <c r="J80" s="62"/>
      <c r="K80" s="62"/>
      <c r="L80" s="21"/>
      <c r="M80" s="65"/>
      <c r="N80" s="65"/>
      <c r="O80" s="65"/>
      <c r="P80" s="65"/>
      <c r="Q80" s="65"/>
      <c r="R80" s="65">
        <v>9</v>
      </c>
      <c r="S80" s="65">
        <v>9</v>
      </c>
      <c r="T80" s="65">
        <v>4</v>
      </c>
      <c r="U80" s="65"/>
      <c r="V80" s="65"/>
      <c r="W80" s="64"/>
      <c r="X80" s="64">
        <v>4</v>
      </c>
    </row>
    <row r="81" spans="1:24" ht="19.899999999999999" customHeight="1" x14ac:dyDescent="0.25">
      <c r="A81" s="14">
        <v>8</v>
      </c>
      <c r="B81" s="53" t="s">
        <v>118</v>
      </c>
      <c r="C81" s="52" t="s">
        <v>100</v>
      </c>
      <c r="D81" s="51" t="s">
        <v>176</v>
      </c>
      <c r="E81" s="67">
        <v>9</v>
      </c>
      <c r="F81" s="67">
        <v>9</v>
      </c>
      <c r="G81" s="67"/>
      <c r="H81" s="67"/>
      <c r="I81" s="67"/>
      <c r="J81" s="67"/>
      <c r="K81" s="67"/>
      <c r="L81" s="21"/>
      <c r="M81" s="65"/>
      <c r="N81" s="65"/>
      <c r="O81" s="65"/>
      <c r="P81" s="65"/>
      <c r="Q81" s="65"/>
      <c r="R81" s="65"/>
      <c r="S81" s="65"/>
      <c r="T81" s="65"/>
      <c r="U81" s="65">
        <v>9</v>
      </c>
      <c r="V81" s="65"/>
      <c r="W81" s="64">
        <v>1</v>
      </c>
      <c r="X81" s="14">
        <v>1</v>
      </c>
    </row>
    <row r="82" spans="1:24" s="5" customFormat="1" ht="30" customHeight="1" x14ac:dyDescent="0.25">
      <c r="A82" s="64">
        <v>9</v>
      </c>
      <c r="B82" s="26" t="s">
        <v>119</v>
      </c>
      <c r="C82" s="6" t="s">
        <v>133</v>
      </c>
      <c r="D82" s="65" t="s">
        <v>176</v>
      </c>
      <c r="E82" s="62">
        <v>9</v>
      </c>
      <c r="F82" s="62"/>
      <c r="G82" s="62">
        <v>9</v>
      </c>
      <c r="H82" s="62"/>
      <c r="I82" s="62"/>
      <c r="J82" s="62"/>
      <c r="K82" s="62"/>
      <c r="L82" s="21"/>
      <c r="M82" s="65"/>
      <c r="N82" s="65"/>
      <c r="O82" s="65"/>
      <c r="P82" s="65">
        <v>9</v>
      </c>
      <c r="Q82" s="65">
        <v>4</v>
      </c>
      <c r="R82" s="65"/>
      <c r="S82" s="65"/>
      <c r="T82" s="65"/>
      <c r="U82" s="65"/>
      <c r="V82" s="65"/>
      <c r="W82" s="64"/>
      <c r="X82" s="64">
        <v>4</v>
      </c>
    </row>
    <row r="83" spans="1:24" s="12" customFormat="1" ht="19.899999999999999" customHeight="1" x14ac:dyDescent="0.25">
      <c r="A83" s="33"/>
      <c r="B83" s="37"/>
      <c r="C83" s="48" t="s">
        <v>139</v>
      </c>
      <c r="D83" s="37"/>
      <c r="E83" s="37">
        <f t="shared" ref="E83:X83" si="4">SUM(E74:E82)</f>
        <v>117</v>
      </c>
      <c r="F83" s="37">
        <f t="shared" si="4"/>
        <v>45</v>
      </c>
      <c r="G83" s="37">
        <f t="shared" si="4"/>
        <v>63</v>
      </c>
      <c r="H83" s="37">
        <f t="shared" si="4"/>
        <v>9</v>
      </c>
      <c r="I83" s="37">
        <f t="shared" si="4"/>
        <v>0</v>
      </c>
      <c r="J83" s="37">
        <f t="shared" si="4"/>
        <v>0</v>
      </c>
      <c r="K83" s="37">
        <f t="shared" si="4"/>
        <v>0</v>
      </c>
      <c r="L83" s="37">
        <f t="shared" si="4"/>
        <v>0</v>
      </c>
      <c r="M83" s="37">
        <f t="shared" si="4"/>
        <v>0</v>
      </c>
      <c r="N83" s="37">
        <f t="shared" si="4"/>
        <v>0</v>
      </c>
      <c r="O83" s="37">
        <f t="shared" si="4"/>
        <v>0</v>
      </c>
      <c r="P83" s="37">
        <f t="shared" si="4"/>
        <v>9</v>
      </c>
      <c r="Q83" s="37">
        <f t="shared" si="4"/>
        <v>4</v>
      </c>
      <c r="R83" s="37">
        <f t="shared" si="4"/>
        <v>18</v>
      </c>
      <c r="S83" s="37">
        <f t="shared" si="4"/>
        <v>18</v>
      </c>
      <c r="T83" s="37">
        <f t="shared" si="4"/>
        <v>7</v>
      </c>
      <c r="U83" s="37">
        <f t="shared" si="4"/>
        <v>27</v>
      </c>
      <c r="V83" s="37">
        <f t="shared" si="4"/>
        <v>45</v>
      </c>
      <c r="W83" s="35">
        <f t="shared" si="4"/>
        <v>11</v>
      </c>
      <c r="X83" s="35">
        <f t="shared" si="4"/>
        <v>22</v>
      </c>
    </row>
    <row r="84" spans="1:24" ht="19.899999999999999" customHeight="1" x14ac:dyDescent="0.25">
      <c r="A84" s="66"/>
      <c r="B84" s="110" t="s">
        <v>172</v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63"/>
    </row>
    <row r="85" spans="1:24" ht="31.5" customHeight="1" x14ac:dyDescent="0.25">
      <c r="A85" s="64">
        <v>10</v>
      </c>
      <c r="B85" s="23" t="s">
        <v>80</v>
      </c>
      <c r="C85" s="6" t="s">
        <v>185</v>
      </c>
      <c r="D85" s="123" t="s">
        <v>176</v>
      </c>
      <c r="E85" s="94">
        <v>9</v>
      </c>
      <c r="F85" s="94"/>
      <c r="G85" s="94"/>
      <c r="H85" s="116"/>
      <c r="I85" s="116">
        <v>9</v>
      </c>
      <c r="J85" s="116"/>
      <c r="K85" s="116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23">
        <v>9</v>
      </c>
      <c r="W85" s="98">
        <v>1</v>
      </c>
      <c r="X85" s="142"/>
    </row>
    <row r="86" spans="1:24" ht="35.1" customHeight="1" x14ac:dyDescent="0.25">
      <c r="A86" s="64">
        <v>11</v>
      </c>
      <c r="B86" s="23" t="s">
        <v>81</v>
      </c>
      <c r="C86" s="6" t="s">
        <v>186</v>
      </c>
      <c r="D86" s="123"/>
      <c r="E86" s="94"/>
      <c r="F86" s="94"/>
      <c r="G86" s="94"/>
      <c r="H86" s="117"/>
      <c r="I86" s="117"/>
      <c r="J86" s="117"/>
      <c r="K86" s="117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23"/>
      <c r="W86" s="98"/>
      <c r="X86" s="143"/>
    </row>
    <row r="87" spans="1:24" ht="35.1" customHeight="1" x14ac:dyDescent="0.25">
      <c r="A87" s="64">
        <v>12</v>
      </c>
      <c r="B87" s="23" t="s">
        <v>82</v>
      </c>
      <c r="C87" s="6" t="s">
        <v>120</v>
      </c>
      <c r="D87" s="123" t="s">
        <v>7</v>
      </c>
      <c r="E87" s="94">
        <v>9</v>
      </c>
      <c r="F87" s="94">
        <v>9</v>
      </c>
      <c r="G87" s="163"/>
      <c r="H87" s="190"/>
      <c r="I87" s="190"/>
      <c r="J87" s="190"/>
      <c r="K87" s="190"/>
      <c r="L87" s="187"/>
      <c r="M87" s="166"/>
      <c r="N87" s="166"/>
      <c r="O87" s="123">
        <v>9</v>
      </c>
      <c r="P87" s="166"/>
      <c r="Q87" s="123">
        <v>3</v>
      </c>
      <c r="R87" s="166"/>
      <c r="S87" s="166"/>
      <c r="T87" s="166"/>
      <c r="U87" s="166"/>
      <c r="V87" s="166"/>
      <c r="W87" s="142"/>
      <c r="X87" s="142"/>
    </row>
    <row r="88" spans="1:24" s="5" customFormat="1" ht="19.899999999999999" customHeight="1" x14ac:dyDescent="0.25">
      <c r="A88" s="64">
        <v>13</v>
      </c>
      <c r="B88" s="23" t="s">
        <v>83</v>
      </c>
      <c r="C88" s="6" t="s">
        <v>121</v>
      </c>
      <c r="D88" s="123"/>
      <c r="E88" s="94"/>
      <c r="F88" s="94"/>
      <c r="G88" s="163"/>
      <c r="H88" s="191"/>
      <c r="I88" s="191"/>
      <c r="J88" s="191"/>
      <c r="K88" s="191"/>
      <c r="L88" s="189"/>
      <c r="M88" s="167"/>
      <c r="N88" s="167"/>
      <c r="O88" s="123"/>
      <c r="P88" s="167"/>
      <c r="Q88" s="123"/>
      <c r="R88" s="167"/>
      <c r="S88" s="167"/>
      <c r="T88" s="167"/>
      <c r="U88" s="167"/>
      <c r="V88" s="167"/>
      <c r="W88" s="144"/>
      <c r="X88" s="144"/>
    </row>
    <row r="89" spans="1:24" ht="35.1" customHeight="1" x14ac:dyDescent="0.25">
      <c r="A89" s="64">
        <v>14</v>
      </c>
      <c r="B89" s="23" t="s">
        <v>132</v>
      </c>
      <c r="C89" s="6" t="s">
        <v>122</v>
      </c>
      <c r="D89" s="123"/>
      <c r="E89" s="94"/>
      <c r="F89" s="94"/>
      <c r="G89" s="163"/>
      <c r="H89" s="192"/>
      <c r="I89" s="192"/>
      <c r="J89" s="192"/>
      <c r="K89" s="192"/>
      <c r="L89" s="188"/>
      <c r="M89" s="168"/>
      <c r="N89" s="168"/>
      <c r="O89" s="123"/>
      <c r="P89" s="168"/>
      <c r="Q89" s="123"/>
      <c r="R89" s="168"/>
      <c r="S89" s="168"/>
      <c r="T89" s="168"/>
      <c r="U89" s="168"/>
      <c r="V89" s="168"/>
      <c r="W89" s="143"/>
      <c r="X89" s="143"/>
    </row>
    <row r="90" spans="1:24" s="5" customFormat="1" ht="20.100000000000001" customHeight="1" x14ac:dyDescent="0.25">
      <c r="A90" s="64">
        <v>15</v>
      </c>
      <c r="B90" s="23" t="s">
        <v>84</v>
      </c>
      <c r="C90" s="6" t="s">
        <v>123</v>
      </c>
      <c r="D90" s="123" t="s">
        <v>136</v>
      </c>
      <c r="E90" s="94">
        <v>9</v>
      </c>
      <c r="F90" s="94">
        <v>9</v>
      </c>
      <c r="G90" s="94"/>
      <c r="H90" s="116"/>
      <c r="I90" s="116"/>
      <c r="J90" s="116"/>
      <c r="K90" s="116"/>
      <c r="L90" s="187"/>
      <c r="M90" s="185"/>
      <c r="N90" s="185"/>
      <c r="O90" s="185"/>
      <c r="P90" s="185"/>
      <c r="Q90" s="185"/>
      <c r="R90" s="185"/>
      <c r="S90" s="185"/>
      <c r="T90" s="185"/>
      <c r="U90" s="123">
        <v>9</v>
      </c>
      <c r="V90" s="185"/>
      <c r="W90" s="98">
        <v>2</v>
      </c>
      <c r="X90" s="120">
        <v>2</v>
      </c>
    </row>
    <row r="91" spans="1:24" s="5" customFormat="1" ht="20.100000000000001" customHeight="1" x14ac:dyDescent="0.25">
      <c r="A91" s="64">
        <v>16</v>
      </c>
      <c r="B91" s="23" t="s">
        <v>85</v>
      </c>
      <c r="C91" s="6" t="s">
        <v>124</v>
      </c>
      <c r="D91" s="123"/>
      <c r="E91" s="94"/>
      <c r="F91" s="94"/>
      <c r="G91" s="94"/>
      <c r="H91" s="117"/>
      <c r="I91" s="117"/>
      <c r="J91" s="117"/>
      <c r="K91" s="117"/>
      <c r="L91" s="188"/>
      <c r="M91" s="186"/>
      <c r="N91" s="186"/>
      <c r="O91" s="186"/>
      <c r="P91" s="186"/>
      <c r="Q91" s="186"/>
      <c r="R91" s="186"/>
      <c r="S91" s="186"/>
      <c r="T91" s="186"/>
      <c r="U91" s="123"/>
      <c r="V91" s="186"/>
      <c r="W91" s="98"/>
      <c r="X91" s="121"/>
    </row>
    <row r="92" spans="1:24" s="5" customFormat="1" ht="20.100000000000001" customHeight="1" x14ac:dyDescent="0.25">
      <c r="A92" s="64">
        <v>17</v>
      </c>
      <c r="B92" s="23" t="s">
        <v>86</v>
      </c>
      <c r="C92" s="23" t="s">
        <v>125</v>
      </c>
      <c r="D92" s="123" t="s">
        <v>176</v>
      </c>
      <c r="E92" s="94">
        <v>9</v>
      </c>
      <c r="F92" s="94">
        <v>9</v>
      </c>
      <c r="G92" s="94"/>
      <c r="H92" s="116"/>
      <c r="I92" s="116"/>
      <c r="J92" s="116"/>
      <c r="K92" s="116"/>
      <c r="L92" s="187"/>
      <c r="M92" s="185"/>
      <c r="N92" s="185"/>
      <c r="O92" s="185"/>
      <c r="P92" s="185"/>
      <c r="Q92" s="185"/>
      <c r="R92" s="185"/>
      <c r="S92" s="185"/>
      <c r="T92" s="185"/>
      <c r="U92" s="123">
        <v>9</v>
      </c>
      <c r="V92" s="185"/>
      <c r="W92" s="98">
        <v>1</v>
      </c>
      <c r="X92" s="120">
        <v>1</v>
      </c>
    </row>
    <row r="93" spans="1:24" s="5" customFormat="1" ht="20.100000000000001" customHeight="1" x14ac:dyDescent="0.25">
      <c r="A93" s="64">
        <v>18</v>
      </c>
      <c r="B93" s="23" t="s">
        <v>87</v>
      </c>
      <c r="C93" s="23" t="s">
        <v>126</v>
      </c>
      <c r="D93" s="123"/>
      <c r="E93" s="94"/>
      <c r="F93" s="94"/>
      <c r="G93" s="94"/>
      <c r="H93" s="117"/>
      <c r="I93" s="117"/>
      <c r="J93" s="117"/>
      <c r="K93" s="117"/>
      <c r="L93" s="188"/>
      <c r="M93" s="186"/>
      <c r="N93" s="186"/>
      <c r="O93" s="186"/>
      <c r="P93" s="186"/>
      <c r="Q93" s="186"/>
      <c r="R93" s="186"/>
      <c r="S93" s="186"/>
      <c r="T93" s="186"/>
      <c r="U93" s="123"/>
      <c r="V93" s="186"/>
      <c r="W93" s="98"/>
      <c r="X93" s="121"/>
    </row>
    <row r="94" spans="1:24" s="5" customFormat="1" ht="20.100000000000001" customHeight="1" x14ac:dyDescent="0.25">
      <c r="A94" s="64">
        <v>19</v>
      </c>
      <c r="B94" s="23" t="s">
        <v>88</v>
      </c>
      <c r="C94" s="23" t="s">
        <v>110</v>
      </c>
      <c r="D94" s="123" t="s">
        <v>136</v>
      </c>
      <c r="E94" s="94">
        <v>9</v>
      </c>
      <c r="F94" s="94">
        <v>9</v>
      </c>
      <c r="G94" s="163"/>
      <c r="H94" s="190"/>
      <c r="I94" s="190"/>
      <c r="J94" s="190"/>
      <c r="K94" s="190"/>
      <c r="L94" s="187"/>
      <c r="M94" s="185"/>
      <c r="N94" s="185"/>
      <c r="O94" s="185"/>
      <c r="P94" s="185"/>
      <c r="Q94" s="185"/>
      <c r="R94" s="185"/>
      <c r="S94" s="185"/>
      <c r="T94" s="185"/>
      <c r="U94" s="123">
        <v>9</v>
      </c>
      <c r="V94" s="185"/>
      <c r="W94" s="98">
        <v>2</v>
      </c>
      <c r="X94" s="120">
        <v>2</v>
      </c>
    </row>
    <row r="95" spans="1:24" s="5" customFormat="1" ht="35.1" customHeight="1" x14ac:dyDescent="0.25">
      <c r="A95" s="64">
        <v>20</v>
      </c>
      <c r="B95" s="23" t="s">
        <v>89</v>
      </c>
      <c r="C95" s="6" t="s">
        <v>127</v>
      </c>
      <c r="D95" s="123"/>
      <c r="E95" s="94"/>
      <c r="F95" s="94"/>
      <c r="G95" s="163"/>
      <c r="H95" s="192"/>
      <c r="I95" s="192"/>
      <c r="J95" s="192"/>
      <c r="K95" s="192"/>
      <c r="L95" s="188"/>
      <c r="M95" s="186"/>
      <c r="N95" s="186"/>
      <c r="O95" s="186"/>
      <c r="P95" s="186"/>
      <c r="Q95" s="186"/>
      <c r="R95" s="186"/>
      <c r="S95" s="186"/>
      <c r="T95" s="186"/>
      <c r="U95" s="123"/>
      <c r="V95" s="186"/>
      <c r="W95" s="98"/>
      <c r="X95" s="121"/>
    </row>
    <row r="96" spans="1:24" s="5" customFormat="1" ht="33" customHeight="1" x14ac:dyDescent="0.25">
      <c r="A96" s="64">
        <v>21</v>
      </c>
      <c r="B96" s="23" t="s">
        <v>90</v>
      </c>
      <c r="C96" s="6" t="s">
        <v>128</v>
      </c>
      <c r="D96" s="123" t="s">
        <v>136</v>
      </c>
      <c r="E96" s="94">
        <v>9</v>
      </c>
      <c r="F96" s="94"/>
      <c r="G96" s="94">
        <v>9</v>
      </c>
      <c r="H96" s="116"/>
      <c r="I96" s="116"/>
      <c r="J96" s="116"/>
      <c r="K96" s="116"/>
      <c r="L96" s="187"/>
      <c r="M96" s="185"/>
      <c r="N96" s="185"/>
      <c r="O96" s="185"/>
      <c r="P96" s="185"/>
      <c r="Q96" s="185"/>
      <c r="R96" s="185"/>
      <c r="S96" s="185"/>
      <c r="T96" s="185"/>
      <c r="U96" s="185"/>
      <c r="V96" s="123">
        <v>9</v>
      </c>
      <c r="W96" s="98">
        <v>2</v>
      </c>
      <c r="X96" s="120"/>
    </row>
    <row r="97" spans="1:24" ht="19.899999999999999" customHeight="1" x14ac:dyDescent="0.25">
      <c r="A97" s="64">
        <v>22</v>
      </c>
      <c r="B97" s="23" t="s">
        <v>91</v>
      </c>
      <c r="C97" s="6" t="s">
        <v>129</v>
      </c>
      <c r="D97" s="123"/>
      <c r="E97" s="94"/>
      <c r="F97" s="94"/>
      <c r="G97" s="94"/>
      <c r="H97" s="117"/>
      <c r="I97" s="117"/>
      <c r="J97" s="117"/>
      <c r="K97" s="117"/>
      <c r="L97" s="188"/>
      <c r="M97" s="186"/>
      <c r="N97" s="186"/>
      <c r="O97" s="186"/>
      <c r="P97" s="186"/>
      <c r="Q97" s="186"/>
      <c r="R97" s="186"/>
      <c r="S97" s="186"/>
      <c r="T97" s="186"/>
      <c r="U97" s="186"/>
      <c r="V97" s="123"/>
      <c r="W97" s="98"/>
      <c r="X97" s="121"/>
    </row>
    <row r="98" spans="1:24" ht="19.899999999999999" customHeight="1" x14ac:dyDescent="0.25">
      <c r="A98" s="64">
        <v>23</v>
      </c>
      <c r="B98" s="23" t="s">
        <v>92</v>
      </c>
      <c r="C98" s="6" t="s">
        <v>130</v>
      </c>
      <c r="D98" s="123" t="s">
        <v>176</v>
      </c>
      <c r="E98" s="94">
        <v>9</v>
      </c>
      <c r="F98" s="94"/>
      <c r="G98" s="94">
        <v>9</v>
      </c>
      <c r="H98" s="116"/>
      <c r="I98" s="116"/>
      <c r="J98" s="116"/>
      <c r="K98" s="116"/>
      <c r="L98" s="187"/>
      <c r="M98" s="166"/>
      <c r="N98" s="166"/>
      <c r="O98" s="166"/>
      <c r="P98" s="166"/>
      <c r="Q98" s="166"/>
      <c r="R98" s="166"/>
      <c r="S98" s="166"/>
      <c r="T98" s="166"/>
      <c r="U98" s="166"/>
      <c r="V98" s="123">
        <v>9</v>
      </c>
      <c r="W98" s="98">
        <v>1</v>
      </c>
      <c r="X98" s="142"/>
    </row>
    <row r="99" spans="1:24" ht="19.899999999999999" customHeight="1" x14ac:dyDescent="0.25">
      <c r="A99" s="64">
        <v>24</v>
      </c>
      <c r="B99" s="23" t="s">
        <v>93</v>
      </c>
      <c r="C99" s="23" t="s">
        <v>131</v>
      </c>
      <c r="D99" s="123"/>
      <c r="E99" s="94"/>
      <c r="F99" s="94"/>
      <c r="G99" s="94"/>
      <c r="H99" s="117"/>
      <c r="I99" s="117"/>
      <c r="J99" s="117"/>
      <c r="K99" s="117"/>
      <c r="L99" s="188"/>
      <c r="M99" s="168"/>
      <c r="N99" s="168"/>
      <c r="O99" s="168"/>
      <c r="P99" s="168"/>
      <c r="Q99" s="168"/>
      <c r="R99" s="168"/>
      <c r="S99" s="168"/>
      <c r="T99" s="168"/>
      <c r="U99" s="168"/>
      <c r="V99" s="123"/>
      <c r="W99" s="98"/>
      <c r="X99" s="143"/>
    </row>
    <row r="100" spans="1:24" ht="19.899999999999999" customHeight="1" x14ac:dyDescent="0.25">
      <c r="A100" s="66"/>
      <c r="B100" s="50"/>
      <c r="C100" s="48" t="s">
        <v>140</v>
      </c>
      <c r="D100" s="62"/>
      <c r="E100" s="37">
        <f>SUM(E85:E99)</f>
        <v>63</v>
      </c>
      <c r="F100" s="37">
        <f>SUM(F85:F99)</f>
        <v>36</v>
      </c>
      <c r="G100" s="37">
        <f>SUM(G85:G99)</f>
        <v>18</v>
      </c>
      <c r="H100" s="37">
        <f t="shared" ref="H100:P100" si="5">SUM(H85:H99)</f>
        <v>0</v>
      </c>
      <c r="I100" s="37">
        <f t="shared" si="5"/>
        <v>9</v>
      </c>
      <c r="J100" s="37">
        <f t="shared" si="5"/>
        <v>0</v>
      </c>
      <c r="K100" s="37">
        <f t="shared" si="5"/>
        <v>0</v>
      </c>
      <c r="L100" s="37">
        <f t="shared" si="5"/>
        <v>0</v>
      </c>
      <c r="M100" s="37">
        <f t="shared" si="5"/>
        <v>0</v>
      </c>
      <c r="N100" s="37">
        <f t="shared" si="5"/>
        <v>0</v>
      </c>
      <c r="O100" s="37">
        <f>SUM(O85:O99)</f>
        <v>9</v>
      </c>
      <c r="P100" s="37">
        <f t="shared" si="5"/>
        <v>0</v>
      </c>
      <c r="Q100" s="37">
        <f>SUM(Q85:Q99)</f>
        <v>3</v>
      </c>
      <c r="R100" s="37">
        <f t="shared" ref="R100" si="6">SUM(R85:R99)</f>
        <v>0</v>
      </c>
      <c r="S100" s="37">
        <f t="shared" ref="S100" si="7">SUM(S85:S99)</f>
        <v>0</v>
      </c>
      <c r="T100" s="37">
        <f t="shared" ref="T100" si="8">SUM(T85:T99)</f>
        <v>0</v>
      </c>
      <c r="U100" s="37">
        <f>SUM(U85:U99)</f>
        <v>27</v>
      </c>
      <c r="V100" s="37">
        <f>SUM(V85:V99)</f>
        <v>27</v>
      </c>
      <c r="W100" s="35">
        <f>SUM(W85:W99)</f>
        <v>9</v>
      </c>
      <c r="X100" s="35">
        <f>SUM(X85:X99)</f>
        <v>5</v>
      </c>
    </row>
    <row r="101" spans="1:24" ht="19.899999999999999" customHeight="1" x14ac:dyDescent="0.25">
      <c r="A101" s="63"/>
      <c r="B101" s="154" t="s">
        <v>141</v>
      </c>
      <c r="C101" s="155"/>
      <c r="D101" s="54"/>
      <c r="E101" s="37">
        <f>E100+E83</f>
        <v>180</v>
      </c>
      <c r="F101" s="37">
        <f t="shared" ref="F101:X101" si="9">F100+F83</f>
        <v>81</v>
      </c>
      <c r="G101" s="37">
        <f t="shared" si="9"/>
        <v>81</v>
      </c>
      <c r="H101" s="37">
        <f t="shared" si="9"/>
        <v>9</v>
      </c>
      <c r="I101" s="37">
        <f t="shared" si="9"/>
        <v>9</v>
      </c>
      <c r="J101" s="37">
        <f t="shared" si="9"/>
        <v>0</v>
      </c>
      <c r="K101" s="37">
        <f t="shared" si="9"/>
        <v>0</v>
      </c>
      <c r="L101" s="37">
        <f t="shared" si="9"/>
        <v>0</v>
      </c>
      <c r="M101" s="37">
        <f t="shared" si="9"/>
        <v>0</v>
      </c>
      <c r="N101" s="37">
        <f t="shared" si="9"/>
        <v>0</v>
      </c>
      <c r="O101" s="37">
        <f t="shared" si="9"/>
        <v>9</v>
      </c>
      <c r="P101" s="37">
        <f t="shared" si="9"/>
        <v>9</v>
      </c>
      <c r="Q101" s="37">
        <f t="shared" si="9"/>
        <v>7</v>
      </c>
      <c r="R101" s="37">
        <f t="shared" si="9"/>
        <v>18</v>
      </c>
      <c r="S101" s="37">
        <f t="shared" si="9"/>
        <v>18</v>
      </c>
      <c r="T101" s="37">
        <f t="shared" si="9"/>
        <v>7</v>
      </c>
      <c r="U101" s="37">
        <f t="shared" si="9"/>
        <v>54</v>
      </c>
      <c r="V101" s="37">
        <f t="shared" si="9"/>
        <v>72</v>
      </c>
      <c r="W101" s="35">
        <f t="shared" si="9"/>
        <v>20</v>
      </c>
      <c r="X101" s="35">
        <f t="shared" si="9"/>
        <v>27</v>
      </c>
    </row>
    <row r="102" spans="1:24" s="7" customFormat="1" ht="19.899999999999999" customHeight="1" x14ac:dyDescent="0.25">
      <c r="A102" s="66"/>
      <c r="B102" s="156" t="s">
        <v>142</v>
      </c>
      <c r="C102" s="157"/>
      <c r="D102" s="68"/>
      <c r="E102" s="37">
        <f t="shared" ref="E102:X102" si="10">E16+E26+E36+E83+E100</f>
        <v>630</v>
      </c>
      <c r="F102" s="37">
        <f t="shared" si="10"/>
        <v>279</v>
      </c>
      <c r="G102" s="37">
        <f t="shared" si="10"/>
        <v>285</v>
      </c>
      <c r="H102" s="37">
        <f t="shared" si="10"/>
        <v>9</v>
      </c>
      <c r="I102" s="37">
        <f t="shared" si="10"/>
        <v>57</v>
      </c>
      <c r="J102" s="37">
        <f t="shared" si="10"/>
        <v>0</v>
      </c>
      <c r="K102" s="37">
        <f t="shared" si="10"/>
        <v>0</v>
      </c>
      <c r="L102" s="37">
        <f t="shared" si="10"/>
        <v>108</v>
      </c>
      <c r="M102" s="37">
        <f t="shared" si="10"/>
        <v>84</v>
      </c>
      <c r="N102" s="37">
        <f t="shared" si="10"/>
        <v>30</v>
      </c>
      <c r="O102" s="37">
        <f t="shared" si="10"/>
        <v>45</v>
      </c>
      <c r="P102" s="37">
        <f t="shared" si="10"/>
        <v>105</v>
      </c>
      <c r="Q102" s="37">
        <f t="shared" si="10"/>
        <v>30</v>
      </c>
      <c r="R102" s="37">
        <f t="shared" si="10"/>
        <v>72</v>
      </c>
      <c r="S102" s="37">
        <f t="shared" si="10"/>
        <v>72</v>
      </c>
      <c r="T102" s="37">
        <f t="shared" si="10"/>
        <v>30</v>
      </c>
      <c r="U102" s="37">
        <f t="shared" si="10"/>
        <v>54</v>
      </c>
      <c r="V102" s="37">
        <f t="shared" si="10"/>
        <v>90</v>
      </c>
      <c r="W102" s="37">
        <f t="shared" si="10"/>
        <v>30</v>
      </c>
      <c r="X102" s="37">
        <f t="shared" si="10"/>
        <v>75</v>
      </c>
    </row>
    <row r="103" spans="1:24" x14ac:dyDescent="0.25">
      <c r="A103" s="69"/>
      <c r="B103" s="1" t="s">
        <v>173</v>
      </c>
      <c r="C103" s="1"/>
      <c r="D103" s="1"/>
      <c r="E103" s="1"/>
      <c r="F103" s="1"/>
      <c r="G103" s="1"/>
      <c r="H103" s="1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2"/>
      <c r="X103" s="71"/>
    </row>
    <row r="104" spans="1:24" x14ac:dyDescent="0.25">
      <c r="A104" s="4"/>
      <c r="B104" s="2"/>
      <c r="C104" s="2"/>
      <c r="D104" s="2"/>
      <c r="E104" s="2"/>
      <c r="F104" s="2"/>
      <c r="G104" s="2"/>
      <c r="H104" s="2"/>
    </row>
  </sheetData>
  <mergeCells count="234"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Q98:Q99"/>
    <mergeCell ref="R98:R99"/>
    <mergeCell ref="S98:S99"/>
    <mergeCell ref="T98:T99"/>
    <mergeCell ref="U98:U99"/>
    <mergeCell ref="Q96:Q97"/>
    <mergeCell ref="T96:T97"/>
    <mergeCell ref="U96:U97"/>
    <mergeCell ref="Q92:Q93"/>
    <mergeCell ref="R92:R93"/>
    <mergeCell ref="S92:S93"/>
    <mergeCell ref="T92:T93"/>
    <mergeCell ref="R96:R97"/>
    <mergeCell ref="S96:S97"/>
    <mergeCell ref="I94:I95"/>
    <mergeCell ref="J94:J95"/>
    <mergeCell ref="K94:K95"/>
    <mergeCell ref="L94:L95"/>
    <mergeCell ref="M94:M95"/>
    <mergeCell ref="N94:N95"/>
    <mergeCell ref="O94:O95"/>
    <mergeCell ref="P94:P95"/>
    <mergeCell ref="V92:V93"/>
    <mergeCell ref="Q94:Q95"/>
    <mergeCell ref="R94:R95"/>
    <mergeCell ref="S94:S95"/>
    <mergeCell ref="T94:T95"/>
    <mergeCell ref="V94:V95"/>
    <mergeCell ref="H96:H97"/>
    <mergeCell ref="I96:I97"/>
    <mergeCell ref="J96:J97"/>
    <mergeCell ref="K96:K97"/>
    <mergeCell ref="L96:L97"/>
    <mergeCell ref="M96:M97"/>
    <mergeCell ref="L87:L89"/>
    <mergeCell ref="H92:H93"/>
    <mergeCell ref="I92:I93"/>
    <mergeCell ref="J92:J93"/>
    <mergeCell ref="K92:K93"/>
    <mergeCell ref="L92:L93"/>
    <mergeCell ref="M92:M93"/>
    <mergeCell ref="H90:H91"/>
    <mergeCell ref="I90:I91"/>
    <mergeCell ref="J90:J91"/>
    <mergeCell ref="K90:K91"/>
    <mergeCell ref="L90:L91"/>
    <mergeCell ref="M90:M91"/>
    <mergeCell ref="H87:H89"/>
    <mergeCell ref="I87:I89"/>
    <mergeCell ref="J87:J89"/>
    <mergeCell ref="K87:K89"/>
    <mergeCell ref="H94:H95"/>
    <mergeCell ref="N96:N97"/>
    <mergeCell ref="O96:O97"/>
    <mergeCell ref="P96:P97"/>
    <mergeCell ref="R85:R86"/>
    <mergeCell ref="S87:S89"/>
    <mergeCell ref="T87:T89"/>
    <mergeCell ref="U87:U89"/>
    <mergeCell ref="V87:V89"/>
    <mergeCell ref="W87:W89"/>
    <mergeCell ref="N90:N91"/>
    <mergeCell ref="O90:O91"/>
    <mergeCell ref="P90:P91"/>
    <mergeCell ref="Q90:Q91"/>
    <mergeCell ref="R90:R91"/>
    <mergeCell ref="S90:S91"/>
    <mergeCell ref="T90:T91"/>
    <mergeCell ref="V90:V91"/>
    <mergeCell ref="N92:N93"/>
    <mergeCell ref="O92:O93"/>
    <mergeCell ref="P92:P93"/>
    <mergeCell ref="Q87:Q89"/>
    <mergeCell ref="A2:W2"/>
    <mergeCell ref="A5:W5"/>
    <mergeCell ref="A6:W6"/>
    <mergeCell ref="A7:W7"/>
    <mergeCell ref="A63:W63"/>
    <mergeCell ref="L10:L11"/>
    <mergeCell ref="R9:T9"/>
    <mergeCell ref="U9:W9"/>
    <mergeCell ref="V10:V11"/>
    <mergeCell ref="P10:P11"/>
    <mergeCell ref="A61:W61"/>
    <mergeCell ref="O10:O11"/>
    <mergeCell ref="F10:F11"/>
    <mergeCell ref="G10:G11"/>
    <mergeCell ref="I10:I11"/>
    <mergeCell ref="H10:H11"/>
    <mergeCell ref="E8:K9"/>
    <mergeCell ref="J10:J11"/>
    <mergeCell ref="K10:K11"/>
    <mergeCell ref="R10:R11"/>
    <mergeCell ref="S10:S11"/>
    <mergeCell ref="B37:C37"/>
    <mergeCell ref="B27:W27"/>
    <mergeCell ref="U10:U11"/>
    <mergeCell ref="K70:K71"/>
    <mergeCell ref="L70:L71"/>
    <mergeCell ref="R69:T69"/>
    <mergeCell ref="U69:W69"/>
    <mergeCell ref="S85:S86"/>
    <mergeCell ref="V70:V71"/>
    <mergeCell ref="P85:P86"/>
    <mergeCell ref="Q85:Q86"/>
    <mergeCell ref="R70:R71"/>
    <mergeCell ref="S70:S71"/>
    <mergeCell ref="T70:T71"/>
    <mergeCell ref="W10:W11"/>
    <mergeCell ref="U70:U71"/>
    <mergeCell ref="E68:K69"/>
    <mergeCell ref="Q10:Q11"/>
    <mergeCell ref="T10:T11"/>
    <mergeCell ref="N10:N11"/>
    <mergeCell ref="F87:F89"/>
    <mergeCell ref="D87:D89"/>
    <mergeCell ref="G87:G89"/>
    <mergeCell ref="B38:AO38"/>
    <mergeCell ref="B39:AO40"/>
    <mergeCell ref="B41:AO41"/>
    <mergeCell ref="G85:G86"/>
    <mergeCell ref="A64:W64"/>
    <mergeCell ref="A68:A71"/>
    <mergeCell ref="B68:B71"/>
    <mergeCell ref="C68:C71"/>
    <mergeCell ref="D68:D71"/>
    <mergeCell ref="L68:Q68"/>
    <mergeCell ref="R68:W68"/>
    <mergeCell ref="E70:E71"/>
    <mergeCell ref="F70:F71"/>
    <mergeCell ref="L69:N69"/>
    <mergeCell ref="O69:Q69"/>
    <mergeCell ref="F92:F93"/>
    <mergeCell ref="G90:G91"/>
    <mergeCell ref="D85:D86"/>
    <mergeCell ref="B73:W73"/>
    <mergeCell ref="T85:T86"/>
    <mergeCell ref="U85:U86"/>
    <mergeCell ref="B84:W84"/>
    <mergeCell ref="M87:M89"/>
    <mergeCell ref="N87:N89"/>
    <mergeCell ref="P87:P89"/>
    <mergeCell ref="R87:R89"/>
    <mergeCell ref="H85:H86"/>
    <mergeCell ref="I85:I86"/>
    <mergeCell ref="J85:J86"/>
    <mergeCell ref="K85:K86"/>
    <mergeCell ref="L85:L86"/>
    <mergeCell ref="M85:M86"/>
    <mergeCell ref="N85:N86"/>
    <mergeCell ref="O85:O86"/>
    <mergeCell ref="E85:E86"/>
    <mergeCell ref="W90:W91"/>
    <mergeCell ref="A1:W1"/>
    <mergeCell ref="A3:W3"/>
    <mergeCell ref="A4:W4"/>
    <mergeCell ref="W98:W99"/>
    <mergeCell ref="V98:V99"/>
    <mergeCell ref="A8:A11"/>
    <mergeCell ref="O87:O89"/>
    <mergeCell ref="V85:V86"/>
    <mergeCell ref="W85:W86"/>
    <mergeCell ref="U92:U93"/>
    <mergeCell ref="W92:W93"/>
    <mergeCell ref="D8:D11"/>
    <mergeCell ref="E10:E11"/>
    <mergeCell ref="G94:G95"/>
    <mergeCell ref="G96:G97"/>
    <mergeCell ref="F96:F97"/>
    <mergeCell ref="W94:W95"/>
    <mergeCell ref="V96:V97"/>
    <mergeCell ref="W96:W97"/>
    <mergeCell ref="E92:E93"/>
    <mergeCell ref="E96:E97"/>
    <mergeCell ref="F98:F99"/>
    <mergeCell ref="U90:U91"/>
    <mergeCell ref="U94:U95"/>
    <mergeCell ref="X94:X95"/>
    <mergeCell ref="X96:X97"/>
    <mergeCell ref="X98:X99"/>
    <mergeCell ref="X68:X72"/>
    <mergeCell ref="B101:C101"/>
    <mergeCell ref="B102:C102"/>
    <mergeCell ref="A62:W62"/>
    <mergeCell ref="A65:W65"/>
    <mergeCell ref="A67:W67"/>
    <mergeCell ref="A66:W66"/>
    <mergeCell ref="D94:D95"/>
    <mergeCell ref="D96:D97"/>
    <mergeCell ref="D98:D99"/>
    <mergeCell ref="E98:E99"/>
    <mergeCell ref="G98:G99"/>
    <mergeCell ref="G92:G93"/>
    <mergeCell ref="E94:E95"/>
    <mergeCell ref="F94:F95"/>
    <mergeCell ref="F85:F86"/>
    <mergeCell ref="D90:D91"/>
    <mergeCell ref="E90:E91"/>
    <mergeCell ref="F90:F91"/>
    <mergeCell ref="D92:D93"/>
    <mergeCell ref="E87:E89"/>
    <mergeCell ref="O9:Q9"/>
    <mergeCell ref="L9:N9"/>
    <mergeCell ref="R8:W8"/>
    <mergeCell ref="L8:Q8"/>
    <mergeCell ref="X8:X11"/>
    <mergeCell ref="X85:X86"/>
    <mergeCell ref="X87:X89"/>
    <mergeCell ref="X90:X91"/>
    <mergeCell ref="X92:X93"/>
    <mergeCell ref="B13:W13"/>
    <mergeCell ref="B17:W17"/>
    <mergeCell ref="M10:M11"/>
    <mergeCell ref="B8:B11"/>
    <mergeCell ref="C8:C11"/>
    <mergeCell ref="O70:O71"/>
    <mergeCell ref="P70:P71"/>
    <mergeCell ref="G70:G71"/>
    <mergeCell ref="H70:H71"/>
    <mergeCell ref="I70:I71"/>
    <mergeCell ref="J70:J71"/>
    <mergeCell ref="M70:M71"/>
    <mergeCell ref="N70:N71"/>
    <mergeCell ref="W70:W71"/>
    <mergeCell ref="Q70:Q71"/>
  </mergeCells>
  <phoneticPr fontId="0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57" orientation="landscape" horizontalDpi="4294967295" verticalDpi="4294967295" r:id="rId1"/>
  <rowBreaks count="1" manualBreakCount="1">
    <brk id="103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Rachunkowość i audyt finansowy</vt:lpstr>
      <vt:lpstr>Bankowość i doradztwo finansowe</vt:lpstr>
      <vt:lpstr>'Bankowość i doradztwo finansowe'!Obszar_wydruku</vt:lpstr>
      <vt:lpstr>'Rachunkowość i audyt finansowy'!Obszar_wydruku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Sekcja Jakości i Akr. KNS</cp:lastModifiedBy>
  <cp:lastPrinted>2022-06-22T11:19:49Z</cp:lastPrinted>
  <dcterms:created xsi:type="dcterms:W3CDTF">2017-05-12T09:54:49Z</dcterms:created>
  <dcterms:modified xsi:type="dcterms:W3CDTF">2022-06-22T11:23:19Z</dcterms:modified>
</cp:coreProperties>
</file>