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S 2023-24 9.04.23\"/>
    </mc:Choice>
  </mc:AlternateContent>
  <bookViews>
    <workbookView xWindow="0" yWindow="0" windowWidth="23016" windowHeight="9312"/>
  </bookViews>
  <sheets>
    <sheet name="NIESTACJONARNE" sheetId="1" r:id="rId1"/>
  </sheets>
  <definedNames>
    <definedName name="_xlnm.Print_Area" localSheetId="0">NIESTACJONARNE!$A$1:$CB$176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9" i="1" l="1"/>
  <c r="E105" i="1" l="1"/>
  <c r="CA134" i="1" l="1"/>
  <c r="BE160" i="1"/>
  <c r="AW160" i="1"/>
  <c r="AP160" i="1"/>
  <c r="AC160" i="1"/>
  <c r="V160" i="1"/>
  <c r="CA156" i="1"/>
  <c r="CA155" i="1"/>
  <c r="CA157" i="1" s="1"/>
  <c r="CA154" i="1"/>
  <c r="CA146" i="1"/>
  <c r="CA145" i="1"/>
  <c r="CA136" i="1"/>
  <c r="CA135" i="1"/>
  <c r="CA126" i="1"/>
  <c r="CA127" i="1" s="1"/>
  <c r="CA118" i="1"/>
  <c r="CA117" i="1"/>
  <c r="CA116" i="1"/>
  <c r="CA108" i="1"/>
  <c r="CA107" i="1"/>
  <c r="CA106" i="1"/>
  <c r="CA105" i="1"/>
  <c r="CA97" i="1"/>
  <c r="CA96" i="1"/>
  <c r="CA95" i="1"/>
  <c r="CA94" i="1"/>
  <c r="CA93" i="1"/>
  <c r="CA92" i="1"/>
  <c r="CA91" i="1"/>
  <c r="CA90" i="1"/>
  <c r="CA89" i="1"/>
  <c r="CA88" i="1"/>
  <c r="CA87" i="1"/>
  <c r="CA79" i="1"/>
  <c r="CA78" i="1"/>
  <c r="CA80" i="1" s="1"/>
  <c r="CA70" i="1"/>
  <c r="CA69" i="1"/>
  <c r="CA68" i="1"/>
  <c r="CA67" i="1"/>
  <c r="CA66" i="1"/>
  <c r="CA65" i="1"/>
  <c r="CA64" i="1"/>
  <c r="CA63" i="1"/>
  <c r="CA62" i="1"/>
  <c r="CA54" i="1"/>
  <c r="CA53" i="1"/>
  <c r="CA52" i="1"/>
  <c r="CA51" i="1"/>
  <c r="CA50" i="1"/>
  <c r="CA49" i="1"/>
  <c r="CA48" i="1"/>
  <c r="CA47" i="1"/>
  <c r="CA46" i="1"/>
  <c r="CA45" i="1"/>
  <c r="CA37" i="1"/>
  <c r="CA36" i="1"/>
  <c r="CA33" i="1"/>
  <c r="CA32" i="1"/>
  <c r="CA31" i="1"/>
  <c r="CA30" i="1"/>
  <c r="CA29" i="1"/>
  <c r="CA26" i="1"/>
  <c r="CA25" i="1"/>
  <c r="CA24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BD160" i="1"/>
  <c r="BD161" i="1" s="1"/>
  <c r="AV160" i="1"/>
  <c r="AV161" i="1" s="1"/>
  <c r="AO160" i="1"/>
  <c r="AO161" i="1" s="1"/>
  <c r="AB160" i="1"/>
  <c r="AB161" i="1" s="1"/>
  <c r="U160" i="1"/>
  <c r="U161" i="1" s="1"/>
  <c r="F20" i="1"/>
  <c r="F22" i="1" s="1"/>
  <c r="F159" i="1" s="1"/>
  <c r="F161" i="1" s="1"/>
  <c r="AY157" i="1"/>
  <c r="AZ157" i="1"/>
  <c r="BE157" i="1"/>
  <c r="BI157" i="1"/>
  <c r="BL157" i="1"/>
  <c r="AC147" i="1"/>
  <c r="AB147" i="1"/>
  <c r="U147" i="1"/>
  <c r="V137" i="1"/>
  <c r="R137" i="1"/>
  <c r="L137" i="1"/>
  <c r="O137" i="1"/>
  <c r="BG127" i="1"/>
  <c r="BH127" i="1"/>
  <c r="BL127" i="1"/>
  <c r="BR127" i="1"/>
  <c r="O119" i="1"/>
  <c r="Q119" i="1"/>
  <c r="V119" i="1"/>
  <c r="BN119" i="1"/>
  <c r="BO119" i="1"/>
  <c r="BR119" i="1"/>
  <c r="AK109" i="1"/>
  <c r="AM109" i="1"/>
  <c r="AP109" i="1"/>
  <c r="AT109" i="1"/>
  <c r="AW109" i="1"/>
  <c r="BO109" i="1"/>
  <c r="BR109" i="1"/>
  <c r="BW109" i="1"/>
  <c r="BY109" i="1"/>
  <c r="X98" i="1"/>
  <c r="Z98" i="1"/>
  <c r="Z159" i="1" s="1"/>
  <c r="Z161" i="1" s="1"/>
  <c r="AC98" i="1"/>
  <c r="AE98" i="1"/>
  <c r="AG98" i="1"/>
  <c r="AG159" i="1" s="1"/>
  <c r="AG161" i="1" s="1"/>
  <c r="AI98" i="1"/>
  <c r="AK98" i="1"/>
  <c r="AM98" i="1"/>
  <c r="AO98" i="1"/>
  <c r="AP98" i="1"/>
  <c r="AR98" i="1"/>
  <c r="AT98" i="1"/>
  <c r="AV98" i="1"/>
  <c r="AW98" i="1"/>
  <c r="AY98" i="1"/>
  <c r="BA98" i="1"/>
  <c r="BA159" i="1" s="1"/>
  <c r="BA161" i="1" s="1"/>
  <c r="BD98" i="1"/>
  <c r="BE98" i="1"/>
  <c r="BI98" i="1"/>
  <c r="BL98" i="1"/>
  <c r="BN98" i="1"/>
  <c r="BP98" i="1"/>
  <c r="BP159" i="1" s="1"/>
  <c r="BP161" i="1" s="1"/>
  <c r="BR98" i="1"/>
  <c r="BW98" i="1"/>
  <c r="BY98" i="1"/>
  <c r="AC80" i="1"/>
  <c r="Y80" i="1"/>
  <c r="X80" i="1"/>
  <c r="V80" i="1"/>
  <c r="R80" i="1"/>
  <c r="N71" i="1"/>
  <c r="O71" i="1"/>
  <c r="T71" i="1"/>
  <c r="T159" i="1" s="1"/>
  <c r="T161" i="1" s="1"/>
  <c r="V71" i="1"/>
  <c r="AR71" i="1"/>
  <c r="AS71" i="1"/>
  <c r="AW71" i="1"/>
  <c r="AY71" i="1"/>
  <c r="AZ71" i="1"/>
  <c r="BE71" i="1"/>
  <c r="BG71" i="1"/>
  <c r="BH71" i="1"/>
  <c r="BL71" i="1"/>
  <c r="BN71" i="1"/>
  <c r="BO71" i="1"/>
  <c r="BR71" i="1"/>
  <c r="BT71" i="1"/>
  <c r="BU71" i="1"/>
  <c r="BY71" i="1"/>
  <c r="Q55" i="1"/>
  <c r="R55" i="1"/>
  <c r="V55" i="1"/>
  <c r="X55" i="1"/>
  <c r="Y55" i="1"/>
  <c r="AA55" i="1"/>
  <c r="AA159" i="1" s="1"/>
  <c r="AA161" i="1" s="1"/>
  <c r="AC55" i="1"/>
  <c r="AE55" i="1"/>
  <c r="AH55" i="1"/>
  <c r="AH159" i="1" s="1"/>
  <c r="AH161" i="1" s="1"/>
  <c r="AF55" i="1"/>
  <c r="AI55" i="1"/>
  <c r="AK55" i="1"/>
  <c r="AL55" i="1"/>
  <c r="AN55" i="1"/>
  <c r="AN159" i="1" s="1"/>
  <c r="AN161" i="1" s="1"/>
  <c r="AP55" i="1"/>
  <c r="AR55" i="1"/>
  <c r="AS55" i="1"/>
  <c r="AU55" i="1"/>
  <c r="AU159" i="1" s="1"/>
  <c r="AU161" i="1" s="1"/>
  <c r="AW55" i="1"/>
  <c r="BC55" i="1"/>
  <c r="BC159" i="1" s="1"/>
  <c r="BC161" i="1" s="1"/>
  <c r="BE55" i="1"/>
  <c r="BK55" i="1"/>
  <c r="BK159" i="1" s="1"/>
  <c r="BK161" i="1" s="1"/>
  <c r="BL55" i="1"/>
  <c r="V38" i="1"/>
  <c r="R38" i="1"/>
  <c r="Q38" i="1"/>
  <c r="O38" i="1"/>
  <c r="L38" i="1"/>
  <c r="K38" i="1"/>
  <c r="AI34" i="1"/>
  <c r="AF34" i="1"/>
  <c r="AE34" i="1"/>
  <c r="AC34" i="1"/>
  <c r="Y34" i="1"/>
  <c r="X34" i="1"/>
  <c r="V34" i="1"/>
  <c r="R34" i="1"/>
  <c r="Q34" i="1"/>
  <c r="K34" i="1"/>
  <c r="AP27" i="1"/>
  <c r="AL27" i="1"/>
  <c r="AK27" i="1"/>
  <c r="AI27" i="1"/>
  <c r="AF27" i="1"/>
  <c r="AE27" i="1"/>
  <c r="AC27" i="1"/>
  <c r="Y27" i="1"/>
  <c r="X27" i="1"/>
  <c r="BY27" i="1"/>
  <c r="BT27" i="1"/>
  <c r="BB22" i="1"/>
  <c r="BB159" i="1" s="1"/>
  <c r="BB161" i="1" s="1"/>
  <c r="BE22" i="1"/>
  <c r="BG22" i="1"/>
  <c r="BH22" i="1"/>
  <c r="BJ22" i="1"/>
  <c r="BJ159" i="1" s="1"/>
  <c r="BJ161" i="1" s="1"/>
  <c r="BL22" i="1"/>
  <c r="BN22" i="1"/>
  <c r="BO22" i="1"/>
  <c r="BQ22" i="1"/>
  <c r="BQ159" i="1" s="1"/>
  <c r="BQ161" i="1" s="1"/>
  <c r="BR22" i="1"/>
  <c r="BY22" i="1"/>
  <c r="BX22" i="1"/>
  <c r="BX159" i="1" s="1"/>
  <c r="BX161" i="1" s="1"/>
  <c r="BU22" i="1"/>
  <c r="BU159" i="1" s="1"/>
  <c r="BU161" i="1" s="1"/>
  <c r="BT22" i="1"/>
  <c r="V22" i="1"/>
  <c r="R22" i="1"/>
  <c r="Q22" i="1"/>
  <c r="O22" i="1"/>
  <c r="M22" i="1"/>
  <c r="M159" i="1" s="1"/>
  <c r="M161" i="1" s="1"/>
  <c r="K22" i="1"/>
  <c r="L22" i="1"/>
  <c r="D11" i="1"/>
  <c r="E11" i="1"/>
  <c r="G156" i="1"/>
  <c r="G157" i="1" s="1"/>
  <c r="E155" i="1"/>
  <c r="D155" i="1"/>
  <c r="E154" i="1"/>
  <c r="D154" i="1"/>
  <c r="J146" i="1"/>
  <c r="C146" i="1" s="1"/>
  <c r="J145" i="1"/>
  <c r="C145" i="1" s="1"/>
  <c r="E136" i="1"/>
  <c r="C136" i="1" s="1"/>
  <c r="E135" i="1"/>
  <c r="C135" i="1" s="1"/>
  <c r="E134" i="1"/>
  <c r="C134" i="1" s="1"/>
  <c r="E126" i="1"/>
  <c r="E127" i="1" s="1"/>
  <c r="D126" i="1"/>
  <c r="D118" i="1"/>
  <c r="C118" i="1" s="1"/>
  <c r="G119" i="1"/>
  <c r="E116" i="1"/>
  <c r="E119" i="1" s="1"/>
  <c r="D116" i="1"/>
  <c r="G106" i="1"/>
  <c r="C106" i="1" s="1"/>
  <c r="E107" i="1"/>
  <c r="E109" i="1" s="1"/>
  <c r="G108" i="1"/>
  <c r="C108" i="1" s="1"/>
  <c r="D105" i="1"/>
  <c r="D109" i="1" s="1"/>
  <c r="D88" i="1"/>
  <c r="G88" i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J97" i="1"/>
  <c r="J98" i="1" s="1"/>
  <c r="G87" i="1"/>
  <c r="D87" i="1"/>
  <c r="D79" i="1"/>
  <c r="E79" i="1"/>
  <c r="E78" i="1"/>
  <c r="D78" i="1"/>
  <c r="D63" i="1"/>
  <c r="E63" i="1"/>
  <c r="D64" i="1"/>
  <c r="E64" i="1"/>
  <c r="D65" i="1"/>
  <c r="E65" i="1"/>
  <c r="D66" i="1"/>
  <c r="E66" i="1"/>
  <c r="D67" i="1"/>
  <c r="E67" i="1"/>
  <c r="E68" i="1"/>
  <c r="C68" i="1" s="1"/>
  <c r="D69" i="1"/>
  <c r="E69" i="1"/>
  <c r="G70" i="1"/>
  <c r="C70" i="1" s="1"/>
  <c r="E62" i="1"/>
  <c r="D62" i="1"/>
  <c r="I46" i="1"/>
  <c r="C46" i="1" s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E45" i="1"/>
  <c r="D45" i="1"/>
  <c r="D10" i="1"/>
  <c r="D37" i="1"/>
  <c r="E37" i="1"/>
  <c r="E36" i="1"/>
  <c r="D36" i="1"/>
  <c r="D30" i="1"/>
  <c r="E30" i="1"/>
  <c r="D31" i="1"/>
  <c r="E31" i="1"/>
  <c r="D32" i="1"/>
  <c r="E32" i="1"/>
  <c r="D33" i="1"/>
  <c r="E33" i="1"/>
  <c r="E29" i="1"/>
  <c r="D29" i="1"/>
  <c r="D25" i="1"/>
  <c r="E25" i="1"/>
  <c r="D26" i="1"/>
  <c r="C26" i="1" s="1"/>
  <c r="E24" i="1"/>
  <c r="D24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2" i="1" s="1"/>
  <c r="H159" i="1" s="1"/>
  <c r="H161" i="1" s="1"/>
  <c r="AS159" i="1" l="1"/>
  <c r="AS161" i="1" s="1"/>
  <c r="AC159" i="1"/>
  <c r="BE159" i="1"/>
  <c r="AP159" i="1"/>
  <c r="CA34" i="1"/>
  <c r="CA160" i="1"/>
  <c r="AW159" i="1"/>
  <c r="AW161" i="1" s="1"/>
  <c r="AL159" i="1"/>
  <c r="AL161" i="1" s="1"/>
  <c r="CA55" i="1"/>
  <c r="CA109" i="1"/>
  <c r="CA119" i="1"/>
  <c r="CA98" i="1"/>
  <c r="CA22" i="1"/>
  <c r="V159" i="1"/>
  <c r="BY159" i="1"/>
  <c r="BY161" i="1" s="1"/>
  <c r="BN159" i="1"/>
  <c r="BN161" i="1" s="1"/>
  <c r="BG159" i="1"/>
  <c r="BG161" i="1" s="1"/>
  <c r="AE159" i="1"/>
  <c r="AE161" i="1" s="1"/>
  <c r="CA38" i="1"/>
  <c r="CA71" i="1"/>
  <c r="CA147" i="1"/>
  <c r="CA137" i="1"/>
  <c r="AY159" i="1"/>
  <c r="AY161" i="1" s="1"/>
  <c r="CA27" i="1"/>
  <c r="BW159" i="1"/>
  <c r="BW161" i="1" s="1"/>
  <c r="AT159" i="1"/>
  <c r="AT161" i="1" s="1"/>
  <c r="AM159" i="1"/>
  <c r="AM161" i="1" s="1"/>
  <c r="AK159" i="1"/>
  <c r="AK161" i="1" s="1"/>
  <c r="N159" i="1"/>
  <c r="N161" i="1" s="1"/>
  <c r="C24" i="1"/>
  <c r="E38" i="1"/>
  <c r="C45" i="1"/>
  <c r="C49" i="1"/>
  <c r="C47" i="1"/>
  <c r="E80" i="1"/>
  <c r="C95" i="1"/>
  <c r="BT159" i="1"/>
  <c r="BT161" i="1" s="1"/>
  <c r="BL159" i="1"/>
  <c r="BL161" i="1" s="1"/>
  <c r="X159" i="1"/>
  <c r="X161" i="1" s="1"/>
  <c r="AF159" i="1"/>
  <c r="AF161" i="1" s="1"/>
  <c r="AR159" i="1"/>
  <c r="AR161" i="1" s="1"/>
  <c r="C30" i="1"/>
  <c r="C37" i="1"/>
  <c r="C65" i="1"/>
  <c r="C63" i="1"/>
  <c r="BI159" i="1"/>
  <c r="BI161" i="1" s="1"/>
  <c r="C25" i="1"/>
  <c r="C66" i="1"/>
  <c r="K159" i="1"/>
  <c r="K161" i="1" s="1"/>
  <c r="BR159" i="1"/>
  <c r="BR161" i="1" s="1"/>
  <c r="BE161" i="1"/>
  <c r="AP161" i="1"/>
  <c r="R159" i="1"/>
  <c r="R161" i="1" s="1"/>
  <c r="Y159" i="1"/>
  <c r="Y161" i="1" s="1"/>
  <c r="E27" i="1"/>
  <c r="E34" i="1"/>
  <c r="C32" i="1"/>
  <c r="BH159" i="1"/>
  <c r="BH161" i="1" s="1"/>
  <c r="AC161" i="1"/>
  <c r="AI159" i="1"/>
  <c r="AI161" i="1" s="1"/>
  <c r="AZ159" i="1"/>
  <c r="AZ161" i="1" s="1"/>
  <c r="D157" i="1"/>
  <c r="J160" i="1"/>
  <c r="C126" i="1"/>
  <c r="C127" i="1" s="1"/>
  <c r="C18" i="1"/>
  <c r="C52" i="1"/>
  <c r="C48" i="1"/>
  <c r="C69" i="1"/>
  <c r="C78" i="1"/>
  <c r="C87" i="1"/>
  <c r="C96" i="1"/>
  <c r="C94" i="1"/>
  <c r="E71" i="1"/>
  <c r="D34" i="1"/>
  <c r="C15" i="1"/>
  <c r="C13" i="1"/>
  <c r="C93" i="1"/>
  <c r="C89" i="1"/>
  <c r="C14" i="1"/>
  <c r="C12" i="1"/>
  <c r="C29" i="1"/>
  <c r="C53" i="1"/>
  <c r="G98" i="1"/>
  <c r="C88" i="1"/>
  <c r="C156" i="1"/>
  <c r="D119" i="1"/>
  <c r="C67" i="1"/>
  <c r="C91" i="1"/>
  <c r="C107" i="1"/>
  <c r="C147" i="1"/>
  <c r="E157" i="1"/>
  <c r="G71" i="1"/>
  <c r="C20" i="1"/>
  <c r="D27" i="1"/>
  <c r="C31" i="1"/>
  <c r="C36" i="1"/>
  <c r="D22" i="1"/>
  <c r="C62" i="1"/>
  <c r="G109" i="1"/>
  <c r="C155" i="1"/>
  <c r="C137" i="1"/>
  <c r="C54" i="1"/>
  <c r="C79" i="1"/>
  <c r="C92" i="1"/>
  <c r="C90" i="1"/>
  <c r="C154" i="1"/>
  <c r="I55" i="1"/>
  <c r="I159" i="1" s="1"/>
  <c r="I161" i="1" s="1"/>
  <c r="D127" i="1"/>
  <c r="E55" i="1"/>
  <c r="E137" i="1"/>
  <c r="C21" i="1"/>
  <c r="C50" i="1"/>
  <c r="C97" i="1"/>
  <c r="D55" i="1"/>
  <c r="D71" i="1"/>
  <c r="D80" i="1"/>
  <c r="J147" i="1"/>
  <c r="D98" i="1"/>
  <c r="C16" i="1"/>
  <c r="C33" i="1"/>
  <c r="C51" i="1"/>
  <c r="C105" i="1"/>
  <c r="C116" i="1"/>
  <c r="D38" i="1"/>
  <c r="C64" i="1"/>
  <c r="C11" i="1"/>
  <c r="C10" i="1"/>
  <c r="E22" i="1"/>
  <c r="C38" i="1" l="1"/>
  <c r="C27" i="1"/>
  <c r="G159" i="1"/>
  <c r="G161" i="1" s="1"/>
  <c r="C80" i="1"/>
  <c r="E159" i="1"/>
  <c r="E161" i="1" s="1"/>
  <c r="D159" i="1"/>
  <c r="C160" i="1"/>
  <c r="J161" i="1"/>
  <c r="C71" i="1"/>
  <c r="C22" i="1"/>
  <c r="C34" i="1"/>
  <c r="C55" i="1"/>
  <c r="C98" i="1"/>
  <c r="C109" i="1"/>
  <c r="C157" i="1"/>
  <c r="C119" i="1"/>
  <c r="L34" i="1"/>
  <c r="L159" i="1" s="1"/>
  <c r="L161" i="1" s="1"/>
  <c r="O34" i="1"/>
  <c r="O159" i="1" s="1"/>
  <c r="V147" i="1"/>
  <c r="V161" i="1" s="1"/>
  <c r="Q80" i="1"/>
  <c r="Q159" i="1" s="1"/>
  <c r="Q161" i="1" s="1"/>
  <c r="O161" i="1" l="1"/>
  <c r="CA161" i="1" s="1"/>
  <c r="CA159" i="1"/>
  <c r="D161" i="1"/>
  <c r="C161" i="1" s="1"/>
  <c r="C159" i="1"/>
  <c r="BO127" i="1"/>
  <c r="BO159" i="1" l="1"/>
  <c r="BO161" i="1" s="1"/>
</calcChain>
</file>

<file path=xl/sharedStrings.xml><?xml version="1.0" encoding="utf-8"?>
<sst xmlns="http://schemas.openxmlformats.org/spreadsheetml/2006/main" count="1322" uniqueCount="198">
  <si>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</si>
  <si>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</si>
  <si>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</si>
  <si>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</si>
  <si>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</si>
  <si>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</si>
  <si>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</si>
  <si>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</si>
  <si>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</si>
  <si>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</si>
  <si>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</si>
  <si>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</si>
  <si>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</si>
  <si>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</si>
  <si>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</si>
  <si>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</si>
  <si>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</si>
  <si>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</si>
  <si>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</si>
  <si>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</si>
  <si>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</si>
  <si>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</si>
  <si>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</si>
  <si>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</si>
  <si>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</si>
  <si>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</si>
  <si>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</si>
  <si>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</si>
  <si>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</si>
  <si>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</si>
  <si>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</si>
  <si>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</si>
  <si>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</si>
  <si>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</si>
  <si>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</si>
  <si>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</si>
  <si>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</si>
  <si>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</si>
  <si>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</si>
  <si>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</si>
  <si>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</si>
  <si>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</si>
  <si>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SOCJOLOGIA EDUKACJI</t>
  </si>
  <si>
    <t>PODSTAWY PEDAGOGIKI PRZEDSZKOLNEJ</t>
  </si>
  <si>
    <t>PODSTAWY PEDAGOGIKI WCZESNOSZKOLNEJ</t>
  </si>
  <si>
    <t>SYSTEM EDUKACJI PRZEDSZKOLNEJ 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</si>
  <si>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</si>
  <si>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</si>
  <si>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</si>
  <si>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</si>
  <si>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</si>
  <si>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</si>
  <si>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</si>
  <si>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</si>
  <si>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PODSTAWY DIAGNOSTYKI EDUKACYJNEJ</t>
  </si>
  <si>
    <t>PSYCHOLOGIA WYCHOWAWCZA</t>
  </si>
  <si>
    <t>PODSTAWY FILOZOFII</t>
  </si>
  <si>
    <t>PODSTAWY SOCJOLOGII</t>
  </si>
  <si>
    <t>PEDAGOGIKA SPOŁECZNA</t>
  </si>
  <si>
    <t>PEDEUTOLOGIA</t>
  </si>
  <si>
    <t>EDUKACJA MIĘDZYKULTUROWA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</si>
  <si>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</si>
  <si>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</si>
  <si>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</si>
  <si>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</si>
  <si>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</si>
  <si>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</si>
  <si>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</si>
  <si>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</si>
  <si>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</si>
  <si>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</si>
  <si>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</si>
  <si>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</si>
  <si>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</si>
  <si>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</si>
  <si>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</si>
  <si>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</si>
  <si>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</si>
  <si>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</si>
  <si>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</si>
  <si>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</si>
  <si>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</si>
  <si>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</si>
  <si>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</si>
  <si>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</si>
  <si>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</si>
  <si>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</si>
  <si>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</si>
  <si>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</si>
  <si>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</si>
  <si>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</si>
  <si>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</si>
  <si>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</si>
  <si>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>* - miesięczna praktyka ciągła: a) w V sem. - przedszkole (120 g.); b) w VI sem.- klasy I-III (120g.) ; c) w VII sem. - klasy I-III (120g.)</t>
  </si>
  <si>
    <t xml:space="preserve">Łączna liczba punktów ECTS </t>
  </si>
  <si>
    <t>Punkty ECTS powiązane z: działalnością naukową/ kształtowaniem umiejętności praktycznych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</si>
  <si>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</si>
  <si>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</si>
  <si>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</si>
  <si>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</si>
  <si>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</si>
  <si>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</si>
  <si>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</si>
  <si>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</si>
  <si>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</si>
  <si>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</si>
  <si>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</si>
  <si>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</si>
  <si>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</si>
  <si>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</si>
  <si>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>ZO</t>
  </si>
  <si>
    <t>LEKTORATY J. OBCYCH</t>
  </si>
  <si>
    <t>ORGANIZACJA ŚRODOWISKA EDUKACYJNEGO W PRZEDSZKOLU I W SZKOLE</t>
  </si>
  <si>
    <t>KONWERSATORIA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</si>
  <si>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</si>
  <si>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</si>
  <si>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</si>
  <si>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</si>
  <si>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</si>
  <si>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</si>
  <si>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</si>
  <si>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</si>
  <si>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</si>
  <si>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</si>
  <si>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</si>
  <si>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</si>
  <si>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</si>
  <si>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</si>
  <si>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</si>
  <si>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</si>
  <si>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</si>
  <si>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</si>
  <si>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</si>
  <si>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</si>
  <si>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</si>
  <si>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</si>
  <si>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</si>
  <si>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</si>
  <si>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</si>
  <si>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</si>
  <si>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</si>
  <si>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</si>
  <si>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</si>
  <si>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</si>
  <si>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</si>
  <si>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</si>
  <si>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</si>
  <si>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</si>
  <si>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</si>
  <si>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</si>
  <si>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</si>
  <si>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</si>
  <si>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</si>
  <si>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</si>
  <si>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</si>
  <si>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</si>
  <si>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</si>
  <si>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</si>
  <si>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</si>
  <si>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</si>
  <si>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</si>
  <si>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</si>
  <si>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</si>
  <si>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</si>
  <si>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</si>
  <si>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</si>
  <si>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</si>
  <si>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</si>
  <si>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</si>
  <si>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</si>
  <si>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</si>
  <si>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</si>
  <si>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</si>
  <si>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</si>
  <si>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</si>
  <si>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</si>
  <si>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</si>
  <si>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</si>
  <si>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</si>
  <si>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</si>
  <si>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</si>
  <si>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</si>
  <si>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</si>
  <si>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</si>
  <si>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</si>
  <si>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</si>
  <si>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</si>
  <si>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NIESTACJONARNE</t>
    </r>
  </si>
  <si>
    <t>ZAJĘCIA WARSZTATOWE</t>
  </si>
  <si>
    <t xml:space="preserve">  RAZEM PRAKTYKA                       (suma z bloku E i J)</t>
  </si>
  <si>
    <t>z</t>
  </si>
  <si>
    <t>Realizacja od roku akademickiego 2024/2025</t>
  </si>
  <si>
    <t>B.7. MUZYKA                        1/</t>
  </si>
  <si>
    <t>B.6. PLASTYKA                      1/</t>
  </si>
  <si>
    <t>ZABAWA W EDUKACJI PRZEDSZKOLNEJ I WCZESNOSZKOLNEJ                    1/</t>
  </si>
  <si>
    <t>PIERWSZA POMOC PRZEDMEDYCZNA    1/</t>
  </si>
  <si>
    <t>BEZPIECZEŃSTWO I HIGIENA PRACY W INSTYTUCJACH EDUKACYJNYCH  1/</t>
  </si>
  <si>
    <t xml:space="preserve">1/  zmiana Uchwała RD 81 / 06  /2024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</si>
</sst>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6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6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5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9" fillId="3" borderId="62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8" fillId="3" borderId="69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6" fillId="0" borderId="38" xfId="0" applyFont="1" applyBorder="1"/>
    <xf numFmtId="0" fontId="5" fillId="0" borderId="3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46" xfId="0" applyFont="1" applyBorder="1"/>
    <xf numFmtId="0" fontId="9" fillId="3" borderId="75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8" fillId="0" borderId="4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16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2" xfId="0" applyBorder="1" applyAlignment="1">
      <alignment vertical="center"/>
    </xf>
    <xf numFmtId="0" fontId="10" fillId="0" borderId="38" xfId="0" applyFont="1" applyBorder="1"/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8" fillId="0" borderId="55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1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textRotation="90" wrapText="1"/>
    </xf>
    <xf numFmtId="49" fontId="8" fillId="0" borderId="59" xfId="0" applyNumberFormat="1" applyFont="1" applyBorder="1" applyAlignment="1">
      <alignment horizontal="center" vertical="center" textRotation="90" wrapText="1"/>
    </xf>
    <xf numFmtId="0" fontId="8" fillId="0" borderId="59" xfId="0" applyFont="1" applyBorder="1" applyAlignment="1">
      <alignment horizontal="center" vertical="center" textRotation="90" wrapText="1"/>
    </xf>
    <xf numFmtId="0" fontId="8" fillId="0" borderId="55" xfId="0" applyFont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2" xfId="0" applyFont="1" applyFill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8" fillId="0" borderId="7" xfId="0" applyFont="1" applyBorder="1"/>
    <xf numFmtId="0" fontId="8" fillId="0" borderId="52" xfId="0" applyFont="1" applyBorder="1" applyAlignment="1">
      <alignment horizontal="center" vertical="center" textRotation="90"/>
    </xf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1" xfId="0" applyFont="1" applyBorder="1"/>
    <xf numFmtId="0" fontId="9" fillId="0" borderId="7" xfId="0" applyFont="1" applyBorder="1"/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45" xfId="0" applyFont="1" applyBorder="1" applyAlignment="1">
      <alignment horizontal="center" vertical="center"/>
    </xf>
    <xf numFmtId="0" fontId="8" fillId="0" borderId="53" xfId="0" applyFont="1" applyBorder="1"/>
    <xf numFmtId="0" fontId="8" fillId="0" borderId="27" xfId="0" applyFont="1" applyBorder="1"/>
    <xf numFmtId="0" fontId="9" fillId="0" borderId="27" xfId="0" applyFont="1" applyBorder="1"/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0" borderId="0" xfId="0" applyFont="1"/>
    <xf numFmtId="0" fontId="8" fillId="0" borderId="4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0" borderId="60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3" xfId="0" applyFont="1" applyBorder="1"/>
    <xf numFmtId="0" fontId="18" fillId="0" borderId="18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8" fillId="0" borderId="5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9" fillId="0" borderId="28" xfId="0" applyFont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0" borderId="0" xfId="0" applyFont="1"/>
    <xf numFmtId="0" fontId="16" fillId="0" borderId="0" xfId="0" applyFont="1"/>
    <xf numFmtId="0" fontId="21" fillId="0" borderId="29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29" xfId="0" applyFont="1" applyBorder="1"/>
    <xf numFmtId="0" fontId="9" fillId="0" borderId="48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48" xfId="0" applyFont="1" applyBorder="1" applyAlignment="1">
      <alignment vertical="center" wrapText="1"/>
    </xf>
    <xf numFmtId="0" fontId="3" fillId="0" borderId="0" xfId="0" applyFont="1"/>
    <xf numFmtId="0" fontId="1" fillId="0" borderId="29" xfId="0" applyFont="1" applyBorder="1"/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horizontal="left" vertical="center"/>
    </xf>
    <xf numFmtId="0" fontId="5" fillId="0" borderId="48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9" fillId="0" borderId="59" xfId="0" applyFont="1" applyBorder="1" applyAlignment="1">
      <alignment horizontal="center"/>
    </xf>
    <xf numFmtId="0" fontId="9" fillId="0" borderId="55" xfId="0" applyFont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1" fillId="2" borderId="24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16" fillId="2" borderId="29" xfId="0" applyFont="1" applyFill="1" applyBorder="1" applyAlignment="1">
      <alignment horizontal="left" vertical="center"/>
    </xf>
    <xf numFmtId="0" fontId="16" fillId="2" borderId="24" xfId="0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58" xfId="0" applyFont="1" applyBorder="1" applyAlignment="1">
      <alignment horizontal="center" vertical="center" textRotation="90" wrapText="1"/>
    </xf>
    <xf numFmtId="0" fontId="8" fillId="4" borderId="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47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11</xdr:col>
      <xdr:colOff>38100</xdr:colOff>
      <xdr:row>168</xdr:row>
      <xdr:rowOff>166688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0" y="65722500"/>
          <a:ext cx="6413500" cy="43338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400" b="1">
              <a:solidFill>
                <a:sysClr val="windowText" lastClr="000000"/>
              </a:solidFill>
            </a:rPr>
            <a:t>Ustalono na posiedzeniu Rady Dydaktycznej w dniu    3 czerwca 2024 r.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2201</xdr:colOff>
      <xdr:row>167</xdr:row>
      <xdr:rowOff>154268</xdr:rowOff>
    </xdr:from>
    <xdr:to>
      <xdr:col>37</xdr:col>
      <xdr:colOff>98961</xdr:colOff>
      <xdr:row>172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656580"/>
          <a:ext cx="4134371" cy="8701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169</xdr:row>
      <xdr:rowOff>174476</xdr:rowOff>
    </xdr:from>
    <xdr:to>
      <xdr:col>3</xdr:col>
      <xdr:colOff>357187</xdr:colOff>
      <xdr:row>175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I176"/>
  <sheetViews>
    <sheetView showGridLines="0" tabSelected="1" topLeftCell="A148" zoomScale="60" zoomScaleNormal="60" zoomScaleSheetLayoutView="80" workbookViewId="0">
      <selection activeCell="Q171" sqref="Q171"/>
    </sheetView>
  </sheetViews>
  <sheetFormatPr defaultRowHeight="14.4" x14ac:dyDescent="0.3"/>
  <cols>
    <col min="1" max="1" width="5.5546875" customWidth="1"/>
    <col min="2" max="2" width="40.44140625" customWidth="1"/>
    <col min="3" max="3" width="6.33203125" customWidth="1"/>
    <col min="4" max="5" width="5.88671875" customWidth="1"/>
    <col min="6" max="8" width="5.88671875" style="5" customWidth="1"/>
    <col min="9" max="10" width="5.88671875" customWidth="1"/>
    <col min="11" max="12" width="4.88671875" customWidth="1"/>
    <col min="13" max="13" width="10.5546875" customWidth="1"/>
    <col min="14" max="15" width="4.88671875" customWidth="1"/>
    <col min="16" max="16" width="4.88671875" style="6" customWidth="1"/>
    <col min="17" max="18" width="4.88671875" customWidth="1"/>
    <col min="19" max="19" width="8.44140625" customWidth="1"/>
    <col min="20" max="22" width="4.88671875" customWidth="1"/>
    <col min="23" max="23" width="4.88671875" style="7" customWidth="1"/>
    <col min="24" max="29" width="4.88671875" customWidth="1"/>
    <col min="30" max="30" width="4.88671875" style="7" customWidth="1"/>
    <col min="31" max="35" width="4.88671875" customWidth="1"/>
    <col min="36" max="36" width="4.88671875" style="7" customWidth="1"/>
    <col min="37" max="42" width="4.88671875" customWidth="1"/>
    <col min="43" max="43" width="4.88671875" style="7" customWidth="1"/>
    <col min="44" max="49" width="4.88671875" customWidth="1"/>
    <col min="50" max="50" width="4.88671875" style="7" customWidth="1"/>
    <col min="51" max="57" width="4.88671875" customWidth="1"/>
    <col min="58" max="58" width="4.88671875" style="8" customWidth="1"/>
    <col min="59" max="64" width="4.88671875" customWidth="1"/>
    <col min="65" max="65" width="4.88671875" style="8" customWidth="1"/>
    <col min="66" max="70" width="4.88671875" customWidth="1"/>
    <col min="71" max="71" width="4.88671875" style="8" customWidth="1"/>
    <col min="72" max="73" width="4.88671875" customWidth="1"/>
    <col min="74" max="74" width="6.6640625" customWidth="1"/>
    <col min="75" max="77" width="4.88671875" customWidth="1"/>
    <col min="78" max="78" width="4.88671875" style="7" customWidth="1"/>
    <col min="79" max="79" width="5.6640625" style="28" customWidth="1"/>
    <col min="80" max="80" width="9.6640625" style="29" customWidth="1"/>
  </cols>
  <sheetData>
    <row r="1" spans="1:191" ht="30" customHeight="1" x14ac:dyDescent="0.3">
      <c r="A1" s="287" t="s">
        <v>96</v>
      </c>
      <c r="B1" s="165"/>
      <c r="C1" s="166"/>
      <c r="D1" s="166"/>
      <c r="E1" s="166"/>
      <c r="F1" s="167"/>
      <c r="G1" s="167"/>
      <c r="H1" s="167"/>
      <c r="I1" s="166"/>
      <c r="J1" s="166"/>
      <c r="K1" s="166"/>
      <c r="L1" s="166"/>
      <c r="M1" s="166"/>
      <c r="N1" s="166"/>
      <c r="O1" s="166"/>
      <c r="P1" s="168"/>
      <c r="Q1" s="166"/>
      <c r="R1" s="166"/>
      <c r="S1" s="166"/>
      <c r="T1" s="166"/>
      <c r="U1" s="166"/>
      <c r="V1" s="166"/>
      <c r="W1" s="169"/>
      <c r="X1" s="166"/>
      <c r="Y1" s="166"/>
      <c r="Z1" s="166"/>
      <c r="AA1" s="166"/>
      <c r="AB1" s="166"/>
      <c r="AC1" s="166"/>
      <c r="AD1" s="169"/>
      <c r="AE1" s="166"/>
      <c r="AF1" s="166"/>
      <c r="AG1" s="166"/>
      <c r="AH1" s="166"/>
      <c r="AI1" s="166"/>
      <c r="AJ1" s="169"/>
      <c r="AK1" s="166"/>
      <c r="AL1" s="166"/>
      <c r="AM1" s="166"/>
      <c r="AN1" s="166"/>
      <c r="AO1" s="166"/>
      <c r="AP1" s="166"/>
      <c r="AQ1" s="169"/>
      <c r="AR1" s="166"/>
      <c r="AS1" s="166"/>
      <c r="AT1" s="166"/>
      <c r="AU1" s="166"/>
      <c r="AV1" s="166"/>
      <c r="AW1" s="166"/>
      <c r="AX1" s="169"/>
      <c r="AY1" s="166"/>
      <c r="AZ1" s="166"/>
      <c r="BA1" s="166"/>
      <c r="BB1" s="166"/>
      <c r="BC1" s="166"/>
      <c r="BD1" s="166"/>
      <c r="BE1" s="166"/>
      <c r="BF1" s="170"/>
      <c r="BG1" s="166"/>
      <c r="BH1" s="166"/>
      <c r="BI1" s="166"/>
      <c r="BJ1" s="166"/>
      <c r="BK1" s="166"/>
      <c r="BL1" s="166"/>
      <c r="BM1" s="170"/>
      <c r="BN1" s="166"/>
      <c r="BO1" s="166"/>
      <c r="BP1" s="166"/>
      <c r="BQ1" s="166"/>
      <c r="BR1" s="166"/>
      <c r="BS1" s="170"/>
      <c r="BT1" s="166"/>
      <c r="BU1" s="166"/>
      <c r="BV1" s="166"/>
      <c r="BW1" s="166"/>
      <c r="BX1" s="166"/>
      <c r="BY1" s="166"/>
      <c r="BZ1" s="169"/>
      <c r="CA1" s="171"/>
      <c r="CB1" s="172"/>
    </row>
    <row r="2" spans="1:191" s="28" customFormat="1" ht="30" customHeight="1" x14ac:dyDescent="0.3">
      <c r="A2" s="288" t="s">
        <v>187</v>
      </c>
      <c r="B2" s="173"/>
      <c r="C2" s="87"/>
      <c r="D2" s="87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175"/>
      <c r="BV2" s="175"/>
      <c r="BW2" s="175"/>
      <c r="BX2" s="175"/>
      <c r="BY2" s="175"/>
      <c r="BZ2" s="27"/>
      <c r="CB2" s="176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30"/>
    </row>
    <row r="3" spans="1:191" s="28" customFormat="1" ht="30" customHeight="1" thickBot="1" x14ac:dyDescent="0.35">
      <c r="A3" s="288" t="s">
        <v>191</v>
      </c>
      <c r="B3" s="173"/>
      <c r="C3" s="87"/>
      <c r="D3" s="87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B3" s="176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30"/>
    </row>
    <row r="4" spans="1:191" s="232" customFormat="1" ht="21.75" customHeight="1" x14ac:dyDescent="0.3">
      <c r="A4" s="349" t="s">
        <v>97</v>
      </c>
      <c r="B4" s="370" t="s">
        <v>100</v>
      </c>
      <c r="C4" s="352" t="s">
        <v>101</v>
      </c>
      <c r="D4" s="352"/>
      <c r="E4" s="352"/>
      <c r="F4" s="352"/>
      <c r="G4" s="352"/>
      <c r="H4" s="352"/>
      <c r="I4" s="352"/>
      <c r="J4" s="353"/>
      <c r="K4" s="356" t="s">
        <v>2</v>
      </c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8"/>
      <c r="X4" s="356" t="s">
        <v>3</v>
      </c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8"/>
      <c r="AK4" s="356" t="s">
        <v>4</v>
      </c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  <c r="AW4" s="357"/>
      <c r="AX4" s="358"/>
      <c r="AY4" s="356" t="s">
        <v>5</v>
      </c>
      <c r="AZ4" s="357"/>
      <c r="BA4" s="357"/>
      <c r="BB4" s="357"/>
      <c r="BC4" s="357"/>
      <c r="BD4" s="357"/>
      <c r="BE4" s="357"/>
      <c r="BF4" s="357"/>
      <c r="BG4" s="357"/>
      <c r="BH4" s="357"/>
      <c r="BI4" s="357"/>
      <c r="BJ4" s="357"/>
      <c r="BK4" s="357"/>
      <c r="BL4" s="357"/>
      <c r="BM4" s="358"/>
      <c r="BN4" s="356" t="s">
        <v>6</v>
      </c>
      <c r="BO4" s="357"/>
      <c r="BP4" s="357"/>
      <c r="BQ4" s="357"/>
      <c r="BR4" s="357"/>
      <c r="BS4" s="357"/>
      <c r="BT4" s="357"/>
      <c r="BU4" s="357"/>
      <c r="BV4" s="357"/>
      <c r="BW4" s="357"/>
      <c r="BX4" s="357"/>
      <c r="BY4" s="357"/>
      <c r="BZ4" s="358"/>
      <c r="CA4" s="379" t="s">
        <v>94</v>
      </c>
      <c r="CB4" s="382" t="s">
        <v>95</v>
      </c>
      <c r="CC4" s="252"/>
      <c r="CD4" s="252"/>
      <c r="CE4" s="252"/>
      <c r="CF4" s="252"/>
      <c r="CG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2"/>
      <c r="DJ4" s="252"/>
      <c r="DK4" s="252"/>
      <c r="DL4" s="252"/>
      <c r="DM4" s="252"/>
      <c r="DN4" s="252"/>
      <c r="DO4" s="252"/>
      <c r="DP4" s="252"/>
      <c r="DQ4" s="252"/>
      <c r="DR4" s="252"/>
      <c r="DS4" s="252"/>
      <c r="DT4" s="252"/>
      <c r="DU4" s="252"/>
      <c r="DV4" s="252"/>
      <c r="DW4" s="252"/>
      <c r="DX4" s="252"/>
      <c r="DY4" s="252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  <c r="EQ4" s="231"/>
      <c r="ER4" s="231"/>
      <c r="ES4" s="231"/>
      <c r="ET4" s="231"/>
      <c r="EU4" s="231"/>
      <c r="EV4" s="231"/>
      <c r="EW4" s="231"/>
      <c r="EX4" s="231"/>
      <c r="EY4" s="231"/>
      <c r="EZ4" s="231"/>
      <c r="FA4" s="231"/>
      <c r="FB4" s="231"/>
      <c r="FC4" s="231"/>
      <c r="FD4" s="231"/>
      <c r="FE4" s="231"/>
      <c r="FF4" s="231"/>
      <c r="FG4" s="231"/>
      <c r="FH4" s="231"/>
      <c r="FI4" s="231"/>
      <c r="FJ4" s="231"/>
      <c r="FK4" s="231"/>
      <c r="FL4" s="231"/>
      <c r="FM4" s="231"/>
      <c r="FN4" s="231"/>
      <c r="FO4" s="231"/>
      <c r="FP4" s="231"/>
      <c r="FQ4" s="231"/>
      <c r="FR4" s="231"/>
      <c r="FS4" s="231"/>
      <c r="FT4" s="231"/>
      <c r="FU4" s="231"/>
      <c r="FV4" s="231"/>
      <c r="FW4" s="231"/>
      <c r="FX4" s="231"/>
      <c r="FY4" s="231"/>
      <c r="FZ4" s="231"/>
      <c r="GA4" s="231"/>
      <c r="GB4" s="231"/>
      <c r="GC4" s="231"/>
      <c r="GD4" s="231"/>
      <c r="GE4" s="231"/>
      <c r="GF4" s="231"/>
      <c r="GG4" s="231"/>
      <c r="GH4" s="231"/>
    </row>
    <row r="5" spans="1:191" s="232" customFormat="1" ht="2.4" customHeight="1" thickBot="1" x14ac:dyDescent="0.35">
      <c r="A5" s="350"/>
      <c r="B5" s="371"/>
      <c r="C5" s="354"/>
      <c r="D5" s="354"/>
      <c r="E5" s="354"/>
      <c r="F5" s="354"/>
      <c r="G5" s="354"/>
      <c r="H5" s="354"/>
      <c r="I5" s="354"/>
      <c r="J5" s="355"/>
      <c r="K5" s="359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1"/>
      <c r="X5" s="359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1"/>
      <c r="AK5" s="359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1"/>
      <c r="AY5" s="359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1"/>
      <c r="BN5" s="359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1"/>
      <c r="CA5" s="380"/>
      <c r="CB5" s="383"/>
      <c r="CC5" s="252"/>
      <c r="CD5" s="252"/>
      <c r="CE5" s="252"/>
      <c r="CF5" s="252"/>
      <c r="CG5" s="252"/>
      <c r="CJ5" s="252"/>
      <c r="CK5" s="252"/>
      <c r="CL5" s="252"/>
      <c r="CM5" s="252"/>
      <c r="CN5" s="252"/>
      <c r="CO5" s="252"/>
      <c r="CP5" s="252"/>
      <c r="CQ5" s="252"/>
      <c r="CR5" s="252"/>
      <c r="CS5" s="252"/>
      <c r="CT5" s="252"/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2"/>
      <c r="DI5" s="252"/>
      <c r="DJ5" s="252"/>
      <c r="DK5" s="252"/>
      <c r="DL5" s="252"/>
      <c r="DM5" s="252"/>
      <c r="DN5" s="252"/>
      <c r="DO5" s="252"/>
      <c r="DP5" s="252"/>
      <c r="DQ5" s="252"/>
      <c r="DR5" s="252"/>
      <c r="DS5" s="252"/>
      <c r="DT5" s="252"/>
      <c r="DU5" s="252"/>
      <c r="DV5" s="252"/>
      <c r="DW5" s="252"/>
      <c r="DX5" s="252"/>
      <c r="DY5" s="252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  <c r="EQ5" s="231"/>
      <c r="ER5" s="231"/>
      <c r="ES5" s="231"/>
      <c r="ET5" s="231"/>
      <c r="EU5" s="231"/>
      <c r="EV5" s="231"/>
      <c r="EW5" s="231"/>
      <c r="EX5" s="231"/>
      <c r="EY5" s="231"/>
      <c r="EZ5" s="231"/>
      <c r="FA5" s="231"/>
      <c r="FB5" s="231"/>
      <c r="FC5" s="231"/>
      <c r="FD5" s="231"/>
      <c r="FE5" s="231"/>
      <c r="FF5" s="231"/>
      <c r="FG5" s="231"/>
      <c r="FH5" s="231"/>
      <c r="FI5" s="231"/>
      <c r="FJ5" s="231"/>
      <c r="FK5" s="231"/>
      <c r="FL5" s="231"/>
      <c r="FM5" s="231"/>
      <c r="FN5" s="231"/>
      <c r="FO5" s="231"/>
      <c r="FP5" s="231"/>
      <c r="FQ5" s="231"/>
      <c r="FR5" s="231"/>
      <c r="FS5" s="231"/>
      <c r="FT5" s="231"/>
      <c r="FU5" s="231"/>
      <c r="FV5" s="231"/>
      <c r="FW5" s="231"/>
      <c r="FX5" s="231"/>
      <c r="FY5" s="231"/>
      <c r="FZ5" s="231"/>
      <c r="GA5" s="231"/>
      <c r="GB5" s="231"/>
      <c r="GC5" s="231"/>
      <c r="GD5" s="231"/>
      <c r="GE5" s="231"/>
      <c r="GF5" s="231"/>
      <c r="GG5" s="231"/>
      <c r="GH5" s="231"/>
    </row>
    <row r="6" spans="1:191" s="232" customFormat="1" ht="13.95" customHeight="1" x14ac:dyDescent="0.3">
      <c r="A6" s="350"/>
      <c r="B6" s="371"/>
      <c r="C6" s="354"/>
      <c r="D6" s="354"/>
      <c r="E6" s="354"/>
      <c r="F6" s="354"/>
      <c r="G6" s="354"/>
      <c r="H6" s="354"/>
      <c r="I6" s="354"/>
      <c r="J6" s="355"/>
      <c r="K6" s="362" t="s">
        <v>7</v>
      </c>
      <c r="L6" s="363"/>
      <c r="M6" s="363"/>
      <c r="N6" s="363"/>
      <c r="O6" s="363"/>
      <c r="P6" s="364"/>
      <c r="Q6" s="363" t="s">
        <v>40</v>
      </c>
      <c r="R6" s="363"/>
      <c r="S6" s="363"/>
      <c r="T6" s="363"/>
      <c r="U6" s="363"/>
      <c r="V6" s="363"/>
      <c r="W6" s="368"/>
      <c r="X6" s="362" t="s">
        <v>8</v>
      </c>
      <c r="Y6" s="363"/>
      <c r="Z6" s="363"/>
      <c r="AA6" s="363"/>
      <c r="AB6" s="363"/>
      <c r="AC6" s="363"/>
      <c r="AD6" s="364"/>
      <c r="AE6" s="363" t="s">
        <v>104</v>
      </c>
      <c r="AF6" s="363"/>
      <c r="AG6" s="363"/>
      <c r="AH6" s="363"/>
      <c r="AI6" s="363"/>
      <c r="AJ6" s="368"/>
      <c r="AK6" s="362" t="s">
        <v>9</v>
      </c>
      <c r="AL6" s="363"/>
      <c r="AM6" s="363"/>
      <c r="AN6" s="363"/>
      <c r="AO6" s="363"/>
      <c r="AP6" s="363"/>
      <c r="AQ6" s="364"/>
      <c r="AR6" s="363" t="s">
        <v>105</v>
      </c>
      <c r="AS6" s="363"/>
      <c r="AT6" s="363"/>
      <c r="AU6" s="363"/>
      <c r="AV6" s="363"/>
      <c r="AW6" s="363"/>
      <c r="AX6" s="368"/>
      <c r="AY6" s="362" t="s">
        <v>10</v>
      </c>
      <c r="AZ6" s="363"/>
      <c r="BA6" s="363"/>
      <c r="BB6" s="363"/>
      <c r="BC6" s="363"/>
      <c r="BD6" s="363"/>
      <c r="BE6" s="363"/>
      <c r="BF6" s="364"/>
      <c r="BG6" s="363" t="s">
        <v>106</v>
      </c>
      <c r="BH6" s="363"/>
      <c r="BI6" s="363"/>
      <c r="BJ6" s="363"/>
      <c r="BK6" s="363"/>
      <c r="BL6" s="363"/>
      <c r="BM6" s="368"/>
      <c r="BN6" s="362" t="s">
        <v>11</v>
      </c>
      <c r="BO6" s="363"/>
      <c r="BP6" s="363"/>
      <c r="BQ6" s="363"/>
      <c r="BR6" s="363"/>
      <c r="BS6" s="364"/>
      <c r="BT6" s="363" t="s">
        <v>107</v>
      </c>
      <c r="BU6" s="363"/>
      <c r="BV6" s="363"/>
      <c r="BW6" s="363"/>
      <c r="BX6" s="363"/>
      <c r="BY6" s="363"/>
      <c r="BZ6" s="368"/>
      <c r="CA6" s="380"/>
      <c r="CB6" s="383"/>
      <c r="CC6" s="252"/>
      <c r="CD6" s="252"/>
      <c r="CE6" s="252"/>
      <c r="CF6" s="252"/>
      <c r="CG6" s="252"/>
      <c r="CJ6" s="252"/>
      <c r="CK6" s="252"/>
      <c r="CL6" s="252"/>
      <c r="CM6" s="252"/>
      <c r="CN6" s="252"/>
      <c r="CO6" s="252"/>
      <c r="CP6" s="252"/>
      <c r="CQ6" s="252"/>
      <c r="CR6" s="252"/>
      <c r="CS6" s="252"/>
      <c r="CT6" s="252"/>
      <c r="CU6" s="252"/>
      <c r="CV6" s="252"/>
      <c r="CW6" s="252"/>
      <c r="CX6" s="252"/>
      <c r="CY6" s="252"/>
      <c r="CZ6" s="252"/>
      <c r="DA6" s="252"/>
      <c r="DB6" s="252"/>
      <c r="DC6" s="252"/>
      <c r="DD6" s="252"/>
      <c r="DE6" s="252"/>
      <c r="DF6" s="252"/>
      <c r="DG6" s="252"/>
      <c r="DH6" s="252"/>
      <c r="DI6" s="252"/>
      <c r="DJ6" s="252"/>
      <c r="DK6" s="252"/>
      <c r="DL6" s="252"/>
      <c r="DM6" s="252"/>
      <c r="DN6" s="252"/>
      <c r="DO6" s="252"/>
      <c r="DP6" s="252"/>
      <c r="DQ6" s="252"/>
      <c r="DR6" s="252"/>
      <c r="DS6" s="252"/>
      <c r="DT6" s="252"/>
      <c r="DU6" s="252"/>
      <c r="DV6" s="252"/>
      <c r="DW6" s="252"/>
      <c r="DX6" s="252"/>
      <c r="DY6" s="252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</row>
    <row r="7" spans="1:191" s="232" customFormat="1" ht="21.75" customHeight="1" thickBot="1" x14ac:dyDescent="0.35">
      <c r="A7" s="350"/>
      <c r="B7" s="371"/>
      <c r="C7" s="354"/>
      <c r="D7" s="354"/>
      <c r="E7" s="354"/>
      <c r="F7" s="354"/>
      <c r="G7" s="354"/>
      <c r="H7" s="354"/>
      <c r="I7" s="354"/>
      <c r="J7" s="355"/>
      <c r="K7" s="365"/>
      <c r="L7" s="366"/>
      <c r="M7" s="366"/>
      <c r="N7" s="366"/>
      <c r="O7" s="366"/>
      <c r="P7" s="367"/>
      <c r="Q7" s="366"/>
      <c r="R7" s="366"/>
      <c r="S7" s="366"/>
      <c r="T7" s="366"/>
      <c r="U7" s="366"/>
      <c r="V7" s="366"/>
      <c r="W7" s="369"/>
      <c r="X7" s="365"/>
      <c r="Y7" s="366"/>
      <c r="Z7" s="366"/>
      <c r="AA7" s="366"/>
      <c r="AB7" s="366"/>
      <c r="AC7" s="366"/>
      <c r="AD7" s="367"/>
      <c r="AE7" s="366"/>
      <c r="AF7" s="366"/>
      <c r="AG7" s="366"/>
      <c r="AH7" s="366"/>
      <c r="AI7" s="366"/>
      <c r="AJ7" s="369"/>
      <c r="AK7" s="365"/>
      <c r="AL7" s="366"/>
      <c r="AM7" s="366"/>
      <c r="AN7" s="366"/>
      <c r="AO7" s="366"/>
      <c r="AP7" s="366"/>
      <c r="AQ7" s="367"/>
      <c r="AR7" s="366"/>
      <c r="AS7" s="366"/>
      <c r="AT7" s="366"/>
      <c r="AU7" s="366"/>
      <c r="AV7" s="366"/>
      <c r="AW7" s="366"/>
      <c r="AX7" s="369"/>
      <c r="AY7" s="365"/>
      <c r="AZ7" s="366"/>
      <c r="BA7" s="366"/>
      <c r="BB7" s="366"/>
      <c r="BC7" s="366"/>
      <c r="BD7" s="366"/>
      <c r="BE7" s="366"/>
      <c r="BF7" s="367"/>
      <c r="BG7" s="366"/>
      <c r="BH7" s="366"/>
      <c r="BI7" s="366"/>
      <c r="BJ7" s="366"/>
      <c r="BK7" s="366"/>
      <c r="BL7" s="366"/>
      <c r="BM7" s="369"/>
      <c r="BN7" s="365"/>
      <c r="BO7" s="366"/>
      <c r="BP7" s="366"/>
      <c r="BQ7" s="366"/>
      <c r="BR7" s="366"/>
      <c r="BS7" s="367"/>
      <c r="BT7" s="366"/>
      <c r="BU7" s="366"/>
      <c r="BV7" s="366"/>
      <c r="BW7" s="366"/>
      <c r="BX7" s="366"/>
      <c r="BY7" s="366"/>
      <c r="BZ7" s="369"/>
      <c r="CA7" s="380"/>
      <c r="CB7" s="383"/>
      <c r="CC7" s="252"/>
      <c r="CD7" s="252"/>
      <c r="CE7" s="252"/>
      <c r="CF7" s="252"/>
      <c r="CG7" s="252"/>
      <c r="CJ7" s="252"/>
      <c r="CK7" s="252"/>
      <c r="CL7" s="252"/>
      <c r="CM7" s="252"/>
      <c r="CN7" s="252"/>
      <c r="CO7" s="252"/>
      <c r="CP7" s="252"/>
      <c r="CQ7" s="252"/>
      <c r="CR7" s="252"/>
      <c r="CS7" s="252"/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2"/>
      <c r="DK7" s="252"/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DW7" s="252"/>
      <c r="DX7" s="252"/>
      <c r="DY7" s="252"/>
      <c r="DZ7" s="231"/>
      <c r="EA7" s="231"/>
      <c r="EB7" s="231"/>
      <c r="EC7" s="231"/>
      <c r="ED7" s="231"/>
      <c r="EE7" s="231"/>
      <c r="EF7" s="231"/>
      <c r="EG7" s="231"/>
      <c r="EH7" s="231"/>
      <c r="EI7" s="231"/>
      <c r="EJ7" s="231"/>
      <c r="EK7" s="231"/>
      <c r="EL7" s="231"/>
      <c r="EM7" s="231"/>
      <c r="EN7" s="231"/>
      <c r="EO7" s="231"/>
      <c r="EP7" s="231"/>
      <c r="EQ7" s="231"/>
      <c r="ER7" s="231"/>
      <c r="ES7" s="231"/>
      <c r="ET7" s="231"/>
      <c r="EU7" s="231"/>
      <c r="EV7" s="231"/>
      <c r="EW7" s="231"/>
      <c r="EX7" s="231"/>
      <c r="EY7" s="231"/>
      <c r="EZ7" s="231"/>
      <c r="FA7" s="231"/>
      <c r="FB7" s="231"/>
      <c r="FC7" s="231"/>
      <c r="FD7" s="231"/>
      <c r="FE7" s="231"/>
      <c r="FF7" s="231"/>
      <c r="FG7" s="231"/>
      <c r="FH7" s="231"/>
      <c r="FI7" s="231"/>
      <c r="FJ7" s="231"/>
      <c r="FK7" s="231"/>
      <c r="FL7" s="231"/>
      <c r="FM7" s="231"/>
      <c r="FN7" s="231"/>
      <c r="FO7" s="231"/>
      <c r="FP7" s="231"/>
      <c r="FQ7" s="231"/>
      <c r="FR7" s="231"/>
      <c r="FS7" s="231"/>
      <c r="FT7" s="231"/>
      <c r="FU7" s="231"/>
      <c r="FV7" s="231"/>
      <c r="FW7" s="231"/>
      <c r="FX7" s="231"/>
      <c r="FY7" s="231"/>
      <c r="FZ7" s="231"/>
      <c r="GA7" s="231"/>
      <c r="GB7" s="231"/>
      <c r="GC7" s="231"/>
      <c r="GD7" s="231"/>
      <c r="GE7" s="231"/>
      <c r="GF7" s="231"/>
      <c r="GG7" s="231"/>
      <c r="GH7" s="231"/>
    </row>
    <row r="8" spans="1:191" s="232" customFormat="1" ht="126.6" customHeight="1" thickBot="1" x14ac:dyDescent="0.35">
      <c r="A8" s="385"/>
      <c r="B8" s="386"/>
      <c r="C8" s="233" t="s">
        <v>0</v>
      </c>
      <c r="D8" s="234" t="s">
        <v>98</v>
      </c>
      <c r="E8" s="229" t="s">
        <v>1</v>
      </c>
      <c r="F8" s="229" t="s">
        <v>188</v>
      </c>
      <c r="G8" s="229" t="s">
        <v>113</v>
      </c>
      <c r="H8" s="229" t="s">
        <v>109</v>
      </c>
      <c r="I8" s="229" t="s">
        <v>111</v>
      </c>
      <c r="J8" s="235" t="s">
        <v>99</v>
      </c>
      <c r="K8" s="226" t="s">
        <v>98</v>
      </c>
      <c r="L8" s="222" t="s">
        <v>1</v>
      </c>
      <c r="M8" s="229" t="s">
        <v>188</v>
      </c>
      <c r="N8" s="224" t="s">
        <v>113</v>
      </c>
      <c r="O8" s="222" t="s">
        <v>12</v>
      </c>
      <c r="P8" s="225" t="s">
        <v>102</v>
      </c>
      <c r="Q8" s="226" t="s">
        <v>98</v>
      </c>
      <c r="R8" s="222" t="s">
        <v>1</v>
      </c>
      <c r="S8" s="344"/>
      <c r="T8" s="224" t="s">
        <v>113</v>
      </c>
      <c r="U8" s="227" t="s">
        <v>99</v>
      </c>
      <c r="V8" s="222" t="s">
        <v>12</v>
      </c>
      <c r="W8" s="228" t="s">
        <v>102</v>
      </c>
      <c r="X8" s="221" t="s">
        <v>98</v>
      </c>
      <c r="Y8" s="222" t="s">
        <v>1</v>
      </c>
      <c r="Z8" s="224" t="s">
        <v>113</v>
      </c>
      <c r="AA8" s="223" t="s">
        <v>111</v>
      </c>
      <c r="AB8" s="227" t="s">
        <v>99</v>
      </c>
      <c r="AC8" s="222" t="s">
        <v>12</v>
      </c>
      <c r="AD8" s="225" t="s">
        <v>102</v>
      </c>
      <c r="AE8" s="226" t="s">
        <v>98</v>
      </c>
      <c r="AF8" s="222" t="s">
        <v>1</v>
      </c>
      <c r="AG8" s="224" t="s">
        <v>113</v>
      </c>
      <c r="AH8" s="223" t="s">
        <v>111</v>
      </c>
      <c r="AI8" s="222" t="s">
        <v>12</v>
      </c>
      <c r="AJ8" s="228" t="s">
        <v>102</v>
      </c>
      <c r="AK8" s="221" t="s">
        <v>98</v>
      </c>
      <c r="AL8" s="222" t="s">
        <v>1</v>
      </c>
      <c r="AM8" s="224" t="s">
        <v>113</v>
      </c>
      <c r="AN8" s="223" t="s">
        <v>111</v>
      </c>
      <c r="AO8" s="227" t="s">
        <v>99</v>
      </c>
      <c r="AP8" s="229" t="s">
        <v>12</v>
      </c>
      <c r="AQ8" s="225" t="s">
        <v>102</v>
      </c>
      <c r="AR8" s="226" t="s">
        <v>98</v>
      </c>
      <c r="AS8" s="222" t="s">
        <v>1</v>
      </c>
      <c r="AT8" s="224" t="s">
        <v>113</v>
      </c>
      <c r="AU8" s="223" t="s">
        <v>111</v>
      </c>
      <c r="AV8" s="229" t="s">
        <v>99</v>
      </c>
      <c r="AW8" s="230" t="s">
        <v>12</v>
      </c>
      <c r="AX8" s="228" t="s">
        <v>102</v>
      </c>
      <c r="AY8" s="221" t="s">
        <v>98</v>
      </c>
      <c r="AZ8" s="222" t="s">
        <v>1</v>
      </c>
      <c r="BA8" s="224" t="s">
        <v>113</v>
      </c>
      <c r="BB8" s="224" t="s">
        <v>109</v>
      </c>
      <c r="BC8" s="223" t="s">
        <v>111</v>
      </c>
      <c r="BD8" s="227" t="s">
        <v>99</v>
      </c>
      <c r="BE8" s="229" t="s">
        <v>12</v>
      </c>
      <c r="BF8" s="225" t="s">
        <v>102</v>
      </c>
      <c r="BG8" s="226" t="s">
        <v>98</v>
      </c>
      <c r="BH8" s="222" t="s">
        <v>1</v>
      </c>
      <c r="BI8" s="224" t="s">
        <v>113</v>
      </c>
      <c r="BJ8" s="224" t="s">
        <v>109</v>
      </c>
      <c r="BK8" s="223" t="s">
        <v>111</v>
      </c>
      <c r="BL8" s="222" t="s">
        <v>12</v>
      </c>
      <c r="BM8" s="228" t="s">
        <v>102</v>
      </c>
      <c r="BN8" s="221" t="s">
        <v>98</v>
      </c>
      <c r="BO8" s="222" t="s">
        <v>1</v>
      </c>
      <c r="BP8" s="224" t="s">
        <v>113</v>
      </c>
      <c r="BQ8" s="224" t="s">
        <v>109</v>
      </c>
      <c r="BR8" s="222" t="s">
        <v>12</v>
      </c>
      <c r="BS8" s="225" t="s">
        <v>102</v>
      </c>
      <c r="BT8" s="226" t="s">
        <v>98</v>
      </c>
      <c r="BU8" s="222" t="s">
        <v>1</v>
      </c>
      <c r="BV8" s="344"/>
      <c r="BW8" s="224" t="s">
        <v>113</v>
      </c>
      <c r="BX8" s="224" t="s">
        <v>109</v>
      </c>
      <c r="BY8" s="222" t="s">
        <v>12</v>
      </c>
      <c r="BZ8" s="228" t="s">
        <v>102</v>
      </c>
      <c r="CA8" s="381"/>
      <c r="CB8" s="384"/>
      <c r="CC8" s="252"/>
      <c r="CD8" s="252"/>
      <c r="CE8" s="252"/>
      <c r="CF8" s="252"/>
      <c r="CG8" s="252"/>
      <c r="CH8" s="252"/>
      <c r="CI8" s="252"/>
      <c r="CJ8" s="252"/>
      <c r="CK8" s="252"/>
      <c r="CL8" s="252"/>
      <c r="CM8" s="252"/>
      <c r="CN8" s="252"/>
      <c r="CO8" s="252"/>
      <c r="CP8" s="252"/>
      <c r="CQ8" s="252"/>
      <c r="CR8" s="252"/>
      <c r="CS8" s="252"/>
      <c r="CT8" s="252"/>
      <c r="CU8" s="252"/>
      <c r="CV8" s="252"/>
      <c r="CW8" s="252"/>
      <c r="CX8" s="252"/>
      <c r="CY8" s="252"/>
      <c r="CZ8" s="252"/>
      <c r="DA8" s="252"/>
      <c r="DB8" s="252"/>
      <c r="DC8" s="252"/>
      <c r="DD8" s="252"/>
      <c r="DE8" s="252"/>
      <c r="DF8" s="252"/>
      <c r="DG8" s="252"/>
      <c r="DH8" s="252"/>
      <c r="DI8" s="252"/>
      <c r="DJ8" s="252"/>
      <c r="DK8" s="252"/>
      <c r="DL8" s="252"/>
      <c r="DM8" s="252"/>
      <c r="DN8" s="252"/>
      <c r="DO8" s="252"/>
      <c r="DP8" s="252"/>
      <c r="DQ8" s="252"/>
      <c r="DR8" s="252"/>
      <c r="DS8" s="252"/>
      <c r="DT8" s="252"/>
      <c r="DU8" s="252"/>
      <c r="DV8" s="252"/>
      <c r="DW8" s="252"/>
      <c r="DX8" s="252"/>
      <c r="DY8" s="252"/>
      <c r="DZ8" s="231"/>
      <c r="EA8" s="231"/>
      <c r="EB8" s="231"/>
      <c r="EC8" s="231"/>
      <c r="ED8" s="231"/>
      <c r="EE8" s="231"/>
      <c r="EF8" s="231"/>
      <c r="EG8" s="231"/>
      <c r="EH8" s="231"/>
      <c r="EI8" s="231"/>
      <c r="EJ8" s="231"/>
      <c r="EK8" s="231"/>
      <c r="EL8" s="231"/>
      <c r="EM8" s="231"/>
      <c r="EN8" s="231"/>
      <c r="EO8" s="231"/>
      <c r="EP8" s="231"/>
      <c r="EQ8" s="231"/>
      <c r="ER8" s="231"/>
      <c r="ES8" s="231"/>
      <c r="ET8" s="231"/>
      <c r="EU8" s="231"/>
      <c r="EV8" s="231"/>
      <c r="EW8" s="231"/>
      <c r="EX8" s="231"/>
      <c r="EY8" s="231"/>
      <c r="EZ8" s="231"/>
      <c r="FA8" s="231"/>
      <c r="FB8" s="231"/>
      <c r="FC8" s="231"/>
      <c r="FD8" s="231"/>
      <c r="FE8" s="231"/>
      <c r="FF8" s="231"/>
      <c r="FG8" s="231"/>
      <c r="FH8" s="231"/>
      <c r="FI8" s="231"/>
      <c r="FJ8" s="231"/>
      <c r="FK8" s="231"/>
      <c r="FL8" s="231"/>
      <c r="FM8" s="231"/>
      <c r="FN8" s="231"/>
      <c r="FO8" s="231"/>
      <c r="FP8" s="231"/>
      <c r="FQ8" s="231"/>
      <c r="FR8" s="231"/>
      <c r="FS8" s="231"/>
      <c r="FT8" s="231"/>
      <c r="FU8" s="231"/>
      <c r="FV8" s="231"/>
      <c r="FW8" s="231"/>
      <c r="FX8" s="231"/>
      <c r="FY8" s="231"/>
      <c r="FZ8" s="231"/>
      <c r="GA8" s="231"/>
      <c r="GB8" s="231"/>
      <c r="GC8" s="231"/>
      <c r="GD8" s="231"/>
      <c r="GE8" s="231"/>
      <c r="GF8" s="231"/>
      <c r="GG8" s="231"/>
      <c r="GH8" s="231"/>
    </row>
    <row r="9" spans="1:191" s="1" customFormat="1" ht="24.9" customHeight="1" thickBot="1" x14ac:dyDescent="0.35">
      <c r="A9" s="177"/>
      <c r="B9" s="76" t="s">
        <v>36</v>
      </c>
      <c r="C9" s="42"/>
      <c r="D9" s="42"/>
      <c r="E9" s="42"/>
      <c r="F9" s="42"/>
      <c r="G9" s="42"/>
      <c r="H9" s="42"/>
      <c r="I9" s="42"/>
      <c r="J9" s="42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190"/>
      <c r="CB9" s="178"/>
    </row>
    <row r="10" spans="1:191" s="1" customFormat="1" ht="20.100000000000001" customHeight="1" x14ac:dyDescent="0.3">
      <c r="A10" s="192" t="s">
        <v>114</v>
      </c>
      <c r="B10" s="253" t="s">
        <v>56</v>
      </c>
      <c r="C10" s="64">
        <f t="shared" ref="C10:C21" si="0">SUM(D10:J10)</f>
        <v>8</v>
      </c>
      <c r="D10" s="43">
        <f t="shared" ref="D10:D18" si="1">K10+Q10+X10+AE10+AK10+AR10+AY10+BG10+BN10+BT10</f>
        <v>8</v>
      </c>
      <c r="E10" s="43"/>
      <c r="F10" s="43"/>
      <c r="G10" s="43"/>
      <c r="H10" s="43"/>
      <c r="I10" s="43"/>
      <c r="J10" s="45"/>
      <c r="K10" s="77">
        <v>8</v>
      </c>
      <c r="L10" s="43"/>
      <c r="M10" s="43"/>
      <c r="N10" s="43"/>
      <c r="O10" s="65">
        <v>3</v>
      </c>
      <c r="P10" s="127" t="s">
        <v>103</v>
      </c>
      <c r="Q10" s="77"/>
      <c r="R10" s="43"/>
      <c r="S10" s="43"/>
      <c r="T10" s="43"/>
      <c r="U10" s="43"/>
      <c r="V10" s="65"/>
      <c r="W10" s="98"/>
      <c r="X10" s="64"/>
      <c r="Y10" s="43"/>
      <c r="Z10" s="43"/>
      <c r="AA10" s="43"/>
      <c r="AB10" s="43"/>
      <c r="AC10" s="65"/>
      <c r="AD10" s="127"/>
      <c r="AE10" s="77"/>
      <c r="AF10" s="43"/>
      <c r="AG10" s="43"/>
      <c r="AH10" s="43"/>
      <c r="AI10" s="65"/>
      <c r="AJ10" s="98"/>
      <c r="AK10" s="64"/>
      <c r="AL10" s="43"/>
      <c r="AM10" s="43"/>
      <c r="AN10" s="43"/>
      <c r="AO10" s="43"/>
      <c r="AP10" s="65"/>
      <c r="AQ10" s="127"/>
      <c r="AR10" s="77"/>
      <c r="AS10" s="43"/>
      <c r="AT10" s="43"/>
      <c r="AU10" s="43"/>
      <c r="AV10" s="43"/>
      <c r="AW10" s="65"/>
      <c r="AX10" s="98"/>
      <c r="AY10" s="64"/>
      <c r="AZ10" s="43"/>
      <c r="BA10" s="43"/>
      <c r="BB10" s="43"/>
      <c r="BC10" s="43"/>
      <c r="BD10" s="43"/>
      <c r="BE10" s="65"/>
      <c r="BF10" s="127"/>
      <c r="BG10" s="77"/>
      <c r="BH10" s="43"/>
      <c r="BI10" s="43"/>
      <c r="BJ10" s="43"/>
      <c r="BK10" s="43"/>
      <c r="BL10" s="65"/>
      <c r="BM10" s="98"/>
      <c r="BN10" s="64"/>
      <c r="BO10" s="43"/>
      <c r="BP10" s="43"/>
      <c r="BQ10" s="43"/>
      <c r="BR10" s="65"/>
      <c r="BS10" s="142"/>
      <c r="BT10" s="77"/>
      <c r="BU10" s="43"/>
      <c r="BV10" s="43"/>
      <c r="BW10" s="43"/>
      <c r="BX10" s="43"/>
      <c r="BY10" s="65"/>
      <c r="BZ10" s="104"/>
      <c r="CA10" s="192">
        <f t="shared" ref="CA10:CA22" si="2">O10+V10+AC10+AI10+AP10+AW10+BE10+BL10+BR10+BY10</f>
        <v>3</v>
      </c>
      <c r="CB10" s="194"/>
    </row>
    <row r="11" spans="1:191" s="1" customFormat="1" ht="20.100000000000001" customHeight="1" x14ac:dyDescent="0.3">
      <c r="A11" s="89" t="s">
        <v>120</v>
      </c>
      <c r="B11" s="254" t="s">
        <v>57</v>
      </c>
      <c r="C11" s="62">
        <f t="shared" si="0"/>
        <v>16</v>
      </c>
      <c r="D11" s="12">
        <f t="shared" si="1"/>
        <v>8</v>
      </c>
      <c r="E11" s="12">
        <f t="shared" ref="E11:E16" si="3">L11+R11+Y11+AF11+AL11+AS11+AZ11+BH11+BO11+BU11</f>
        <v>8</v>
      </c>
      <c r="F11" s="12"/>
      <c r="G11" s="12"/>
      <c r="H11" s="12"/>
      <c r="I11" s="12"/>
      <c r="J11" s="11"/>
      <c r="K11" s="13">
        <v>8</v>
      </c>
      <c r="L11" s="12">
        <v>8</v>
      </c>
      <c r="M11" s="12"/>
      <c r="N11" s="12"/>
      <c r="O11" s="17">
        <v>3</v>
      </c>
      <c r="P11" s="128" t="s">
        <v>103</v>
      </c>
      <c r="Q11" s="13"/>
      <c r="R11" s="12"/>
      <c r="S11" s="12"/>
      <c r="T11" s="12"/>
      <c r="U11" s="12"/>
      <c r="V11" s="17"/>
      <c r="W11" s="99"/>
      <c r="X11" s="62"/>
      <c r="Y11" s="12"/>
      <c r="Z11" s="12"/>
      <c r="AA11" s="12"/>
      <c r="AB11" s="12"/>
      <c r="AC11" s="17"/>
      <c r="AD11" s="128"/>
      <c r="AE11" s="13"/>
      <c r="AF11" s="12"/>
      <c r="AG11" s="12"/>
      <c r="AH11" s="12"/>
      <c r="AI11" s="17"/>
      <c r="AJ11" s="99"/>
      <c r="AK11" s="62"/>
      <c r="AL11" s="12"/>
      <c r="AM11" s="12"/>
      <c r="AN11" s="12"/>
      <c r="AO11" s="12"/>
      <c r="AP11" s="17"/>
      <c r="AQ11" s="128"/>
      <c r="AR11" s="13"/>
      <c r="AS11" s="12"/>
      <c r="AT11" s="12"/>
      <c r="AU11" s="12"/>
      <c r="AV11" s="12"/>
      <c r="AW11" s="17"/>
      <c r="AX11" s="99"/>
      <c r="AY11" s="62"/>
      <c r="AZ11" s="12"/>
      <c r="BA11" s="12"/>
      <c r="BB11" s="12"/>
      <c r="BC11" s="12"/>
      <c r="BD11" s="12"/>
      <c r="BE11" s="17"/>
      <c r="BF11" s="128"/>
      <c r="BG11" s="13"/>
      <c r="BH11" s="12"/>
      <c r="BI11" s="12"/>
      <c r="BJ11" s="12"/>
      <c r="BK11" s="12"/>
      <c r="BL11" s="17"/>
      <c r="BM11" s="99"/>
      <c r="BN11" s="62"/>
      <c r="BO11" s="12"/>
      <c r="BP11" s="12"/>
      <c r="BQ11" s="12"/>
      <c r="BR11" s="17"/>
      <c r="BS11" s="136"/>
      <c r="BT11" s="13"/>
      <c r="BU11" s="12"/>
      <c r="BV11" s="12"/>
      <c r="BW11" s="12"/>
      <c r="BX11" s="12"/>
      <c r="BY11" s="17"/>
      <c r="BZ11" s="112"/>
      <c r="CA11" s="89">
        <f t="shared" si="2"/>
        <v>3</v>
      </c>
      <c r="CB11" s="195"/>
    </row>
    <row r="12" spans="1:191" s="1" customFormat="1" ht="20.100000000000001" customHeight="1" x14ac:dyDescent="0.3">
      <c r="A12" s="89" t="s">
        <v>115</v>
      </c>
      <c r="B12" s="254" t="s">
        <v>62</v>
      </c>
      <c r="C12" s="62">
        <f t="shared" si="0"/>
        <v>23</v>
      </c>
      <c r="D12" s="12">
        <f t="shared" si="1"/>
        <v>8</v>
      </c>
      <c r="E12" s="12">
        <f t="shared" si="3"/>
        <v>15</v>
      </c>
      <c r="F12" s="12"/>
      <c r="G12" s="12"/>
      <c r="H12" s="12"/>
      <c r="I12" s="12"/>
      <c r="J12" s="11"/>
      <c r="K12" s="13">
        <v>8</v>
      </c>
      <c r="L12" s="12">
        <v>15</v>
      </c>
      <c r="M12" s="12"/>
      <c r="N12" s="12"/>
      <c r="O12" s="17">
        <v>4</v>
      </c>
      <c r="P12" s="128" t="s">
        <v>103</v>
      </c>
      <c r="Q12" s="13"/>
      <c r="R12" s="12"/>
      <c r="S12" s="12"/>
      <c r="T12" s="12"/>
      <c r="U12" s="12"/>
      <c r="V12" s="17"/>
      <c r="W12" s="99"/>
      <c r="X12" s="62"/>
      <c r="Y12" s="12"/>
      <c r="Z12" s="12"/>
      <c r="AA12" s="12"/>
      <c r="AB12" s="12"/>
      <c r="AC12" s="17"/>
      <c r="AD12" s="128"/>
      <c r="AE12" s="13"/>
      <c r="AF12" s="12"/>
      <c r="AG12" s="12"/>
      <c r="AH12" s="12"/>
      <c r="AI12" s="17"/>
      <c r="AJ12" s="99"/>
      <c r="AK12" s="62"/>
      <c r="AL12" s="12"/>
      <c r="AM12" s="12"/>
      <c r="AN12" s="12"/>
      <c r="AO12" s="12"/>
      <c r="AP12" s="17"/>
      <c r="AQ12" s="128"/>
      <c r="AR12" s="13"/>
      <c r="AS12" s="12"/>
      <c r="AT12" s="12"/>
      <c r="AU12" s="12"/>
      <c r="AV12" s="12"/>
      <c r="AW12" s="17"/>
      <c r="AX12" s="99"/>
      <c r="AY12" s="62"/>
      <c r="AZ12" s="12"/>
      <c r="BA12" s="12"/>
      <c r="BB12" s="12"/>
      <c r="BC12" s="12"/>
      <c r="BD12" s="12"/>
      <c r="BE12" s="17"/>
      <c r="BF12" s="128"/>
      <c r="BG12" s="13"/>
      <c r="BH12" s="12"/>
      <c r="BI12" s="12"/>
      <c r="BJ12" s="12"/>
      <c r="BK12" s="12"/>
      <c r="BL12" s="17"/>
      <c r="BM12" s="99"/>
      <c r="BN12" s="62"/>
      <c r="BO12" s="12"/>
      <c r="BP12" s="12"/>
      <c r="BQ12" s="12"/>
      <c r="BR12" s="17"/>
      <c r="BS12" s="136"/>
      <c r="BT12" s="13"/>
      <c r="BU12" s="12"/>
      <c r="BV12" s="12"/>
      <c r="BW12" s="12"/>
      <c r="BX12" s="12"/>
      <c r="BY12" s="17"/>
      <c r="BZ12" s="112"/>
      <c r="CA12" s="89">
        <f t="shared" si="2"/>
        <v>4</v>
      </c>
      <c r="CB12" s="195"/>
    </row>
    <row r="13" spans="1:191" s="1" customFormat="1" ht="20.100000000000001" customHeight="1" x14ac:dyDescent="0.3">
      <c r="A13" s="89" t="s">
        <v>116</v>
      </c>
      <c r="B13" s="254" t="s">
        <v>58</v>
      </c>
      <c r="C13" s="62">
        <f t="shared" si="0"/>
        <v>16</v>
      </c>
      <c r="D13" s="12">
        <f t="shared" si="1"/>
        <v>8</v>
      </c>
      <c r="E13" s="12">
        <f t="shared" si="3"/>
        <v>8</v>
      </c>
      <c r="F13" s="12"/>
      <c r="G13" s="12"/>
      <c r="H13" s="12"/>
      <c r="I13" s="12"/>
      <c r="J13" s="11"/>
      <c r="K13" s="13"/>
      <c r="L13" s="12"/>
      <c r="M13" s="12"/>
      <c r="N13" s="12"/>
      <c r="O13" s="17"/>
      <c r="P13" s="128"/>
      <c r="Q13" s="13"/>
      <c r="R13" s="12"/>
      <c r="S13" s="12"/>
      <c r="T13" s="12"/>
      <c r="U13" s="12"/>
      <c r="V13" s="17"/>
      <c r="W13" s="99"/>
      <c r="X13" s="62"/>
      <c r="Y13" s="12"/>
      <c r="Z13" s="12"/>
      <c r="AA13" s="12"/>
      <c r="AB13" s="12"/>
      <c r="AC13" s="17"/>
      <c r="AD13" s="128"/>
      <c r="AE13" s="13"/>
      <c r="AF13" s="12"/>
      <c r="AG13" s="12"/>
      <c r="AH13" s="12"/>
      <c r="AI13" s="17"/>
      <c r="AJ13" s="99"/>
      <c r="AK13" s="62"/>
      <c r="AL13" s="12"/>
      <c r="AM13" s="12"/>
      <c r="AN13" s="12"/>
      <c r="AO13" s="12"/>
      <c r="AP13" s="17"/>
      <c r="AQ13" s="128"/>
      <c r="AR13" s="13"/>
      <c r="AS13" s="12"/>
      <c r="AT13" s="12"/>
      <c r="AU13" s="12"/>
      <c r="AV13" s="12"/>
      <c r="AW13" s="17"/>
      <c r="AX13" s="99"/>
      <c r="AY13" s="62"/>
      <c r="AZ13" s="12"/>
      <c r="BA13" s="12"/>
      <c r="BB13" s="12"/>
      <c r="BC13" s="12"/>
      <c r="BD13" s="12"/>
      <c r="BE13" s="17"/>
      <c r="BF13" s="128"/>
      <c r="BG13" s="13"/>
      <c r="BH13" s="12"/>
      <c r="BI13" s="12"/>
      <c r="BJ13" s="12"/>
      <c r="BK13" s="12"/>
      <c r="BL13" s="17"/>
      <c r="BM13" s="99"/>
      <c r="BN13" s="62"/>
      <c r="BO13" s="12"/>
      <c r="BP13" s="12"/>
      <c r="BQ13" s="12"/>
      <c r="BR13" s="17"/>
      <c r="BS13" s="136"/>
      <c r="BT13" s="13">
        <v>8</v>
      </c>
      <c r="BU13" s="12">
        <v>8</v>
      </c>
      <c r="BV13" s="12"/>
      <c r="BW13" s="12"/>
      <c r="BX13" s="12"/>
      <c r="BY13" s="17">
        <v>3</v>
      </c>
      <c r="BZ13" s="112" t="s">
        <v>110</v>
      </c>
      <c r="CA13" s="89">
        <f t="shared" si="2"/>
        <v>3</v>
      </c>
      <c r="CB13" s="195"/>
    </row>
    <row r="14" spans="1:191" s="1" customFormat="1" ht="20.100000000000001" customHeight="1" x14ac:dyDescent="0.3">
      <c r="A14" s="89" t="s">
        <v>121</v>
      </c>
      <c r="B14" s="254" t="s">
        <v>59</v>
      </c>
      <c r="C14" s="62">
        <f t="shared" si="0"/>
        <v>16</v>
      </c>
      <c r="D14" s="12">
        <f t="shared" si="1"/>
        <v>8</v>
      </c>
      <c r="E14" s="12">
        <f t="shared" si="3"/>
        <v>8</v>
      </c>
      <c r="F14" s="12"/>
      <c r="G14" s="12"/>
      <c r="H14" s="12"/>
      <c r="I14" s="12"/>
      <c r="J14" s="11"/>
      <c r="K14" s="13"/>
      <c r="L14" s="12"/>
      <c r="M14" s="12"/>
      <c r="N14" s="12"/>
      <c r="O14" s="17"/>
      <c r="P14" s="128"/>
      <c r="Q14" s="13"/>
      <c r="R14" s="12"/>
      <c r="S14" s="12"/>
      <c r="T14" s="12"/>
      <c r="U14" s="12"/>
      <c r="V14" s="17"/>
      <c r="W14" s="99"/>
      <c r="X14" s="62"/>
      <c r="Y14" s="12"/>
      <c r="Z14" s="12"/>
      <c r="AA14" s="12"/>
      <c r="AB14" s="12"/>
      <c r="AC14" s="17"/>
      <c r="AD14" s="128"/>
      <c r="AE14" s="13"/>
      <c r="AF14" s="12"/>
      <c r="AG14" s="12"/>
      <c r="AH14" s="12"/>
      <c r="AI14" s="17"/>
      <c r="AJ14" s="99"/>
      <c r="AK14" s="62"/>
      <c r="AL14" s="12"/>
      <c r="AM14" s="12"/>
      <c r="AN14" s="12"/>
      <c r="AO14" s="12"/>
      <c r="AP14" s="17"/>
      <c r="AQ14" s="128"/>
      <c r="AR14" s="13"/>
      <c r="AS14" s="12"/>
      <c r="AT14" s="12"/>
      <c r="AU14" s="12"/>
      <c r="AV14" s="12"/>
      <c r="AW14" s="17"/>
      <c r="AX14" s="99"/>
      <c r="AY14" s="62"/>
      <c r="AZ14" s="12"/>
      <c r="BA14" s="12"/>
      <c r="BB14" s="12"/>
      <c r="BC14" s="12"/>
      <c r="BD14" s="12"/>
      <c r="BE14" s="17"/>
      <c r="BF14" s="128"/>
      <c r="BG14" s="13"/>
      <c r="BH14" s="12"/>
      <c r="BI14" s="12"/>
      <c r="BJ14" s="12"/>
      <c r="BK14" s="12"/>
      <c r="BL14" s="17"/>
      <c r="BM14" s="99"/>
      <c r="BN14" s="62">
        <v>8</v>
      </c>
      <c r="BO14" s="12">
        <v>8</v>
      </c>
      <c r="BP14" s="12"/>
      <c r="BQ14" s="12"/>
      <c r="BR14" s="17">
        <v>3</v>
      </c>
      <c r="BS14" s="128" t="s">
        <v>103</v>
      </c>
      <c r="BT14" s="248"/>
      <c r="BU14" s="249"/>
      <c r="BV14" s="249"/>
      <c r="BW14" s="249"/>
      <c r="BX14" s="249"/>
      <c r="BY14" s="250"/>
      <c r="BZ14" s="251"/>
      <c r="CA14" s="89">
        <f t="shared" si="2"/>
        <v>3</v>
      </c>
      <c r="CB14" s="196"/>
    </row>
    <row r="15" spans="1:191" s="1" customFormat="1" ht="20.100000000000001" customHeight="1" x14ac:dyDescent="0.3">
      <c r="A15" s="89" t="s">
        <v>117</v>
      </c>
      <c r="B15" s="254" t="s">
        <v>41</v>
      </c>
      <c r="C15" s="62">
        <f t="shared" si="0"/>
        <v>23</v>
      </c>
      <c r="D15" s="12">
        <f t="shared" si="1"/>
        <v>8</v>
      </c>
      <c r="E15" s="12">
        <f t="shared" si="3"/>
        <v>15</v>
      </c>
      <c r="F15" s="12"/>
      <c r="G15" s="12"/>
      <c r="H15" s="12"/>
      <c r="I15" s="12"/>
      <c r="J15" s="11"/>
      <c r="K15" s="13"/>
      <c r="L15" s="12"/>
      <c r="M15" s="12"/>
      <c r="N15" s="12"/>
      <c r="O15" s="17"/>
      <c r="P15" s="128"/>
      <c r="Q15" s="13">
        <v>8</v>
      </c>
      <c r="R15" s="12">
        <v>15</v>
      </c>
      <c r="S15" s="12"/>
      <c r="T15" s="12"/>
      <c r="U15" s="12"/>
      <c r="V15" s="17">
        <v>3</v>
      </c>
      <c r="W15" s="99" t="s">
        <v>103</v>
      </c>
      <c r="X15" s="62"/>
      <c r="Y15" s="12"/>
      <c r="Z15" s="12"/>
      <c r="AA15" s="12"/>
      <c r="AB15" s="12"/>
      <c r="AC15" s="17"/>
      <c r="AD15" s="128"/>
      <c r="AE15" s="13"/>
      <c r="AF15" s="12"/>
      <c r="AG15" s="12"/>
      <c r="AH15" s="12"/>
      <c r="AI15" s="17"/>
      <c r="AJ15" s="99"/>
      <c r="AK15" s="62"/>
      <c r="AL15" s="12"/>
      <c r="AM15" s="12"/>
      <c r="AN15" s="12"/>
      <c r="AO15" s="12"/>
      <c r="AP15" s="17"/>
      <c r="AQ15" s="128"/>
      <c r="AR15" s="13"/>
      <c r="AS15" s="12"/>
      <c r="AT15" s="12"/>
      <c r="AU15" s="12"/>
      <c r="AV15" s="12"/>
      <c r="AW15" s="17"/>
      <c r="AX15" s="99"/>
      <c r="AY15" s="62"/>
      <c r="AZ15" s="12"/>
      <c r="BA15" s="12"/>
      <c r="BB15" s="12"/>
      <c r="BC15" s="12"/>
      <c r="BD15" s="12"/>
      <c r="BE15" s="17"/>
      <c r="BF15" s="128"/>
      <c r="BG15" s="13"/>
      <c r="BH15" s="12"/>
      <c r="BI15" s="12"/>
      <c r="BJ15" s="12"/>
      <c r="BK15" s="12"/>
      <c r="BL15" s="17"/>
      <c r="BM15" s="99"/>
      <c r="BN15" s="62"/>
      <c r="BO15" s="12"/>
      <c r="BP15" s="12"/>
      <c r="BQ15" s="12"/>
      <c r="BR15" s="17"/>
      <c r="BS15" s="128"/>
      <c r="BT15" s="13"/>
      <c r="BU15" s="12"/>
      <c r="BV15" s="12"/>
      <c r="BW15" s="12"/>
      <c r="BX15" s="12"/>
      <c r="BY15" s="17"/>
      <c r="BZ15" s="112"/>
      <c r="CA15" s="89">
        <f t="shared" si="2"/>
        <v>3</v>
      </c>
      <c r="CB15" s="11"/>
    </row>
    <row r="16" spans="1:191" s="1" customFormat="1" ht="20.100000000000001" customHeight="1" x14ac:dyDescent="0.3">
      <c r="A16" s="89" t="s">
        <v>118</v>
      </c>
      <c r="B16" s="254" t="s">
        <v>91</v>
      </c>
      <c r="C16" s="62">
        <f t="shared" si="0"/>
        <v>16</v>
      </c>
      <c r="D16" s="12">
        <f t="shared" si="1"/>
        <v>8</v>
      </c>
      <c r="E16" s="12">
        <f t="shared" si="3"/>
        <v>8</v>
      </c>
      <c r="F16" s="12"/>
      <c r="G16" s="12"/>
      <c r="H16" s="12"/>
      <c r="I16" s="12"/>
      <c r="J16" s="11"/>
      <c r="K16" s="13"/>
      <c r="L16" s="12"/>
      <c r="M16" s="12"/>
      <c r="N16" s="12"/>
      <c r="O16" s="17"/>
      <c r="P16" s="128"/>
      <c r="Q16" s="13">
        <v>8</v>
      </c>
      <c r="R16" s="12">
        <v>8</v>
      </c>
      <c r="S16" s="12"/>
      <c r="T16" s="12"/>
      <c r="U16" s="12"/>
      <c r="V16" s="17">
        <v>2</v>
      </c>
      <c r="W16" s="99" t="s">
        <v>103</v>
      </c>
      <c r="X16" s="62"/>
      <c r="Y16" s="12"/>
      <c r="Z16" s="12"/>
      <c r="AA16" s="12"/>
      <c r="AB16" s="12"/>
      <c r="AC16" s="17"/>
      <c r="AD16" s="128"/>
      <c r="AE16" s="13"/>
      <c r="AF16" s="12"/>
      <c r="AG16" s="12"/>
      <c r="AH16" s="12"/>
      <c r="AI16" s="17"/>
      <c r="AJ16" s="99"/>
      <c r="AK16" s="62"/>
      <c r="AL16" s="12"/>
      <c r="AM16" s="12"/>
      <c r="AN16" s="12"/>
      <c r="AO16" s="12"/>
      <c r="AP16" s="17"/>
      <c r="AQ16" s="128"/>
      <c r="AR16" s="13"/>
      <c r="AS16" s="12"/>
      <c r="AT16" s="12"/>
      <c r="AU16" s="12"/>
      <c r="AV16" s="12"/>
      <c r="AW16" s="17"/>
      <c r="AX16" s="99"/>
      <c r="AY16" s="62"/>
      <c r="AZ16" s="12"/>
      <c r="BA16" s="12"/>
      <c r="BB16" s="12"/>
      <c r="BC16" s="12"/>
      <c r="BD16" s="12"/>
      <c r="BE16" s="17"/>
      <c r="BF16" s="128"/>
      <c r="BG16" s="13"/>
      <c r="BH16" s="12"/>
      <c r="BI16" s="12"/>
      <c r="BJ16" s="12"/>
      <c r="BK16" s="12"/>
      <c r="BL16" s="17"/>
      <c r="BM16" s="99"/>
      <c r="BN16" s="62"/>
      <c r="BO16" s="12"/>
      <c r="BP16" s="12"/>
      <c r="BQ16" s="12"/>
      <c r="BR16" s="17"/>
      <c r="BS16" s="128"/>
      <c r="BT16" s="13"/>
      <c r="BU16" s="12"/>
      <c r="BV16" s="12"/>
      <c r="BW16" s="12"/>
      <c r="BX16" s="12"/>
      <c r="BY16" s="17"/>
      <c r="BZ16" s="112"/>
      <c r="CA16" s="89">
        <f t="shared" si="2"/>
        <v>2</v>
      </c>
      <c r="CB16" s="11"/>
    </row>
    <row r="17" spans="1:80" s="1" customFormat="1" ht="20.100000000000001" customHeight="1" x14ac:dyDescent="0.3">
      <c r="A17" s="89" t="s">
        <v>122</v>
      </c>
      <c r="B17" s="254" t="s">
        <v>60</v>
      </c>
      <c r="C17" s="62">
        <f t="shared" si="0"/>
        <v>8</v>
      </c>
      <c r="D17" s="12">
        <f t="shared" si="1"/>
        <v>8</v>
      </c>
      <c r="E17" s="12"/>
      <c r="F17" s="12"/>
      <c r="G17" s="12"/>
      <c r="H17" s="12"/>
      <c r="I17" s="12"/>
      <c r="J17" s="11"/>
      <c r="K17" s="13"/>
      <c r="L17" s="12"/>
      <c r="M17" s="12"/>
      <c r="N17" s="12"/>
      <c r="O17" s="17"/>
      <c r="P17" s="128"/>
      <c r="Q17" s="13"/>
      <c r="R17" s="12"/>
      <c r="S17" s="12"/>
      <c r="T17" s="12"/>
      <c r="U17" s="12"/>
      <c r="V17" s="17"/>
      <c r="W17" s="99"/>
      <c r="X17" s="62"/>
      <c r="Y17" s="12"/>
      <c r="Z17" s="12"/>
      <c r="AA17" s="12"/>
      <c r="AB17" s="12"/>
      <c r="AC17" s="17"/>
      <c r="AD17" s="128"/>
      <c r="AE17" s="13"/>
      <c r="AF17" s="12"/>
      <c r="AG17" s="12"/>
      <c r="AH17" s="12"/>
      <c r="AI17" s="17"/>
      <c r="AJ17" s="99"/>
      <c r="AK17" s="62"/>
      <c r="AL17" s="12"/>
      <c r="AM17" s="12"/>
      <c r="AN17" s="12"/>
      <c r="AO17" s="12"/>
      <c r="AP17" s="17"/>
      <c r="AQ17" s="128"/>
      <c r="AR17" s="13"/>
      <c r="AS17" s="12"/>
      <c r="AT17" s="12"/>
      <c r="AU17" s="12"/>
      <c r="AV17" s="12"/>
      <c r="AW17" s="17"/>
      <c r="AX17" s="99"/>
      <c r="AY17" s="62"/>
      <c r="AZ17" s="12"/>
      <c r="BA17" s="12"/>
      <c r="BB17" s="12"/>
      <c r="BC17" s="12"/>
      <c r="BD17" s="12"/>
      <c r="BE17" s="17"/>
      <c r="BF17" s="128"/>
      <c r="BG17" s="13"/>
      <c r="BH17" s="12"/>
      <c r="BI17" s="12"/>
      <c r="BJ17" s="12"/>
      <c r="BK17" s="12"/>
      <c r="BL17" s="17"/>
      <c r="BM17" s="99"/>
      <c r="BN17" s="62">
        <v>8</v>
      </c>
      <c r="BO17" s="12"/>
      <c r="BP17" s="12"/>
      <c r="BQ17" s="12"/>
      <c r="BR17" s="17">
        <v>1</v>
      </c>
      <c r="BS17" s="128" t="s">
        <v>108</v>
      </c>
      <c r="BT17" s="13"/>
      <c r="BU17" s="12"/>
      <c r="BV17" s="12"/>
      <c r="BW17" s="12"/>
      <c r="BX17" s="12"/>
      <c r="BY17" s="17"/>
      <c r="BZ17" s="112"/>
      <c r="CA17" s="89">
        <f t="shared" si="2"/>
        <v>1</v>
      </c>
      <c r="CB17" s="11"/>
    </row>
    <row r="18" spans="1:80" s="1" customFormat="1" ht="19.95" customHeight="1" x14ac:dyDescent="0.3">
      <c r="A18" s="89" t="s">
        <v>119</v>
      </c>
      <c r="B18" s="254" t="s">
        <v>42</v>
      </c>
      <c r="C18" s="62">
        <f t="shared" si="0"/>
        <v>16</v>
      </c>
      <c r="D18" s="12">
        <f t="shared" si="1"/>
        <v>8</v>
      </c>
      <c r="E18" s="12">
        <f>L18+R18+Y18+AF18+AL18+AS18+AZ18+BH18+BO18+BU18</f>
        <v>8</v>
      </c>
      <c r="F18" s="12"/>
      <c r="G18" s="12"/>
      <c r="H18" s="12"/>
      <c r="I18" s="12"/>
      <c r="J18" s="11"/>
      <c r="K18" s="13"/>
      <c r="L18" s="12"/>
      <c r="M18" s="12"/>
      <c r="N18" s="12"/>
      <c r="O18" s="17"/>
      <c r="P18" s="128"/>
      <c r="Q18" s="13"/>
      <c r="R18" s="12"/>
      <c r="S18" s="12"/>
      <c r="T18" s="12"/>
      <c r="U18" s="12"/>
      <c r="V18" s="17"/>
      <c r="W18" s="99"/>
      <c r="X18" s="62"/>
      <c r="Y18" s="12"/>
      <c r="Z18" s="12"/>
      <c r="AA18" s="12"/>
      <c r="AB18" s="12"/>
      <c r="AC18" s="17"/>
      <c r="AD18" s="128"/>
      <c r="AE18" s="13"/>
      <c r="AF18" s="12"/>
      <c r="AG18" s="12"/>
      <c r="AH18" s="12"/>
      <c r="AI18" s="17"/>
      <c r="AJ18" s="99"/>
      <c r="AK18" s="62"/>
      <c r="AL18" s="12"/>
      <c r="AM18" s="12"/>
      <c r="AN18" s="12"/>
      <c r="AO18" s="12"/>
      <c r="AP18" s="17"/>
      <c r="AQ18" s="128"/>
      <c r="AR18" s="13"/>
      <c r="AS18" s="12"/>
      <c r="AT18" s="12"/>
      <c r="AU18" s="12"/>
      <c r="AV18" s="12"/>
      <c r="AW18" s="17"/>
      <c r="AX18" s="99"/>
      <c r="AY18" s="62"/>
      <c r="AZ18" s="12"/>
      <c r="BA18" s="12"/>
      <c r="BB18" s="12"/>
      <c r="BC18" s="12"/>
      <c r="BD18" s="12"/>
      <c r="BE18" s="17"/>
      <c r="BF18" s="128"/>
      <c r="BG18" s="13">
        <v>8</v>
      </c>
      <c r="BH18" s="12">
        <v>8</v>
      </c>
      <c r="BI18" s="12"/>
      <c r="BJ18" s="12"/>
      <c r="BK18" s="12"/>
      <c r="BL18" s="17">
        <v>3</v>
      </c>
      <c r="BM18" s="99" t="s">
        <v>103</v>
      </c>
      <c r="BN18" s="62"/>
      <c r="BO18" s="12"/>
      <c r="BP18" s="12"/>
      <c r="BQ18" s="12"/>
      <c r="BR18" s="17"/>
      <c r="BS18" s="128"/>
      <c r="BT18" s="13"/>
      <c r="BU18" s="12"/>
      <c r="BV18" s="12"/>
      <c r="BW18" s="12"/>
      <c r="BX18" s="12"/>
      <c r="BY18" s="17"/>
      <c r="BZ18" s="112"/>
      <c r="CA18" s="89">
        <f t="shared" si="2"/>
        <v>3</v>
      </c>
      <c r="CB18" s="11"/>
    </row>
    <row r="19" spans="1:80" s="1" customFormat="1" ht="20.100000000000001" customHeight="1" x14ac:dyDescent="0.3">
      <c r="A19" s="89" t="s">
        <v>123</v>
      </c>
      <c r="B19" s="254" t="s">
        <v>61</v>
      </c>
      <c r="C19" s="62">
        <f t="shared" si="0"/>
        <v>8</v>
      </c>
      <c r="D19" s="12"/>
      <c r="E19" s="12">
        <f>L19+R19+Y19+AF19+AL19+AS19+AZ19+BH19+BO19+BU19</f>
        <v>8</v>
      </c>
      <c r="F19" s="12"/>
      <c r="G19" s="12"/>
      <c r="H19" s="12"/>
      <c r="I19" s="12"/>
      <c r="J19" s="11"/>
      <c r="K19" s="13"/>
      <c r="L19" s="12"/>
      <c r="M19" s="12"/>
      <c r="N19" s="12"/>
      <c r="O19" s="17"/>
      <c r="P19" s="128"/>
      <c r="Q19" s="13"/>
      <c r="R19" s="12">
        <v>8</v>
      </c>
      <c r="S19" s="12"/>
      <c r="T19" s="12"/>
      <c r="U19" s="12"/>
      <c r="V19" s="17">
        <v>1</v>
      </c>
      <c r="W19" s="99" t="s">
        <v>110</v>
      </c>
      <c r="X19" s="62"/>
      <c r="Y19" s="12"/>
      <c r="Z19" s="12"/>
      <c r="AA19" s="12"/>
      <c r="AB19" s="12"/>
      <c r="AC19" s="17"/>
      <c r="AD19" s="128"/>
      <c r="AE19" s="13"/>
      <c r="AF19" s="12"/>
      <c r="AG19" s="12"/>
      <c r="AH19" s="12"/>
      <c r="AI19" s="17"/>
      <c r="AJ19" s="99"/>
      <c r="AK19" s="62"/>
      <c r="AL19" s="12"/>
      <c r="AM19" s="12"/>
      <c r="AN19" s="12"/>
      <c r="AO19" s="12"/>
      <c r="AP19" s="17"/>
      <c r="AQ19" s="128"/>
      <c r="AR19" s="13"/>
      <c r="AS19" s="12"/>
      <c r="AT19" s="12"/>
      <c r="AU19" s="12"/>
      <c r="AV19" s="12"/>
      <c r="AW19" s="17"/>
      <c r="AX19" s="99"/>
      <c r="AY19" s="62"/>
      <c r="AZ19" s="12"/>
      <c r="BA19" s="12"/>
      <c r="BB19" s="12"/>
      <c r="BC19" s="12"/>
      <c r="BD19" s="12"/>
      <c r="BE19" s="17"/>
      <c r="BF19" s="128"/>
      <c r="BG19" s="13"/>
      <c r="BH19" s="12"/>
      <c r="BI19" s="12"/>
      <c r="BJ19" s="12"/>
      <c r="BK19" s="12"/>
      <c r="BL19" s="17"/>
      <c r="BM19" s="99"/>
      <c r="BN19" s="62"/>
      <c r="BO19" s="12"/>
      <c r="BP19" s="12"/>
      <c r="BQ19" s="12"/>
      <c r="BR19" s="17"/>
      <c r="BS19" s="128"/>
      <c r="BT19" s="13"/>
      <c r="BU19" s="12"/>
      <c r="BV19" s="12"/>
      <c r="BW19" s="12"/>
      <c r="BX19" s="12"/>
      <c r="BY19" s="17"/>
      <c r="BZ19" s="112"/>
      <c r="CA19" s="89">
        <f t="shared" si="2"/>
        <v>1</v>
      </c>
      <c r="CB19" s="11"/>
    </row>
    <row r="20" spans="1:80" s="1" customFormat="1" ht="20.100000000000001" customHeight="1" x14ac:dyDescent="0.3">
      <c r="A20" s="89" t="s">
        <v>124</v>
      </c>
      <c r="B20" s="254" t="s">
        <v>76</v>
      </c>
      <c r="C20" s="62">
        <f t="shared" si="0"/>
        <v>8</v>
      </c>
      <c r="D20" s="12"/>
      <c r="E20" s="12"/>
      <c r="F20" s="12">
        <f>M20</f>
        <v>8</v>
      </c>
      <c r="G20" s="12"/>
      <c r="H20" s="12"/>
      <c r="I20" s="12"/>
      <c r="J20" s="11"/>
      <c r="K20" s="13"/>
      <c r="L20" s="12"/>
      <c r="M20" s="12">
        <v>8</v>
      </c>
      <c r="N20" s="12"/>
      <c r="O20" s="17">
        <v>2</v>
      </c>
      <c r="P20" s="128" t="s">
        <v>110</v>
      </c>
      <c r="Q20" s="13"/>
      <c r="R20" s="12"/>
      <c r="S20" s="12"/>
      <c r="T20" s="12"/>
      <c r="U20" s="12"/>
      <c r="V20" s="17"/>
      <c r="W20" s="99"/>
      <c r="X20" s="62"/>
      <c r="Y20" s="12"/>
      <c r="Z20" s="12"/>
      <c r="AA20" s="12"/>
      <c r="AB20" s="12"/>
      <c r="AC20" s="17"/>
      <c r="AD20" s="128"/>
      <c r="AE20" s="13"/>
      <c r="AF20" s="12"/>
      <c r="AG20" s="12"/>
      <c r="AH20" s="12"/>
      <c r="AI20" s="17"/>
      <c r="AJ20" s="99"/>
      <c r="AK20" s="62"/>
      <c r="AL20" s="12"/>
      <c r="AM20" s="12"/>
      <c r="AN20" s="12"/>
      <c r="AO20" s="12"/>
      <c r="AP20" s="17"/>
      <c r="AQ20" s="128"/>
      <c r="AR20" s="13"/>
      <c r="AS20" s="12"/>
      <c r="AT20" s="12"/>
      <c r="AU20" s="12"/>
      <c r="AV20" s="12"/>
      <c r="AW20" s="17"/>
      <c r="AX20" s="99"/>
      <c r="AY20" s="62"/>
      <c r="AZ20" s="12"/>
      <c r="BA20" s="12"/>
      <c r="BB20" s="12"/>
      <c r="BC20" s="12"/>
      <c r="BD20" s="12"/>
      <c r="BE20" s="17"/>
      <c r="BF20" s="128"/>
      <c r="BG20" s="13"/>
      <c r="BH20" s="12"/>
      <c r="BI20" s="12"/>
      <c r="BJ20" s="12"/>
      <c r="BK20" s="12"/>
      <c r="BL20" s="17"/>
      <c r="BM20" s="99"/>
      <c r="BN20" s="62"/>
      <c r="BO20" s="12"/>
      <c r="BP20" s="12"/>
      <c r="BQ20" s="12"/>
      <c r="BR20" s="17"/>
      <c r="BS20" s="128"/>
      <c r="BT20" s="13"/>
      <c r="BU20" s="12"/>
      <c r="BV20" s="12"/>
      <c r="BW20" s="12"/>
      <c r="BX20" s="12"/>
      <c r="BY20" s="17"/>
      <c r="BZ20" s="112"/>
      <c r="CA20" s="89">
        <f t="shared" si="2"/>
        <v>2</v>
      </c>
      <c r="CB20" s="196">
        <v>2</v>
      </c>
    </row>
    <row r="21" spans="1:80" s="1" customFormat="1" ht="20.100000000000001" customHeight="1" thickBot="1" x14ac:dyDescent="0.35">
      <c r="A21" s="89" t="s">
        <v>125</v>
      </c>
      <c r="B21" s="254" t="s">
        <v>78</v>
      </c>
      <c r="C21" s="66">
        <f t="shared" si="0"/>
        <v>80</v>
      </c>
      <c r="D21" s="46"/>
      <c r="E21" s="46"/>
      <c r="F21" s="46"/>
      <c r="G21" s="46"/>
      <c r="H21" s="46">
        <f t="shared" ref="H21" si="4">BB21+BJ21+BQ21+BX21</f>
        <v>80</v>
      </c>
      <c r="I21" s="46"/>
      <c r="J21" s="48"/>
      <c r="K21" s="13"/>
      <c r="L21" s="12"/>
      <c r="M21" s="12"/>
      <c r="N21" s="12"/>
      <c r="O21" s="17"/>
      <c r="P21" s="128"/>
      <c r="Q21" s="13"/>
      <c r="R21" s="12"/>
      <c r="S21" s="12"/>
      <c r="T21" s="12"/>
      <c r="U21" s="12"/>
      <c r="V21" s="17"/>
      <c r="W21" s="99"/>
      <c r="X21" s="62"/>
      <c r="Y21" s="12"/>
      <c r="Z21" s="12"/>
      <c r="AA21" s="12"/>
      <c r="AB21" s="12"/>
      <c r="AC21" s="17"/>
      <c r="AD21" s="128"/>
      <c r="AE21" s="13"/>
      <c r="AF21" s="12"/>
      <c r="AG21" s="12"/>
      <c r="AH21" s="12"/>
      <c r="AI21" s="17"/>
      <c r="AJ21" s="99"/>
      <c r="AK21" s="62"/>
      <c r="AL21" s="12"/>
      <c r="AM21" s="12"/>
      <c r="AN21" s="12"/>
      <c r="AO21" s="12"/>
      <c r="AP21" s="17"/>
      <c r="AQ21" s="128"/>
      <c r="AR21" s="13"/>
      <c r="AS21" s="12"/>
      <c r="AT21" s="12"/>
      <c r="AU21" s="12"/>
      <c r="AV21" s="12"/>
      <c r="AW21" s="17"/>
      <c r="AX21" s="99"/>
      <c r="AY21" s="62"/>
      <c r="AZ21" s="12"/>
      <c r="BA21" s="12"/>
      <c r="BB21" s="12">
        <v>20</v>
      </c>
      <c r="BC21" s="12"/>
      <c r="BD21" s="12"/>
      <c r="BE21" s="17">
        <v>2</v>
      </c>
      <c r="BF21" s="128" t="s">
        <v>108</v>
      </c>
      <c r="BG21" s="13"/>
      <c r="BH21" s="12"/>
      <c r="BI21" s="12"/>
      <c r="BJ21" s="12">
        <v>20</v>
      </c>
      <c r="BK21" s="12"/>
      <c r="BL21" s="17">
        <v>3</v>
      </c>
      <c r="BM21" s="99" t="s">
        <v>108</v>
      </c>
      <c r="BN21" s="62"/>
      <c r="BO21" s="12"/>
      <c r="BP21" s="12"/>
      <c r="BQ21" s="12">
        <v>20</v>
      </c>
      <c r="BR21" s="17">
        <v>6</v>
      </c>
      <c r="BS21" s="128" t="s">
        <v>108</v>
      </c>
      <c r="BT21" s="13"/>
      <c r="BU21" s="12"/>
      <c r="BV21" s="12"/>
      <c r="BW21" s="12"/>
      <c r="BX21" s="12">
        <v>20</v>
      </c>
      <c r="BY21" s="17">
        <v>8</v>
      </c>
      <c r="BZ21" s="112" t="s">
        <v>108</v>
      </c>
      <c r="CA21" s="197">
        <f t="shared" si="2"/>
        <v>19</v>
      </c>
      <c r="CB21" s="11"/>
    </row>
    <row r="22" spans="1:80" s="2" customFormat="1" ht="20.100000000000001" customHeight="1" thickBot="1" x14ac:dyDescent="0.35">
      <c r="A22" s="389" t="s">
        <v>35</v>
      </c>
      <c r="B22" s="390"/>
      <c r="C22" s="85">
        <f>SUM(C10:C21)</f>
        <v>238</v>
      </c>
      <c r="D22" s="85">
        <f>SUM(D10:D21)</f>
        <v>72</v>
      </c>
      <c r="E22" s="85">
        <f>SUM(E10:E21)</f>
        <v>78</v>
      </c>
      <c r="F22" s="85">
        <f>SUM(F10:F21)</f>
        <v>8</v>
      </c>
      <c r="G22" s="85"/>
      <c r="H22" s="85">
        <f>SUM(H10:H21)</f>
        <v>80</v>
      </c>
      <c r="I22" s="85"/>
      <c r="J22" s="90"/>
      <c r="K22" s="49">
        <f>SUM(K10:K21)</f>
        <v>24</v>
      </c>
      <c r="L22" s="50">
        <f>SUM(L10:L21)</f>
        <v>23</v>
      </c>
      <c r="M22" s="50">
        <f>SUM(M10:M21)</f>
        <v>8</v>
      </c>
      <c r="N22" s="50"/>
      <c r="O22" s="50">
        <f>SUM(O10:O21)</f>
        <v>12</v>
      </c>
      <c r="P22" s="130"/>
      <c r="Q22" s="68">
        <f>SUM(Q10:Q21)</f>
        <v>16</v>
      </c>
      <c r="R22" s="50">
        <f>SUM(R10:R21)</f>
        <v>31</v>
      </c>
      <c r="S22" s="68"/>
      <c r="T22" s="68"/>
      <c r="U22" s="68"/>
      <c r="V22" s="50">
        <f>SUM(V10:V21)</f>
        <v>6</v>
      </c>
      <c r="W22" s="101"/>
      <c r="X22" s="49"/>
      <c r="Y22" s="50"/>
      <c r="Z22" s="51"/>
      <c r="AA22" s="51"/>
      <c r="AB22" s="51"/>
      <c r="AC22" s="51"/>
      <c r="AD22" s="132"/>
      <c r="AE22" s="68"/>
      <c r="AF22" s="50"/>
      <c r="AG22" s="51"/>
      <c r="AH22" s="51"/>
      <c r="AI22" s="51"/>
      <c r="AJ22" s="103"/>
      <c r="AK22" s="49"/>
      <c r="AL22" s="50"/>
      <c r="AM22" s="51"/>
      <c r="AN22" s="51"/>
      <c r="AO22" s="51"/>
      <c r="AP22" s="51"/>
      <c r="AQ22" s="132"/>
      <c r="AR22" s="68"/>
      <c r="AS22" s="50"/>
      <c r="AT22" s="51"/>
      <c r="AU22" s="51"/>
      <c r="AV22" s="51"/>
      <c r="AW22" s="51"/>
      <c r="AX22" s="103"/>
      <c r="AY22" s="49"/>
      <c r="AZ22" s="50"/>
      <c r="BA22" s="51"/>
      <c r="BB22" s="50">
        <f>SUM(BB10:BB21)</f>
        <v>20</v>
      </c>
      <c r="BC22" s="51"/>
      <c r="BD22" s="51"/>
      <c r="BE22" s="50">
        <f>SUM(BE10:BE21)</f>
        <v>2</v>
      </c>
      <c r="BF22" s="130"/>
      <c r="BG22" s="106">
        <f>SUM(BG10:BG21)</f>
        <v>8</v>
      </c>
      <c r="BH22" s="50">
        <f>SUM(BH10:BH21)</f>
        <v>8</v>
      </c>
      <c r="BI22" s="50"/>
      <c r="BJ22" s="68">
        <f>SUM(BJ10:BJ21)</f>
        <v>20</v>
      </c>
      <c r="BK22" s="51"/>
      <c r="BL22" s="50">
        <f>SUM(BL10:BL21)</f>
        <v>6</v>
      </c>
      <c r="BM22" s="101"/>
      <c r="BN22" s="70">
        <f>SUM(BN10:BN21)</f>
        <v>16</v>
      </c>
      <c r="BO22" s="50">
        <f>SUM(BO10:BO21)</f>
        <v>8</v>
      </c>
      <c r="BP22" s="51"/>
      <c r="BQ22" s="50">
        <f>SUM(BQ10:BQ21)</f>
        <v>20</v>
      </c>
      <c r="BR22" s="68">
        <f>SUM(BR10:BR21)</f>
        <v>10</v>
      </c>
      <c r="BS22" s="130"/>
      <c r="BT22" s="106">
        <f>SUM(BT10:BT21)</f>
        <v>8</v>
      </c>
      <c r="BU22" s="50">
        <f>SUM(BU10:BU21)</f>
        <v>8</v>
      </c>
      <c r="BV22" s="51"/>
      <c r="BW22" s="51"/>
      <c r="BX22" s="51">
        <f>SUM(BX10:BX21)</f>
        <v>20</v>
      </c>
      <c r="BY22" s="50">
        <f>SUM(BY10:BY21)</f>
        <v>11</v>
      </c>
      <c r="BZ22" s="111"/>
      <c r="CA22" s="198">
        <f t="shared" si="2"/>
        <v>47</v>
      </c>
      <c r="CB22" s="56">
        <v>2</v>
      </c>
    </row>
    <row r="23" spans="1:80" s="1" customFormat="1" ht="24.9" customHeight="1" thickBot="1" x14ac:dyDescent="0.35">
      <c r="A23" s="177"/>
      <c r="B23" s="76" t="s">
        <v>37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76"/>
      <c r="P23" s="42"/>
      <c r="Q23" s="42"/>
      <c r="R23" s="42"/>
      <c r="S23" s="42"/>
      <c r="T23" s="42"/>
      <c r="U23" s="42"/>
      <c r="V23" s="76"/>
      <c r="W23" s="42"/>
      <c r="X23" s="42"/>
      <c r="Y23" s="42"/>
      <c r="Z23" s="42"/>
      <c r="AA23" s="42"/>
      <c r="AB23" s="42"/>
      <c r="AC23" s="76"/>
      <c r="AD23" s="42"/>
      <c r="AE23" s="42"/>
      <c r="AF23" s="42"/>
      <c r="AG23" s="42"/>
      <c r="AH23" s="42"/>
      <c r="AI23" s="76"/>
      <c r="AJ23" s="42"/>
      <c r="AK23" s="42"/>
      <c r="AL23" s="42"/>
      <c r="AM23" s="42"/>
      <c r="AN23" s="42"/>
      <c r="AO23" s="42"/>
      <c r="AP23" s="76"/>
      <c r="AQ23" s="42"/>
      <c r="AR23" s="42"/>
      <c r="AS23" s="42"/>
      <c r="AT23" s="42"/>
      <c r="AU23" s="42"/>
      <c r="AV23" s="42"/>
      <c r="AW23" s="76"/>
      <c r="AX23" s="42"/>
      <c r="AY23" s="42"/>
      <c r="AZ23" s="42"/>
      <c r="BA23" s="42"/>
      <c r="BB23" s="42"/>
      <c r="BC23" s="42"/>
      <c r="BD23" s="42"/>
      <c r="BE23" s="76"/>
      <c r="BF23" s="42"/>
      <c r="BG23" s="42"/>
      <c r="BH23" s="42"/>
      <c r="BI23" s="42"/>
      <c r="BJ23" s="42"/>
      <c r="BK23" s="42"/>
      <c r="BL23" s="76"/>
      <c r="BM23" s="42"/>
      <c r="BN23" s="42"/>
      <c r="BO23" s="42"/>
      <c r="BP23" s="42"/>
      <c r="BQ23" s="42"/>
      <c r="BR23" s="76"/>
      <c r="BS23" s="42"/>
      <c r="BT23" s="42"/>
      <c r="BU23" s="42"/>
      <c r="BV23" s="42"/>
      <c r="BW23" s="42"/>
      <c r="BX23" s="42"/>
      <c r="BY23" s="76"/>
      <c r="BZ23" s="42"/>
      <c r="CA23" s="199"/>
      <c r="CB23" s="200"/>
    </row>
    <row r="24" spans="1:80" s="1" customFormat="1" ht="18" customHeight="1" x14ac:dyDescent="0.3">
      <c r="A24" s="192" t="s">
        <v>126</v>
      </c>
      <c r="B24" s="253" t="s">
        <v>43</v>
      </c>
      <c r="C24" s="64">
        <f>SUM(D24:J24)</f>
        <v>39</v>
      </c>
      <c r="D24" s="43">
        <f>K24+Q24+X24+AE24+AK24+AR24+AY24+BG24+BN24+BT24</f>
        <v>16</v>
      </c>
      <c r="E24" s="43">
        <f>L24+R24+Y24+AF24+AL24+AS24+AZ24+BH24+BO24+BU24</f>
        <v>23</v>
      </c>
      <c r="F24" s="43"/>
      <c r="G24" s="43"/>
      <c r="H24" s="43"/>
      <c r="I24" s="43"/>
      <c r="J24" s="45"/>
      <c r="K24" s="77"/>
      <c r="L24" s="77"/>
      <c r="M24" s="77"/>
      <c r="N24" s="77"/>
      <c r="O24" s="65"/>
      <c r="P24" s="127"/>
      <c r="Q24" s="77"/>
      <c r="R24" s="77"/>
      <c r="S24" s="77"/>
      <c r="T24" s="77"/>
      <c r="U24" s="77"/>
      <c r="V24" s="65"/>
      <c r="W24" s="98"/>
      <c r="X24" s="64">
        <v>8</v>
      </c>
      <c r="Y24" s="43">
        <v>15</v>
      </c>
      <c r="Z24" s="44"/>
      <c r="AA24" s="44"/>
      <c r="AB24" s="44"/>
      <c r="AC24" s="79">
        <v>2</v>
      </c>
      <c r="AD24" s="127" t="s">
        <v>110</v>
      </c>
      <c r="AE24" s="77">
        <v>8</v>
      </c>
      <c r="AF24" s="43">
        <v>8</v>
      </c>
      <c r="AG24" s="44"/>
      <c r="AH24" s="44"/>
      <c r="AI24" s="79">
        <v>3</v>
      </c>
      <c r="AJ24" s="98" t="s">
        <v>103</v>
      </c>
      <c r="AK24" s="77"/>
      <c r="AL24" s="43"/>
      <c r="AM24" s="44"/>
      <c r="AN24" s="44"/>
      <c r="AO24" s="44"/>
      <c r="AP24" s="79"/>
      <c r="AQ24" s="127"/>
      <c r="AR24" s="77"/>
      <c r="AS24" s="43"/>
      <c r="AT24" s="44"/>
      <c r="AU24" s="44"/>
      <c r="AV24" s="44"/>
      <c r="AW24" s="79"/>
      <c r="AX24" s="98"/>
      <c r="AY24" s="77"/>
      <c r="AZ24" s="43"/>
      <c r="BA24" s="44"/>
      <c r="BB24" s="44"/>
      <c r="BC24" s="44"/>
      <c r="BD24" s="44"/>
      <c r="BE24" s="79"/>
      <c r="BF24" s="142"/>
      <c r="BG24" s="77"/>
      <c r="BH24" s="43"/>
      <c r="BI24" s="44"/>
      <c r="BJ24" s="44"/>
      <c r="BK24" s="44"/>
      <c r="BL24" s="79"/>
      <c r="BM24" s="109"/>
      <c r="BN24" s="77"/>
      <c r="BO24" s="43"/>
      <c r="BP24" s="44"/>
      <c r="BQ24" s="44"/>
      <c r="BR24" s="79"/>
      <c r="BS24" s="140"/>
      <c r="BT24" s="141"/>
      <c r="BU24" s="43"/>
      <c r="BV24" s="44"/>
      <c r="BW24" s="44"/>
      <c r="BX24" s="44"/>
      <c r="BY24" s="79"/>
      <c r="BZ24" s="104"/>
      <c r="CA24" s="192">
        <f>O24+V24+AC24+AI24+AP24+AW24+BE24+BL24+BR24+BY24</f>
        <v>5</v>
      </c>
      <c r="CB24" s="45">
        <v>3</v>
      </c>
    </row>
    <row r="25" spans="1:80" s="270" customFormat="1" ht="35.1" customHeight="1" x14ac:dyDescent="0.3">
      <c r="A25" s="256" t="s">
        <v>127</v>
      </c>
      <c r="B25" s="257" t="s">
        <v>44</v>
      </c>
      <c r="C25" s="258">
        <f>SUM(D25:J25)</f>
        <v>46</v>
      </c>
      <c r="D25" s="259">
        <f>K25+Q25+X25+AE25+AK25+AR25+AY25+BG25+BN25+BT25</f>
        <v>16</v>
      </c>
      <c r="E25" s="259">
        <f>L25+R25+Y25+AF25+AL25+AS25+AZ25+BH25+BO25+BU25</f>
        <v>30</v>
      </c>
      <c r="F25" s="259"/>
      <c r="G25" s="259"/>
      <c r="H25" s="259"/>
      <c r="I25" s="259"/>
      <c r="J25" s="260"/>
      <c r="K25" s="261"/>
      <c r="L25" s="261"/>
      <c r="M25" s="261"/>
      <c r="N25" s="261"/>
      <c r="O25" s="262"/>
      <c r="P25" s="263"/>
      <c r="Q25" s="261"/>
      <c r="R25" s="261"/>
      <c r="S25" s="261"/>
      <c r="T25" s="261"/>
      <c r="U25" s="261"/>
      <c r="V25" s="262"/>
      <c r="W25" s="264"/>
      <c r="X25" s="258"/>
      <c r="Y25" s="259"/>
      <c r="Z25" s="265"/>
      <c r="AA25" s="265"/>
      <c r="AB25" s="265"/>
      <c r="AC25" s="266"/>
      <c r="AD25" s="263"/>
      <c r="AE25" s="261">
        <v>8</v>
      </c>
      <c r="AF25" s="259">
        <v>15</v>
      </c>
      <c r="AG25" s="265"/>
      <c r="AH25" s="265"/>
      <c r="AI25" s="266">
        <v>3</v>
      </c>
      <c r="AJ25" s="264" t="s">
        <v>110</v>
      </c>
      <c r="AK25" s="261">
        <v>8</v>
      </c>
      <c r="AL25" s="259">
        <v>15</v>
      </c>
      <c r="AM25" s="265"/>
      <c r="AN25" s="265"/>
      <c r="AO25" s="265"/>
      <c r="AP25" s="266">
        <v>3</v>
      </c>
      <c r="AQ25" s="263" t="s">
        <v>103</v>
      </c>
      <c r="AR25" s="261"/>
      <c r="AS25" s="259"/>
      <c r="AT25" s="265"/>
      <c r="AU25" s="265"/>
      <c r="AV25" s="265"/>
      <c r="AW25" s="266"/>
      <c r="AX25" s="264"/>
      <c r="AY25" s="261"/>
      <c r="AZ25" s="259"/>
      <c r="BA25" s="265"/>
      <c r="BB25" s="265"/>
      <c r="BC25" s="265"/>
      <c r="BD25" s="265"/>
      <c r="BE25" s="266"/>
      <c r="BF25" s="267"/>
      <c r="BG25" s="261"/>
      <c r="BH25" s="259"/>
      <c r="BI25" s="265"/>
      <c r="BJ25" s="265"/>
      <c r="BK25" s="265"/>
      <c r="BL25" s="266"/>
      <c r="BM25" s="268"/>
      <c r="BN25" s="261"/>
      <c r="BO25" s="259"/>
      <c r="BP25" s="265"/>
      <c r="BQ25" s="265"/>
      <c r="BR25" s="266"/>
      <c r="BS25" s="267"/>
      <c r="BT25" s="261"/>
      <c r="BU25" s="259"/>
      <c r="BV25" s="265"/>
      <c r="BW25" s="265"/>
      <c r="BX25" s="265"/>
      <c r="BY25" s="266"/>
      <c r="BZ25" s="269"/>
      <c r="CA25" s="256">
        <f>O25+V25+AC25+AI25+AP25+AW25+BE25+BL25+BR25+BY25</f>
        <v>6</v>
      </c>
      <c r="CB25" s="196">
        <v>4</v>
      </c>
    </row>
    <row r="26" spans="1:80" s="1" customFormat="1" ht="35.1" customHeight="1" thickBot="1" x14ac:dyDescent="0.35">
      <c r="A26" s="197" t="s">
        <v>128</v>
      </c>
      <c r="B26" s="255" t="s">
        <v>45</v>
      </c>
      <c r="C26" s="66">
        <f>SUM(D26:J26)</f>
        <v>8</v>
      </c>
      <c r="D26" s="46">
        <f>K26+Q26+X26+AE26+AK26+AR26+AY26+BG26+BN26+BT26</f>
        <v>8</v>
      </c>
      <c r="E26" s="46"/>
      <c r="F26" s="46"/>
      <c r="G26" s="46"/>
      <c r="H26" s="46"/>
      <c r="I26" s="46"/>
      <c r="J26" s="48"/>
      <c r="K26" s="78"/>
      <c r="L26" s="78"/>
      <c r="M26" s="78"/>
      <c r="N26" s="78"/>
      <c r="O26" s="67"/>
      <c r="P26" s="131"/>
      <c r="Q26" s="78"/>
      <c r="R26" s="78"/>
      <c r="S26" s="78"/>
      <c r="T26" s="78"/>
      <c r="U26" s="78"/>
      <c r="V26" s="67"/>
      <c r="W26" s="102"/>
      <c r="X26" s="66"/>
      <c r="Y26" s="46"/>
      <c r="Z26" s="47"/>
      <c r="AA26" s="47"/>
      <c r="AB26" s="47"/>
      <c r="AC26" s="80"/>
      <c r="AD26" s="131"/>
      <c r="AE26" s="78"/>
      <c r="AF26" s="46"/>
      <c r="AG26" s="47"/>
      <c r="AH26" s="47"/>
      <c r="AI26" s="80"/>
      <c r="AJ26" s="102"/>
      <c r="AK26" s="78"/>
      <c r="AL26" s="46"/>
      <c r="AM26" s="47"/>
      <c r="AN26" s="47"/>
      <c r="AO26" s="47"/>
      <c r="AP26" s="80"/>
      <c r="AQ26" s="131"/>
      <c r="AR26" s="78"/>
      <c r="AS26" s="46"/>
      <c r="AT26" s="47"/>
      <c r="AU26" s="47"/>
      <c r="AV26" s="47"/>
      <c r="AW26" s="80"/>
      <c r="AX26" s="102"/>
      <c r="AY26" s="78"/>
      <c r="AZ26" s="46"/>
      <c r="BA26" s="47"/>
      <c r="BB26" s="47"/>
      <c r="BC26" s="47"/>
      <c r="BD26" s="47"/>
      <c r="BE26" s="80"/>
      <c r="BF26" s="137"/>
      <c r="BG26" s="78"/>
      <c r="BH26" s="46"/>
      <c r="BI26" s="47"/>
      <c r="BJ26" s="47"/>
      <c r="BK26" s="47"/>
      <c r="BL26" s="80"/>
      <c r="BM26" s="115"/>
      <c r="BN26" s="78"/>
      <c r="BO26" s="46"/>
      <c r="BP26" s="47"/>
      <c r="BQ26" s="47"/>
      <c r="BR26" s="80"/>
      <c r="BS26" s="137"/>
      <c r="BT26" s="78">
        <v>8</v>
      </c>
      <c r="BU26" s="46"/>
      <c r="BV26" s="47"/>
      <c r="BW26" s="47"/>
      <c r="BX26" s="47"/>
      <c r="BY26" s="80">
        <v>1</v>
      </c>
      <c r="BZ26" s="105" t="s">
        <v>108</v>
      </c>
      <c r="CA26" s="193">
        <f>O26+V26+AC26+AI26+AP26+AW26+BE26+BL26+BR26+BY26</f>
        <v>1</v>
      </c>
      <c r="CB26" s="48"/>
    </row>
    <row r="27" spans="1:80" s="2" customFormat="1" ht="20.100000000000001" customHeight="1" thickBot="1" x14ac:dyDescent="0.35">
      <c r="A27" s="389" t="s">
        <v>35</v>
      </c>
      <c r="B27" s="390"/>
      <c r="C27" s="85">
        <f>SUM(C24:C26)</f>
        <v>93</v>
      </c>
      <c r="D27" s="85">
        <f>SUM(D24:D26)</f>
        <v>40</v>
      </c>
      <c r="E27" s="85">
        <f>SUM(E24:E26)</f>
        <v>53</v>
      </c>
      <c r="F27" s="85"/>
      <c r="G27" s="85"/>
      <c r="H27" s="85"/>
      <c r="I27" s="85"/>
      <c r="J27" s="86"/>
      <c r="K27" s="49"/>
      <c r="L27" s="68"/>
      <c r="M27" s="68"/>
      <c r="N27" s="68"/>
      <c r="O27" s="50"/>
      <c r="P27" s="132"/>
      <c r="Q27" s="81"/>
      <c r="R27" s="81"/>
      <c r="S27" s="81"/>
      <c r="T27" s="81"/>
      <c r="U27" s="81"/>
      <c r="V27" s="82"/>
      <c r="W27" s="103"/>
      <c r="X27" s="68">
        <f>SUM(X24:X26)</f>
        <v>8</v>
      </c>
      <c r="Y27" s="68">
        <f>SUM(Y24:Y26)</f>
        <v>15</v>
      </c>
      <c r="Z27" s="83"/>
      <c r="AA27" s="83"/>
      <c r="AB27" s="83"/>
      <c r="AC27" s="50">
        <f>SUM(AC24:AC26)</f>
        <v>2</v>
      </c>
      <c r="AD27" s="132"/>
      <c r="AE27" s="68">
        <f>SUM(AE24:AE26)</f>
        <v>16</v>
      </c>
      <c r="AF27" s="68">
        <f>SUM(AF24:AF26)</f>
        <v>23</v>
      </c>
      <c r="AG27" s="83"/>
      <c r="AH27" s="83"/>
      <c r="AI27" s="50">
        <f>SUM(AI24:AI26)</f>
        <v>6</v>
      </c>
      <c r="AJ27" s="103"/>
      <c r="AK27" s="68">
        <f>SUM(AK24:AK26)</f>
        <v>8</v>
      </c>
      <c r="AL27" s="68">
        <f>SUM(AL24:AL26)</f>
        <v>15</v>
      </c>
      <c r="AM27" s="83"/>
      <c r="AN27" s="83"/>
      <c r="AO27" s="82"/>
      <c r="AP27" s="68">
        <f>SUM(AP24:AP26)</f>
        <v>3</v>
      </c>
      <c r="AQ27" s="132"/>
      <c r="AR27" s="81"/>
      <c r="AS27" s="50"/>
      <c r="AT27" s="51"/>
      <c r="AU27" s="51"/>
      <c r="AV27" s="51"/>
      <c r="AW27" s="51"/>
      <c r="AX27" s="103"/>
      <c r="AY27" s="81"/>
      <c r="AZ27" s="82"/>
      <c r="BA27" s="83"/>
      <c r="BB27" s="83"/>
      <c r="BC27" s="83"/>
      <c r="BD27" s="83"/>
      <c r="BE27" s="83"/>
      <c r="BF27" s="132"/>
      <c r="BG27" s="81"/>
      <c r="BH27" s="82"/>
      <c r="BI27" s="83"/>
      <c r="BJ27" s="83"/>
      <c r="BK27" s="83"/>
      <c r="BL27" s="83"/>
      <c r="BM27" s="103"/>
      <c r="BN27" s="81"/>
      <c r="BO27" s="82"/>
      <c r="BP27" s="83"/>
      <c r="BQ27" s="83"/>
      <c r="BR27" s="83"/>
      <c r="BS27" s="132"/>
      <c r="BT27" s="68">
        <f>SUM(BT24:BT26)</f>
        <v>8</v>
      </c>
      <c r="BU27" s="50"/>
      <c r="BV27" s="51"/>
      <c r="BW27" s="51"/>
      <c r="BX27" s="51"/>
      <c r="BY27" s="68">
        <f>SUM(BY24:BY26)</f>
        <v>1</v>
      </c>
      <c r="BZ27" s="113"/>
      <c r="CA27" s="201">
        <f>O27+V27+AC27+AI27+AP27+AW27+BE27+BL27+BR27+BY27</f>
        <v>12</v>
      </c>
      <c r="CB27" s="161">
        <v>7</v>
      </c>
    </row>
    <row r="28" spans="1:80" s="1" customFormat="1" ht="24.9" customHeight="1" thickBot="1" x14ac:dyDescent="0.35">
      <c r="A28" s="177"/>
      <c r="B28" s="76" t="s">
        <v>38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76"/>
      <c r="P28" s="42"/>
      <c r="Q28" s="42"/>
      <c r="R28" s="42"/>
      <c r="S28" s="42"/>
      <c r="T28" s="42"/>
      <c r="U28" s="42"/>
      <c r="V28" s="76"/>
      <c r="W28" s="42"/>
      <c r="X28" s="42"/>
      <c r="Y28" s="42"/>
      <c r="Z28" s="42"/>
      <c r="AA28" s="42"/>
      <c r="AB28" s="42"/>
      <c r="AC28" s="76"/>
      <c r="AD28" s="42"/>
      <c r="AE28" s="42"/>
      <c r="AF28" s="42"/>
      <c r="AG28" s="42"/>
      <c r="AH28" s="42"/>
      <c r="AI28" s="76"/>
      <c r="AJ28" s="42"/>
      <c r="AK28" s="42"/>
      <c r="AL28" s="42"/>
      <c r="AM28" s="42"/>
      <c r="AN28" s="42"/>
      <c r="AO28" s="42"/>
      <c r="AP28" s="76"/>
      <c r="AQ28" s="42"/>
      <c r="AR28" s="42"/>
      <c r="AS28" s="42"/>
      <c r="AT28" s="42"/>
      <c r="AU28" s="42"/>
      <c r="AV28" s="42"/>
      <c r="AW28" s="76"/>
      <c r="AX28" s="42"/>
      <c r="AY28" s="42"/>
      <c r="AZ28" s="42"/>
      <c r="BA28" s="42"/>
      <c r="BB28" s="42"/>
      <c r="BC28" s="42"/>
      <c r="BD28" s="42"/>
      <c r="BE28" s="76"/>
      <c r="BF28" s="42"/>
      <c r="BG28" s="42"/>
      <c r="BH28" s="42"/>
      <c r="BI28" s="42"/>
      <c r="BJ28" s="42"/>
      <c r="BK28" s="42"/>
      <c r="BL28" s="76"/>
      <c r="BM28" s="42"/>
      <c r="BN28" s="42"/>
      <c r="BO28" s="42"/>
      <c r="BP28" s="42"/>
      <c r="BQ28" s="42"/>
      <c r="BR28" s="76"/>
      <c r="BS28" s="42"/>
      <c r="BT28" s="42"/>
      <c r="BU28" s="42"/>
      <c r="BV28" s="42"/>
      <c r="BW28" s="42"/>
      <c r="BX28" s="42"/>
      <c r="BY28" s="76"/>
      <c r="BZ28" s="42"/>
      <c r="CA28" s="199"/>
      <c r="CB28" s="200"/>
    </row>
    <row r="29" spans="1:80" s="1" customFormat="1" ht="20.100000000000001" customHeight="1" x14ac:dyDescent="0.3">
      <c r="A29" s="192" t="s">
        <v>129</v>
      </c>
      <c r="B29" s="253" t="s">
        <v>46</v>
      </c>
      <c r="C29" s="64">
        <f>SUM(D29:J29)</f>
        <v>23</v>
      </c>
      <c r="D29" s="43">
        <f t="shared" ref="D29:E33" si="5">K29+Q29+X29+AE29+AK29+AR29+AY29+BG29+BN29+BT29</f>
        <v>8</v>
      </c>
      <c r="E29" s="43">
        <f t="shared" si="5"/>
        <v>15</v>
      </c>
      <c r="F29" s="43"/>
      <c r="G29" s="43"/>
      <c r="H29" s="43"/>
      <c r="I29" s="43"/>
      <c r="J29" s="45"/>
      <c r="K29" s="77">
        <v>8</v>
      </c>
      <c r="L29" s="77">
        <v>15</v>
      </c>
      <c r="M29" s="77"/>
      <c r="N29" s="77"/>
      <c r="O29" s="65">
        <v>4</v>
      </c>
      <c r="P29" s="127" t="s">
        <v>103</v>
      </c>
      <c r="Q29" s="77"/>
      <c r="R29" s="77"/>
      <c r="S29" s="77"/>
      <c r="T29" s="77"/>
      <c r="U29" s="77"/>
      <c r="V29" s="65"/>
      <c r="W29" s="98"/>
      <c r="X29" s="77"/>
      <c r="Y29" s="43"/>
      <c r="Z29" s="44"/>
      <c r="AA29" s="44"/>
      <c r="AB29" s="44"/>
      <c r="AC29" s="79"/>
      <c r="AD29" s="127"/>
      <c r="AE29" s="77"/>
      <c r="AF29" s="43"/>
      <c r="AG29" s="44"/>
      <c r="AH29" s="44"/>
      <c r="AI29" s="79"/>
      <c r="AJ29" s="98"/>
      <c r="AK29" s="77"/>
      <c r="AL29" s="43"/>
      <c r="AM29" s="44"/>
      <c r="AN29" s="44"/>
      <c r="AO29" s="44"/>
      <c r="AP29" s="79"/>
      <c r="AQ29" s="127"/>
      <c r="AR29" s="77"/>
      <c r="AS29" s="43"/>
      <c r="AT29" s="44"/>
      <c r="AU29" s="44"/>
      <c r="AV29" s="44"/>
      <c r="AW29" s="79"/>
      <c r="AX29" s="98"/>
      <c r="AY29" s="77"/>
      <c r="AZ29" s="43"/>
      <c r="BA29" s="44"/>
      <c r="BB29" s="44"/>
      <c r="BC29" s="44"/>
      <c r="BD29" s="44"/>
      <c r="BE29" s="79"/>
      <c r="BF29" s="142"/>
      <c r="BG29" s="77"/>
      <c r="BH29" s="43"/>
      <c r="BI29" s="44"/>
      <c r="BJ29" s="44"/>
      <c r="BK29" s="44"/>
      <c r="BL29" s="79"/>
      <c r="BM29" s="109"/>
      <c r="BN29" s="77"/>
      <c r="BO29" s="43"/>
      <c r="BP29" s="44"/>
      <c r="BQ29" s="44"/>
      <c r="BR29" s="79"/>
      <c r="BS29" s="142"/>
      <c r="BT29" s="77"/>
      <c r="BU29" s="43"/>
      <c r="BV29" s="44"/>
      <c r="BW29" s="44"/>
      <c r="BX29" s="44"/>
      <c r="BY29" s="79"/>
      <c r="BZ29" s="104"/>
      <c r="CA29" s="192">
        <f>O29+V29+AC29+AI29+AP29+AW29+BE29+BL29+BR29+BY29</f>
        <v>4</v>
      </c>
      <c r="CB29" s="45"/>
    </row>
    <row r="30" spans="1:80" s="1" customFormat="1" ht="20.100000000000001" customHeight="1" x14ac:dyDescent="0.3">
      <c r="A30" s="89" t="s">
        <v>130</v>
      </c>
      <c r="B30" s="254" t="s">
        <v>47</v>
      </c>
      <c r="C30" s="62">
        <f>SUM(D30:J30)</f>
        <v>23</v>
      </c>
      <c r="D30" s="12">
        <f t="shared" si="5"/>
        <v>8</v>
      </c>
      <c r="E30" s="12">
        <f t="shared" si="5"/>
        <v>15</v>
      </c>
      <c r="F30" s="12"/>
      <c r="G30" s="12"/>
      <c r="H30" s="12"/>
      <c r="I30" s="12"/>
      <c r="J30" s="11"/>
      <c r="K30" s="13"/>
      <c r="L30" s="13"/>
      <c r="M30" s="13"/>
      <c r="N30" s="13"/>
      <c r="O30" s="17"/>
      <c r="P30" s="128"/>
      <c r="Q30" s="13">
        <v>8</v>
      </c>
      <c r="R30" s="13">
        <v>15</v>
      </c>
      <c r="S30" s="13"/>
      <c r="T30" s="13"/>
      <c r="U30" s="13"/>
      <c r="V30" s="17">
        <v>4</v>
      </c>
      <c r="W30" s="99" t="s">
        <v>103</v>
      </c>
      <c r="X30" s="13"/>
      <c r="Y30" s="12"/>
      <c r="Z30" s="23"/>
      <c r="AA30" s="23"/>
      <c r="AB30" s="23"/>
      <c r="AC30" s="24"/>
      <c r="AD30" s="128"/>
      <c r="AE30" s="13"/>
      <c r="AF30" s="12"/>
      <c r="AG30" s="23"/>
      <c r="AH30" s="23"/>
      <c r="AI30" s="24"/>
      <c r="AJ30" s="99"/>
      <c r="AK30" s="13"/>
      <c r="AL30" s="12"/>
      <c r="AM30" s="23"/>
      <c r="AN30" s="23"/>
      <c r="AO30" s="23"/>
      <c r="AP30" s="24"/>
      <c r="AQ30" s="128"/>
      <c r="AR30" s="13"/>
      <c r="AS30" s="12"/>
      <c r="AT30" s="23"/>
      <c r="AU30" s="23"/>
      <c r="AV30" s="23"/>
      <c r="AW30" s="24"/>
      <c r="AX30" s="99"/>
      <c r="AY30" s="13"/>
      <c r="AZ30" s="12"/>
      <c r="BA30" s="23"/>
      <c r="BB30" s="23"/>
      <c r="BC30" s="23"/>
      <c r="BD30" s="23"/>
      <c r="BE30" s="24"/>
      <c r="BF30" s="136"/>
      <c r="BG30" s="13"/>
      <c r="BH30" s="12"/>
      <c r="BI30" s="23"/>
      <c r="BJ30" s="23"/>
      <c r="BK30" s="23"/>
      <c r="BL30" s="24"/>
      <c r="BM30" s="110"/>
      <c r="BN30" s="13"/>
      <c r="BO30" s="12"/>
      <c r="BP30" s="23"/>
      <c r="BQ30" s="23"/>
      <c r="BR30" s="24"/>
      <c r="BS30" s="136"/>
      <c r="BT30" s="13"/>
      <c r="BU30" s="12"/>
      <c r="BV30" s="23"/>
      <c r="BW30" s="23"/>
      <c r="BX30" s="23"/>
      <c r="BY30" s="24"/>
      <c r="BZ30" s="112"/>
      <c r="CA30" s="89">
        <f>O30+V30+AC30+AI30+AP30+AW30+BE30+BL30+BR30+BY30</f>
        <v>4</v>
      </c>
      <c r="CB30" s="11">
        <v>1</v>
      </c>
    </row>
    <row r="31" spans="1:80" s="1" customFormat="1" ht="20.100000000000001" customHeight="1" x14ac:dyDescent="0.3">
      <c r="A31" s="89" t="s">
        <v>131</v>
      </c>
      <c r="B31" s="254" t="s">
        <v>48</v>
      </c>
      <c r="C31" s="62">
        <f>SUM(D31:J31)</f>
        <v>16</v>
      </c>
      <c r="D31" s="12">
        <f t="shared" si="5"/>
        <v>8</v>
      </c>
      <c r="E31" s="12">
        <f t="shared" si="5"/>
        <v>8</v>
      </c>
      <c r="F31" s="12"/>
      <c r="G31" s="12"/>
      <c r="H31" s="12"/>
      <c r="I31" s="12"/>
      <c r="J31" s="11"/>
      <c r="K31" s="13"/>
      <c r="L31" s="13"/>
      <c r="M31" s="13"/>
      <c r="N31" s="13"/>
      <c r="O31" s="17"/>
      <c r="P31" s="128"/>
      <c r="Q31" s="13"/>
      <c r="R31" s="13"/>
      <c r="S31" s="13"/>
      <c r="T31" s="13"/>
      <c r="U31" s="13"/>
      <c r="V31" s="17"/>
      <c r="W31" s="99"/>
      <c r="X31" s="13"/>
      <c r="Y31" s="12"/>
      <c r="Z31" s="23"/>
      <c r="AA31" s="23"/>
      <c r="AB31" s="23"/>
      <c r="AC31" s="24"/>
      <c r="AD31" s="128"/>
      <c r="AE31" s="13">
        <v>8</v>
      </c>
      <c r="AF31" s="12">
        <v>8</v>
      </c>
      <c r="AG31" s="23"/>
      <c r="AH31" s="23"/>
      <c r="AI31" s="24">
        <v>3</v>
      </c>
      <c r="AJ31" s="99" t="s">
        <v>110</v>
      </c>
      <c r="AK31" s="13"/>
      <c r="AL31" s="12"/>
      <c r="AM31" s="23"/>
      <c r="AN31" s="23"/>
      <c r="AO31" s="23"/>
      <c r="AP31" s="24"/>
      <c r="AQ31" s="128"/>
      <c r="AR31" s="13"/>
      <c r="AS31" s="12"/>
      <c r="AT31" s="23"/>
      <c r="AU31" s="23"/>
      <c r="AV31" s="23"/>
      <c r="AW31" s="24"/>
      <c r="AX31" s="99"/>
      <c r="AY31" s="13"/>
      <c r="AZ31" s="12"/>
      <c r="BA31" s="23"/>
      <c r="BB31" s="23"/>
      <c r="BC31" s="23"/>
      <c r="BD31" s="23"/>
      <c r="BE31" s="24"/>
      <c r="BF31" s="136"/>
      <c r="BG31" s="13"/>
      <c r="BH31" s="12"/>
      <c r="BI31" s="23"/>
      <c r="BJ31" s="23"/>
      <c r="BK31" s="23"/>
      <c r="BL31" s="24"/>
      <c r="BM31" s="110"/>
      <c r="BN31" s="13"/>
      <c r="BO31" s="12"/>
      <c r="BP31" s="23"/>
      <c r="BQ31" s="23"/>
      <c r="BR31" s="24"/>
      <c r="BS31" s="136"/>
      <c r="BT31" s="13"/>
      <c r="BU31" s="12"/>
      <c r="BV31" s="23"/>
      <c r="BW31" s="23"/>
      <c r="BX31" s="23"/>
      <c r="BY31" s="24"/>
      <c r="BZ31" s="112"/>
      <c r="CA31" s="89">
        <f>O31+V31+AC31+AI31+AP31+AW31+BE31+BL31+BR31+BY31</f>
        <v>3</v>
      </c>
      <c r="CB31" s="196"/>
    </row>
    <row r="32" spans="1:80" ht="20.100000000000001" customHeight="1" x14ac:dyDescent="0.3">
      <c r="A32" s="89" t="s">
        <v>132</v>
      </c>
      <c r="B32" s="254" t="s">
        <v>49</v>
      </c>
      <c r="C32" s="62">
        <f>SUM(D32:J32)</f>
        <v>16</v>
      </c>
      <c r="D32" s="12">
        <f t="shared" si="5"/>
        <v>8</v>
      </c>
      <c r="E32" s="12">
        <f t="shared" si="5"/>
        <v>8</v>
      </c>
      <c r="F32" s="12"/>
      <c r="G32" s="12"/>
      <c r="H32" s="12"/>
      <c r="I32" s="12"/>
      <c r="J32" s="11"/>
      <c r="K32" s="13"/>
      <c r="L32" s="13"/>
      <c r="M32" s="13"/>
      <c r="N32" s="13"/>
      <c r="O32" s="17"/>
      <c r="P32" s="128"/>
      <c r="Q32" s="13"/>
      <c r="R32" s="13"/>
      <c r="S32" s="13"/>
      <c r="T32" s="13"/>
      <c r="U32" s="13"/>
      <c r="V32" s="17"/>
      <c r="W32" s="99"/>
      <c r="X32" s="13">
        <v>8</v>
      </c>
      <c r="Y32" s="12">
        <v>8</v>
      </c>
      <c r="Z32" s="23"/>
      <c r="AA32" s="23"/>
      <c r="AB32" s="23"/>
      <c r="AC32" s="24">
        <v>3</v>
      </c>
      <c r="AD32" s="128" t="s">
        <v>103</v>
      </c>
      <c r="AE32" s="13"/>
      <c r="AF32" s="12"/>
      <c r="AG32" s="23"/>
      <c r="AH32" s="23"/>
      <c r="AI32" s="24"/>
      <c r="AJ32" s="99"/>
      <c r="AK32" s="13"/>
      <c r="AL32" s="12"/>
      <c r="AM32" s="23"/>
      <c r="AN32" s="23"/>
      <c r="AO32" s="23"/>
      <c r="AP32" s="24"/>
      <c r="AQ32" s="128"/>
      <c r="AR32" s="13"/>
      <c r="AS32" s="12"/>
      <c r="AT32" s="23"/>
      <c r="AU32" s="23"/>
      <c r="AV32" s="23"/>
      <c r="AW32" s="24"/>
      <c r="AX32" s="99"/>
      <c r="AY32" s="13"/>
      <c r="AZ32" s="12"/>
      <c r="BA32" s="23"/>
      <c r="BB32" s="23"/>
      <c r="BC32" s="23"/>
      <c r="BD32" s="23"/>
      <c r="BE32" s="24"/>
      <c r="BF32" s="136"/>
      <c r="BG32" s="13"/>
      <c r="BH32" s="12"/>
      <c r="BI32" s="23"/>
      <c r="BJ32" s="23"/>
      <c r="BK32" s="23"/>
      <c r="BL32" s="24"/>
      <c r="BM32" s="110"/>
      <c r="BN32" s="13"/>
      <c r="BO32" s="12"/>
      <c r="BP32" s="23"/>
      <c r="BQ32" s="23"/>
      <c r="BR32" s="24"/>
      <c r="BS32" s="136"/>
      <c r="BT32" s="13"/>
      <c r="BU32" s="12"/>
      <c r="BV32" s="23"/>
      <c r="BW32" s="23"/>
      <c r="BX32" s="23"/>
      <c r="BY32" s="24"/>
      <c r="BZ32" s="112"/>
      <c r="CA32" s="89">
        <f>O32+V32+AC32+AI32+AP32+AW32+BE32+BL32+BR32+BY32</f>
        <v>3</v>
      </c>
      <c r="CB32" s="11">
        <v>1</v>
      </c>
    </row>
    <row r="33" spans="1:190" ht="20.100000000000001" customHeight="1" thickBot="1" x14ac:dyDescent="0.35">
      <c r="A33" s="197" t="s">
        <v>133</v>
      </c>
      <c r="B33" s="271" t="s">
        <v>55</v>
      </c>
      <c r="C33" s="66">
        <f>SUM(D33:J33)</f>
        <v>16</v>
      </c>
      <c r="D33" s="46">
        <f t="shared" si="5"/>
        <v>8</v>
      </c>
      <c r="E33" s="46">
        <f t="shared" si="5"/>
        <v>8</v>
      </c>
      <c r="F33" s="46"/>
      <c r="G33" s="46"/>
      <c r="H33" s="46"/>
      <c r="I33" s="46"/>
      <c r="J33" s="48"/>
      <c r="K33" s="78"/>
      <c r="L33" s="78"/>
      <c r="M33" s="78"/>
      <c r="N33" s="78"/>
      <c r="O33" s="67"/>
      <c r="P33" s="131"/>
      <c r="Q33" s="78"/>
      <c r="R33" s="78"/>
      <c r="S33" s="78"/>
      <c r="T33" s="78"/>
      <c r="U33" s="78"/>
      <c r="V33" s="67"/>
      <c r="W33" s="102"/>
      <c r="X33" s="78"/>
      <c r="Y33" s="46"/>
      <c r="Z33" s="47"/>
      <c r="AA33" s="47"/>
      <c r="AB33" s="47"/>
      <c r="AC33" s="80"/>
      <c r="AD33" s="131"/>
      <c r="AE33" s="78">
        <v>8</v>
      </c>
      <c r="AF33" s="46">
        <v>8</v>
      </c>
      <c r="AG33" s="47"/>
      <c r="AH33" s="47"/>
      <c r="AI33" s="80">
        <v>3</v>
      </c>
      <c r="AJ33" s="102" t="s">
        <v>103</v>
      </c>
      <c r="AK33" s="78"/>
      <c r="AL33" s="46"/>
      <c r="AM33" s="47"/>
      <c r="AN33" s="47"/>
      <c r="AO33" s="47"/>
      <c r="AP33" s="80"/>
      <c r="AQ33" s="131"/>
      <c r="AR33" s="78"/>
      <c r="AS33" s="46"/>
      <c r="AT33" s="47"/>
      <c r="AU33" s="47"/>
      <c r="AV33" s="47"/>
      <c r="AW33" s="80"/>
      <c r="AX33" s="102"/>
      <c r="AY33" s="78"/>
      <c r="AZ33" s="46"/>
      <c r="BA33" s="47"/>
      <c r="BB33" s="47"/>
      <c r="BC33" s="47"/>
      <c r="BD33" s="47"/>
      <c r="BE33" s="80"/>
      <c r="BF33" s="137"/>
      <c r="BG33" s="78"/>
      <c r="BH33" s="46"/>
      <c r="BI33" s="47"/>
      <c r="BJ33" s="47"/>
      <c r="BK33" s="47"/>
      <c r="BL33" s="80"/>
      <c r="BM33" s="115"/>
      <c r="BN33" s="78"/>
      <c r="BO33" s="46"/>
      <c r="BP33" s="47"/>
      <c r="BQ33" s="47"/>
      <c r="BR33" s="80"/>
      <c r="BS33" s="137"/>
      <c r="BT33" s="78"/>
      <c r="BU33" s="46"/>
      <c r="BV33" s="47"/>
      <c r="BW33" s="47"/>
      <c r="BX33" s="47"/>
      <c r="BY33" s="80"/>
      <c r="BZ33" s="105"/>
      <c r="CA33" s="193">
        <f>O33+V33+AC33+AI33+AP33+AW33+BE33+BL33+BR33+BY33</f>
        <v>3</v>
      </c>
      <c r="CB33" s="48">
        <v>1</v>
      </c>
    </row>
    <row r="34" spans="1:190" s="4" customFormat="1" ht="20.100000000000001" customHeight="1" thickBot="1" x14ac:dyDescent="0.35">
      <c r="A34" s="391" t="s">
        <v>35</v>
      </c>
      <c r="B34" s="403"/>
      <c r="C34" s="92">
        <f>SUM(C29:C33)</f>
        <v>94</v>
      </c>
      <c r="D34" s="92">
        <f>SUM(D29:D33)</f>
        <v>40</v>
      </c>
      <c r="E34" s="92">
        <f>SUM(E29:E33)</f>
        <v>54</v>
      </c>
      <c r="F34" s="92"/>
      <c r="G34" s="92"/>
      <c r="H34" s="92"/>
      <c r="I34" s="92"/>
      <c r="J34" s="86"/>
      <c r="K34" s="70">
        <f>SUM(K29:K33)</f>
        <v>8</v>
      </c>
      <c r="L34" s="54">
        <f t="shared" ref="L34:AI34" si="6">SUM(L29:L33)</f>
        <v>15</v>
      </c>
      <c r="M34" s="54"/>
      <c r="N34" s="54"/>
      <c r="O34" s="54">
        <f t="shared" si="6"/>
        <v>4</v>
      </c>
      <c r="P34" s="132"/>
      <c r="Q34" s="133">
        <f t="shared" si="6"/>
        <v>8</v>
      </c>
      <c r="R34" s="54">
        <f t="shared" si="6"/>
        <v>15</v>
      </c>
      <c r="S34" s="54"/>
      <c r="T34" s="54"/>
      <c r="U34" s="54"/>
      <c r="V34" s="54">
        <f t="shared" si="6"/>
        <v>4</v>
      </c>
      <c r="W34" s="103"/>
      <c r="X34" s="54">
        <f t="shared" si="6"/>
        <v>8</v>
      </c>
      <c r="Y34" s="54">
        <f t="shared" si="6"/>
        <v>8</v>
      </c>
      <c r="Z34" s="55"/>
      <c r="AA34" s="55"/>
      <c r="AB34" s="55"/>
      <c r="AC34" s="54">
        <f t="shared" si="6"/>
        <v>3</v>
      </c>
      <c r="AD34" s="132"/>
      <c r="AE34" s="133">
        <f t="shared" si="6"/>
        <v>16</v>
      </c>
      <c r="AF34" s="54">
        <f t="shared" si="6"/>
        <v>16</v>
      </c>
      <c r="AG34" s="55"/>
      <c r="AH34" s="55"/>
      <c r="AI34" s="54">
        <f t="shared" si="6"/>
        <v>6</v>
      </c>
      <c r="AJ34" s="103"/>
      <c r="AK34" s="54"/>
      <c r="AL34" s="54"/>
      <c r="AM34" s="55"/>
      <c r="AN34" s="55"/>
      <c r="AO34" s="55"/>
      <c r="AP34" s="55"/>
      <c r="AQ34" s="132"/>
      <c r="AR34" s="133"/>
      <c r="AS34" s="54"/>
      <c r="AT34" s="55"/>
      <c r="AU34" s="55"/>
      <c r="AV34" s="55"/>
      <c r="AW34" s="55"/>
      <c r="AX34" s="103"/>
      <c r="AY34" s="54"/>
      <c r="AZ34" s="54"/>
      <c r="BA34" s="55"/>
      <c r="BB34" s="55"/>
      <c r="BC34" s="55"/>
      <c r="BD34" s="55"/>
      <c r="BE34" s="55"/>
      <c r="BF34" s="132"/>
      <c r="BG34" s="133"/>
      <c r="BH34" s="54"/>
      <c r="BI34" s="55"/>
      <c r="BJ34" s="55"/>
      <c r="BK34" s="55"/>
      <c r="BL34" s="55"/>
      <c r="BM34" s="103"/>
      <c r="BN34" s="54"/>
      <c r="BO34" s="54"/>
      <c r="BP34" s="55"/>
      <c r="BQ34" s="55"/>
      <c r="BR34" s="55"/>
      <c r="BS34" s="132"/>
      <c r="BT34" s="133"/>
      <c r="BU34" s="54"/>
      <c r="BV34" s="55"/>
      <c r="BW34" s="55"/>
      <c r="BX34" s="55"/>
      <c r="BY34" s="55"/>
      <c r="BZ34" s="114"/>
      <c r="CA34" s="202">
        <f>SUM(CA29:CA32)</f>
        <v>14</v>
      </c>
      <c r="CB34" s="56">
        <v>3</v>
      </c>
    </row>
    <row r="35" spans="1:190" ht="24.9" customHeight="1" thickBot="1" x14ac:dyDescent="0.35">
      <c r="A35" s="180"/>
      <c r="B35" s="76" t="s">
        <v>39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76"/>
      <c r="P35" s="42"/>
      <c r="Q35" s="42"/>
      <c r="R35" s="42"/>
      <c r="S35" s="42"/>
      <c r="T35" s="42"/>
      <c r="U35" s="42"/>
      <c r="V35" s="76"/>
      <c r="W35" s="42"/>
      <c r="X35" s="42"/>
      <c r="Y35" s="42"/>
      <c r="Z35" s="42"/>
      <c r="AA35" s="42"/>
      <c r="AB35" s="42"/>
      <c r="AC35" s="76"/>
      <c r="AD35" s="42"/>
      <c r="AE35" s="42"/>
      <c r="AF35" s="42"/>
      <c r="AG35" s="42"/>
      <c r="AH35" s="42"/>
      <c r="AI35" s="76"/>
      <c r="AJ35" s="42"/>
      <c r="AK35" s="42"/>
      <c r="AL35" s="42"/>
      <c r="AM35" s="42"/>
      <c r="AN35" s="42"/>
      <c r="AO35" s="42"/>
      <c r="AP35" s="76"/>
      <c r="AQ35" s="42"/>
      <c r="AR35" s="42"/>
      <c r="AS35" s="42"/>
      <c r="AT35" s="42"/>
      <c r="AU35" s="42"/>
      <c r="AV35" s="42"/>
      <c r="AW35" s="76"/>
      <c r="AX35" s="42"/>
      <c r="AY35" s="42"/>
      <c r="AZ35" s="42"/>
      <c r="BA35" s="42"/>
      <c r="BB35" s="42"/>
      <c r="BC35" s="42"/>
      <c r="BD35" s="42"/>
      <c r="BE35" s="76"/>
      <c r="BF35" s="42"/>
      <c r="BG35" s="42"/>
      <c r="BH35" s="42"/>
      <c r="BI35" s="42"/>
      <c r="BJ35" s="42"/>
      <c r="BK35" s="42"/>
      <c r="BL35" s="76"/>
      <c r="BM35" s="42"/>
      <c r="BN35" s="42"/>
      <c r="BO35" s="42"/>
      <c r="BP35" s="42"/>
      <c r="BQ35" s="42"/>
      <c r="BR35" s="76"/>
      <c r="BS35" s="42"/>
      <c r="BT35" s="42"/>
      <c r="BU35" s="42"/>
      <c r="BV35" s="42"/>
      <c r="BW35" s="42"/>
      <c r="BX35" s="42"/>
      <c r="BY35" s="76"/>
      <c r="BZ35" s="42"/>
      <c r="CA35" s="203"/>
      <c r="CB35" s="204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</row>
    <row r="36" spans="1:190" ht="35.1" customHeight="1" x14ac:dyDescent="0.3">
      <c r="A36" s="192" t="s">
        <v>134</v>
      </c>
      <c r="B36" s="205" t="s">
        <v>63</v>
      </c>
      <c r="C36" s="64">
        <f>SUM(D36:J36)</f>
        <v>16</v>
      </c>
      <c r="D36" s="43">
        <f>K36+Q36+X36+AE36+AK36+AR36+AY36+BG36+BN36+BT36</f>
        <v>8</v>
      </c>
      <c r="E36" s="43">
        <f>L36+R36+Y36+AF36+AL36+AS36+AZ36+BH36+BO36+BU36</f>
        <v>8</v>
      </c>
      <c r="F36" s="43"/>
      <c r="G36" s="43"/>
      <c r="H36" s="43"/>
      <c r="I36" s="43"/>
      <c r="J36" s="45"/>
      <c r="K36" s="64"/>
      <c r="L36" s="77"/>
      <c r="M36" s="77"/>
      <c r="N36" s="77"/>
      <c r="O36" s="65"/>
      <c r="P36" s="127"/>
      <c r="Q36" s="77">
        <v>8</v>
      </c>
      <c r="R36" s="43">
        <v>8</v>
      </c>
      <c r="S36" s="43"/>
      <c r="T36" s="43"/>
      <c r="U36" s="43"/>
      <c r="V36" s="65">
        <v>2</v>
      </c>
      <c r="W36" s="98" t="s">
        <v>103</v>
      </c>
      <c r="X36" s="77"/>
      <c r="Y36" s="43"/>
      <c r="Z36" s="44"/>
      <c r="AA36" s="44"/>
      <c r="AB36" s="44"/>
      <c r="AC36" s="79"/>
      <c r="AD36" s="127"/>
      <c r="AE36" s="77"/>
      <c r="AF36" s="43"/>
      <c r="AG36" s="44"/>
      <c r="AH36" s="44"/>
      <c r="AI36" s="79"/>
      <c r="AJ36" s="98"/>
      <c r="AK36" s="77"/>
      <c r="AL36" s="43"/>
      <c r="AM36" s="44"/>
      <c r="AN36" s="44"/>
      <c r="AO36" s="44"/>
      <c r="AP36" s="79"/>
      <c r="AQ36" s="127"/>
      <c r="AR36" s="77"/>
      <c r="AS36" s="43"/>
      <c r="AT36" s="44"/>
      <c r="AU36" s="44"/>
      <c r="AV36" s="44"/>
      <c r="AW36" s="79"/>
      <c r="AX36" s="98"/>
      <c r="AY36" s="77"/>
      <c r="AZ36" s="43"/>
      <c r="BA36" s="44"/>
      <c r="BB36" s="44"/>
      <c r="BC36" s="44"/>
      <c r="BD36" s="44"/>
      <c r="BE36" s="79"/>
      <c r="BF36" s="142"/>
      <c r="BG36" s="77"/>
      <c r="BH36" s="43"/>
      <c r="BI36" s="44"/>
      <c r="BJ36" s="44"/>
      <c r="BK36" s="44"/>
      <c r="BL36" s="79"/>
      <c r="BM36" s="109"/>
      <c r="BN36" s="77"/>
      <c r="BO36" s="43"/>
      <c r="BP36" s="44"/>
      <c r="BQ36" s="44"/>
      <c r="BR36" s="79"/>
      <c r="BS36" s="142"/>
      <c r="BT36" s="77"/>
      <c r="BU36" s="43"/>
      <c r="BV36" s="44"/>
      <c r="BW36" s="44"/>
      <c r="BX36" s="44"/>
      <c r="BY36" s="79"/>
      <c r="BZ36" s="104"/>
      <c r="CA36" s="192">
        <f>O36+V36+AC36+AI36+AP36+AW36+BE36+BL36+BR36+BY36</f>
        <v>2</v>
      </c>
      <c r="CB36" s="281">
        <v>2</v>
      </c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</row>
    <row r="37" spans="1:190" ht="35.1" customHeight="1" thickBot="1" x14ac:dyDescent="0.35">
      <c r="A37" s="197" t="s">
        <v>135</v>
      </c>
      <c r="B37" s="272" t="s">
        <v>64</v>
      </c>
      <c r="C37" s="244">
        <f>SUM(D37:J37)</f>
        <v>16</v>
      </c>
      <c r="D37" s="14">
        <f>K37+Q37+X37+AE37+AK37+AR37+AY37+BG37+BN37+BT37</f>
        <v>8</v>
      </c>
      <c r="E37" s="14">
        <f>L37+R37+Y37+AF37+AL37+AS37+AZ37+BH37+BO37+BU37</f>
        <v>8</v>
      </c>
      <c r="F37" s="14"/>
      <c r="G37" s="14"/>
      <c r="H37" s="14"/>
      <c r="I37" s="14"/>
      <c r="J37" s="16"/>
      <c r="K37" s="66">
        <v>8</v>
      </c>
      <c r="L37" s="78">
        <v>8</v>
      </c>
      <c r="M37" s="78"/>
      <c r="N37" s="78"/>
      <c r="O37" s="67">
        <v>2</v>
      </c>
      <c r="P37" s="131" t="s">
        <v>103</v>
      </c>
      <c r="Q37" s="245"/>
      <c r="R37" s="246"/>
      <c r="S37" s="246"/>
      <c r="T37" s="246"/>
      <c r="U37" s="246"/>
      <c r="V37" s="247"/>
      <c r="W37" s="108"/>
      <c r="X37" s="78"/>
      <c r="Y37" s="46"/>
      <c r="Z37" s="47"/>
      <c r="AA37" s="47"/>
      <c r="AB37" s="47"/>
      <c r="AC37" s="80"/>
      <c r="AD37" s="131"/>
      <c r="AE37" s="78"/>
      <c r="AF37" s="46"/>
      <c r="AG37" s="47"/>
      <c r="AH37" s="47"/>
      <c r="AI37" s="80"/>
      <c r="AJ37" s="102"/>
      <c r="AK37" s="78"/>
      <c r="AL37" s="46"/>
      <c r="AM37" s="47"/>
      <c r="AN37" s="47"/>
      <c r="AO37" s="47"/>
      <c r="AP37" s="80"/>
      <c r="AQ37" s="131"/>
      <c r="AR37" s="78"/>
      <c r="AS37" s="46"/>
      <c r="AT37" s="47"/>
      <c r="AU37" s="47"/>
      <c r="AV37" s="47"/>
      <c r="AW37" s="80"/>
      <c r="AX37" s="102"/>
      <c r="AY37" s="78"/>
      <c r="AZ37" s="46"/>
      <c r="BA37" s="47"/>
      <c r="BB37" s="47"/>
      <c r="BC37" s="47"/>
      <c r="BD37" s="47"/>
      <c r="BE37" s="80"/>
      <c r="BF37" s="137"/>
      <c r="BG37" s="78"/>
      <c r="BH37" s="46"/>
      <c r="BI37" s="47"/>
      <c r="BJ37" s="47"/>
      <c r="BK37" s="47"/>
      <c r="BL37" s="80"/>
      <c r="BM37" s="115"/>
      <c r="BN37" s="78"/>
      <c r="BO37" s="46"/>
      <c r="BP37" s="47"/>
      <c r="BQ37" s="47"/>
      <c r="BR37" s="80"/>
      <c r="BS37" s="137"/>
      <c r="BT37" s="78"/>
      <c r="BU37" s="46"/>
      <c r="BV37" s="47"/>
      <c r="BW37" s="47"/>
      <c r="BX37" s="47"/>
      <c r="BY37" s="80"/>
      <c r="BZ37" s="105"/>
      <c r="CA37" s="193">
        <f>O37+V37+AC37+AI37+AP37+AW37+BE37+BL37+BR37+BY37</f>
        <v>2</v>
      </c>
      <c r="CB37" s="289">
        <v>2</v>
      </c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</row>
    <row r="38" spans="1:190" s="2" customFormat="1" ht="20.100000000000001" customHeight="1" thickBot="1" x14ac:dyDescent="0.35">
      <c r="A38" s="389" t="s">
        <v>35</v>
      </c>
      <c r="B38" s="390"/>
      <c r="C38" s="50">
        <f>SUM(C36:C37)</f>
        <v>32</v>
      </c>
      <c r="D38" s="50">
        <f>SUM(D36:D37)</f>
        <v>16</v>
      </c>
      <c r="E38" s="50">
        <f>SUM(E36:E37)</f>
        <v>16</v>
      </c>
      <c r="F38" s="50"/>
      <c r="G38" s="50"/>
      <c r="H38" s="50"/>
      <c r="I38" s="50"/>
      <c r="J38" s="52"/>
      <c r="K38" s="70">
        <f>SUM(K36:K37)</f>
        <v>8</v>
      </c>
      <c r="L38" s="50">
        <f>SUM(L36:L37)</f>
        <v>8</v>
      </c>
      <c r="M38" s="68"/>
      <c r="N38" s="68"/>
      <c r="O38" s="50">
        <f>SUM(O36:O37)</f>
        <v>2</v>
      </c>
      <c r="P38" s="132"/>
      <c r="Q38" s="106">
        <f>SUM(Q36:Q37)</f>
        <v>8</v>
      </c>
      <c r="R38" s="50">
        <f>SUM(R36:R37)</f>
        <v>8</v>
      </c>
      <c r="S38" s="84"/>
      <c r="T38" s="84"/>
      <c r="U38" s="37"/>
      <c r="V38" s="50">
        <f>SUM(V36:V37)</f>
        <v>2</v>
      </c>
      <c r="W38" s="107"/>
      <c r="X38" s="68"/>
      <c r="Y38" s="50"/>
      <c r="Z38" s="51"/>
      <c r="AA38" s="51"/>
      <c r="AB38" s="51"/>
      <c r="AC38" s="51"/>
      <c r="AD38" s="132"/>
      <c r="AE38" s="68"/>
      <c r="AF38" s="50"/>
      <c r="AG38" s="51"/>
      <c r="AH38" s="51"/>
      <c r="AI38" s="51"/>
      <c r="AJ38" s="103"/>
      <c r="AK38" s="68"/>
      <c r="AL38" s="50"/>
      <c r="AM38" s="51"/>
      <c r="AN38" s="51"/>
      <c r="AO38" s="51"/>
      <c r="AP38" s="51"/>
      <c r="AQ38" s="132"/>
      <c r="AR38" s="68"/>
      <c r="AS38" s="50"/>
      <c r="AT38" s="51"/>
      <c r="AU38" s="51"/>
      <c r="AV38" s="51"/>
      <c r="AW38" s="51"/>
      <c r="AX38" s="103"/>
      <c r="AY38" s="68"/>
      <c r="AZ38" s="50"/>
      <c r="BA38" s="51"/>
      <c r="BB38" s="51"/>
      <c r="BC38" s="51"/>
      <c r="BD38" s="51"/>
      <c r="BE38" s="51"/>
      <c r="BF38" s="132"/>
      <c r="BG38" s="68"/>
      <c r="BH38" s="50"/>
      <c r="BI38" s="51"/>
      <c r="BJ38" s="51"/>
      <c r="BK38" s="51"/>
      <c r="BL38" s="51"/>
      <c r="BM38" s="103"/>
      <c r="BN38" s="68"/>
      <c r="BO38" s="50"/>
      <c r="BP38" s="51"/>
      <c r="BQ38" s="51"/>
      <c r="BR38" s="51"/>
      <c r="BS38" s="132"/>
      <c r="BT38" s="68"/>
      <c r="BU38" s="50"/>
      <c r="BV38" s="51"/>
      <c r="BW38" s="51"/>
      <c r="BX38" s="51"/>
      <c r="BY38" s="51"/>
      <c r="BZ38" s="113"/>
      <c r="CA38" s="202">
        <f>SUM(CA36:CA37)</f>
        <v>4</v>
      </c>
      <c r="CB38" s="207">
        <v>4</v>
      </c>
      <c r="CC38" s="179"/>
      <c r="CD38" s="179"/>
      <c r="CE38" s="179"/>
      <c r="CF38" s="179"/>
      <c r="CG38" s="179"/>
      <c r="CH38" s="179"/>
      <c r="CI38" s="179"/>
      <c r="CJ38" s="179"/>
      <c r="CK38" s="179"/>
      <c r="CL38" s="179"/>
      <c r="CM38" s="179"/>
      <c r="CN38" s="179"/>
      <c r="CO38" s="179"/>
      <c r="CP38" s="179"/>
      <c r="CQ38" s="179"/>
      <c r="CR38" s="179"/>
      <c r="CS38" s="179"/>
      <c r="CT38" s="179"/>
      <c r="CU38" s="179"/>
      <c r="CV38" s="179"/>
      <c r="CW38" s="179"/>
      <c r="CX38" s="179"/>
      <c r="CY38" s="179"/>
      <c r="CZ38" s="179"/>
      <c r="DA38" s="179"/>
      <c r="DB38" s="179"/>
      <c r="DC38" s="179"/>
      <c r="DD38" s="179"/>
    </row>
    <row r="39" spans="1:190" s="1" customFormat="1" ht="30" customHeight="1" thickBot="1" x14ac:dyDescent="0.35">
      <c r="A39" s="177"/>
      <c r="B39" s="306" t="s">
        <v>83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  <c r="AJ39" s="307"/>
      <c r="AK39" s="307"/>
      <c r="AL39" s="307"/>
      <c r="AM39" s="307"/>
      <c r="AN39" s="307"/>
      <c r="AO39" s="307"/>
      <c r="AP39" s="307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307"/>
      <c r="BC39" s="307"/>
      <c r="BD39" s="307"/>
      <c r="BE39" s="307"/>
      <c r="BF39" s="307"/>
      <c r="BG39" s="307"/>
      <c r="BH39" s="307"/>
      <c r="BI39" s="307"/>
      <c r="BJ39" s="307"/>
      <c r="BK39" s="307"/>
      <c r="BL39" s="307"/>
      <c r="BM39" s="307"/>
      <c r="BN39" s="307"/>
      <c r="BO39" s="307"/>
      <c r="BP39" s="307"/>
      <c r="BQ39" s="307"/>
      <c r="BR39" s="307"/>
      <c r="BS39" s="307"/>
      <c r="BT39" s="307"/>
      <c r="BU39" s="307"/>
      <c r="BV39" s="307"/>
      <c r="BW39" s="307"/>
      <c r="BX39" s="307"/>
      <c r="BY39" s="307"/>
      <c r="BZ39" s="307"/>
      <c r="CA39" s="40"/>
      <c r="CB39" s="181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</row>
    <row r="40" spans="1:190" s="232" customFormat="1" ht="21.75" customHeight="1" x14ac:dyDescent="0.3">
      <c r="A40" s="349" t="s">
        <v>97</v>
      </c>
      <c r="B40" s="370" t="s">
        <v>100</v>
      </c>
      <c r="C40" s="352" t="s">
        <v>101</v>
      </c>
      <c r="D40" s="352"/>
      <c r="E40" s="352"/>
      <c r="F40" s="352"/>
      <c r="G40" s="352"/>
      <c r="H40" s="352"/>
      <c r="I40" s="352"/>
      <c r="J40" s="353"/>
      <c r="K40" s="356" t="s">
        <v>2</v>
      </c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8"/>
      <c r="X40" s="356" t="s">
        <v>3</v>
      </c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8"/>
      <c r="AK40" s="356" t="s">
        <v>4</v>
      </c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8"/>
      <c r="AY40" s="356" t="s">
        <v>5</v>
      </c>
      <c r="AZ40" s="357"/>
      <c r="BA40" s="357"/>
      <c r="BB40" s="357"/>
      <c r="BC40" s="357"/>
      <c r="BD40" s="357"/>
      <c r="BE40" s="357"/>
      <c r="BF40" s="357"/>
      <c r="BG40" s="357"/>
      <c r="BH40" s="357"/>
      <c r="BI40" s="357"/>
      <c r="BJ40" s="357"/>
      <c r="BK40" s="357"/>
      <c r="BL40" s="357"/>
      <c r="BM40" s="358"/>
      <c r="BN40" s="356" t="s">
        <v>6</v>
      </c>
      <c r="BO40" s="357"/>
      <c r="BP40" s="357"/>
      <c r="BQ40" s="357"/>
      <c r="BR40" s="357"/>
      <c r="BS40" s="357"/>
      <c r="BT40" s="357"/>
      <c r="BU40" s="357"/>
      <c r="BV40" s="357"/>
      <c r="BW40" s="357"/>
      <c r="BX40" s="357"/>
      <c r="BY40" s="357"/>
      <c r="BZ40" s="358"/>
      <c r="CA40" s="379" t="s">
        <v>94</v>
      </c>
      <c r="CB40" s="382" t="s">
        <v>95</v>
      </c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231"/>
      <c r="EF40" s="231"/>
      <c r="EG40" s="231"/>
      <c r="EH40" s="231"/>
      <c r="EI40" s="231"/>
      <c r="EJ40" s="231"/>
      <c r="EK40" s="231"/>
      <c r="EL40" s="231"/>
      <c r="EM40" s="231"/>
      <c r="EN40" s="231"/>
      <c r="EO40" s="231"/>
      <c r="EP40" s="231"/>
      <c r="EQ40" s="231"/>
      <c r="ER40" s="231"/>
      <c r="ES40" s="231"/>
      <c r="ET40" s="231"/>
      <c r="EU40" s="231"/>
      <c r="EV40" s="231"/>
      <c r="EW40" s="231"/>
      <c r="EX40" s="231"/>
      <c r="EY40" s="231"/>
      <c r="EZ40" s="231"/>
      <c r="FA40" s="231"/>
      <c r="FB40" s="231"/>
      <c r="FC40" s="231"/>
      <c r="FD40" s="231"/>
      <c r="FE40" s="231"/>
      <c r="FF40" s="231"/>
      <c r="FG40" s="231"/>
      <c r="FH40" s="231"/>
      <c r="FI40" s="231"/>
      <c r="FJ40" s="231"/>
      <c r="FK40" s="231"/>
      <c r="FL40" s="231"/>
      <c r="FM40" s="231"/>
      <c r="FN40" s="231"/>
      <c r="FO40" s="231"/>
      <c r="FP40" s="231"/>
      <c r="FQ40" s="231"/>
      <c r="FR40" s="231"/>
      <c r="FS40" s="231"/>
      <c r="FT40" s="231"/>
      <c r="FU40" s="231"/>
      <c r="FV40" s="231"/>
      <c r="FW40" s="231"/>
      <c r="FX40" s="231"/>
      <c r="FY40" s="231"/>
      <c r="FZ40" s="231"/>
      <c r="GA40" s="231"/>
      <c r="GB40" s="231"/>
      <c r="GC40" s="231"/>
      <c r="GD40" s="231"/>
      <c r="GE40" s="231"/>
      <c r="GF40" s="231"/>
      <c r="GG40" s="231"/>
      <c r="GH40" s="231"/>
    </row>
    <row r="41" spans="1:190" s="232" customFormat="1" ht="21.75" customHeight="1" thickBot="1" x14ac:dyDescent="0.35">
      <c r="A41" s="350"/>
      <c r="B41" s="371"/>
      <c r="C41" s="354"/>
      <c r="D41" s="354"/>
      <c r="E41" s="354"/>
      <c r="F41" s="354"/>
      <c r="G41" s="354"/>
      <c r="H41" s="354"/>
      <c r="I41" s="354"/>
      <c r="J41" s="355"/>
      <c r="K41" s="359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1"/>
      <c r="X41" s="359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1"/>
      <c r="AK41" s="359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1"/>
      <c r="AY41" s="359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0"/>
      <c r="BK41" s="360"/>
      <c r="BL41" s="360"/>
      <c r="BM41" s="361"/>
      <c r="BN41" s="359"/>
      <c r="BO41" s="360"/>
      <c r="BP41" s="360"/>
      <c r="BQ41" s="360"/>
      <c r="BR41" s="360"/>
      <c r="BS41" s="360"/>
      <c r="BT41" s="360"/>
      <c r="BU41" s="360"/>
      <c r="BV41" s="360"/>
      <c r="BW41" s="360"/>
      <c r="BX41" s="360"/>
      <c r="BY41" s="360"/>
      <c r="BZ41" s="361"/>
      <c r="CA41" s="380"/>
      <c r="CB41" s="38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203"/>
      <c r="CP41" s="203"/>
      <c r="CQ41" s="203"/>
      <c r="CR41" s="203"/>
      <c r="CS41" s="203"/>
      <c r="CT41" s="203"/>
      <c r="CU41" s="203"/>
      <c r="CV41" s="203"/>
      <c r="CW41" s="203"/>
      <c r="CX41" s="203"/>
      <c r="CY41" s="203"/>
      <c r="CZ41" s="203"/>
      <c r="DA41" s="203"/>
      <c r="DB41" s="203"/>
      <c r="DC41" s="203"/>
      <c r="DD41" s="203"/>
      <c r="DE41" s="231"/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231"/>
      <c r="EF41" s="231"/>
      <c r="EG41" s="231"/>
      <c r="EH41" s="231"/>
      <c r="EI41" s="231"/>
      <c r="EJ41" s="231"/>
      <c r="EK41" s="231"/>
      <c r="EL41" s="231"/>
      <c r="EM41" s="231"/>
      <c r="EN41" s="231"/>
      <c r="EO41" s="231"/>
      <c r="EP41" s="231"/>
      <c r="EQ41" s="231"/>
      <c r="ER41" s="231"/>
      <c r="ES41" s="231"/>
      <c r="ET41" s="231"/>
      <c r="EU41" s="231"/>
      <c r="EV41" s="231"/>
      <c r="EW41" s="231"/>
      <c r="EX41" s="231"/>
      <c r="EY41" s="231"/>
      <c r="EZ41" s="231"/>
      <c r="FA41" s="231"/>
      <c r="FB41" s="231"/>
      <c r="FC41" s="231"/>
      <c r="FD41" s="231"/>
      <c r="FE41" s="231"/>
      <c r="FF41" s="231"/>
      <c r="FG41" s="231"/>
      <c r="FH41" s="231"/>
      <c r="FI41" s="231"/>
      <c r="FJ41" s="231"/>
      <c r="FK41" s="231"/>
      <c r="FL41" s="231"/>
      <c r="FM41" s="231"/>
      <c r="FN41" s="231"/>
      <c r="FO41" s="231"/>
      <c r="FP41" s="231"/>
      <c r="FQ41" s="231"/>
      <c r="FR41" s="231"/>
      <c r="FS41" s="231"/>
      <c r="FT41" s="231"/>
      <c r="FU41" s="231"/>
      <c r="FV41" s="231"/>
      <c r="FW41" s="231"/>
      <c r="FX41" s="231"/>
      <c r="FY41" s="231"/>
      <c r="FZ41" s="231"/>
      <c r="GA41" s="231"/>
      <c r="GB41" s="231"/>
      <c r="GC41" s="231"/>
      <c r="GD41" s="231"/>
      <c r="GE41" s="231"/>
      <c r="GF41" s="231"/>
      <c r="GG41" s="231"/>
      <c r="GH41" s="231"/>
    </row>
    <row r="42" spans="1:190" s="232" customFormat="1" ht="21.75" customHeight="1" x14ac:dyDescent="0.3">
      <c r="A42" s="350"/>
      <c r="B42" s="371"/>
      <c r="C42" s="354"/>
      <c r="D42" s="354"/>
      <c r="E42" s="354"/>
      <c r="F42" s="354"/>
      <c r="G42" s="354"/>
      <c r="H42" s="354"/>
      <c r="I42" s="354"/>
      <c r="J42" s="355"/>
      <c r="K42" s="362" t="s">
        <v>7</v>
      </c>
      <c r="L42" s="363"/>
      <c r="M42" s="363"/>
      <c r="N42" s="363"/>
      <c r="O42" s="363"/>
      <c r="P42" s="364"/>
      <c r="Q42" s="363" t="s">
        <v>40</v>
      </c>
      <c r="R42" s="363"/>
      <c r="S42" s="363"/>
      <c r="T42" s="363"/>
      <c r="U42" s="363"/>
      <c r="V42" s="363"/>
      <c r="W42" s="368"/>
      <c r="X42" s="362" t="s">
        <v>8</v>
      </c>
      <c r="Y42" s="363"/>
      <c r="Z42" s="363"/>
      <c r="AA42" s="363"/>
      <c r="AB42" s="363"/>
      <c r="AC42" s="363"/>
      <c r="AD42" s="364"/>
      <c r="AE42" s="363" t="s">
        <v>104</v>
      </c>
      <c r="AF42" s="363"/>
      <c r="AG42" s="363"/>
      <c r="AH42" s="363"/>
      <c r="AI42" s="363"/>
      <c r="AJ42" s="368"/>
      <c r="AK42" s="362" t="s">
        <v>9</v>
      </c>
      <c r="AL42" s="363"/>
      <c r="AM42" s="363"/>
      <c r="AN42" s="363"/>
      <c r="AO42" s="363"/>
      <c r="AP42" s="363"/>
      <c r="AQ42" s="364"/>
      <c r="AR42" s="363" t="s">
        <v>105</v>
      </c>
      <c r="AS42" s="363"/>
      <c r="AT42" s="363"/>
      <c r="AU42" s="363"/>
      <c r="AV42" s="363"/>
      <c r="AW42" s="363"/>
      <c r="AX42" s="368"/>
      <c r="AY42" s="362" t="s">
        <v>10</v>
      </c>
      <c r="AZ42" s="363"/>
      <c r="BA42" s="363"/>
      <c r="BB42" s="363"/>
      <c r="BC42" s="363"/>
      <c r="BD42" s="363"/>
      <c r="BE42" s="363"/>
      <c r="BF42" s="364"/>
      <c r="BG42" s="363" t="s">
        <v>106</v>
      </c>
      <c r="BH42" s="363"/>
      <c r="BI42" s="363"/>
      <c r="BJ42" s="363"/>
      <c r="BK42" s="363"/>
      <c r="BL42" s="363"/>
      <c r="BM42" s="368"/>
      <c r="BN42" s="362" t="s">
        <v>11</v>
      </c>
      <c r="BO42" s="363"/>
      <c r="BP42" s="363"/>
      <c r="BQ42" s="363"/>
      <c r="BR42" s="363"/>
      <c r="BS42" s="364"/>
      <c r="BT42" s="363" t="s">
        <v>107</v>
      </c>
      <c r="BU42" s="363"/>
      <c r="BV42" s="363"/>
      <c r="BW42" s="363"/>
      <c r="BX42" s="363"/>
      <c r="BY42" s="363"/>
      <c r="BZ42" s="368"/>
      <c r="CA42" s="380"/>
      <c r="CB42" s="38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203"/>
      <c r="CP42" s="203"/>
      <c r="CQ42" s="203"/>
      <c r="CR42" s="203"/>
      <c r="CS42" s="203"/>
      <c r="CT42" s="203"/>
      <c r="CU42" s="203"/>
      <c r="CV42" s="203"/>
      <c r="CW42" s="203"/>
      <c r="CX42" s="203"/>
      <c r="CY42" s="203"/>
      <c r="CZ42" s="203"/>
      <c r="DA42" s="203"/>
      <c r="DB42" s="203"/>
      <c r="DC42" s="203"/>
      <c r="DD42" s="203"/>
      <c r="DE42" s="231"/>
      <c r="DF42" s="231"/>
      <c r="DG42" s="231"/>
      <c r="DH42" s="231"/>
      <c r="DI42" s="231"/>
      <c r="DJ42" s="231"/>
      <c r="DK42" s="231"/>
      <c r="DL42" s="231"/>
      <c r="DM42" s="231"/>
      <c r="DN42" s="231"/>
      <c r="DO42" s="231"/>
      <c r="DP42" s="231"/>
      <c r="DQ42" s="231"/>
      <c r="DR42" s="231"/>
      <c r="DS42" s="231"/>
      <c r="DT42" s="231"/>
      <c r="DU42" s="231"/>
      <c r="DV42" s="231"/>
      <c r="DW42" s="231"/>
      <c r="DX42" s="231"/>
      <c r="DY42" s="231"/>
      <c r="DZ42" s="231"/>
      <c r="EA42" s="231"/>
      <c r="EB42" s="231"/>
      <c r="EC42" s="231"/>
      <c r="ED42" s="231"/>
      <c r="EE42" s="231"/>
      <c r="EF42" s="231"/>
      <c r="EG42" s="231"/>
      <c r="EH42" s="231"/>
      <c r="EI42" s="231"/>
      <c r="EJ42" s="231"/>
      <c r="EK42" s="231"/>
      <c r="EL42" s="231"/>
      <c r="EM42" s="231"/>
      <c r="EN42" s="231"/>
      <c r="EO42" s="231"/>
      <c r="EP42" s="231"/>
      <c r="EQ42" s="231"/>
      <c r="ER42" s="231"/>
      <c r="ES42" s="231"/>
      <c r="ET42" s="231"/>
      <c r="EU42" s="231"/>
      <c r="EV42" s="231"/>
      <c r="EW42" s="231"/>
      <c r="EX42" s="231"/>
      <c r="EY42" s="231"/>
      <c r="EZ42" s="231"/>
      <c r="FA42" s="231"/>
      <c r="FB42" s="231"/>
      <c r="FC42" s="231"/>
      <c r="FD42" s="231"/>
      <c r="FE42" s="231"/>
      <c r="FF42" s="231"/>
      <c r="FG42" s="231"/>
      <c r="FH42" s="231"/>
      <c r="FI42" s="231"/>
      <c r="FJ42" s="231"/>
      <c r="FK42" s="231"/>
      <c r="FL42" s="231"/>
      <c r="FM42" s="231"/>
      <c r="FN42" s="231"/>
      <c r="FO42" s="231"/>
      <c r="FP42" s="231"/>
      <c r="FQ42" s="231"/>
      <c r="FR42" s="231"/>
      <c r="FS42" s="231"/>
      <c r="FT42" s="231"/>
      <c r="FU42" s="231"/>
      <c r="FV42" s="231"/>
      <c r="FW42" s="231"/>
      <c r="FX42" s="231"/>
      <c r="FY42" s="231"/>
      <c r="FZ42" s="231"/>
      <c r="GA42" s="231"/>
      <c r="GB42" s="231"/>
      <c r="GC42" s="231"/>
      <c r="GD42" s="231"/>
      <c r="GE42" s="231"/>
      <c r="GF42" s="231"/>
      <c r="GG42" s="231"/>
      <c r="GH42" s="231"/>
    </row>
    <row r="43" spans="1:190" s="232" customFormat="1" ht="21.75" customHeight="1" thickBot="1" x14ac:dyDescent="0.35">
      <c r="A43" s="350"/>
      <c r="B43" s="371"/>
      <c r="C43" s="354"/>
      <c r="D43" s="354"/>
      <c r="E43" s="354"/>
      <c r="F43" s="354"/>
      <c r="G43" s="354"/>
      <c r="H43" s="354"/>
      <c r="I43" s="354"/>
      <c r="J43" s="355"/>
      <c r="K43" s="365"/>
      <c r="L43" s="366"/>
      <c r="M43" s="366"/>
      <c r="N43" s="366"/>
      <c r="O43" s="366"/>
      <c r="P43" s="367"/>
      <c r="Q43" s="366"/>
      <c r="R43" s="366"/>
      <c r="S43" s="366"/>
      <c r="T43" s="366"/>
      <c r="U43" s="366"/>
      <c r="V43" s="366"/>
      <c r="W43" s="369"/>
      <c r="X43" s="365"/>
      <c r="Y43" s="366"/>
      <c r="Z43" s="366"/>
      <c r="AA43" s="366"/>
      <c r="AB43" s="366"/>
      <c r="AC43" s="366"/>
      <c r="AD43" s="367"/>
      <c r="AE43" s="366"/>
      <c r="AF43" s="366"/>
      <c r="AG43" s="366"/>
      <c r="AH43" s="366"/>
      <c r="AI43" s="366"/>
      <c r="AJ43" s="369"/>
      <c r="AK43" s="365"/>
      <c r="AL43" s="366"/>
      <c r="AM43" s="366"/>
      <c r="AN43" s="366"/>
      <c r="AO43" s="366"/>
      <c r="AP43" s="366"/>
      <c r="AQ43" s="367"/>
      <c r="AR43" s="366"/>
      <c r="AS43" s="366"/>
      <c r="AT43" s="366"/>
      <c r="AU43" s="366"/>
      <c r="AV43" s="366"/>
      <c r="AW43" s="366"/>
      <c r="AX43" s="369"/>
      <c r="AY43" s="365"/>
      <c r="AZ43" s="366"/>
      <c r="BA43" s="366"/>
      <c r="BB43" s="366"/>
      <c r="BC43" s="366"/>
      <c r="BD43" s="366"/>
      <c r="BE43" s="366"/>
      <c r="BF43" s="367"/>
      <c r="BG43" s="366"/>
      <c r="BH43" s="366"/>
      <c r="BI43" s="366"/>
      <c r="BJ43" s="366"/>
      <c r="BK43" s="366"/>
      <c r="BL43" s="366"/>
      <c r="BM43" s="369"/>
      <c r="BN43" s="365"/>
      <c r="BO43" s="366"/>
      <c r="BP43" s="366"/>
      <c r="BQ43" s="366"/>
      <c r="BR43" s="366"/>
      <c r="BS43" s="367"/>
      <c r="BT43" s="366"/>
      <c r="BU43" s="366"/>
      <c r="BV43" s="366"/>
      <c r="BW43" s="366"/>
      <c r="BX43" s="366"/>
      <c r="BY43" s="366"/>
      <c r="BZ43" s="369"/>
      <c r="CA43" s="380"/>
      <c r="CB43" s="38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03"/>
      <c r="DD43" s="203"/>
      <c r="DE43" s="231"/>
      <c r="DF43" s="231"/>
      <c r="DG43" s="231"/>
      <c r="DH43" s="231"/>
      <c r="DI43" s="231"/>
      <c r="DJ43" s="231"/>
      <c r="DK43" s="231"/>
      <c r="DL43" s="231"/>
      <c r="DM43" s="231"/>
      <c r="DN43" s="231"/>
      <c r="DO43" s="231"/>
      <c r="DP43" s="231"/>
      <c r="DQ43" s="231"/>
      <c r="DR43" s="231"/>
      <c r="DS43" s="231"/>
      <c r="DT43" s="231"/>
      <c r="DU43" s="231"/>
      <c r="DV43" s="231"/>
      <c r="DW43" s="231"/>
      <c r="DX43" s="231"/>
      <c r="DY43" s="231"/>
      <c r="DZ43" s="231"/>
      <c r="EA43" s="231"/>
      <c r="EB43" s="231"/>
      <c r="EC43" s="231"/>
      <c r="ED43" s="231"/>
      <c r="EE43" s="231"/>
      <c r="EF43" s="231"/>
      <c r="EG43" s="231"/>
      <c r="EH43" s="231"/>
      <c r="EI43" s="231"/>
      <c r="EJ43" s="231"/>
      <c r="EK43" s="231"/>
      <c r="EL43" s="231"/>
      <c r="EM43" s="231"/>
      <c r="EN43" s="231"/>
      <c r="EO43" s="231"/>
      <c r="EP43" s="231"/>
      <c r="EQ43" s="231"/>
      <c r="ER43" s="231"/>
      <c r="ES43" s="231"/>
      <c r="ET43" s="231"/>
      <c r="EU43" s="231"/>
      <c r="EV43" s="231"/>
      <c r="EW43" s="231"/>
      <c r="EX43" s="231"/>
      <c r="EY43" s="231"/>
      <c r="EZ43" s="231"/>
      <c r="FA43" s="231"/>
      <c r="FB43" s="231"/>
      <c r="FC43" s="231"/>
      <c r="FD43" s="231"/>
      <c r="FE43" s="231"/>
      <c r="FF43" s="231"/>
      <c r="FG43" s="231"/>
      <c r="FH43" s="231"/>
      <c r="FI43" s="231"/>
      <c r="FJ43" s="231"/>
      <c r="FK43" s="231"/>
      <c r="FL43" s="231"/>
      <c r="FM43" s="231"/>
      <c r="FN43" s="231"/>
      <c r="FO43" s="231"/>
      <c r="FP43" s="231"/>
      <c r="FQ43" s="231"/>
      <c r="FR43" s="231"/>
      <c r="FS43" s="231"/>
      <c r="FT43" s="231"/>
      <c r="FU43" s="231"/>
      <c r="FV43" s="231"/>
      <c r="FW43" s="231"/>
      <c r="FX43" s="231"/>
      <c r="FY43" s="231"/>
      <c r="FZ43" s="231"/>
      <c r="GA43" s="231"/>
      <c r="GB43" s="231"/>
      <c r="GC43" s="231"/>
      <c r="GD43" s="231"/>
      <c r="GE43" s="231"/>
      <c r="GF43" s="231"/>
      <c r="GG43" s="231"/>
      <c r="GH43" s="231"/>
    </row>
    <row r="44" spans="1:190" s="232" customFormat="1" ht="129.9" customHeight="1" thickBot="1" x14ac:dyDescent="0.35">
      <c r="A44" s="351"/>
      <c r="B44" s="372"/>
      <c r="C44" s="217" t="s">
        <v>0</v>
      </c>
      <c r="D44" s="218" t="s">
        <v>98</v>
      </c>
      <c r="E44" s="219" t="s">
        <v>1</v>
      </c>
      <c r="F44" s="229" t="s">
        <v>188</v>
      </c>
      <c r="G44" s="219" t="s">
        <v>113</v>
      </c>
      <c r="H44" s="219" t="s">
        <v>109</v>
      </c>
      <c r="I44" s="219" t="s">
        <v>111</v>
      </c>
      <c r="J44" s="220" t="s">
        <v>99</v>
      </c>
      <c r="K44" s="221" t="s">
        <v>98</v>
      </c>
      <c r="L44" s="222" t="s">
        <v>1</v>
      </c>
      <c r="M44" s="229" t="s">
        <v>188</v>
      </c>
      <c r="N44" s="224" t="s">
        <v>113</v>
      </c>
      <c r="O44" s="222" t="s">
        <v>12</v>
      </c>
      <c r="P44" s="225" t="s">
        <v>102</v>
      </c>
      <c r="Q44" s="226" t="s">
        <v>98</v>
      </c>
      <c r="R44" s="222" t="s">
        <v>1</v>
      </c>
      <c r="S44" s="229" t="s">
        <v>188</v>
      </c>
      <c r="T44" s="224" t="s">
        <v>113</v>
      </c>
      <c r="U44" s="227" t="s">
        <v>99</v>
      </c>
      <c r="V44" s="222" t="s">
        <v>12</v>
      </c>
      <c r="W44" s="243" t="s">
        <v>102</v>
      </c>
      <c r="X44" s="221" t="s">
        <v>98</v>
      </c>
      <c r="Y44" s="222" t="s">
        <v>1</v>
      </c>
      <c r="Z44" s="224" t="s">
        <v>113</v>
      </c>
      <c r="AA44" s="223" t="s">
        <v>111</v>
      </c>
      <c r="AB44" s="227" t="s">
        <v>99</v>
      </c>
      <c r="AC44" s="222" t="s">
        <v>12</v>
      </c>
      <c r="AD44" s="225" t="s">
        <v>102</v>
      </c>
      <c r="AE44" s="226" t="s">
        <v>98</v>
      </c>
      <c r="AF44" s="222" t="s">
        <v>1</v>
      </c>
      <c r="AG44" s="224" t="s">
        <v>113</v>
      </c>
      <c r="AH44" s="223" t="s">
        <v>111</v>
      </c>
      <c r="AI44" s="222" t="s">
        <v>12</v>
      </c>
      <c r="AJ44" s="243" t="s">
        <v>102</v>
      </c>
      <c r="AK44" s="221" t="s">
        <v>98</v>
      </c>
      <c r="AL44" s="222" t="s">
        <v>1</v>
      </c>
      <c r="AM44" s="224" t="s">
        <v>113</v>
      </c>
      <c r="AN44" s="223" t="s">
        <v>111</v>
      </c>
      <c r="AO44" s="227" t="s">
        <v>99</v>
      </c>
      <c r="AP44" s="229" t="s">
        <v>12</v>
      </c>
      <c r="AQ44" s="225" t="s">
        <v>102</v>
      </c>
      <c r="AR44" s="226" t="s">
        <v>98</v>
      </c>
      <c r="AS44" s="222" t="s">
        <v>1</v>
      </c>
      <c r="AT44" s="224" t="s">
        <v>113</v>
      </c>
      <c r="AU44" s="223" t="s">
        <v>111</v>
      </c>
      <c r="AV44" s="229" t="s">
        <v>99</v>
      </c>
      <c r="AW44" s="230" t="s">
        <v>12</v>
      </c>
      <c r="AX44" s="243" t="s">
        <v>102</v>
      </c>
      <c r="AY44" s="221" t="s">
        <v>98</v>
      </c>
      <c r="AZ44" s="222" t="s">
        <v>1</v>
      </c>
      <c r="BA44" s="224" t="s">
        <v>113</v>
      </c>
      <c r="BB44" s="224" t="s">
        <v>109</v>
      </c>
      <c r="BC44" s="223" t="s">
        <v>111</v>
      </c>
      <c r="BD44" s="227" t="s">
        <v>99</v>
      </c>
      <c r="BE44" s="229" t="s">
        <v>12</v>
      </c>
      <c r="BF44" s="225" t="s">
        <v>102</v>
      </c>
      <c r="BG44" s="226" t="s">
        <v>98</v>
      </c>
      <c r="BH44" s="222" t="s">
        <v>1</v>
      </c>
      <c r="BI44" s="224" t="s">
        <v>113</v>
      </c>
      <c r="BJ44" s="224" t="s">
        <v>109</v>
      </c>
      <c r="BK44" s="223" t="s">
        <v>111</v>
      </c>
      <c r="BL44" s="222" t="s">
        <v>12</v>
      </c>
      <c r="BM44" s="228" t="s">
        <v>102</v>
      </c>
      <c r="BN44" s="221" t="s">
        <v>98</v>
      </c>
      <c r="BO44" s="222" t="s">
        <v>1</v>
      </c>
      <c r="BP44" s="224" t="s">
        <v>113</v>
      </c>
      <c r="BQ44" s="224" t="s">
        <v>109</v>
      </c>
      <c r="BR44" s="222" t="s">
        <v>12</v>
      </c>
      <c r="BS44" s="225" t="s">
        <v>102</v>
      </c>
      <c r="BT44" s="226" t="s">
        <v>98</v>
      </c>
      <c r="BU44" s="222" t="s">
        <v>1</v>
      </c>
      <c r="BV44" s="344"/>
      <c r="BW44" s="224" t="s">
        <v>113</v>
      </c>
      <c r="BX44" s="224" t="s">
        <v>109</v>
      </c>
      <c r="BY44" s="222" t="s">
        <v>12</v>
      </c>
      <c r="BZ44" s="228" t="s">
        <v>102</v>
      </c>
      <c r="CA44" s="387"/>
      <c r="CB44" s="388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203"/>
      <c r="CP44" s="203"/>
      <c r="CQ44" s="203"/>
      <c r="CR44" s="203"/>
      <c r="CS44" s="203"/>
      <c r="CT44" s="203"/>
      <c r="CU44" s="203"/>
      <c r="CV44" s="203"/>
      <c r="CW44" s="203"/>
      <c r="CX44" s="203"/>
      <c r="CY44" s="203"/>
      <c r="CZ44" s="203"/>
      <c r="DA44" s="203"/>
      <c r="DB44" s="203"/>
      <c r="DC44" s="203"/>
      <c r="DD44" s="203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</row>
    <row r="45" spans="1:190" ht="20.100000000000001" customHeight="1" x14ac:dyDescent="0.3">
      <c r="A45" s="192" t="s">
        <v>136</v>
      </c>
      <c r="B45" s="253" t="s">
        <v>16</v>
      </c>
      <c r="C45" s="64">
        <f t="shared" ref="C45:C54" si="7">SUM(D45:J45)</f>
        <v>30</v>
      </c>
      <c r="D45" s="43">
        <f>K45+Q45+X45+AE45+AK45+AR45+AY45+BG45+BN45+BT45</f>
        <v>15</v>
      </c>
      <c r="E45" s="43">
        <f>L45+R45+Y45+AF45+AL45+AS45+AZ45+BH45+BO45+BU45</f>
        <v>15</v>
      </c>
      <c r="F45" s="43"/>
      <c r="G45" s="43"/>
      <c r="H45" s="43"/>
      <c r="I45" s="43"/>
      <c r="J45" s="45"/>
      <c r="K45" s="77"/>
      <c r="L45" s="13"/>
      <c r="M45" s="13"/>
      <c r="N45" s="13"/>
      <c r="O45" s="17"/>
      <c r="P45" s="128"/>
      <c r="Q45" s="13"/>
      <c r="R45" s="13"/>
      <c r="S45" s="13"/>
      <c r="T45" s="13"/>
      <c r="U45" s="13"/>
      <c r="V45" s="17"/>
      <c r="W45" s="99"/>
      <c r="X45" s="13">
        <v>15</v>
      </c>
      <c r="Y45" s="12">
        <v>15</v>
      </c>
      <c r="Z45" s="23"/>
      <c r="AA45" s="23"/>
      <c r="AB45" s="23"/>
      <c r="AC45" s="24">
        <v>3</v>
      </c>
      <c r="AD45" s="128" t="s">
        <v>103</v>
      </c>
      <c r="AE45" s="13"/>
      <c r="AF45" s="12"/>
      <c r="AG45" s="23"/>
      <c r="AH45" s="23"/>
      <c r="AI45" s="24"/>
      <c r="AJ45" s="99"/>
      <c r="AK45" s="13"/>
      <c r="AL45" s="12"/>
      <c r="AM45" s="23"/>
      <c r="AN45" s="23"/>
      <c r="AO45" s="23"/>
      <c r="AP45" s="24"/>
      <c r="AQ45" s="128"/>
      <c r="AR45" s="13"/>
      <c r="AS45" s="12"/>
      <c r="AT45" s="23"/>
      <c r="AU45" s="23"/>
      <c r="AV45" s="23"/>
      <c r="AW45" s="24"/>
      <c r="AX45" s="99"/>
      <c r="AY45" s="13"/>
      <c r="AZ45" s="12"/>
      <c r="BA45" s="23"/>
      <c r="BB45" s="23"/>
      <c r="BC45" s="23"/>
      <c r="BD45" s="23"/>
      <c r="BE45" s="24"/>
      <c r="BF45" s="128"/>
      <c r="BG45" s="13"/>
      <c r="BH45" s="12"/>
      <c r="BI45" s="23"/>
      <c r="BJ45" s="23"/>
      <c r="BK45" s="23"/>
      <c r="BL45" s="24"/>
      <c r="BM45" s="99"/>
      <c r="BN45" s="13"/>
      <c r="BO45" s="12"/>
      <c r="BP45" s="23"/>
      <c r="BQ45" s="23"/>
      <c r="BR45" s="24"/>
      <c r="BS45" s="136"/>
      <c r="BT45" s="13"/>
      <c r="BU45" s="12"/>
      <c r="BV45" s="23"/>
      <c r="BW45" s="23"/>
      <c r="BX45" s="23"/>
      <c r="BY45" s="24"/>
      <c r="BZ45" s="112"/>
      <c r="CA45" s="192">
        <f t="shared" ref="CA45:CA54" si="8">O45+V45+AC45+AI45+AP45+AW45+BE45+BL45+BR45+BY45</f>
        <v>3</v>
      </c>
      <c r="CB45" s="281">
        <v>2</v>
      </c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</row>
    <row r="46" spans="1:190" ht="20.100000000000001" customHeight="1" x14ac:dyDescent="0.3">
      <c r="A46" s="89" t="s">
        <v>137</v>
      </c>
      <c r="B46" s="254" t="s">
        <v>19</v>
      </c>
      <c r="C46" s="62">
        <f t="shared" si="7"/>
        <v>120</v>
      </c>
      <c r="D46" s="12"/>
      <c r="E46" s="12"/>
      <c r="F46" s="12"/>
      <c r="G46" s="12"/>
      <c r="H46" s="12"/>
      <c r="I46" s="12">
        <f t="shared" ref="I46" si="9">AA46+AH46+AN46+AU46+BC46+BK46</f>
        <v>120</v>
      </c>
      <c r="J46" s="11"/>
      <c r="K46" s="13"/>
      <c r="L46" s="13"/>
      <c r="M46" s="13"/>
      <c r="N46" s="13"/>
      <c r="O46" s="17"/>
      <c r="P46" s="128"/>
      <c r="Q46" s="13"/>
      <c r="R46" s="13"/>
      <c r="S46" s="13"/>
      <c r="T46" s="13"/>
      <c r="U46" s="13"/>
      <c r="V46" s="17"/>
      <c r="W46" s="99"/>
      <c r="X46" s="13"/>
      <c r="Y46" s="12"/>
      <c r="Z46" s="23"/>
      <c r="AA46" s="23">
        <v>20</v>
      </c>
      <c r="AB46" s="23"/>
      <c r="AC46" s="24">
        <v>3</v>
      </c>
      <c r="AD46" s="128" t="s">
        <v>110</v>
      </c>
      <c r="AE46" s="13"/>
      <c r="AF46" s="12"/>
      <c r="AG46" s="23"/>
      <c r="AH46" s="23">
        <v>20</v>
      </c>
      <c r="AI46" s="24">
        <v>3</v>
      </c>
      <c r="AJ46" s="99" t="s">
        <v>110</v>
      </c>
      <c r="AK46" s="13"/>
      <c r="AL46" s="12"/>
      <c r="AM46" s="23"/>
      <c r="AN46" s="23">
        <v>20</v>
      </c>
      <c r="AO46" s="23"/>
      <c r="AP46" s="24">
        <v>4</v>
      </c>
      <c r="AQ46" s="128" t="s">
        <v>110</v>
      </c>
      <c r="AR46" s="13"/>
      <c r="AS46" s="12"/>
      <c r="AT46" s="23"/>
      <c r="AU46" s="23">
        <v>20</v>
      </c>
      <c r="AV46" s="23"/>
      <c r="AW46" s="24">
        <v>5</v>
      </c>
      <c r="AX46" s="99" t="s">
        <v>110</v>
      </c>
      <c r="AY46" s="13"/>
      <c r="AZ46" s="12"/>
      <c r="BA46" s="23"/>
      <c r="BB46" s="23"/>
      <c r="BC46" s="23">
        <v>20</v>
      </c>
      <c r="BD46" s="23"/>
      <c r="BE46" s="24">
        <v>5</v>
      </c>
      <c r="BF46" s="128" t="s">
        <v>110</v>
      </c>
      <c r="BG46" s="13"/>
      <c r="BH46" s="12"/>
      <c r="BI46" s="23"/>
      <c r="BJ46" s="23"/>
      <c r="BK46" s="23">
        <v>20</v>
      </c>
      <c r="BL46" s="24">
        <v>6</v>
      </c>
      <c r="BM46" s="99" t="s">
        <v>103</v>
      </c>
      <c r="BN46" s="13"/>
      <c r="BO46" s="12"/>
      <c r="BP46" s="23"/>
      <c r="BQ46" s="23"/>
      <c r="BR46" s="24"/>
      <c r="BS46" s="136"/>
      <c r="BT46" s="13"/>
      <c r="BU46" s="12"/>
      <c r="BV46" s="23"/>
      <c r="BW46" s="23"/>
      <c r="BX46" s="23"/>
      <c r="BY46" s="24"/>
      <c r="BZ46" s="112"/>
      <c r="CA46" s="89">
        <f t="shared" si="8"/>
        <v>26</v>
      </c>
      <c r="CB46" s="260">
        <v>5</v>
      </c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</row>
    <row r="47" spans="1:190" ht="20.100000000000001" customHeight="1" x14ac:dyDescent="0.3">
      <c r="A47" s="89" t="s">
        <v>138</v>
      </c>
      <c r="B47" s="254" t="s">
        <v>17</v>
      </c>
      <c r="C47" s="62">
        <f t="shared" si="7"/>
        <v>30</v>
      </c>
      <c r="D47" s="12">
        <f t="shared" ref="D47:E54" si="10">K47+Q47+X47+AE47+AK47+AR47+AY47+BG47+BN47+BT47</f>
        <v>15</v>
      </c>
      <c r="E47" s="12">
        <f t="shared" si="10"/>
        <v>15</v>
      </c>
      <c r="F47" s="12"/>
      <c r="G47" s="12"/>
      <c r="H47" s="12"/>
      <c r="I47" s="12"/>
      <c r="J47" s="11"/>
      <c r="K47" s="13"/>
      <c r="L47" s="13"/>
      <c r="M47" s="13"/>
      <c r="N47" s="13"/>
      <c r="O47" s="17"/>
      <c r="P47" s="128"/>
      <c r="Q47" s="13"/>
      <c r="R47" s="13"/>
      <c r="S47" s="13"/>
      <c r="T47" s="13"/>
      <c r="U47" s="13"/>
      <c r="V47" s="17"/>
      <c r="W47" s="99"/>
      <c r="X47" s="13"/>
      <c r="Y47" s="12"/>
      <c r="Z47" s="23"/>
      <c r="AA47" s="23"/>
      <c r="AB47" s="23"/>
      <c r="AC47" s="24"/>
      <c r="AD47" s="128"/>
      <c r="AE47" s="13">
        <v>15</v>
      </c>
      <c r="AF47" s="12">
        <v>15</v>
      </c>
      <c r="AG47" s="23"/>
      <c r="AH47" s="23"/>
      <c r="AI47" s="24">
        <v>4</v>
      </c>
      <c r="AJ47" s="99" t="s">
        <v>103</v>
      </c>
      <c r="AK47" s="13"/>
      <c r="AL47" s="12"/>
      <c r="AM47" s="23"/>
      <c r="AN47" s="23"/>
      <c r="AO47" s="23"/>
      <c r="AP47" s="24"/>
      <c r="AQ47" s="128"/>
      <c r="AR47" s="13"/>
      <c r="AS47" s="12"/>
      <c r="AT47" s="23"/>
      <c r="AU47" s="23"/>
      <c r="AV47" s="23"/>
      <c r="AW47" s="24"/>
      <c r="AX47" s="99"/>
      <c r="AY47" s="13"/>
      <c r="AZ47" s="12"/>
      <c r="BA47" s="23"/>
      <c r="BB47" s="23"/>
      <c r="BC47" s="23"/>
      <c r="BD47" s="23"/>
      <c r="BE47" s="24"/>
      <c r="BF47" s="128"/>
      <c r="BG47" s="13"/>
      <c r="BH47" s="12"/>
      <c r="BI47" s="23"/>
      <c r="BJ47" s="23"/>
      <c r="BK47" s="23"/>
      <c r="BL47" s="24"/>
      <c r="BM47" s="99"/>
      <c r="BN47" s="13"/>
      <c r="BO47" s="12"/>
      <c r="BP47" s="23"/>
      <c r="BQ47" s="23"/>
      <c r="BR47" s="24"/>
      <c r="BS47" s="136"/>
      <c r="BT47" s="13"/>
      <c r="BU47" s="12"/>
      <c r="BV47" s="23"/>
      <c r="BW47" s="23"/>
      <c r="BX47" s="23"/>
      <c r="BY47" s="24"/>
      <c r="BZ47" s="112"/>
      <c r="CA47" s="89">
        <f t="shared" si="8"/>
        <v>4</v>
      </c>
      <c r="CB47" s="260">
        <v>2</v>
      </c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</row>
    <row r="48" spans="1:190" s="273" customFormat="1" ht="34.950000000000003" customHeight="1" x14ac:dyDescent="0.3">
      <c r="A48" s="256" t="s">
        <v>139</v>
      </c>
      <c r="B48" s="257" t="s">
        <v>18</v>
      </c>
      <c r="C48" s="258">
        <f t="shared" si="7"/>
        <v>16</v>
      </c>
      <c r="D48" s="259">
        <f t="shared" si="10"/>
        <v>8</v>
      </c>
      <c r="E48" s="259">
        <f t="shared" si="10"/>
        <v>8</v>
      </c>
      <c r="F48" s="259"/>
      <c r="G48" s="259"/>
      <c r="H48" s="259"/>
      <c r="I48" s="259"/>
      <c r="J48" s="260"/>
      <c r="K48" s="261"/>
      <c r="L48" s="261"/>
      <c r="M48" s="261"/>
      <c r="N48" s="261"/>
      <c r="O48" s="262"/>
      <c r="P48" s="263"/>
      <c r="Q48" s="261"/>
      <c r="R48" s="261"/>
      <c r="S48" s="261"/>
      <c r="T48" s="261"/>
      <c r="U48" s="261"/>
      <c r="V48" s="262"/>
      <c r="W48" s="264"/>
      <c r="X48" s="261"/>
      <c r="Y48" s="259"/>
      <c r="Z48" s="265"/>
      <c r="AA48" s="265"/>
      <c r="AB48" s="265"/>
      <c r="AC48" s="266"/>
      <c r="AD48" s="263"/>
      <c r="AE48" s="261">
        <v>8</v>
      </c>
      <c r="AF48" s="259">
        <v>8</v>
      </c>
      <c r="AG48" s="265"/>
      <c r="AH48" s="265"/>
      <c r="AI48" s="266">
        <v>4</v>
      </c>
      <c r="AJ48" s="264" t="s">
        <v>110</v>
      </c>
      <c r="AK48" s="261"/>
      <c r="AL48" s="259"/>
      <c r="AM48" s="265"/>
      <c r="AN48" s="265"/>
      <c r="AO48" s="265"/>
      <c r="AP48" s="266"/>
      <c r="AQ48" s="263"/>
      <c r="AR48" s="261"/>
      <c r="AS48" s="259"/>
      <c r="AT48" s="265"/>
      <c r="AU48" s="265"/>
      <c r="AV48" s="265"/>
      <c r="AW48" s="266"/>
      <c r="AX48" s="264"/>
      <c r="AY48" s="261"/>
      <c r="AZ48" s="259"/>
      <c r="BA48" s="265"/>
      <c r="BB48" s="265"/>
      <c r="BC48" s="265"/>
      <c r="BD48" s="265"/>
      <c r="BE48" s="266"/>
      <c r="BF48" s="263"/>
      <c r="BG48" s="261"/>
      <c r="BH48" s="259"/>
      <c r="BI48" s="265"/>
      <c r="BJ48" s="265"/>
      <c r="BK48" s="265"/>
      <c r="BL48" s="266"/>
      <c r="BM48" s="264"/>
      <c r="BN48" s="261"/>
      <c r="BO48" s="259"/>
      <c r="BP48" s="265"/>
      <c r="BQ48" s="265"/>
      <c r="BR48" s="266"/>
      <c r="BS48" s="267"/>
      <c r="BT48" s="261"/>
      <c r="BU48" s="259"/>
      <c r="BV48" s="265"/>
      <c r="BW48" s="265"/>
      <c r="BX48" s="265"/>
      <c r="BY48" s="266"/>
      <c r="BZ48" s="269"/>
      <c r="CA48" s="256">
        <f t="shared" si="8"/>
        <v>4</v>
      </c>
      <c r="CB48" s="260">
        <v>1</v>
      </c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</row>
    <row r="49" spans="1:190" ht="20.100000000000001" customHeight="1" x14ac:dyDescent="0.3">
      <c r="A49" s="89" t="s">
        <v>140</v>
      </c>
      <c r="B49" s="254" t="s">
        <v>20</v>
      </c>
      <c r="C49" s="62">
        <f t="shared" si="7"/>
        <v>16</v>
      </c>
      <c r="D49" s="12">
        <f t="shared" si="10"/>
        <v>8</v>
      </c>
      <c r="E49" s="12">
        <f t="shared" si="10"/>
        <v>8</v>
      </c>
      <c r="F49" s="12"/>
      <c r="G49" s="12"/>
      <c r="H49" s="12"/>
      <c r="I49" s="12"/>
      <c r="J49" s="11"/>
      <c r="K49" s="13"/>
      <c r="L49" s="13"/>
      <c r="M49" s="13"/>
      <c r="N49" s="13"/>
      <c r="O49" s="17"/>
      <c r="P49" s="128"/>
      <c r="Q49" s="13"/>
      <c r="R49" s="13"/>
      <c r="S49" s="13"/>
      <c r="T49" s="13"/>
      <c r="U49" s="13"/>
      <c r="V49" s="17"/>
      <c r="W49" s="99"/>
      <c r="X49" s="13">
        <v>8</v>
      </c>
      <c r="Y49" s="12">
        <v>8</v>
      </c>
      <c r="Z49" s="23"/>
      <c r="AA49" s="23"/>
      <c r="AB49" s="23"/>
      <c r="AC49" s="24">
        <v>3</v>
      </c>
      <c r="AD49" s="128" t="s">
        <v>110</v>
      </c>
      <c r="AE49" s="13"/>
      <c r="AF49" s="12"/>
      <c r="AG49" s="23"/>
      <c r="AH49" s="23"/>
      <c r="AI49" s="24"/>
      <c r="AJ49" s="99"/>
      <c r="AK49" s="13"/>
      <c r="AL49" s="12"/>
      <c r="AM49" s="23"/>
      <c r="AN49" s="23"/>
      <c r="AO49" s="23"/>
      <c r="AP49" s="24"/>
      <c r="AQ49" s="128"/>
      <c r="AR49" s="13"/>
      <c r="AS49" s="12"/>
      <c r="AT49" s="23"/>
      <c r="AU49" s="23"/>
      <c r="AV49" s="23"/>
      <c r="AW49" s="24"/>
      <c r="AX49" s="99"/>
      <c r="AY49" s="13"/>
      <c r="AZ49" s="12"/>
      <c r="BA49" s="23"/>
      <c r="BB49" s="23"/>
      <c r="BC49" s="23"/>
      <c r="BD49" s="23"/>
      <c r="BE49" s="24"/>
      <c r="BF49" s="128"/>
      <c r="BG49" s="13"/>
      <c r="BH49" s="12"/>
      <c r="BI49" s="23"/>
      <c r="BJ49" s="23"/>
      <c r="BK49" s="23"/>
      <c r="BL49" s="24"/>
      <c r="BM49" s="99"/>
      <c r="BN49" s="13"/>
      <c r="BO49" s="12"/>
      <c r="BP49" s="23"/>
      <c r="BQ49" s="23"/>
      <c r="BR49" s="24"/>
      <c r="BS49" s="136"/>
      <c r="BT49" s="13"/>
      <c r="BU49" s="12"/>
      <c r="BV49" s="23"/>
      <c r="BW49" s="23"/>
      <c r="BX49" s="23"/>
      <c r="BY49" s="24"/>
      <c r="BZ49" s="112"/>
      <c r="CA49" s="89">
        <f t="shared" si="8"/>
        <v>3</v>
      </c>
      <c r="CB49" s="260">
        <v>1</v>
      </c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</row>
    <row r="50" spans="1:190" ht="20.100000000000001" customHeight="1" x14ac:dyDescent="0.3">
      <c r="A50" s="89" t="s">
        <v>141</v>
      </c>
      <c r="B50" s="254" t="s">
        <v>193</v>
      </c>
      <c r="C50" s="62">
        <f t="shared" si="7"/>
        <v>16</v>
      </c>
      <c r="D50" s="12">
        <f t="shared" si="10"/>
        <v>8</v>
      </c>
      <c r="E50" s="12">
        <f t="shared" si="10"/>
        <v>0</v>
      </c>
      <c r="F50" s="12">
        <v>8</v>
      </c>
      <c r="G50" s="12"/>
      <c r="H50" s="12"/>
      <c r="I50" s="12"/>
      <c r="J50" s="11"/>
      <c r="K50" s="13"/>
      <c r="L50" s="13"/>
      <c r="M50" s="13"/>
      <c r="N50" s="13"/>
      <c r="O50" s="17"/>
      <c r="P50" s="128"/>
      <c r="Q50" s="13">
        <v>8</v>
      </c>
      <c r="R50" s="13"/>
      <c r="S50" s="345">
        <v>8</v>
      </c>
      <c r="T50" s="13"/>
      <c r="U50" s="13"/>
      <c r="V50" s="17">
        <v>4</v>
      </c>
      <c r="W50" s="99" t="s">
        <v>110</v>
      </c>
      <c r="X50" s="13"/>
      <c r="Y50" s="12"/>
      <c r="Z50" s="23"/>
      <c r="AA50" s="23"/>
      <c r="AB50" s="23"/>
      <c r="AC50" s="24"/>
      <c r="AD50" s="128"/>
      <c r="AE50" s="13"/>
      <c r="AF50" s="12"/>
      <c r="AG50" s="23"/>
      <c r="AH50" s="23"/>
      <c r="AI50" s="24"/>
      <c r="AJ50" s="99"/>
      <c r="AK50" s="13"/>
      <c r="AL50" s="12"/>
      <c r="AM50" s="23"/>
      <c r="AN50" s="23"/>
      <c r="AO50" s="23"/>
      <c r="AP50" s="24"/>
      <c r="AQ50" s="128"/>
      <c r="AR50" s="13"/>
      <c r="AS50" s="12"/>
      <c r="AT50" s="23"/>
      <c r="AU50" s="23"/>
      <c r="AV50" s="23"/>
      <c r="AW50" s="24"/>
      <c r="AX50" s="99"/>
      <c r="AY50" s="13"/>
      <c r="AZ50" s="12"/>
      <c r="BA50" s="23"/>
      <c r="BB50" s="23"/>
      <c r="BC50" s="23"/>
      <c r="BD50" s="23"/>
      <c r="BE50" s="24"/>
      <c r="BF50" s="128"/>
      <c r="BG50" s="13"/>
      <c r="BH50" s="12"/>
      <c r="BI50" s="23"/>
      <c r="BJ50" s="23"/>
      <c r="BK50" s="23"/>
      <c r="BL50" s="24"/>
      <c r="BM50" s="99"/>
      <c r="BN50" s="13"/>
      <c r="BO50" s="12"/>
      <c r="BP50" s="23"/>
      <c r="BQ50" s="23"/>
      <c r="BR50" s="24"/>
      <c r="BS50" s="136"/>
      <c r="BT50" s="13"/>
      <c r="BU50" s="12"/>
      <c r="BV50" s="23"/>
      <c r="BW50" s="23"/>
      <c r="BX50" s="23"/>
      <c r="BY50" s="24"/>
      <c r="BZ50" s="112"/>
      <c r="CA50" s="89">
        <f t="shared" si="8"/>
        <v>4</v>
      </c>
      <c r="CB50" s="260">
        <v>1</v>
      </c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</row>
    <row r="51" spans="1:190" ht="20.100000000000001" customHeight="1" x14ac:dyDescent="0.3">
      <c r="A51" s="89" t="s">
        <v>142</v>
      </c>
      <c r="B51" s="254" t="s">
        <v>192</v>
      </c>
      <c r="C51" s="62">
        <f t="shared" si="7"/>
        <v>16</v>
      </c>
      <c r="D51" s="12">
        <f t="shared" si="10"/>
        <v>8</v>
      </c>
      <c r="E51" s="12">
        <f t="shared" si="10"/>
        <v>0</v>
      </c>
      <c r="F51" s="12">
        <v>8</v>
      </c>
      <c r="G51" s="12"/>
      <c r="H51" s="12"/>
      <c r="I51" s="12"/>
      <c r="J51" s="11"/>
      <c r="K51" s="13"/>
      <c r="L51" s="13"/>
      <c r="M51" s="13"/>
      <c r="N51" s="13"/>
      <c r="O51" s="17"/>
      <c r="P51" s="128"/>
      <c r="Q51" s="13">
        <v>8</v>
      </c>
      <c r="R51" s="13"/>
      <c r="S51" s="345">
        <v>8</v>
      </c>
      <c r="T51" s="13"/>
      <c r="U51" s="13"/>
      <c r="V51" s="17">
        <v>4</v>
      </c>
      <c r="W51" s="99" t="s">
        <v>110</v>
      </c>
      <c r="X51" s="13"/>
      <c r="Y51" s="12"/>
      <c r="Z51" s="23"/>
      <c r="AA51" s="23"/>
      <c r="AB51" s="23"/>
      <c r="AC51" s="24"/>
      <c r="AD51" s="128"/>
      <c r="AE51" s="13"/>
      <c r="AF51" s="12"/>
      <c r="AG51" s="23"/>
      <c r="AH51" s="23"/>
      <c r="AI51" s="24"/>
      <c r="AJ51" s="99"/>
      <c r="AK51" s="13"/>
      <c r="AL51" s="12"/>
      <c r="AM51" s="23"/>
      <c r="AN51" s="23"/>
      <c r="AO51" s="23"/>
      <c r="AP51" s="24"/>
      <c r="AQ51" s="128"/>
      <c r="AR51" s="13"/>
      <c r="AS51" s="12"/>
      <c r="AT51" s="23"/>
      <c r="AU51" s="23"/>
      <c r="AV51" s="23"/>
      <c r="AW51" s="24"/>
      <c r="AX51" s="99"/>
      <c r="AY51" s="13"/>
      <c r="AZ51" s="12"/>
      <c r="BA51" s="23"/>
      <c r="BB51" s="23"/>
      <c r="BC51" s="23"/>
      <c r="BD51" s="23"/>
      <c r="BE51" s="24"/>
      <c r="BF51" s="128"/>
      <c r="BG51" s="13"/>
      <c r="BH51" s="12"/>
      <c r="BI51" s="23"/>
      <c r="BJ51" s="23"/>
      <c r="BK51" s="23"/>
      <c r="BL51" s="24"/>
      <c r="BM51" s="99"/>
      <c r="BN51" s="13"/>
      <c r="BO51" s="12"/>
      <c r="BP51" s="23"/>
      <c r="BQ51" s="23"/>
      <c r="BR51" s="24"/>
      <c r="BS51" s="136"/>
      <c r="BT51" s="13"/>
      <c r="BU51" s="12"/>
      <c r="BV51" s="23"/>
      <c r="BW51" s="23"/>
      <c r="BX51" s="23"/>
      <c r="BY51" s="24"/>
      <c r="BZ51" s="112"/>
      <c r="CA51" s="89">
        <f t="shared" si="8"/>
        <v>4</v>
      </c>
      <c r="CB51" s="260">
        <v>1</v>
      </c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</row>
    <row r="52" spans="1:190" ht="20.100000000000001" customHeight="1" x14ac:dyDescent="0.3">
      <c r="A52" s="89" t="s">
        <v>143</v>
      </c>
      <c r="B52" s="254" t="s">
        <v>21</v>
      </c>
      <c r="C52" s="62">
        <f t="shared" si="7"/>
        <v>16</v>
      </c>
      <c r="D52" s="12">
        <f t="shared" si="10"/>
        <v>8</v>
      </c>
      <c r="E52" s="12">
        <f t="shared" si="10"/>
        <v>8</v>
      </c>
      <c r="F52" s="12"/>
      <c r="G52" s="12"/>
      <c r="H52" s="12"/>
      <c r="I52" s="12"/>
      <c r="J52" s="11"/>
      <c r="K52" s="13"/>
      <c r="L52" s="13"/>
      <c r="M52" s="13"/>
      <c r="N52" s="13"/>
      <c r="O52" s="17"/>
      <c r="P52" s="128"/>
      <c r="Q52" s="13"/>
      <c r="R52" s="13"/>
      <c r="S52" s="13"/>
      <c r="T52" s="13"/>
      <c r="U52" s="13"/>
      <c r="V52" s="17"/>
      <c r="W52" s="99"/>
      <c r="X52" s="13"/>
      <c r="Y52" s="12"/>
      <c r="Z52" s="23"/>
      <c r="AA52" s="23"/>
      <c r="AB52" s="23"/>
      <c r="AC52" s="24"/>
      <c r="AD52" s="128"/>
      <c r="AE52" s="13">
        <v>8</v>
      </c>
      <c r="AF52" s="12">
        <v>8</v>
      </c>
      <c r="AG52" s="23"/>
      <c r="AH52" s="23"/>
      <c r="AI52" s="24">
        <v>3</v>
      </c>
      <c r="AJ52" s="99" t="s">
        <v>110</v>
      </c>
      <c r="AK52" s="13"/>
      <c r="AL52" s="12"/>
      <c r="AM52" s="23"/>
      <c r="AN52" s="23"/>
      <c r="AO52" s="23"/>
      <c r="AP52" s="24"/>
      <c r="AQ52" s="128"/>
      <c r="AR52" s="13"/>
      <c r="AS52" s="12"/>
      <c r="AT52" s="23"/>
      <c r="AU52" s="23"/>
      <c r="AV52" s="23"/>
      <c r="AW52" s="24"/>
      <c r="AX52" s="99"/>
      <c r="AY52" s="13"/>
      <c r="AZ52" s="12"/>
      <c r="BA52" s="23"/>
      <c r="BB52" s="23"/>
      <c r="BC52" s="23"/>
      <c r="BD52" s="23"/>
      <c r="BE52" s="24"/>
      <c r="BF52" s="128"/>
      <c r="BG52" s="13"/>
      <c r="BH52" s="12"/>
      <c r="BI52" s="23"/>
      <c r="BJ52" s="23"/>
      <c r="BK52" s="23"/>
      <c r="BL52" s="24"/>
      <c r="BM52" s="99"/>
      <c r="BN52" s="13"/>
      <c r="BO52" s="12"/>
      <c r="BP52" s="23"/>
      <c r="BQ52" s="23"/>
      <c r="BR52" s="24"/>
      <c r="BS52" s="136"/>
      <c r="BT52" s="13"/>
      <c r="BU52" s="12"/>
      <c r="BV52" s="23"/>
      <c r="BW52" s="23"/>
      <c r="BX52" s="23"/>
      <c r="BY52" s="24"/>
      <c r="BZ52" s="112"/>
      <c r="CA52" s="89">
        <f t="shared" si="8"/>
        <v>3</v>
      </c>
      <c r="CB52" s="260">
        <v>1</v>
      </c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</row>
    <row r="53" spans="1:190" ht="20.100000000000001" customHeight="1" x14ac:dyDescent="0.3">
      <c r="A53" s="89" t="s">
        <v>144</v>
      </c>
      <c r="B53" s="254" t="s">
        <v>22</v>
      </c>
      <c r="C53" s="62">
        <f t="shared" si="7"/>
        <v>30</v>
      </c>
      <c r="D53" s="12">
        <f t="shared" si="10"/>
        <v>15</v>
      </c>
      <c r="E53" s="12">
        <f t="shared" si="10"/>
        <v>15</v>
      </c>
      <c r="F53" s="12"/>
      <c r="G53" s="12"/>
      <c r="H53" s="12"/>
      <c r="I53" s="12"/>
      <c r="J53" s="11"/>
      <c r="K53" s="13"/>
      <c r="L53" s="13"/>
      <c r="M53" s="13"/>
      <c r="N53" s="13"/>
      <c r="O53" s="17"/>
      <c r="P53" s="128"/>
      <c r="Q53" s="13"/>
      <c r="R53" s="13"/>
      <c r="S53" s="13"/>
      <c r="T53" s="13"/>
      <c r="U53" s="13"/>
      <c r="V53" s="17"/>
      <c r="W53" s="99"/>
      <c r="X53" s="13"/>
      <c r="Y53" s="12"/>
      <c r="Z53" s="23"/>
      <c r="AA53" s="23"/>
      <c r="AB53" s="23"/>
      <c r="AC53" s="24"/>
      <c r="AD53" s="128"/>
      <c r="AE53" s="13"/>
      <c r="AF53" s="12"/>
      <c r="AG53" s="23"/>
      <c r="AH53" s="23"/>
      <c r="AI53" s="24"/>
      <c r="AJ53" s="99"/>
      <c r="AK53" s="13"/>
      <c r="AL53" s="12"/>
      <c r="AM53" s="23"/>
      <c r="AN53" s="23"/>
      <c r="AO53" s="23"/>
      <c r="AP53" s="24"/>
      <c r="AQ53" s="128"/>
      <c r="AR53" s="13">
        <v>15</v>
      </c>
      <c r="AS53" s="12">
        <v>15</v>
      </c>
      <c r="AT53" s="23"/>
      <c r="AU53" s="23"/>
      <c r="AV53" s="23"/>
      <c r="AW53" s="24">
        <v>3</v>
      </c>
      <c r="AX53" s="99" t="s">
        <v>110</v>
      </c>
      <c r="AY53" s="13"/>
      <c r="AZ53" s="12"/>
      <c r="BA53" s="23"/>
      <c r="BB53" s="23"/>
      <c r="BC53" s="23"/>
      <c r="BD53" s="23"/>
      <c r="BE53" s="24"/>
      <c r="BF53" s="128"/>
      <c r="BG53" s="13"/>
      <c r="BH53" s="12"/>
      <c r="BI53" s="23"/>
      <c r="BJ53" s="23"/>
      <c r="BK53" s="23"/>
      <c r="BL53" s="24"/>
      <c r="BM53" s="99"/>
      <c r="BN53" s="13"/>
      <c r="BO53" s="12"/>
      <c r="BP53" s="23"/>
      <c r="BQ53" s="23"/>
      <c r="BR53" s="24"/>
      <c r="BS53" s="136"/>
      <c r="BT53" s="13"/>
      <c r="BU53" s="12"/>
      <c r="BV53" s="23"/>
      <c r="BW53" s="23"/>
      <c r="BX53" s="23"/>
      <c r="BY53" s="24"/>
      <c r="BZ53" s="112"/>
      <c r="CA53" s="89">
        <f t="shared" si="8"/>
        <v>3</v>
      </c>
      <c r="CB53" s="260">
        <v>2</v>
      </c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</row>
    <row r="54" spans="1:190" ht="20.100000000000001" customHeight="1" thickBot="1" x14ac:dyDescent="0.35">
      <c r="A54" s="197" t="s">
        <v>145</v>
      </c>
      <c r="B54" s="271" t="s">
        <v>23</v>
      </c>
      <c r="C54" s="66">
        <f t="shared" si="7"/>
        <v>16</v>
      </c>
      <c r="D54" s="46">
        <f t="shared" si="10"/>
        <v>8</v>
      </c>
      <c r="E54" s="46">
        <f t="shared" si="10"/>
        <v>8</v>
      </c>
      <c r="F54" s="46"/>
      <c r="G54" s="46"/>
      <c r="H54" s="46"/>
      <c r="I54" s="46"/>
      <c r="J54" s="48"/>
      <c r="K54" s="36"/>
      <c r="L54" s="36"/>
      <c r="M54" s="36"/>
      <c r="N54" s="36"/>
      <c r="O54" s="22"/>
      <c r="P54" s="129"/>
      <c r="Q54" s="36"/>
      <c r="R54" s="36"/>
      <c r="S54" s="36"/>
      <c r="T54" s="36"/>
      <c r="U54" s="36"/>
      <c r="V54" s="22"/>
      <c r="W54" s="100"/>
      <c r="X54" s="36"/>
      <c r="Y54" s="19"/>
      <c r="Z54" s="35"/>
      <c r="AA54" s="35"/>
      <c r="AB54" s="35"/>
      <c r="AC54" s="25"/>
      <c r="AD54" s="129"/>
      <c r="AE54" s="36"/>
      <c r="AF54" s="19"/>
      <c r="AG54" s="35"/>
      <c r="AH54" s="35"/>
      <c r="AI54" s="25"/>
      <c r="AJ54" s="100"/>
      <c r="AK54" s="36">
        <v>8</v>
      </c>
      <c r="AL54" s="19">
        <v>8</v>
      </c>
      <c r="AM54" s="35"/>
      <c r="AN54" s="35"/>
      <c r="AO54" s="35"/>
      <c r="AP54" s="25">
        <v>3</v>
      </c>
      <c r="AQ54" s="129" t="s">
        <v>110</v>
      </c>
      <c r="AR54" s="36"/>
      <c r="AS54" s="19"/>
      <c r="AT54" s="35"/>
      <c r="AU54" s="35"/>
      <c r="AV54" s="35"/>
      <c r="AW54" s="25"/>
      <c r="AX54" s="100"/>
      <c r="AY54" s="36"/>
      <c r="AZ54" s="19"/>
      <c r="BA54" s="35"/>
      <c r="BB54" s="35"/>
      <c r="BC54" s="35"/>
      <c r="BD54" s="35"/>
      <c r="BE54" s="25"/>
      <c r="BF54" s="129"/>
      <c r="BG54" s="36"/>
      <c r="BH54" s="19"/>
      <c r="BI54" s="35"/>
      <c r="BJ54" s="35"/>
      <c r="BK54" s="35"/>
      <c r="BL54" s="25"/>
      <c r="BM54" s="100"/>
      <c r="BN54" s="36"/>
      <c r="BO54" s="19"/>
      <c r="BP54" s="35"/>
      <c r="BQ54" s="35"/>
      <c r="BR54" s="25"/>
      <c r="BS54" s="135"/>
      <c r="BT54" s="36"/>
      <c r="BU54" s="19"/>
      <c r="BV54" s="35"/>
      <c r="BW54" s="35"/>
      <c r="BX54" s="35"/>
      <c r="BY54" s="25"/>
      <c r="BZ54" s="117"/>
      <c r="CA54" s="193">
        <f t="shared" si="8"/>
        <v>3</v>
      </c>
      <c r="CB54" s="289">
        <v>1</v>
      </c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</row>
    <row r="55" spans="1:190" s="4" customFormat="1" ht="20.100000000000001" customHeight="1" thickBot="1" x14ac:dyDescent="0.35">
      <c r="A55" s="391" t="s">
        <v>35</v>
      </c>
      <c r="B55" s="403"/>
      <c r="C55" s="85">
        <f>SUM(C45:C54)</f>
        <v>306</v>
      </c>
      <c r="D55" s="85">
        <f>SUM(D45:D54)</f>
        <v>93</v>
      </c>
      <c r="E55" s="85">
        <f>SUM(E45:E54)</f>
        <v>77</v>
      </c>
      <c r="F55" s="85"/>
      <c r="G55" s="85"/>
      <c r="H55" s="85"/>
      <c r="I55" s="85">
        <f>SUM(I45:I54)</f>
        <v>120</v>
      </c>
      <c r="J55" s="86"/>
      <c r="K55" s="70"/>
      <c r="L55" s="50"/>
      <c r="M55" s="68"/>
      <c r="N55" s="68"/>
      <c r="O55" s="50"/>
      <c r="P55" s="132"/>
      <c r="Q55" s="106">
        <f>SUM(Q45:Q54)</f>
        <v>16</v>
      </c>
      <c r="R55" s="51">
        <f>SUM(R45:R54)</f>
        <v>0</v>
      </c>
      <c r="S55" s="106">
        <v>16</v>
      </c>
      <c r="T55" s="68"/>
      <c r="U55" s="68"/>
      <c r="V55" s="51">
        <f>SUM(V45:V54)</f>
        <v>8</v>
      </c>
      <c r="W55" s="103"/>
      <c r="X55" s="51">
        <f>SUM(X45:X54)</f>
        <v>23</v>
      </c>
      <c r="Y55" s="51">
        <f>SUM(Y45:Y54)</f>
        <v>23</v>
      </c>
      <c r="Z55" s="51"/>
      <c r="AA55" s="51">
        <f>SUM(AA45:AA54)</f>
        <v>20</v>
      </c>
      <c r="AB55" s="51"/>
      <c r="AC55" s="51">
        <f>SUM(AC45:AC54)</f>
        <v>9</v>
      </c>
      <c r="AD55" s="132"/>
      <c r="AE55" s="106">
        <f>SUM(AE45:AE54)</f>
        <v>31</v>
      </c>
      <c r="AF55" s="51">
        <f>SUM(AF45:AF54)</f>
        <v>31</v>
      </c>
      <c r="AG55" s="51"/>
      <c r="AH55" s="51">
        <f>SUM(AH45:AH54)</f>
        <v>20</v>
      </c>
      <c r="AI55" s="51">
        <f>SUM(AI45:AI54)</f>
        <v>14</v>
      </c>
      <c r="AJ55" s="103"/>
      <c r="AK55" s="51">
        <f>SUM(AK45:AK54)</f>
        <v>8</v>
      </c>
      <c r="AL55" s="51">
        <f>SUM(AL45:AL54)</f>
        <v>8</v>
      </c>
      <c r="AM55" s="51"/>
      <c r="AN55" s="51">
        <f>SUM(AN45:AN54)</f>
        <v>20</v>
      </c>
      <c r="AO55" s="51"/>
      <c r="AP55" s="51">
        <f>SUM(AP45:AP54)</f>
        <v>7</v>
      </c>
      <c r="AQ55" s="132"/>
      <c r="AR55" s="106">
        <f>SUM(AR45:AR54)</f>
        <v>15</v>
      </c>
      <c r="AS55" s="51">
        <f>SUM(AS45:AS54)</f>
        <v>15</v>
      </c>
      <c r="AT55" s="51"/>
      <c r="AU55" s="51">
        <f>SUM(AU45:AU54)</f>
        <v>20</v>
      </c>
      <c r="AV55" s="51"/>
      <c r="AW55" s="51">
        <f>SUM(AW45:AW54)</f>
        <v>8</v>
      </c>
      <c r="AX55" s="103"/>
      <c r="AY55" s="68"/>
      <c r="AZ55" s="50"/>
      <c r="BA55" s="51"/>
      <c r="BB55" s="51"/>
      <c r="BC55" s="51">
        <f>SUM(BC45:BC54)</f>
        <v>20</v>
      </c>
      <c r="BD55" s="51"/>
      <c r="BE55" s="51">
        <f>SUM(BE45:BE54)</f>
        <v>5</v>
      </c>
      <c r="BF55" s="132"/>
      <c r="BG55" s="68"/>
      <c r="BH55" s="50"/>
      <c r="BI55" s="51"/>
      <c r="BJ55" s="51"/>
      <c r="BK55" s="51">
        <f>SUM(BK45:BK54)</f>
        <v>20</v>
      </c>
      <c r="BL55" s="51">
        <f>SUM(BL45:BL54)</f>
        <v>6</v>
      </c>
      <c r="BM55" s="103"/>
      <c r="BN55" s="68"/>
      <c r="BO55" s="50"/>
      <c r="BP55" s="51"/>
      <c r="BQ55" s="51"/>
      <c r="BR55" s="51"/>
      <c r="BS55" s="132"/>
      <c r="BT55" s="68"/>
      <c r="BU55" s="50"/>
      <c r="BV55" s="51"/>
      <c r="BW55" s="51"/>
      <c r="BX55" s="51"/>
      <c r="BY55" s="51"/>
      <c r="BZ55" s="113"/>
      <c r="CA55" s="202">
        <f>SUM(CA45:CA54)</f>
        <v>57</v>
      </c>
      <c r="CB55" s="207">
        <v>17</v>
      </c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</row>
    <row r="56" spans="1:190" ht="30" customHeight="1" thickBot="1" x14ac:dyDescent="0.35">
      <c r="A56" s="184"/>
      <c r="B56" s="307" t="s">
        <v>84</v>
      </c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  <c r="AJ56" s="307"/>
      <c r="AK56" s="307"/>
      <c r="AL56" s="307"/>
      <c r="AM56" s="307"/>
      <c r="AN56" s="307"/>
      <c r="AO56" s="307"/>
      <c r="AP56" s="307"/>
      <c r="AQ56" s="307"/>
      <c r="AR56" s="307"/>
      <c r="AS56" s="307"/>
      <c r="AT56" s="307"/>
      <c r="AU56" s="307"/>
      <c r="AV56" s="307"/>
      <c r="AW56" s="307"/>
      <c r="AX56" s="307"/>
      <c r="AY56" s="307"/>
      <c r="AZ56" s="307"/>
      <c r="BA56" s="307"/>
      <c r="BB56" s="307"/>
      <c r="BC56" s="307"/>
      <c r="BD56" s="307"/>
      <c r="BE56" s="307"/>
      <c r="BF56" s="307"/>
      <c r="BG56" s="307"/>
      <c r="BH56" s="307"/>
      <c r="BI56" s="307"/>
      <c r="BJ56" s="307"/>
      <c r="BK56" s="307"/>
      <c r="BL56" s="307"/>
      <c r="BM56" s="307"/>
      <c r="BN56" s="307"/>
      <c r="BO56" s="307"/>
      <c r="BP56" s="307"/>
      <c r="BQ56" s="307"/>
      <c r="BR56" s="307"/>
      <c r="BS56" s="307"/>
      <c r="BT56" s="307"/>
      <c r="BU56" s="307"/>
      <c r="BV56" s="307"/>
      <c r="BW56" s="307"/>
      <c r="BX56" s="307"/>
      <c r="BY56" s="307"/>
      <c r="BZ56" s="307"/>
      <c r="CA56" s="40"/>
      <c r="CB56" s="181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</row>
    <row r="57" spans="1:190" s="232" customFormat="1" ht="21.75" customHeight="1" x14ac:dyDescent="0.3">
      <c r="A57" s="349" t="s">
        <v>97</v>
      </c>
      <c r="B57" s="370" t="s">
        <v>100</v>
      </c>
      <c r="C57" s="352" t="s">
        <v>101</v>
      </c>
      <c r="D57" s="352"/>
      <c r="E57" s="352"/>
      <c r="F57" s="352"/>
      <c r="G57" s="352"/>
      <c r="H57" s="352"/>
      <c r="I57" s="352"/>
      <c r="J57" s="353"/>
      <c r="K57" s="356" t="s">
        <v>2</v>
      </c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8"/>
      <c r="X57" s="356" t="s">
        <v>3</v>
      </c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8"/>
      <c r="AK57" s="356" t="s">
        <v>4</v>
      </c>
      <c r="AL57" s="357"/>
      <c r="AM57" s="357"/>
      <c r="AN57" s="357"/>
      <c r="AO57" s="357"/>
      <c r="AP57" s="357"/>
      <c r="AQ57" s="357"/>
      <c r="AR57" s="357"/>
      <c r="AS57" s="357"/>
      <c r="AT57" s="357"/>
      <c r="AU57" s="357"/>
      <c r="AV57" s="357"/>
      <c r="AW57" s="357"/>
      <c r="AX57" s="358"/>
      <c r="AY57" s="356" t="s">
        <v>5</v>
      </c>
      <c r="AZ57" s="357"/>
      <c r="BA57" s="357"/>
      <c r="BB57" s="357"/>
      <c r="BC57" s="357"/>
      <c r="BD57" s="357"/>
      <c r="BE57" s="357"/>
      <c r="BF57" s="357"/>
      <c r="BG57" s="357"/>
      <c r="BH57" s="357"/>
      <c r="BI57" s="357"/>
      <c r="BJ57" s="357"/>
      <c r="BK57" s="357"/>
      <c r="BL57" s="357"/>
      <c r="BM57" s="358"/>
      <c r="BN57" s="356" t="s">
        <v>6</v>
      </c>
      <c r="BO57" s="357"/>
      <c r="BP57" s="357"/>
      <c r="BQ57" s="357"/>
      <c r="BR57" s="357"/>
      <c r="BS57" s="357"/>
      <c r="BT57" s="357"/>
      <c r="BU57" s="357"/>
      <c r="BV57" s="357"/>
      <c r="BW57" s="357"/>
      <c r="BX57" s="357"/>
      <c r="BY57" s="357"/>
      <c r="BZ57" s="358"/>
      <c r="CA57" s="379" t="s">
        <v>94</v>
      </c>
      <c r="CB57" s="382" t="s">
        <v>95</v>
      </c>
      <c r="CC57" s="203"/>
      <c r="CD57" s="203"/>
      <c r="CE57" s="203"/>
      <c r="CF57" s="203"/>
      <c r="CG57" s="203"/>
      <c r="CH57" s="203"/>
      <c r="CI57" s="203"/>
      <c r="CJ57" s="203"/>
      <c r="CK57" s="203"/>
      <c r="CL57" s="203"/>
      <c r="CM57" s="203"/>
      <c r="CN57" s="203"/>
      <c r="CO57" s="203"/>
      <c r="CP57" s="203"/>
      <c r="CQ57" s="203"/>
      <c r="CR57" s="203"/>
      <c r="CS57" s="203"/>
      <c r="CT57" s="203"/>
      <c r="CU57" s="203"/>
      <c r="CV57" s="203"/>
      <c r="CW57" s="203"/>
      <c r="CX57" s="203"/>
      <c r="CY57" s="203"/>
      <c r="CZ57" s="203"/>
      <c r="DA57" s="203"/>
      <c r="DB57" s="203"/>
      <c r="DC57" s="203"/>
      <c r="DD57" s="203"/>
      <c r="DE57" s="231"/>
      <c r="DF57" s="231"/>
      <c r="DG57" s="231"/>
      <c r="DH57" s="231"/>
      <c r="DI57" s="231"/>
      <c r="DJ57" s="231"/>
      <c r="DK57" s="231"/>
      <c r="DL57" s="231"/>
      <c r="DM57" s="231"/>
      <c r="DN57" s="231"/>
      <c r="DO57" s="231"/>
      <c r="DP57" s="231"/>
      <c r="DQ57" s="231"/>
      <c r="DR57" s="231"/>
      <c r="DS57" s="231"/>
      <c r="DT57" s="231"/>
      <c r="DU57" s="231"/>
      <c r="DV57" s="231"/>
      <c r="DW57" s="231"/>
      <c r="DX57" s="231"/>
      <c r="DY57" s="231"/>
      <c r="DZ57" s="231"/>
      <c r="EA57" s="231"/>
      <c r="EB57" s="231"/>
      <c r="EC57" s="231"/>
      <c r="ED57" s="231"/>
      <c r="EE57" s="231"/>
      <c r="EF57" s="231"/>
      <c r="EG57" s="231"/>
      <c r="EH57" s="231"/>
      <c r="EI57" s="231"/>
      <c r="EJ57" s="231"/>
      <c r="EK57" s="231"/>
      <c r="EL57" s="231"/>
      <c r="EM57" s="231"/>
      <c r="EN57" s="231"/>
      <c r="EO57" s="231"/>
      <c r="EP57" s="231"/>
      <c r="EQ57" s="231"/>
      <c r="ER57" s="231"/>
      <c r="ES57" s="231"/>
      <c r="ET57" s="231"/>
      <c r="EU57" s="231"/>
      <c r="EV57" s="231"/>
      <c r="EW57" s="231"/>
      <c r="EX57" s="231"/>
      <c r="EY57" s="231"/>
      <c r="EZ57" s="231"/>
      <c r="FA57" s="231"/>
      <c r="FB57" s="231"/>
      <c r="FC57" s="231"/>
      <c r="FD57" s="231"/>
      <c r="FE57" s="231"/>
      <c r="FF57" s="231"/>
      <c r="FG57" s="231"/>
      <c r="FH57" s="231"/>
      <c r="FI57" s="231"/>
      <c r="FJ57" s="231"/>
      <c r="FK57" s="231"/>
      <c r="FL57" s="231"/>
      <c r="FM57" s="231"/>
      <c r="FN57" s="231"/>
      <c r="FO57" s="231"/>
      <c r="FP57" s="231"/>
      <c r="FQ57" s="231"/>
      <c r="FR57" s="231"/>
      <c r="FS57" s="231"/>
      <c r="FT57" s="231"/>
      <c r="FU57" s="231"/>
      <c r="FV57" s="231"/>
      <c r="FW57" s="231"/>
      <c r="FX57" s="231"/>
      <c r="FY57" s="231"/>
      <c r="FZ57" s="231"/>
      <c r="GA57" s="231"/>
      <c r="GB57" s="231"/>
      <c r="GC57" s="231"/>
      <c r="GD57" s="231"/>
      <c r="GE57" s="231"/>
      <c r="GF57" s="231"/>
      <c r="GG57" s="231"/>
      <c r="GH57" s="231"/>
    </row>
    <row r="58" spans="1:190" s="232" customFormat="1" ht="21.75" customHeight="1" thickBot="1" x14ac:dyDescent="0.35">
      <c r="A58" s="350"/>
      <c r="B58" s="371"/>
      <c r="C58" s="354"/>
      <c r="D58" s="354"/>
      <c r="E58" s="354"/>
      <c r="F58" s="354"/>
      <c r="G58" s="354"/>
      <c r="H58" s="354"/>
      <c r="I58" s="354"/>
      <c r="J58" s="355"/>
      <c r="K58" s="359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1"/>
      <c r="X58" s="359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0"/>
      <c r="AJ58" s="361"/>
      <c r="AK58" s="359"/>
      <c r="AL58" s="360"/>
      <c r="AM58" s="360"/>
      <c r="AN58" s="360"/>
      <c r="AO58" s="360"/>
      <c r="AP58" s="360"/>
      <c r="AQ58" s="360"/>
      <c r="AR58" s="360"/>
      <c r="AS58" s="360"/>
      <c r="AT58" s="360"/>
      <c r="AU58" s="360"/>
      <c r="AV58" s="360"/>
      <c r="AW58" s="360"/>
      <c r="AX58" s="361"/>
      <c r="AY58" s="359"/>
      <c r="AZ58" s="360"/>
      <c r="BA58" s="360"/>
      <c r="BB58" s="360"/>
      <c r="BC58" s="360"/>
      <c r="BD58" s="360"/>
      <c r="BE58" s="360"/>
      <c r="BF58" s="360"/>
      <c r="BG58" s="360"/>
      <c r="BH58" s="360"/>
      <c r="BI58" s="360"/>
      <c r="BJ58" s="360"/>
      <c r="BK58" s="360"/>
      <c r="BL58" s="360"/>
      <c r="BM58" s="361"/>
      <c r="BN58" s="359"/>
      <c r="BO58" s="360"/>
      <c r="BP58" s="360"/>
      <c r="BQ58" s="360"/>
      <c r="BR58" s="360"/>
      <c r="BS58" s="360"/>
      <c r="BT58" s="360"/>
      <c r="BU58" s="360"/>
      <c r="BV58" s="360"/>
      <c r="BW58" s="360"/>
      <c r="BX58" s="360"/>
      <c r="BY58" s="360"/>
      <c r="BZ58" s="361"/>
      <c r="CA58" s="380"/>
      <c r="CB58" s="38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1"/>
      <c r="DQ58" s="231"/>
      <c r="DR58" s="231"/>
      <c r="DS58" s="231"/>
      <c r="DT58" s="231"/>
      <c r="DU58" s="231"/>
      <c r="DV58" s="231"/>
      <c r="DW58" s="231"/>
      <c r="DX58" s="231"/>
      <c r="DY58" s="231"/>
      <c r="DZ58" s="231"/>
      <c r="EA58" s="231"/>
      <c r="EB58" s="231"/>
      <c r="EC58" s="231"/>
      <c r="ED58" s="231"/>
      <c r="EE58" s="231"/>
      <c r="EF58" s="231"/>
      <c r="EG58" s="231"/>
      <c r="EH58" s="231"/>
      <c r="EI58" s="231"/>
      <c r="EJ58" s="231"/>
      <c r="EK58" s="231"/>
      <c r="EL58" s="231"/>
      <c r="EM58" s="231"/>
      <c r="EN58" s="231"/>
      <c r="EO58" s="231"/>
      <c r="EP58" s="231"/>
      <c r="EQ58" s="231"/>
      <c r="ER58" s="231"/>
      <c r="ES58" s="231"/>
      <c r="ET58" s="231"/>
      <c r="EU58" s="231"/>
      <c r="EV58" s="231"/>
      <c r="EW58" s="231"/>
      <c r="EX58" s="231"/>
      <c r="EY58" s="231"/>
      <c r="EZ58" s="231"/>
      <c r="FA58" s="231"/>
      <c r="FB58" s="231"/>
      <c r="FC58" s="231"/>
      <c r="FD58" s="231"/>
      <c r="FE58" s="231"/>
      <c r="FF58" s="231"/>
      <c r="FG58" s="231"/>
      <c r="FH58" s="231"/>
      <c r="FI58" s="231"/>
      <c r="FJ58" s="231"/>
      <c r="FK58" s="231"/>
      <c r="FL58" s="231"/>
      <c r="FM58" s="231"/>
      <c r="FN58" s="231"/>
      <c r="FO58" s="231"/>
      <c r="FP58" s="231"/>
      <c r="FQ58" s="231"/>
      <c r="FR58" s="231"/>
      <c r="FS58" s="231"/>
      <c r="FT58" s="231"/>
      <c r="FU58" s="231"/>
      <c r="FV58" s="231"/>
      <c r="FW58" s="231"/>
      <c r="FX58" s="231"/>
      <c r="FY58" s="231"/>
      <c r="FZ58" s="231"/>
      <c r="GA58" s="231"/>
      <c r="GB58" s="231"/>
      <c r="GC58" s="231"/>
      <c r="GD58" s="231"/>
      <c r="GE58" s="231"/>
      <c r="GF58" s="231"/>
      <c r="GG58" s="231"/>
      <c r="GH58" s="231"/>
    </row>
    <row r="59" spans="1:190" s="232" customFormat="1" ht="21.75" customHeight="1" x14ac:dyDescent="0.3">
      <c r="A59" s="350"/>
      <c r="B59" s="371"/>
      <c r="C59" s="354"/>
      <c r="D59" s="354"/>
      <c r="E59" s="354"/>
      <c r="F59" s="354"/>
      <c r="G59" s="354"/>
      <c r="H59" s="354"/>
      <c r="I59" s="354"/>
      <c r="J59" s="355"/>
      <c r="K59" s="362" t="s">
        <v>7</v>
      </c>
      <c r="L59" s="363"/>
      <c r="M59" s="363"/>
      <c r="N59" s="363"/>
      <c r="O59" s="363"/>
      <c r="P59" s="364"/>
      <c r="Q59" s="363" t="s">
        <v>40</v>
      </c>
      <c r="R59" s="363"/>
      <c r="S59" s="363"/>
      <c r="T59" s="363"/>
      <c r="U59" s="363"/>
      <c r="V59" s="363"/>
      <c r="W59" s="368"/>
      <c r="X59" s="362" t="s">
        <v>8</v>
      </c>
      <c r="Y59" s="363"/>
      <c r="Z59" s="363"/>
      <c r="AA59" s="363"/>
      <c r="AB59" s="363"/>
      <c r="AC59" s="363"/>
      <c r="AD59" s="364"/>
      <c r="AE59" s="363" t="s">
        <v>104</v>
      </c>
      <c r="AF59" s="363"/>
      <c r="AG59" s="363"/>
      <c r="AH59" s="363"/>
      <c r="AI59" s="363"/>
      <c r="AJ59" s="368"/>
      <c r="AK59" s="362" t="s">
        <v>9</v>
      </c>
      <c r="AL59" s="363"/>
      <c r="AM59" s="363"/>
      <c r="AN59" s="363"/>
      <c r="AO59" s="363"/>
      <c r="AP59" s="363"/>
      <c r="AQ59" s="364"/>
      <c r="AR59" s="363" t="s">
        <v>105</v>
      </c>
      <c r="AS59" s="363"/>
      <c r="AT59" s="363"/>
      <c r="AU59" s="363"/>
      <c r="AV59" s="363"/>
      <c r="AW59" s="363"/>
      <c r="AX59" s="368"/>
      <c r="AY59" s="362" t="s">
        <v>10</v>
      </c>
      <c r="AZ59" s="363"/>
      <c r="BA59" s="363"/>
      <c r="BB59" s="363"/>
      <c r="BC59" s="363"/>
      <c r="BD59" s="363"/>
      <c r="BE59" s="363"/>
      <c r="BF59" s="364"/>
      <c r="BG59" s="363" t="s">
        <v>106</v>
      </c>
      <c r="BH59" s="363"/>
      <c r="BI59" s="363"/>
      <c r="BJ59" s="363"/>
      <c r="BK59" s="363"/>
      <c r="BL59" s="363"/>
      <c r="BM59" s="368"/>
      <c r="BN59" s="362" t="s">
        <v>11</v>
      </c>
      <c r="BO59" s="363"/>
      <c r="BP59" s="363"/>
      <c r="BQ59" s="363"/>
      <c r="BR59" s="363"/>
      <c r="BS59" s="364"/>
      <c r="BT59" s="363" t="s">
        <v>107</v>
      </c>
      <c r="BU59" s="363"/>
      <c r="BV59" s="363"/>
      <c r="BW59" s="363"/>
      <c r="BX59" s="363"/>
      <c r="BY59" s="363"/>
      <c r="BZ59" s="368"/>
      <c r="CA59" s="380"/>
      <c r="CB59" s="383"/>
      <c r="CC59" s="203"/>
      <c r="CD59" s="203"/>
      <c r="CE59" s="203"/>
      <c r="CF59" s="203"/>
      <c r="CG59" s="203"/>
      <c r="CH59" s="203"/>
      <c r="CI59" s="203"/>
      <c r="CJ59" s="203"/>
      <c r="CK59" s="203"/>
      <c r="CL59" s="203"/>
      <c r="CM59" s="203"/>
      <c r="CN59" s="203"/>
      <c r="CO59" s="203"/>
      <c r="CP59" s="203"/>
      <c r="CQ59" s="203"/>
      <c r="CR59" s="203"/>
      <c r="CS59" s="203"/>
      <c r="CT59" s="203"/>
      <c r="CU59" s="203"/>
      <c r="CV59" s="203"/>
      <c r="CW59" s="203"/>
      <c r="CX59" s="203"/>
      <c r="CY59" s="203"/>
      <c r="CZ59" s="203"/>
      <c r="DA59" s="203"/>
      <c r="DB59" s="203"/>
      <c r="DC59" s="203"/>
      <c r="DD59" s="203"/>
      <c r="DE59" s="231"/>
      <c r="DF59" s="231"/>
      <c r="DG59" s="231"/>
      <c r="DH59" s="231"/>
      <c r="DI59" s="231"/>
      <c r="DJ59" s="231"/>
      <c r="DK59" s="231"/>
      <c r="DL59" s="231"/>
      <c r="DM59" s="231"/>
      <c r="DN59" s="231"/>
      <c r="DO59" s="231"/>
      <c r="DP59" s="231"/>
      <c r="DQ59" s="231"/>
      <c r="DR59" s="231"/>
      <c r="DS59" s="231"/>
      <c r="DT59" s="231"/>
      <c r="DU59" s="231"/>
      <c r="DV59" s="231"/>
      <c r="DW59" s="231"/>
      <c r="DX59" s="231"/>
      <c r="DY59" s="231"/>
      <c r="DZ59" s="231"/>
      <c r="EA59" s="231"/>
      <c r="EB59" s="231"/>
      <c r="EC59" s="231"/>
      <c r="ED59" s="231"/>
      <c r="EE59" s="231"/>
      <c r="EF59" s="231"/>
      <c r="EG59" s="231"/>
      <c r="EH59" s="231"/>
      <c r="EI59" s="231"/>
      <c r="EJ59" s="231"/>
      <c r="EK59" s="231"/>
      <c r="EL59" s="231"/>
      <c r="EM59" s="231"/>
      <c r="EN59" s="231"/>
      <c r="EO59" s="231"/>
      <c r="EP59" s="231"/>
      <c r="EQ59" s="231"/>
      <c r="ER59" s="231"/>
      <c r="ES59" s="231"/>
      <c r="ET59" s="231"/>
      <c r="EU59" s="231"/>
      <c r="EV59" s="231"/>
      <c r="EW59" s="231"/>
      <c r="EX59" s="231"/>
      <c r="EY59" s="231"/>
      <c r="EZ59" s="231"/>
      <c r="FA59" s="231"/>
      <c r="FB59" s="231"/>
      <c r="FC59" s="231"/>
      <c r="FD59" s="231"/>
      <c r="FE59" s="231"/>
      <c r="FF59" s="231"/>
      <c r="FG59" s="231"/>
      <c r="FH59" s="231"/>
      <c r="FI59" s="231"/>
      <c r="FJ59" s="231"/>
      <c r="FK59" s="231"/>
      <c r="FL59" s="231"/>
      <c r="FM59" s="231"/>
      <c r="FN59" s="231"/>
      <c r="FO59" s="231"/>
      <c r="FP59" s="231"/>
      <c r="FQ59" s="231"/>
      <c r="FR59" s="231"/>
      <c r="FS59" s="231"/>
      <c r="FT59" s="231"/>
      <c r="FU59" s="231"/>
      <c r="FV59" s="231"/>
      <c r="FW59" s="231"/>
      <c r="FX59" s="231"/>
      <c r="FY59" s="231"/>
      <c r="FZ59" s="231"/>
      <c r="GA59" s="231"/>
      <c r="GB59" s="231"/>
      <c r="GC59" s="231"/>
      <c r="GD59" s="231"/>
      <c r="GE59" s="231"/>
      <c r="GF59" s="231"/>
      <c r="GG59" s="231"/>
      <c r="GH59" s="231"/>
    </row>
    <row r="60" spans="1:190" s="232" customFormat="1" ht="21.75" customHeight="1" thickBot="1" x14ac:dyDescent="0.35">
      <c r="A60" s="350"/>
      <c r="B60" s="371"/>
      <c r="C60" s="354"/>
      <c r="D60" s="354"/>
      <c r="E60" s="354"/>
      <c r="F60" s="354"/>
      <c r="G60" s="354"/>
      <c r="H60" s="354"/>
      <c r="I60" s="354"/>
      <c r="J60" s="355"/>
      <c r="K60" s="365"/>
      <c r="L60" s="366"/>
      <c r="M60" s="366"/>
      <c r="N60" s="366"/>
      <c r="O60" s="366"/>
      <c r="P60" s="367"/>
      <c r="Q60" s="366"/>
      <c r="R60" s="366"/>
      <c r="S60" s="366"/>
      <c r="T60" s="366"/>
      <c r="U60" s="366"/>
      <c r="V60" s="366"/>
      <c r="W60" s="369"/>
      <c r="X60" s="365"/>
      <c r="Y60" s="366"/>
      <c r="Z60" s="366"/>
      <c r="AA60" s="366"/>
      <c r="AB60" s="366"/>
      <c r="AC60" s="366"/>
      <c r="AD60" s="367"/>
      <c r="AE60" s="366"/>
      <c r="AF60" s="366"/>
      <c r="AG60" s="366"/>
      <c r="AH60" s="366"/>
      <c r="AI60" s="366"/>
      <c r="AJ60" s="369"/>
      <c r="AK60" s="365"/>
      <c r="AL60" s="366"/>
      <c r="AM60" s="366"/>
      <c r="AN60" s="366"/>
      <c r="AO60" s="366"/>
      <c r="AP60" s="366"/>
      <c r="AQ60" s="367"/>
      <c r="AR60" s="366"/>
      <c r="AS60" s="366"/>
      <c r="AT60" s="366"/>
      <c r="AU60" s="366"/>
      <c r="AV60" s="366"/>
      <c r="AW60" s="366"/>
      <c r="AX60" s="369"/>
      <c r="AY60" s="365"/>
      <c r="AZ60" s="366"/>
      <c r="BA60" s="366"/>
      <c r="BB60" s="366"/>
      <c r="BC60" s="366"/>
      <c r="BD60" s="366"/>
      <c r="BE60" s="366"/>
      <c r="BF60" s="367"/>
      <c r="BG60" s="366"/>
      <c r="BH60" s="366"/>
      <c r="BI60" s="366"/>
      <c r="BJ60" s="366"/>
      <c r="BK60" s="366"/>
      <c r="BL60" s="366"/>
      <c r="BM60" s="369"/>
      <c r="BN60" s="365"/>
      <c r="BO60" s="366"/>
      <c r="BP60" s="366"/>
      <c r="BQ60" s="366"/>
      <c r="BR60" s="366"/>
      <c r="BS60" s="367"/>
      <c r="BT60" s="366"/>
      <c r="BU60" s="366"/>
      <c r="BV60" s="366"/>
      <c r="BW60" s="366"/>
      <c r="BX60" s="366"/>
      <c r="BY60" s="366"/>
      <c r="BZ60" s="369"/>
      <c r="CA60" s="380"/>
      <c r="CB60" s="383"/>
      <c r="CC60" s="203"/>
      <c r="CD60" s="203"/>
      <c r="CE60" s="203"/>
      <c r="CF60" s="203"/>
      <c r="CG60" s="203"/>
      <c r="CH60" s="203"/>
      <c r="CI60" s="203"/>
      <c r="CJ60" s="203"/>
      <c r="CK60" s="203"/>
      <c r="CL60" s="203"/>
      <c r="CM60" s="203"/>
      <c r="CN60" s="203"/>
      <c r="CO60" s="203"/>
      <c r="CP60" s="203"/>
      <c r="CQ60" s="203"/>
      <c r="CR60" s="203"/>
      <c r="CS60" s="203"/>
      <c r="CT60" s="203"/>
      <c r="CU60" s="203"/>
      <c r="CV60" s="203"/>
      <c r="CW60" s="203"/>
      <c r="CX60" s="203"/>
      <c r="CY60" s="203"/>
      <c r="CZ60" s="203"/>
      <c r="DA60" s="203"/>
      <c r="DB60" s="203"/>
      <c r="DC60" s="203"/>
      <c r="DD60" s="203"/>
      <c r="DE60" s="231"/>
      <c r="DF60" s="231"/>
      <c r="DG60" s="231"/>
      <c r="DH60" s="231"/>
      <c r="DI60" s="231"/>
      <c r="DJ60" s="231"/>
      <c r="DK60" s="231"/>
      <c r="DL60" s="231"/>
      <c r="DM60" s="231"/>
      <c r="DN60" s="231"/>
      <c r="DO60" s="231"/>
      <c r="DP60" s="231"/>
      <c r="DQ60" s="231"/>
      <c r="DR60" s="231"/>
      <c r="DS60" s="231"/>
      <c r="DT60" s="231"/>
      <c r="DU60" s="231"/>
      <c r="DV60" s="231"/>
      <c r="DW60" s="231"/>
      <c r="DX60" s="231"/>
      <c r="DY60" s="231"/>
      <c r="DZ60" s="231"/>
      <c r="EA60" s="231"/>
      <c r="EB60" s="231"/>
      <c r="EC60" s="231"/>
      <c r="ED60" s="231"/>
      <c r="EE60" s="231"/>
      <c r="EF60" s="231"/>
      <c r="EG60" s="231"/>
      <c r="EH60" s="231"/>
      <c r="EI60" s="231"/>
      <c r="EJ60" s="231"/>
      <c r="EK60" s="231"/>
      <c r="EL60" s="231"/>
      <c r="EM60" s="231"/>
      <c r="EN60" s="231"/>
      <c r="EO60" s="231"/>
      <c r="EP60" s="231"/>
      <c r="EQ60" s="231"/>
      <c r="ER60" s="231"/>
      <c r="ES60" s="231"/>
      <c r="ET60" s="231"/>
      <c r="EU60" s="231"/>
      <c r="EV60" s="231"/>
      <c r="EW60" s="231"/>
      <c r="EX60" s="231"/>
      <c r="EY60" s="231"/>
      <c r="EZ60" s="231"/>
      <c r="FA60" s="231"/>
      <c r="FB60" s="231"/>
      <c r="FC60" s="231"/>
      <c r="FD60" s="231"/>
      <c r="FE60" s="231"/>
      <c r="FF60" s="231"/>
      <c r="FG60" s="231"/>
      <c r="FH60" s="231"/>
      <c r="FI60" s="231"/>
      <c r="FJ60" s="231"/>
      <c r="FK60" s="231"/>
      <c r="FL60" s="231"/>
      <c r="FM60" s="231"/>
      <c r="FN60" s="231"/>
      <c r="FO60" s="231"/>
      <c r="FP60" s="231"/>
      <c r="FQ60" s="231"/>
      <c r="FR60" s="231"/>
      <c r="FS60" s="231"/>
      <c r="FT60" s="231"/>
      <c r="FU60" s="231"/>
      <c r="FV60" s="231"/>
      <c r="FW60" s="231"/>
      <c r="FX60" s="231"/>
      <c r="FY60" s="231"/>
      <c r="FZ60" s="231"/>
      <c r="GA60" s="231"/>
      <c r="GB60" s="231"/>
      <c r="GC60" s="231"/>
      <c r="GD60" s="231"/>
      <c r="GE60" s="231"/>
      <c r="GF60" s="231"/>
      <c r="GG60" s="231"/>
      <c r="GH60" s="231"/>
    </row>
    <row r="61" spans="1:190" s="232" customFormat="1" ht="129.9" customHeight="1" thickBot="1" x14ac:dyDescent="0.35">
      <c r="A61" s="351"/>
      <c r="B61" s="372"/>
      <c r="C61" s="217" t="s">
        <v>0</v>
      </c>
      <c r="D61" s="218" t="s">
        <v>98</v>
      </c>
      <c r="E61" s="219" t="s">
        <v>1</v>
      </c>
      <c r="F61" s="229" t="s">
        <v>188</v>
      </c>
      <c r="G61" s="219" t="s">
        <v>113</v>
      </c>
      <c r="H61" s="219" t="s">
        <v>109</v>
      </c>
      <c r="I61" s="219" t="s">
        <v>111</v>
      </c>
      <c r="J61" s="220" t="s">
        <v>99</v>
      </c>
      <c r="K61" s="221" t="s">
        <v>98</v>
      </c>
      <c r="L61" s="222" t="s">
        <v>1</v>
      </c>
      <c r="M61" s="229" t="s">
        <v>188</v>
      </c>
      <c r="N61" s="224" t="s">
        <v>113</v>
      </c>
      <c r="O61" s="222" t="s">
        <v>12</v>
      </c>
      <c r="P61" s="225" t="s">
        <v>102</v>
      </c>
      <c r="Q61" s="226" t="s">
        <v>98</v>
      </c>
      <c r="R61" s="222" t="s">
        <v>1</v>
      </c>
      <c r="S61" s="229" t="s">
        <v>188</v>
      </c>
      <c r="T61" s="224" t="s">
        <v>113</v>
      </c>
      <c r="U61" s="227" t="s">
        <v>99</v>
      </c>
      <c r="V61" s="222" t="s">
        <v>12</v>
      </c>
      <c r="W61" s="243" t="s">
        <v>102</v>
      </c>
      <c r="X61" s="221" t="s">
        <v>98</v>
      </c>
      <c r="Y61" s="222" t="s">
        <v>1</v>
      </c>
      <c r="Z61" s="224" t="s">
        <v>113</v>
      </c>
      <c r="AA61" s="223" t="s">
        <v>111</v>
      </c>
      <c r="AB61" s="227" t="s">
        <v>99</v>
      </c>
      <c r="AC61" s="222" t="s">
        <v>12</v>
      </c>
      <c r="AD61" s="225" t="s">
        <v>102</v>
      </c>
      <c r="AE61" s="226" t="s">
        <v>98</v>
      </c>
      <c r="AF61" s="222" t="s">
        <v>1</v>
      </c>
      <c r="AG61" s="224" t="s">
        <v>113</v>
      </c>
      <c r="AH61" s="223" t="s">
        <v>111</v>
      </c>
      <c r="AI61" s="222" t="s">
        <v>12</v>
      </c>
      <c r="AJ61" s="243" t="s">
        <v>102</v>
      </c>
      <c r="AK61" s="221" t="s">
        <v>98</v>
      </c>
      <c r="AL61" s="222" t="s">
        <v>1</v>
      </c>
      <c r="AM61" s="224" t="s">
        <v>113</v>
      </c>
      <c r="AN61" s="223" t="s">
        <v>111</v>
      </c>
      <c r="AO61" s="227" t="s">
        <v>99</v>
      </c>
      <c r="AP61" s="229" t="s">
        <v>12</v>
      </c>
      <c r="AQ61" s="225" t="s">
        <v>102</v>
      </c>
      <c r="AR61" s="226" t="s">
        <v>98</v>
      </c>
      <c r="AS61" s="222" t="s">
        <v>1</v>
      </c>
      <c r="AT61" s="224" t="s">
        <v>113</v>
      </c>
      <c r="AU61" s="223" t="s">
        <v>111</v>
      </c>
      <c r="AV61" s="229" t="s">
        <v>99</v>
      </c>
      <c r="AW61" s="230" t="s">
        <v>12</v>
      </c>
      <c r="AX61" s="228" t="s">
        <v>102</v>
      </c>
      <c r="AY61" s="221" t="s">
        <v>98</v>
      </c>
      <c r="AZ61" s="222" t="s">
        <v>1</v>
      </c>
      <c r="BA61" s="224" t="s">
        <v>113</v>
      </c>
      <c r="BB61" s="224" t="s">
        <v>109</v>
      </c>
      <c r="BC61" s="223" t="s">
        <v>111</v>
      </c>
      <c r="BD61" s="227" t="s">
        <v>99</v>
      </c>
      <c r="BE61" s="229" t="s">
        <v>12</v>
      </c>
      <c r="BF61" s="225" t="s">
        <v>102</v>
      </c>
      <c r="BG61" s="226" t="s">
        <v>98</v>
      </c>
      <c r="BH61" s="222" t="s">
        <v>1</v>
      </c>
      <c r="BI61" s="224" t="s">
        <v>113</v>
      </c>
      <c r="BJ61" s="224" t="s">
        <v>109</v>
      </c>
      <c r="BK61" s="223" t="s">
        <v>111</v>
      </c>
      <c r="BL61" s="222" t="s">
        <v>12</v>
      </c>
      <c r="BM61" s="228" t="s">
        <v>102</v>
      </c>
      <c r="BN61" s="221" t="s">
        <v>98</v>
      </c>
      <c r="BO61" s="222" t="s">
        <v>1</v>
      </c>
      <c r="BP61" s="224" t="s">
        <v>113</v>
      </c>
      <c r="BQ61" s="224" t="s">
        <v>109</v>
      </c>
      <c r="BR61" s="222" t="s">
        <v>12</v>
      </c>
      <c r="BS61" s="225" t="s">
        <v>102</v>
      </c>
      <c r="BT61" s="226" t="s">
        <v>98</v>
      </c>
      <c r="BU61" s="222" t="s">
        <v>1</v>
      </c>
      <c r="BV61" s="229" t="s">
        <v>188</v>
      </c>
      <c r="BW61" s="224" t="s">
        <v>113</v>
      </c>
      <c r="BX61" s="224" t="s">
        <v>109</v>
      </c>
      <c r="BY61" s="222" t="s">
        <v>12</v>
      </c>
      <c r="BZ61" s="228" t="s">
        <v>102</v>
      </c>
      <c r="CA61" s="387"/>
      <c r="CB61" s="388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03"/>
      <c r="DD61" s="203"/>
      <c r="DE61" s="231"/>
      <c r="DF61" s="231"/>
      <c r="DG61" s="231"/>
      <c r="DH61" s="231"/>
      <c r="DI61" s="231"/>
      <c r="DJ61" s="231"/>
      <c r="DK61" s="231"/>
      <c r="DL61" s="231"/>
      <c r="DM61" s="231"/>
      <c r="DN61" s="231"/>
      <c r="DO61" s="231"/>
      <c r="DP61" s="231"/>
      <c r="DQ61" s="231"/>
      <c r="DR61" s="231"/>
      <c r="DS61" s="231"/>
      <c r="DT61" s="231"/>
      <c r="DU61" s="231"/>
      <c r="DV61" s="231"/>
      <c r="DW61" s="231"/>
      <c r="DX61" s="231"/>
      <c r="DY61" s="231"/>
      <c r="DZ61" s="231"/>
      <c r="EA61" s="231"/>
      <c r="EB61" s="231"/>
      <c r="EC61" s="231"/>
      <c r="ED61" s="231"/>
      <c r="EE61" s="231"/>
      <c r="EF61" s="231"/>
      <c r="EG61" s="231"/>
      <c r="EH61" s="231"/>
      <c r="EI61" s="231"/>
      <c r="EJ61" s="231"/>
      <c r="EK61" s="231"/>
      <c r="EL61" s="231"/>
      <c r="EM61" s="231"/>
      <c r="EN61" s="231"/>
      <c r="EO61" s="231"/>
      <c r="EP61" s="231"/>
      <c r="EQ61" s="231"/>
      <c r="ER61" s="231"/>
      <c r="ES61" s="231"/>
      <c r="ET61" s="231"/>
      <c r="EU61" s="231"/>
      <c r="EV61" s="231"/>
      <c r="EW61" s="231"/>
      <c r="EX61" s="231"/>
      <c r="EY61" s="231"/>
      <c r="EZ61" s="231"/>
      <c r="FA61" s="231"/>
      <c r="FB61" s="231"/>
      <c r="FC61" s="231"/>
      <c r="FD61" s="231"/>
      <c r="FE61" s="231"/>
      <c r="FF61" s="231"/>
      <c r="FG61" s="231"/>
      <c r="FH61" s="231"/>
      <c r="FI61" s="231"/>
      <c r="FJ61" s="231"/>
      <c r="FK61" s="231"/>
      <c r="FL61" s="231"/>
      <c r="FM61" s="231"/>
      <c r="FN61" s="231"/>
      <c r="FO61" s="231"/>
      <c r="FP61" s="231"/>
      <c r="FQ61" s="231"/>
      <c r="FR61" s="231"/>
      <c r="FS61" s="231"/>
      <c r="FT61" s="231"/>
      <c r="FU61" s="231"/>
      <c r="FV61" s="231"/>
      <c r="FW61" s="231"/>
      <c r="FX61" s="231"/>
      <c r="FY61" s="231"/>
      <c r="FZ61" s="231"/>
      <c r="GA61" s="231"/>
      <c r="GB61" s="231"/>
      <c r="GC61" s="231"/>
      <c r="GD61" s="231"/>
      <c r="GE61" s="231"/>
      <c r="GF61" s="231"/>
      <c r="GG61" s="231"/>
      <c r="GH61" s="231"/>
    </row>
    <row r="62" spans="1:190" ht="20.100000000000001" customHeight="1" x14ac:dyDescent="0.3">
      <c r="A62" s="192" t="s">
        <v>146</v>
      </c>
      <c r="B62" s="274" t="s">
        <v>67</v>
      </c>
      <c r="C62" s="64">
        <f t="shared" ref="C62:C70" si="11">SUM(D62:J62)</f>
        <v>23</v>
      </c>
      <c r="D62" s="43">
        <f t="shared" ref="D62:E67" si="12">K62+Q62+X62+AE62+AK62+AR62+AY62+BG62+BN62+BT62</f>
        <v>8</v>
      </c>
      <c r="E62" s="43">
        <f t="shared" si="12"/>
        <v>15</v>
      </c>
      <c r="F62" s="43"/>
      <c r="G62" s="43"/>
      <c r="H62" s="43"/>
      <c r="I62" s="43"/>
      <c r="J62" s="45"/>
      <c r="K62" s="77"/>
      <c r="L62" s="13"/>
      <c r="M62" s="13"/>
      <c r="N62" s="13"/>
      <c r="O62" s="17"/>
      <c r="P62" s="128"/>
      <c r="Q62" s="13"/>
      <c r="R62" s="13"/>
      <c r="S62" s="13"/>
      <c r="T62" s="13"/>
      <c r="U62" s="13"/>
      <c r="V62" s="17"/>
      <c r="W62" s="99"/>
      <c r="X62" s="13"/>
      <c r="Y62" s="12"/>
      <c r="Z62" s="23"/>
      <c r="AA62" s="23"/>
      <c r="AB62" s="23"/>
      <c r="AC62" s="24"/>
      <c r="AD62" s="128"/>
      <c r="AE62" s="13"/>
      <c r="AF62" s="12"/>
      <c r="AG62" s="23"/>
      <c r="AH62" s="23"/>
      <c r="AI62" s="24"/>
      <c r="AJ62" s="99"/>
      <c r="AK62" s="13"/>
      <c r="AL62" s="12"/>
      <c r="AM62" s="23"/>
      <c r="AN62" s="23"/>
      <c r="AO62" s="23"/>
      <c r="AP62" s="24"/>
      <c r="AQ62" s="128"/>
      <c r="AR62" s="13">
        <v>8</v>
      </c>
      <c r="AS62" s="12">
        <v>15</v>
      </c>
      <c r="AT62" s="23"/>
      <c r="AU62" s="23"/>
      <c r="AV62" s="23"/>
      <c r="AW62" s="24">
        <v>6</v>
      </c>
      <c r="AX62" s="99" t="s">
        <v>103</v>
      </c>
      <c r="AY62" s="13"/>
      <c r="AZ62" s="12"/>
      <c r="BA62" s="23"/>
      <c r="BB62" s="23"/>
      <c r="BC62" s="23"/>
      <c r="BD62" s="23"/>
      <c r="BE62" s="24"/>
      <c r="BF62" s="128"/>
      <c r="BG62" s="13"/>
      <c r="BH62" s="12"/>
      <c r="BI62" s="23"/>
      <c r="BJ62" s="23"/>
      <c r="BK62" s="23"/>
      <c r="BL62" s="24"/>
      <c r="BM62" s="99"/>
      <c r="BN62" s="13"/>
      <c r="BO62" s="12"/>
      <c r="BP62" s="23"/>
      <c r="BQ62" s="23"/>
      <c r="BR62" s="24"/>
      <c r="BS62" s="128"/>
      <c r="BT62" s="13"/>
      <c r="BU62" s="12"/>
      <c r="BV62" s="23"/>
      <c r="BW62" s="23"/>
      <c r="BX62" s="23"/>
      <c r="BY62" s="24"/>
      <c r="BZ62" s="112"/>
      <c r="CA62" s="192">
        <f t="shared" ref="CA62:CA70" si="13">O62+V62+AC62+AI62+AP62+AW62+BE62+BL62+BR62+BY62</f>
        <v>6</v>
      </c>
      <c r="CB62" s="281">
        <v>6</v>
      </c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</row>
    <row r="63" spans="1:190" ht="50.1" customHeight="1" x14ac:dyDescent="0.3">
      <c r="A63" s="89" t="s">
        <v>147</v>
      </c>
      <c r="B63" s="257" t="s">
        <v>112</v>
      </c>
      <c r="C63" s="62">
        <f t="shared" si="11"/>
        <v>16</v>
      </c>
      <c r="D63" s="12">
        <f t="shared" si="12"/>
        <v>8</v>
      </c>
      <c r="E63" s="12">
        <f t="shared" si="12"/>
        <v>8</v>
      </c>
      <c r="F63" s="12"/>
      <c r="G63" s="12"/>
      <c r="H63" s="12"/>
      <c r="I63" s="12"/>
      <c r="J63" s="11"/>
      <c r="K63" s="13"/>
      <c r="L63" s="13"/>
      <c r="M63" s="13"/>
      <c r="N63" s="13"/>
      <c r="O63" s="17"/>
      <c r="P63" s="128"/>
      <c r="Q63" s="13"/>
      <c r="R63" s="13"/>
      <c r="S63" s="13"/>
      <c r="T63" s="13"/>
      <c r="U63" s="13"/>
      <c r="V63" s="17"/>
      <c r="W63" s="99"/>
      <c r="X63" s="62"/>
      <c r="Y63" s="12"/>
      <c r="Z63" s="23"/>
      <c r="AA63" s="23"/>
      <c r="AB63" s="23"/>
      <c r="AC63" s="24"/>
      <c r="AD63" s="128"/>
      <c r="AE63" s="13"/>
      <c r="AF63" s="12"/>
      <c r="AG63" s="23"/>
      <c r="AH63" s="23"/>
      <c r="AI63" s="24"/>
      <c r="AJ63" s="99"/>
      <c r="AK63" s="62"/>
      <c r="AL63" s="12"/>
      <c r="AM63" s="23"/>
      <c r="AN63" s="23"/>
      <c r="AO63" s="23"/>
      <c r="AP63" s="24"/>
      <c r="AQ63" s="128"/>
      <c r="AR63" s="13"/>
      <c r="AS63" s="12"/>
      <c r="AT63" s="23"/>
      <c r="AU63" s="23"/>
      <c r="AV63" s="23"/>
      <c r="AW63" s="24"/>
      <c r="AX63" s="99"/>
      <c r="AY63" s="62"/>
      <c r="AZ63" s="12"/>
      <c r="BA63" s="23"/>
      <c r="BB63" s="23"/>
      <c r="BC63" s="23"/>
      <c r="BD63" s="23"/>
      <c r="BE63" s="24"/>
      <c r="BF63" s="128"/>
      <c r="BG63" s="13"/>
      <c r="BH63" s="12"/>
      <c r="BI63" s="23"/>
      <c r="BJ63" s="23"/>
      <c r="BK63" s="23"/>
      <c r="BL63" s="24"/>
      <c r="BM63" s="99"/>
      <c r="BN63" s="62">
        <v>8</v>
      </c>
      <c r="BO63" s="12">
        <v>8</v>
      </c>
      <c r="BP63" s="23"/>
      <c r="BQ63" s="23"/>
      <c r="BR63" s="24">
        <v>3</v>
      </c>
      <c r="BS63" s="128" t="s">
        <v>103</v>
      </c>
      <c r="BT63" s="13"/>
      <c r="BU63" s="12"/>
      <c r="BV63" s="23"/>
      <c r="BW63" s="23"/>
      <c r="BX63" s="23"/>
      <c r="BY63" s="24"/>
      <c r="BZ63" s="112"/>
      <c r="CA63" s="89">
        <f t="shared" si="13"/>
        <v>3</v>
      </c>
      <c r="CB63" s="260">
        <v>3</v>
      </c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</row>
    <row r="64" spans="1:190" ht="35.1" customHeight="1" x14ac:dyDescent="0.3">
      <c r="A64" s="89" t="s">
        <v>148</v>
      </c>
      <c r="B64" s="275" t="s">
        <v>68</v>
      </c>
      <c r="C64" s="62">
        <f t="shared" si="11"/>
        <v>32</v>
      </c>
      <c r="D64" s="12">
        <f t="shared" si="12"/>
        <v>16</v>
      </c>
      <c r="E64" s="12">
        <f t="shared" si="12"/>
        <v>16</v>
      </c>
      <c r="F64" s="12"/>
      <c r="G64" s="12"/>
      <c r="H64" s="12"/>
      <c r="I64" s="12"/>
      <c r="J64" s="11"/>
      <c r="K64" s="94"/>
      <c r="L64" s="15"/>
      <c r="M64" s="15"/>
      <c r="N64" s="15"/>
      <c r="O64" s="38"/>
      <c r="P64" s="134"/>
      <c r="Q64" s="15"/>
      <c r="R64" s="15"/>
      <c r="S64" s="15"/>
      <c r="T64" s="15"/>
      <c r="U64" s="15"/>
      <c r="V64" s="38"/>
      <c r="W64" s="122"/>
      <c r="X64" s="15"/>
      <c r="Y64" s="14"/>
      <c r="Z64" s="32"/>
      <c r="AA64" s="32"/>
      <c r="AB64" s="32"/>
      <c r="AC64" s="39"/>
      <c r="AD64" s="134"/>
      <c r="AE64" s="15"/>
      <c r="AF64" s="14"/>
      <c r="AG64" s="32"/>
      <c r="AH64" s="32"/>
      <c r="AI64" s="39"/>
      <c r="AJ64" s="122"/>
      <c r="AK64" s="15"/>
      <c r="AL64" s="14"/>
      <c r="AM64" s="32"/>
      <c r="AN64" s="32"/>
      <c r="AO64" s="32"/>
      <c r="AP64" s="39"/>
      <c r="AQ64" s="134"/>
      <c r="AR64" s="15"/>
      <c r="AS64" s="14"/>
      <c r="AT64" s="32"/>
      <c r="AU64" s="32"/>
      <c r="AV64" s="32"/>
      <c r="AW64" s="39"/>
      <c r="AX64" s="122"/>
      <c r="AY64" s="15">
        <v>8</v>
      </c>
      <c r="AZ64" s="14">
        <v>8</v>
      </c>
      <c r="BA64" s="32"/>
      <c r="BB64" s="32"/>
      <c r="BC64" s="32"/>
      <c r="BD64" s="32"/>
      <c r="BE64" s="39">
        <v>4</v>
      </c>
      <c r="BF64" s="134" t="s">
        <v>110</v>
      </c>
      <c r="BG64" s="15">
        <v>8</v>
      </c>
      <c r="BH64" s="14">
        <v>8</v>
      </c>
      <c r="BI64" s="32"/>
      <c r="BJ64" s="32"/>
      <c r="BK64" s="32"/>
      <c r="BL64" s="39">
        <v>4</v>
      </c>
      <c r="BM64" s="122" t="s">
        <v>103</v>
      </c>
      <c r="BN64" s="15"/>
      <c r="BO64" s="14"/>
      <c r="BP64" s="32"/>
      <c r="BQ64" s="32"/>
      <c r="BR64" s="39"/>
      <c r="BS64" s="134"/>
      <c r="BT64" s="15"/>
      <c r="BU64" s="14"/>
      <c r="BV64" s="32"/>
      <c r="BW64" s="32"/>
      <c r="BX64" s="32"/>
      <c r="BY64" s="39"/>
      <c r="BZ64" s="118"/>
      <c r="CA64" s="89">
        <f t="shared" si="13"/>
        <v>8</v>
      </c>
      <c r="CB64" s="260">
        <v>8</v>
      </c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</row>
    <row r="65" spans="1:190" ht="35.1" customHeight="1" x14ac:dyDescent="0.3">
      <c r="A65" s="89" t="s">
        <v>149</v>
      </c>
      <c r="B65" s="275" t="s">
        <v>50</v>
      </c>
      <c r="C65" s="62">
        <f t="shared" si="11"/>
        <v>32</v>
      </c>
      <c r="D65" s="12">
        <f t="shared" si="12"/>
        <v>16</v>
      </c>
      <c r="E65" s="12">
        <f t="shared" si="12"/>
        <v>16</v>
      </c>
      <c r="F65" s="12"/>
      <c r="G65" s="12"/>
      <c r="H65" s="12"/>
      <c r="I65" s="12"/>
      <c r="J65" s="11"/>
      <c r="K65" s="13"/>
      <c r="L65" s="13"/>
      <c r="M65" s="13"/>
      <c r="N65" s="13"/>
      <c r="O65" s="17"/>
      <c r="P65" s="128"/>
      <c r="Q65" s="13"/>
      <c r="R65" s="13"/>
      <c r="S65" s="13"/>
      <c r="T65" s="13"/>
      <c r="U65" s="13"/>
      <c r="V65" s="17"/>
      <c r="W65" s="99"/>
      <c r="X65" s="13"/>
      <c r="Y65" s="12"/>
      <c r="Z65" s="23"/>
      <c r="AA65" s="23"/>
      <c r="AB65" s="23"/>
      <c r="AC65" s="24"/>
      <c r="AD65" s="128"/>
      <c r="AE65" s="13"/>
      <c r="AF65" s="12"/>
      <c r="AG65" s="23"/>
      <c r="AH65" s="23"/>
      <c r="AI65" s="24"/>
      <c r="AJ65" s="99"/>
      <c r="AK65" s="13"/>
      <c r="AL65" s="12"/>
      <c r="AM65" s="23"/>
      <c r="AN65" s="23"/>
      <c r="AO65" s="23"/>
      <c r="AP65" s="24"/>
      <c r="AQ65" s="128"/>
      <c r="AR65" s="13"/>
      <c r="AS65" s="12"/>
      <c r="AT65" s="23"/>
      <c r="AU65" s="23"/>
      <c r="AV65" s="23"/>
      <c r="AW65" s="24"/>
      <c r="AX65" s="99"/>
      <c r="AY65" s="13"/>
      <c r="AZ65" s="12"/>
      <c r="BA65" s="23"/>
      <c r="BB65" s="23"/>
      <c r="BC65" s="23"/>
      <c r="BD65" s="23"/>
      <c r="BE65" s="24"/>
      <c r="BF65" s="128"/>
      <c r="BG65" s="13"/>
      <c r="BH65" s="12"/>
      <c r="BI65" s="23"/>
      <c r="BJ65" s="23"/>
      <c r="BK65" s="23"/>
      <c r="BL65" s="24"/>
      <c r="BM65" s="99"/>
      <c r="BN65" s="13">
        <v>8</v>
      </c>
      <c r="BO65" s="12">
        <v>8</v>
      </c>
      <c r="BP65" s="23"/>
      <c r="BQ65" s="23"/>
      <c r="BR65" s="24">
        <v>3</v>
      </c>
      <c r="BS65" s="128" t="s">
        <v>110</v>
      </c>
      <c r="BT65" s="13">
        <v>8</v>
      </c>
      <c r="BU65" s="12">
        <v>8</v>
      </c>
      <c r="BV65" s="23"/>
      <c r="BW65" s="23"/>
      <c r="BX65" s="23"/>
      <c r="BY65" s="24">
        <v>4</v>
      </c>
      <c r="BZ65" s="112" t="s">
        <v>103</v>
      </c>
      <c r="CA65" s="89">
        <f t="shared" si="13"/>
        <v>7</v>
      </c>
      <c r="CB65" s="260">
        <v>7</v>
      </c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</row>
    <row r="66" spans="1:190" ht="35.1" customHeight="1" x14ac:dyDescent="0.3">
      <c r="A66" s="89" t="s">
        <v>150</v>
      </c>
      <c r="B66" s="257" t="s">
        <v>51</v>
      </c>
      <c r="C66" s="62">
        <f t="shared" si="11"/>
        <v>23</v>
      </c>
      <c r="D66" s="12">
        <f t="shared" si="12"/>
        <v>8</v>
      </c>
      <c r="E66" s="12">
        <f t="shared" si="12"/>
        <v>15</v>
      </c>
      <c r="F66" s="12"/>
      <c r="G66" s="12"/>
      <c r="H66" s="12"/>
      <c r="I66" s="12"/>
      <c r="J66" s="11"/>
      <c r="K66" s="13"/>
      <c r="L66" s="13"/>
      <c r="M66" s="13"/>
      <c r="N66" s="13"/>
      <c r="O66" s="17"/>
      <c r="P66" s="128"/>
      <c r="Q66" s="13"/>
      <c r="R66" s="13"/>
      <c r="S66" s="13"/>
      <c r="T66" s="13"/>
      <c r="U66" s="13"/>
      <c r="V66" s="17"/>
      <c r="W66" s="99"/>
      <c r="X66" s="13"/>
      <c r="Y66" s="12"/>
      <c r="Z66" s="23"/>
      <c r="AA66" s="23"/>
      <c r="AB66" s="23"/>
      <c r="AC66" s="24"/>
      <c r="AD66" s="128"/>
      <c r="AE66" s="13"/>
      <c r="AF66" s="12"/>
      <c r="AG66" s="23"/>
      <c r="AH66" s="23"/>
      <c r="AI66" s="24"/>
      <c r="AJ66" s="99"/>
      <c r="AK66" s="13"/>
      <c r="AL66" s="12"/>
      <c r="AM66" s="23"/>
      <c r="AN66" s="23"/>
      <c r="AO66" s="23"/>
      <c r="AP66" s="24"/>
      <c r="AQ66" s="128"/>
      <c r="AR66" s="13"/>
      <c r="AS66" s="12"/>
      <c r="AT66" s="23"/>
      <c r="AU66" s="23"/>
      <c r="AV66" s="23"/>
      <c r="AW66" s="24"/>
      <c r="AX66" s="99"/>
      <c r="AY66" s="13"/>
      <c r="AZ66" s="12"/>
      <c r="BA66" s="23"/>
      <c r="BB66" s="23"/>
      <c r="BC66" s="23"/>
      <c r="BD66" s="23"/>
      <c r="BE66" s="24"/>
      <c r="BF66" s="128"/>
      <c r="BG66" s="13"/>
      <c r="BH66" s="12"/>
      <c r="BI66" s="23"/>
      <c r="BJ66" s="23"/>
      <c r="BK66" s="23"/>
      <c r="BL66" s="24"/>
      <c r="BM66" s="99"/>
      <c r="BN66" s="13"/>
      <c r="BO66" s="12"/>
      <c r="BP66" s="23"/>
      <c r="BQ66" s="23"/>
      <c r="BR66" s="24"/>
      <c r="BS66" s="128"/>
      <c r="BT66" s="13">
        <v>8</v>
      </c>
      <c r="BU66" s="12">
        <v>15</v>
      </c>
      <c r="BV66" s="23"/>
      <c r="BW66" s="23"/>
      <c r="BX66" s="23"/>
      <c r="BY66" s="24">
        <v>4</v>
      </c>
      <c r="BZ66" s="112" t="s">
        <v>103</v>
      </c>
      <c r="CA66" s="89">
        <f t="shared" si="13"/>
        <v>4</v>
      </c>
      <c r="CB66" s="260">
        <v>4</v>
      </c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</row>
    <row r="67" spans="1:190" ht="20.100000000000001" customHeight="1" x14ac:dyDescent="0.3">
      <c r="A67" s="89" t="s">
        <v>151</v>
      </c>
      <c r="B67" s="254" t="s">
        <v>69</v>
      </c>
      <c r="C67" s="62">
        <f t="shared" si="11"/>
        <v>31</v>
      </c>
      <c r="D67" s="12">
        <f t="shared" si="12"/>
        <v>8</v>
      </c>
      <c r="E67" s="12">
        <f t="shared" si="12"/>
        <v>23</v>
      </c>
      <c r="F67" s="12"/>
      <c r="G67" s="12"/>
      <c r="H67" s="12"/>
      <c r="I67" s="12"/>
      <c r="J67" s="11"/>
      <c r="K67" s="13"/>
      <c r="L67" s="13"/>
      <c r="M67" s="13"/>
      <c r="N67" s="13"/>
      <c r="O67" s="17"/>
      <c r="P67" s="128"/>
      <c r="Q67" s="13"/>
      <c r="R67" s="13"/>
      <c r="S67" s="13"/>
      <c r="T67" s="13"/>
      <c r="U67" s="13"/>
      <c r="V67" s="17"/>
      <c r="W67" s="99"/>
      <c r="X67" s="13"/>
      <c r="Y67" s="12"/>
      <c r="Z67" s="23"/>
      <c r="AA67" s="23"/>
      <c r="AB67" s="23"/>
      <c r="AC67" s="24"/>
      <c r="AD67" s="128"/>
      <c r="AE67" s="13"/>
      <c r="AF67" s="12"/>
      <c r="AG67" s="23"/>
      <c r="AH67" s="23"/>
      <c r="AI67" s="24"/>
      <c r="AJ67" s="99"/>
      <c r="AK67" s="13"/>
      <c r="AL67" s="12"/>
      <c r="AM67" s="23"/>
      <c r="AN67" s="23"/>
      <c r="AO67" s="23"/>
      <c r="AP67" s="24"/>
      <c r="AQ67" s="128"/>
      <c r="AR67" s="13"/>
      <c r="AS67" s="12"/>
      <c r="AT67" s="23"/>
      <c r="AU67" s="23"/>
      <c r="AV67" s="23"/>
      <c r="AW67" s="24"/>
      <c r="AX67" s="99"/>
      <c r="AY67" s="13">
        <v>8</v>
      </c>
      <c r="AZ67" s="12">
        <v>15</v>
      </c>
      <c r="BA67" s="23"/>
      <c r="BB67" s="23"/>
      <c r="BC67" s="23"/>
      <c r="BD67" s="23"/>
      <c r="BE67" s="24">
        <v>3</v>
      </c>
      <c r="BF67" s="128" t="s">
        <v>110</v>
      </c>
      <c r="BG67" s="13"/>
      <c r="BH67" s="12">
        <v>8</v>
      </c>
      <c r="BI67" s="23"/>
      <c r="BJ67" s="23"/>
      <c r="BK67" s="23"/>
      <c r="BL67" s="24">
        <v>4</v>
      </c>
      <c r="BM67" s="99" t="s">
        <v>103</v>
      </c>
      <c r="BN67" s="13"/>
      <c r="BO67" s="12"/>
      <c r="BP67" s="23"/>
      <c r="BQ67" s="23"/>
      <c r="BR67" s="24"/>
      <c r="BS67" s="128"/>
      <c r="BT67" s="13"/>
      <c r="BU67" s="12"/>
      <c r="BV67" s="23"/>
      <c r="BW67" s="23"/>
      <c r="BX67" s="23"/>
      <c r="BY67" s="24"/>
      <c r="BZ67" s="112"/>
      <c r="CA67" s="89">
        <f t="shared" si="13"/>
        <v>7</v>
      </c>
      <c r="CB67" s="260">
        <v>7</v>
      </c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</row>
    <row r="68" spans="1:190" ht="35.1" customHeight="1" x14ac:dyDescent="0.3">
      <c r="A68" s="89" t="s">
        <v>152</v>
      </c>
      <c r="B68" s="257" t="s">
        <v>194</v>
      </c>
      <c r="C68" s="62">
        <f t="shared" si="11"/>
        <v>15</v>
      </c>
      <c r="D68" s="12"/>
      <c r="E68" s="12">
        <f>L68+R68+Y68+AF68+AL68+AS68+AZ68+BH68+BO68+BU68</f>
        <v>0</v>
      </c>
      <c r="F68" s="12">
        <v>15</v>
      </c>
      <c r="G68" s="12"/>
      <c r="H68" s="12"/>
      <c r="I68" s="12"/>
      <c r="J68" s="11"/>
      <c r="K68" s="13"/>
      <c r="L68" s="13"/>
      <c r="M68" s="13"/>
      <c r="N68" s="13"/>
      <c r="O68" s="17"/>
      <c r="P68" s="128"/>
      <c r="Q68" s="13"/>
      <c r="R68" s="13"/>
      <c r="S68" s="13"/>
      <c r="T68" s="13"/>
      <c r="U68" s="13"/>
      <c r="V68" s="17"/>
      <c r="W68" s="99"/>
      <c r="X68" s="13"/>
      <c r="Y68" s="12"/>
      <c r="Z68" s="23"/>
      <c r="AA68" s="23"/>
      <c r="AB68" s="23"/>
      <c r="AC68" s="24"/>
      <c r="AD68" s="128"/>
      <c r="AE68" s="13"/>
      <c r="AF68" s="12"/>
      <c r="AG68" s="23"/>
      <c r="AH68" s="23"/>
      <c r="AI68" s="24"/>
      <c r="AJ68" s="99"/>
      <c r="AK68" s="13"/>
      <c r="AL68" s="12"/>
      <c r="AM68" s="23"/>
      <c r="AN68" s="23"/>
      <c r="AO68" s="23"/>
      <c r="AP68" s="24"/>
      <c r="AQ68" s="128"/>
      <c r="AR68" s="13"/>
      <c r="AS68" s="12"/>
      <c r="AT68" s="23"/>
      <c r="AU68" s="23"/>
      <c r="AV68" s="23"/>
      <c r="AW68" s="24"/>
      <c r="AX68" s="99"/>
      <c r="AY68" s="13"/>
      <c r="AZ68" s="12"/>
      <c r="BA68" s="23"/>
      <c r="BB68" s="23"/>
      <c r="BC68" s="23"/>
      <c r="BD68" s="23"/>
      <c r="BE68" s="24"/>
      <c r="BF68" s="128"/>
      <c r="BG68" s="13"/>
      <c r="BH68" s="12"/>
      <c r="BI68" s="23"/>
      <c r="BJ68" s="23"/>
      <c r="BK68" s="23"/>
      <c r="BL68" s="24"/>
      <c r="BM68" s="99"/>
      <c r="BN68" s="13"/>
      <c r="BO68" s="12"/>
      <c r="BP68" s="23"/>
      <c r="BQ68" s="23"/>
      <c r="BR68" s="24"/>
      <c r="BS68" s="128"/>
      <c r="BT68" s="13"/>
      <c r="BU68" s="12"/>
      <c r="BV68" s="347">
        <v>15</v>
      </c>
      <c r="BW68" s="23"/>
      <c r="BX68" s="23"/>
      <c r="BY68" s="24">
        <v>2</v>
      </c>
      <c r="BZ68" s="112" t="s">
        <v>110</v>
      </c>
      <c r="CA68" s="89">
        <f t="shared" si="13"/>
        <v>2</v>
      </c>
      <c r="CB68" s="260">
        <v>2</v>
      </c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</row>
    <row r="69" spans="1:190" s="3" customFormat="1" ht="35.1" customHeight="1" x14ac:dyDescent="0.3">
      <c r="A69" s="89" t="s">
        <v>153</v>
      </c>
      <c r="B69" s="257" t="s">
        <v>70</v>
      </c>
      <c r="C69" s="62">
        <f t="shared" si="11"/>
        <v>16</v>
      </c>
      <c r="D69" s="12">
        <f>K69+Q69+X69+AE69+AK69+AR69+AY69+BG69+BN69+BT69</f>
        <v>8</v>
      </c>
      <c r="E69" s="12">
        <f>L69+R69+Y69+AF69+AL69+AS69+AZ69+BH69+BO69+BU69</f>
        <v>8</v>
      </c>
      <c r="F69" s="12"/>
      <c r="G69" s="12"/>
      <c r="H69" s="12"/>
      <c r="I69" s="12"/>
      <c r="J69" s="11"/>
      <c r="K69" s="13"/>
      <c r="L69" s="13"/>
      <c r="M69" s="13"/>
      <c r="N69" s="13"/>
      <c r="O69" s="17"/>
      <c r="P69" s="128"/>
      <c r="Q69" s="13"/>
      <c r="R69" s="13"/>
      <c r="S69" s="13"/>
      <c r="T69" s="13"/>
      <c r="U69" s="13"/>
      <c r="V69" s="17"/>
      <c r="W69" s="99"/>
      <c r="X69" s="13"/>
      <c r="Y69" s="12"/>
      <c r="Z69" s="23"/>
      <c r="AA69" s="23"/>
      <c r="AB69" s="23"/>
      <c r="AC69" s="24"/>
      <c r="AD69" s="128"/>
      <c r="AE69" s="13"/>
      <c r="AF69" s="12"/>
      <c r="AG69" s="23"/>
      <c r="AH69" s="23"/>
      <c r="AI69" s="24"/>
      <c r="AJ69" s="99"/>
      <c r="AK69" s="13"/>
      <c r="AL69" s="12"/>
      <c r="AM69" s="23"/>
      <c r="AN69" s="23"/>
      <c r="AO69" s="23"/>
      <c r="AP69" s="24"/>
      <c r="AQ69" s="128"/>
      <c r="AR69" s="13"/>
      <c r="AS69" s="12"/>
      <c r="AT69" s="23"/>
      <c r="AU69" s="23"/>
      <c r="AV69" s="23"/>
      <c r="AW69" s="24"/>
      <c r="AX69" s="99"/>
      <c r="AY69" s="13"/>
      <c r="AZ69" s="12"/>
      <c r="BA69" s="23"/>
      <c r="BB69" s="23"/>
      <c r="BC69" s="23"/>
      <c r="BD69" s="23"/>
      <c r="BE69" s="24"/>
      <c r="BF69" s="128"/>
      <c r="BG69" s="13"/>
      <c r="BH69" s="12"/>
      <c r="BI69" s="23"/>
      <c r="BJ69" s="23"/>
      <c r="BK69" s="23"/>
      <c r="BL69" s="24"/>
      <c r="BM69" s="99"/>
      <c r="BN69" s="13"/>
      <c r="BO69" s="12"/>
      <c r="BP69" s="23"/>
      <c r="BQ69" s="23"/>
      <c r="BR69" s="24"/>
      <c r="BS69" s="128"/>
      <c r="BT69" s="13">
        <v>8</v>
      </c>
      <c r="BU69" s="12">
        <v>8</v>
      </c>
      <c r="BV69" s="23"/>
      <c r="BW69" s="23"/>
      <c r="BX69" s="23"/>
      <c r="BY69" s="24">
        <v>3</v>
      </c>
      <c r="BZ69" s="112" t="s">
        <v>110</v>
      </c>
      <c r="CA69" s="89">
        <f t="shared" si="13"/>
        <v>3</v>
      </c>
      <c r="CB69" s="260">
        <v>3</v>
      </c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</row>
    <row r="70" spans="1:190" ht="20.100000000000001" customHeight="1" thickBot="1" x14ac:dyDescent="0.35">
      <c r="A70" s="197" t="s">
        <v>154</v>
      </c>
      <c r="B70" s="271" t="s">
        <v>66</v>
      </c>
      <c r="C70" s="66">
        <f t="shared" si="11"/>
        <v>23</v>
      </c>
      <c r="D70" s="46"/>
      <c r="E70" s="46"/>
      <c r="F70" s="46"/>
      <c r="G70" s="46">
        <f>N70+T70+Z70+AG70+AM70+AT70+BA70+BI70+BP70+BW70</f>
        <v>23</v>
      </c>
      <c r="H70" s="46"/>
      <c r="I70" s="46"/>
      <c r="J70" s="48"/>
      <c r="K70" s="36"/>
      <c r="L70" s="36"/>
      <c r="M70" s="36"/>
      <c r="N70" s="36">
        <v>15</v>
      </c>
      <c r="O70" s="22">
        <v>3</v>
      </c>
      <c r="P70" s="129" t="s">
        <v>110</v>
      </c>
      <c r="Q70" s="36"/>
      <c r="R70" s="36"/>
      <c r="S70" s="36"/>
      <c r="T70" s="36">
        <v>8</v>
      </c>
      <c r="U70" s="36"/>
      <c r="V70" s="22">
        <v>2</v>
      </c>
      <c r="W70" s="100" t="s">
        <v>110</v>
      </c>
      <c r="X70" s="36"/>
      <c r="Y70" s="19"/>
      <c r="Z70" s="35"/>
      <c r="AA70" s="35"/>
      <c r="AB70" s="35"/>
      <c r="AC70" s="25"/>
      <c r="AD70" s="129"/>
      <c r="AE70" s="36"/>
      <c r="AF70" s="19"/>
      <c r="AG70" s="35"/>
      <c r="AH70" s="35"/>
      <c r="AI70" s="25"/>
      <c r="AJ70" s="100"/>
      <c r="AK70" s="36"/>
      <c r="AL70" s="19"/>
      <c r="AM70" s="35"/>
      <c r="AN70" s="35"/>
      <c r="AO70" s="35"/>
      <c r="AP70" s="25"/>
      <c r="AQ70" s="129"/>
      <c r="AR70" s="36"/>
      <c r="AS70" s="19"/>
      <c r="AT70" s="35"/>
      <c r="AU70" s="35"/>
      <c r="AV70" s="35"/>
      <c r="AW70" s="25"/>
      <c r="AX70" s="100"/>
      <c r="AY70" s="36"/>
      <c r="AZ70" s="19"/>
      <c r="BA70" s="35"/>
      <c r="BB70" s="35"/>
      <c r="BC70" s="35"/>
      <c r="BD70" s="35"/>
      <c r="BE70" s="25"/>
      <c r="BF70" s="135"/>
      <c r="BG70" s="36"/>
      <c r="BH70" s="19"/>
      <c r="BI70" s="35"/>
      <c r="BJ70" s="35"/>
      <c r="BK70" s="35"/>
      <c r="BL70" s="25"/>
      <c r="BM70" s="100"/>
      <c r="BN70" s="36"/>
      <c r="BO70" s="19"/>
      <c r="BP70" s="35"/>
      <c r="BQ70" s="35"/>
      <c r="BR70" s="25"/>
      <c r="BS70" s="129"/>
      <c r="BT70" s="36"/>
      <c r="BU70" s="19"/>
      <c r="BV70" s="35"/>
      <c r="BW70" s="35"/>
      <c r="BX70" s="35"/>
      <c r="BY70" s="25"/>
      <c r="BZ70" s="123"/>
      <c r="CA70" s="193">
        <f t="shared" si="13"/>
        <v>5</v>
      </c>
      <c r="CB70" s="289">
        <v>5</v>
      </c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</row>
    <row r="71" spans="1:190" ht="20.100000000000001" customHeight="1" thickBot="1" x14ac:dyDescent="0.35">
      <c r="A71" s="389" t="s">
        <v>35</v>
      </c>
      <c r="B71" s="390"/>
      <c r="C71" s="85">
        <f>SUM(C62:C70)</f>
        <v>211</v>
      </c>
      <c r="D71" s="85">
        <f>SUM(D62:D70)</f>
        <v>72</v>
      </c>
      <c r="E71" s="85">
        <f>SUM(E62:E70)</f>
        <v>101</v>
      </c>
      <c r="F71" s="85">
        <v>15</v>
      </c>
      <c r="G71" s="85">
        <f>SUM(G62:G70)</f>
        <v>23</v>
      </c>
      <c r="H71" s="85"/>
      <c r="I71" s="85"/>
      <c r="J71" s="86"/>
      <c r="K71" s="49"/>
      <c r="L71" s="68"/>
      <c r="M71" s="68"/>
      <c r="N71" s="50">
        <f>SUM(N62:N70)</f>
        <v>15</v>
      </c>
      <c r="O71" s="50">
        <f>SUM(O62:O70)</f>
        <v>3</v>
      </c>
      <c r="P71" s="132"/>
      <c r="Q71" s="68"/>
      <c r="R71" s="68"/>
      <c r="S71" s="68"/>
      <c r="T71" s="50">
        <f>SUM(T62:T70)</f>
        <v>8</v>
      </c>
      <c r="U71" s="68"/>
      <c r="V71" s="50">
        <f>SUM(V62:V70)</f>
        <v>2</v>
      </c>
      <c r="W71" s="103"/>
      <c r="X71" s="68"/>
      <c r="Y71" s="50"/>
      <c r="Z71" s="51"/>
      <c r="AA71" s="51"/>
      <c r="AB71" s="51"/>
      <c r="AC71" s="51"/>
      <c r="AD71" s="132"/>
      <c r="AE71" s="68"/>
      <c r="AF71" s="50"/>
      <c r="AG71" s="51"/>
      <c r="AH71" s="51"/>
      <c r="AI71" s="51"/>
      <c r="AJ71" s="103"/>
      <c r="AK71" s="68"/>
      <c r="AL71" s="50"/>
      <c r="AM71" s="51"/>
      <c r="AN71" s="51"/>
      <c r="AO71" s="51"/>
      <c r="AP71" s="51"/>
      <c r="AQ71" s="132"/>
      <c r="AR71" s="68">
        <f>SUM(AR62:AR70)</f>
        <v>8</v>
      </c>
      <c r="AS71" s="50">
        <f>SUM(AS62:AS70)</f>
        <v>15</v>
      </c>
      <c r="AT71" s="50"/>
      <c r="AU71" s="50"/>
      <c r="AV71" s="50"/>
      <c r="AW71" s="50">
        <f>SUM(AW62:AW70)</f>
        <v>6</v>
      </c>
      <c r="AX71" s="113"/>
      <c r="AY71" s="49">
        <f>SUM(AY62:AY70)</f>
        <v>16</v>
      </c>
      <c r="AZ71" s="50">
        <f>SUM(AZ62:AZ70)</f>
        <v>23</v>
      </c>
      <c r="BA71" s="51"/>
      <c r="BB71" s="51"/>
      <c r="BC71" s="51"/>
      <c r="BD71" s="51"/>
      <c r="BE71" s="50">
        <f>SUM(BE62:BE70)</f>
        <v>7</v>
      </c>
      <c r="BF71" s="132"/>
      <c r="BG71" s="68">
        <f>SUM(BG62:BG70)</f>
        <v>8</v>
      </c>
      <c r="BH71" s="50">
        <f>SUM(BH62:BH70)</f>
        <v>16</v>
      </c>
      <c r="BI71" s="51"/>
      <c r="BJ71" s="51"/>
      <c r="BK71" s="51"/>
      <c r="BL71" s="50">
        <f>SUM(BL62:BL70)</f>
        <v>8</v>
      </c>
      <c r="BM71" s="103"/>
      <c r="BN71" s="50">
        <f>SUM(BN62:BN70)</f>
        <v>16</v>
      </c>
      <c r="BO71" s="50">
        <f>SUM(BO62:BO70)</f>
        <v>16</v>
      </c>
      <c r="BP71" s="51"/>
      <c r="BQ71" s="51"/>
      <c r="BR71" s="50">
        <f>SUM(BR62:BR70)</f>
        <v>6</v>
      </c>
      <c r="BS71" s="130"/>
      <c r="BT71" s="68">
        <f>SUM(BT62:BT70)</f>
        <v>24</v>
      </c>
      <c r="BU71" s="50">
        <f>SUM(BU62:BU70)</f>
        <v>31</v>
      </c>
      <c r="BV71" s="50">
        <v>15</v>
      </c>
      <c r="BW71" s="50"/>
      <c r="BX71" s="50"/>
      <c r="BY71" s="50">
        <f>SUM(BY62:BY70)</f>
        <v>13</v>
      </c>
      <c r="BZ71" s="113"/>
      <c r="CA71" s="202">
        <f>SUM(CA62:CA69)</f>
        <v>40</v>
      </c>
      <c r="CB71" s="207">
        <v>40</v>
      </c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</row>
    <row r="72" spans="1:190" s="309" customFormat="1" ht="30" customHeight="1" thickBot="1" x14ac:dyDescent="0.35">
      <c r="A72" s="308"/>
      <c r="B72" s="309" t="s">
        <v>85</v>
      </c>
      <c r="CA72" s="40"/>
      <c r="CB72" s="181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</row>
    <row r="73" spans="1:190" s="232" customFormat="1" ht="21.75" customHeight="1" x14ac:dyDescent="0.3">
      <c r="A73" s="349" t="s">
        <v>97</v>
      </c>
      <c r="B73" s="370" t="s">
        <v>100</v>
      </c>
      <c r="C73" s="352" t="s">
        <v>101</v>
      </c>
      <c r="D73" s="352"/>
      <c r="E73" s="352"/>
      <c r="F73" s="352"/>
      <c r="G73" s="352"/>
      <c r="H73" s="352"/>
      <c r="I73" s="352"/>
      <c r="J73" s="353"/>
      <c r="K73" s="356" t="s">
        <v>2</v>
      </c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8"/>
      <c r="X73" s="356" t="s">
        <v>3</v>
      </c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8"/>
      <c r="AK73" s="356" t="s">
        <v>4</v>
      </c>
      <c r="AL73" s="357"/>
      <c r="AM73" s="357"/>
      <c r="AN73" s="357"/>
      <c r="AO73" s="357"/>
      <c r="AP73" s="357"/>
      <c r="AQ73" s="357"/>
      <c r="AR73" s="357"/>
      <c r="AS73" s="357"/>
      <c r="AT73" s="357"/>
      <c r="AU73" s="357"/>
      <c r="AV73" s="357"/>
      <c r="AW73" s="357"/>
      <c r="AX73" s="358"/>
      <c r="AY73" s="356" t="s">
        <v>5</v>
      </c>
      <c r="AZ73" s="357"/>
      <c r="BA73" s="357"/>
      <c r="BB73" s="357"/>
      <c r="BC73" s="357"/>
      <c r="BD73" s="357"/>
      <c r="BE73" s="357"/>
      <c r="BF73" s="357"/>
      <c r="BG73" s="357"/>
      <c r="BH73" s="357"/>
      <c r="BI73" s="357"/>
      <c r="BJ73" s="357"/>
      <c r="BK73" s="357"/>
      <c r="BL73" s="357"/>
      <c r="BM73" s="358"/>
      <c r="BN73" s="356" t="s">
        <v>6</v>
      </c>
      <c r="BO73" s="357"/>
      <c r="BP73" s="357"/>
      <c r="BQ73" s="357"/>
      <c r="BR73" s="357"/>
      <c r="BS73" s="357"/>
      <c r="BT73" s="357"/>
      <c r="BU73" s="357"/>
      <c r="BV73" s="357"/>
      <c r="BW73" s="357"/>
      <c r="BX73" s="357"/>
      <c r="BY73" s="357"/>
      <c r="BZ73" s="358"/>
      <c r="CA73" s="379" t="s">
        <v>94</v>
      </c>
      <c r="CB73" s="382" t="s">
        <v>95</v>
      </c>
      <c r="CC73" s="203"/>
      <c r="CD73" s="203"/>
      <c r="CE73" s="203"/>
      <c r="CF73" s="203"/>
      <c r="CG73" s="203"/>
      <c r="CH73" s="203"/>
      <c r="CI73" s="203"/>
      <c r="CJ73" s="203"/>
      <c r="CK73" s="203"/>
      <c r="CL73" s="203"/>
      <c r="CM73" s="203"/>
      <c r="CN73" s="203"/>
      <c r="CO73" s="203"/>
      <c r="CP73" s="203"/>
      <c r="CQ73" s="203"/>
      <c r="CR73" s="203"/>
      <c r="CS73" s="203"/>
      <c r="CT73" s="203"/>
      <c r="CU73" s="203"/>
      <c r="CV73" s="203"/>
      <c r="CW73" s="203"/>
      <c r="CX73" s="203"/>
      <c r="CY73" s="203"/>
      <c r="CZ73" s="203"/>
      <c r="DA73" s="203"/>
      <c r="DB73" s="203"/>
      <c r="DC73" s="203"/>
      <c r="DD73" s="203"/>
      <c r="DE73" s="231"/>
      <c r="DF73" s="231"/>
      <c r="DG73" s="231"/>
      <c r="DH73" s="231"/>
      <c r="DI73" s="231"/>
      <c r="DJ73" s="231"/>
      <c r="DK73" s="231"/>
      <c r="DL73" s="231"/>
      <c r="DM73" s="231"/>
      <c r="DN73" s="231"/>
      <c r="DO73" s="231"/>
      <c r="DP73" s="231"/>
      <c r="DQ73" s="231"/>
      <c r="DR73" s="231"/>
      <c r="DS73" s="231"/>
      <c r="DT73" s="231"/>
      <c r="DU73" s="231"/>
      <c r="DV73" s="231"/>
      <c r="DW73" s="231"/>
      <c r="DX73" s="231"/>
      <c r="DY73" s="231"/>
      <c r="DZ73" s="231"/>
      <c r="EA73" s="231"/>
      <c r="EB73" s="231"/>
      <c r="EC73" s="231"/>
      <c r="ED73" s="231"/>
      <c r="EE73" s="231"/>
      <c r="EF73" s="231"/>
      <c r="EG73" s="231"/>
      <c r="EH73" s="231"/>
      <c r="EI73" s="231"/>
      <c r="EJ73" s="231"/>
      <c r="EK73" s="231"/>
      <c r="EL73" s="231"/>
      <c r="EM73" s="231"/>
      <c r="EN73" s="231"/>
      <c r="EO73" s="231"/>
      <c r="EP73" s="231"/>
      <c r="EQ73" s="231"/>
      <c r="ER73" s="231"/>
      <c r="ES73" s="231"/>
      <c r="ET73" s="231"/>
      <c r="EU73" s="231"/>
      <c r="EV73" s="231"/>
      <c r="EW73" s="231"/>
      <c r="EX73" s="231"/>
      <c r="EY73" s="231"/>
      <c r="EZ73" s="231"/>
      <c r="FA73" s="231"/>
      <c r="FB73" s="231"/>
      <c r="FC73" s="231"/>
      <c r="FD73" s="231"/>
      <c r="FE73" s="231"/>
      <c r="FF73" s="231"/>
      <c r="FG73" s="231"/>
      <c r="FH73" s="231"/>
      <c r="FI73" s="231"/>
      <c r="FJ73" s="231"/>
      <c r="FK73" s="231"/>
      <c r="FL73" s="231"/>
      <c r="FM73" s="231"/>
      <c r="FN73" s="231"/>
      <c r="FO73" s="231"/>
      <c r="FP73" s="231"/>
      <c r="FQ73" s="231"/>
      <c r="FR73" s="231"/>
      <c r="FS73" s="231"/>
      <c r="FT73" s="231"/>
      <c r="FU73" s="231"/>
      <c r="FV73" s="231"/>
      <c r="FW73" s="231"/>
      <c r="FX73" s="231"/>
      <c r="FY73" s="231"/>
      <c r="FZ73" s="231"/>
      <c r="GA73" s="231"/>
      <c r="GB73" s="231"/>
      <c r="GC73" s="231"/>
      <c r="GD73" s="231"/>
      <c r="GE73" s="231"/>
      <c r="GF73" s="231"/>
      <c r="GG73" s="231"/>
      <c r="GH73" s="231"/>
    </row>
    <row r="74" spans="1:190" s="232" customFormat="1" ht="9" customHeight="1" thickBot="1" x14ac:dyDescent="0.35">
      <c r="A74" s="350"/>
      <c r="B74" s="371"/>
      <c r="C74" s="354"/>
      <c r="D74" s="354"/>
      <c r="E74" s="354"/>
      <c r="F74" s="354"/>
      <c r="G74" s="354"/>
      <c r="H74" s="354"/>
      <c r="I74" s="354"/>
      <c r="J74" s="355"/>
      <c r="K74" s="359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360"/>
      <c r="W74" s="361"/>
      <c r="X74" s="359"/>
      <c r="Y74" s="360"/>
      <c r="Z74" s="360"/>
      <c r="AA74" s="360"/>
      <c r="AB74" s="360"/>
      <c r="AC74" s="360"/>
      <c r="AD74" s="360"/>
      <c r="AE74" s="360"/>
      <c r="AF74" s="360"/>
      <c r="AG74" s="360"/>
      <c r="AH74" s="360"/>
      <c r="AI74" s="360"/>
      <c r="AJ74" s="361"/>
      <c r="AK74" s="359"/>
      <c r="AL74" s="360"/>
      <c r="AM74" s="360"/>
      <c r="AN74" s="360"/>
      <c r="AO74" s="360"/>
      <c r="AP74" s="360"/>
      <c r="AQ74" s="360"/>
      <c r="AR74" s="360"/>
      <c r="AS74" s="360"/>
      <c r="AT74" s="360"/>
      <c r="AU74" s="360"/>
      <c r="AV74" s="360"/>
      <c r="AW74" s="360"/>
      <c r="AX74" s="361"/>
      <c r="AY74" s="359"/>
      <c r="AZ74" s="360"/>
      <c r="BA74" s="360"/>
      <c r="BB74" s="360"/>
      <c r="BC74" s="360"/>
      <c r="BD74" s="360"/>
      <c r="BE74" s="360"/>
      <c r="BF74" s="360"/>
      <c r="BG74" s="360"/>
      <c r="BH74" s="360"/>
      <c r="BI74" s="360"/>
      <c r="BJ74" s="360"/>
      <c r="BK74" s="360"/>
      <c r="BL74" s="360"/>
      <c r="BM74" s="361"/>
      <c r="BN74" s="359"/>
      <c r="BO74" s="360"/>
      <c r="BP74" s="360"/>
      <c r="BQ74" s="360"/>
      <c r="BR74" s="360"/>
      <c r="BS74" s="360"/>
      <c r="BT74" s="360"/>
      <c r="BU74" s="360"/>
      <c r="BV74" s="360"/>
      <c r="BW74" s="360"/>
      <c r="BX74" s="360"/>
      <c r="BY74" s="360"/>
      <c r="BZ74" s="361"/>
      <c r="CA74" s="380"/>
      <c r="CB74" s="383"/>
      <c r="CC74" s="203"/>
      <c r="CD74" s="203"/>
      <c r="CE74" s="203"/>
      <c r="CF74" s="203"/>
      <c r="CG74" s="203"/>
      <c r="CH74" s="203"/>
      <c r="CI74" s="203"/>
      <c r="CJ74" s="203"/>
      <c r="CK74" s="203"/>
      <c r="CL74" s="203"/>
      <c r="CM74" s="203"/>
      <c r="CN74" s="203"/>
      <c r="CO74" s="203"/>
      <c r="CP74" s="203"/>
      <c r="CQ74" s="203"/>
      <c r="CR74" s="203"/>
      <c r="CS74" s="203"/>
      <c r="CT74" s="203"/>
      <c r="CU74" s="203"/>
      <c r="CV74" s="203"/>
      <c r="CW74" s="203"/>
      <c r="CX74" s="203"/>
      <c r="CY74" s="203"/>
      <c r="CZ74" s="203"/>
      <c r="DA74" s="203"/>
      <c r="DB74" s="203"/>
      <c r="DC74" s="203"/>
      <c r="DD74" s="203"/>
      <c r="DE74" s="231"/>
      <c r="DF74" s="231"/>
      <c r="DG74" s="231"/>
      <c r="DH74" s="231"/>
      <c r="DI74" s="231"/>
      <c r="DJ74" s="231"/>
      <c r="DK74" s="231"/>
      <c r="DL74" s="231"/>
      <c r="DM74" s="231"/>
      <c r="DN74" s="231"/>
      <c r="DO74" s="231"/>
      <c r="DP74" s="231"/>
      <c r="DQ74" s="231"/>
      <c r="DR74" s="231"/>
      <c r="DS74" s="231"/>
      <c r="DT74" s="231"/>
      <c r="DU74" s="231"/>
      <c r="DV74" s="231"/>
      <c r="DW74" s="231"/>
      <c r="DX74" s="231"/>
      <c r="DY74" s="231"/>
      <c r="DZ74" s="231"/>
      <c r="EA74" s="231"/>
      <c r="EB74" s="231"/>
      <c r="EC74" s="231"/>
      <c r="ED74" s="231"/>
      <c r="EE74" s="231"/>
      <c r="EF74" s="231"/>
      <c r="EG74" s="231"/>
      <c r="EH74" s="231"/>
      <c r="EI74" s="231"/>
      <c r="EJ74" s="231"/>
      <c r="EK74" s="231"/>
      <c r="EL74" s="231"/>
      <c r="EM74" s="231"/>
      <c r="EN74" s="231"/>
      <c r="EO74" s="231"/>
      <c r="EP74" s="231"/>
      <c r="EQ74" s="231"/>
      <c r="ER74" s="231"/>
      <c r="ES74" s="231"/>
      <c r="ET74" s="231"/>
      <c r="EU74" s="231"/>
      <c r="EV74" s="231"/>
      <c r="EW74" s="231"/>
      <c r="EX74" s="231"/>
      <c r="EY74" s="231"/>
      <c r="EZ74" s="231"/>
      <c r="FA74" s="231"/>
      <c r="FB74" s="231"/>
      <c r="FC74" s="231"/>
      <c r="FD74" s="231"/>
      <c r="FE74" s="231"/>
      <c r="FF74" s="231"/>
      <c r="FG74" s="231"/>
      <c r="FH74" s="231"/>
      <c r="FI74" s="231"/>
      <c r="FJ74" s="231"/>
      <c r="FK74" s="231"/>
      <c r="FL74" s="231"/>
      <c r="FM74" s="231"/>
      <c r="FN74" s="231"/>
      <c r="FO74" s="231"/>
      <c r="FP74" s="231"/>
      <c r="FQ74" s="231"/>
      <c r="FR74" s="231"/>
      <c r="FS74" s="231"/>
      <c r="FT74" s="231"/>
      <c r="FU74" s="231"/>
      <c r="FV74" s="231"/>
      <c r="FW74" s="231"/>
      <c r="FX74" s="231"/>
      <c r="FY74" s="231"/>
      <c r="FZ74" s="231"/>
      <c r="GA74" s="231"/>
      <c r="GB74" s="231"/>
      <c r="GC74" s="231"/>
      <c r="GD74" s="231"/>
      <c r="GE74" s="231"/>
      <c r="GF74" s="231"/>
      <c r="GG74" s="231"/>
      <c r="GH74" s="231"/>
    </row>
    <row r="75" spans="1:190" s="232" customFormat="1" ht="34.200000000000003" customHeight="1" x14ac:dyDescent="0.3">
      <c r="A75" s="350"/>
      <c r="B75" s="371"/>
      <c r="C75" s="354"/>
      <c r="D75" s="354"/>
      <c r="E75" s="354"/>
      <c r="F75" s="354"/>
      <c r="G75" s="354"/>
      <c r="H75" s="354"/>
      <c r="I75" s="354"/>
      <c r="J75" s="355"/>
      <c r="K75" s="362" t="s">
        <v>7</v>
      </c>
      <c r="L75" s="363"/>
      <c r="M75" s="363"/>
      <c r="N75" s="363"/>
      <c r="O75" s="363"/>
      <c r="P75" s="364"/>
      <c r="Q75" s="363" t="s">
        <v>40</v>
      </c>
      <c r="R75" s="363"/>
      <c r="S75" s="363"/>
      <c r="T75" s="363"/>
      <c r="U75" s="363"/>
      <c r="V75" s="363"/>
      <c r="W75" s="368"/>
      <c r="X75" s="362" t="s">
        <v>8</v>
      </c>
      <c r="Y75" s="363"/>
      <c r="Z75" s="363"/>
      <c r="AA75" s="363"/>
      <c r="AB75" s="363"/>
      <c r="AC75" s="363"/>
      <c r="AD75" s="364"/>
      <c r="AE75" s="363" t="s">
        <v>104</v>
      </c>
      <c r="AF75" s="363"/>
      <c r="AG75" s="363"/>
      <c r="AH75" s="363"/>
      <c r="AI75" s="363"/>
      <c r="AJ75" s="368"/>
      <c r="AK75" s="362" t="s">
        <v>9</v>
      </c>
      <c r="AL75" s="363"/>
      <c r="AM75" s="363"/>
      <c r="AN75" s="363"/>
      <c r="AO75" s="363"/>
      <c r="AP75" s="363"/>
      <c r="AQ75" s="364"/>
      <c r="AR75" s="363" t="s">
        <v>105</v>
      </c>
      <c r="AS75" s="363"/>
      <c r="AT75" s="363"/>
      <c r="AU75" s="363"/>
      <c r="AV75" s="363"/>
      <c r="AW75" s="363"/>
      <c r="AX75" s="368"/>
      <c r="AY75" s="362" t="s">
        <v>10</v>
      </c>
      <c r="AZ75" s="363"/>
      <c r="BA75" s="363"/>
      <c r="BB75" s="363"/>
      <c r="BC75" s="363"/>
      <c r="BD75" s="363"/>
      <c r="BE75" s="363"/>
      <c r="BF75" s="364"/>
      <c r="BG75" s="363" t="s">
        <v>106</v>
      </c>
      <c r="BH75" s="363"/>
      <c r="BI75" s="363"/>
      <c r="BJ75" s="363"/>
      <c r="BK75" s="363"/>
      <c r="BL75" s="363"/>
      <c r="BM75" s="368"/>
      <c r="BN75" s="362" t="s">
        <v>11</v>
      </c>
      <c r="BO75" s="363"/>
      <c r="BP75" s="363"/>
      <c r="BQ75" s="363"/>
      <c r="BR75" s="363"/>
      <c r="BS75" s="364"/>
      <c r="BT75" s="363" t="s">
        <v>107</v>
      </c>
      <c r="BU75" s="363"/>
      <c r="BV75" s="363"/>
      <c r="BW75" s="363"/>
      <c r="BX75" s="363"/>
      <c r="BY75" s="363"/>
      <c r="BZ75" s="368"/>
      <c r="CA75" s="380"/>
      <c r="CB75" s="383"/>
      <c r="CC75" s="203"/>
      <c r="CD75" s="203"/>
      <c r="CE75" s="203"/>
      <c r="CF75" s="203"/>
      <c r="CG75" s="203"/>
      <c r="CH75" s="203"/>
      <c r="CI75" s="203"/>
      <c r="CJ75" s="203"/>
      <c r="CK75" s="203"/>
      <c r="CL75" s="203"/>
      <c r="CM75" s="203"/>
      <c r="CN75" s="203"/>
      <c r="CO75" s="203"/>
      <c r="CP75" s="203"/>
      <c r="CQ75" s="203"/>
      <c r="CR75" s="203"/>
      <c r="CS75" s="203"/>
      <c r="CT75" s="203"/>
      <c r="CU75" s="203"/>
      <c r="CV75" s="203"/>
      <c r="CW75" s="203"/>
      <c r="CX75" s="203"/>
      <c r="CY75" s="203"/>
      <c r="CZ75" s="203"/>
      <c r="DA75" s="203"/>
      <c r="DB75" s="203"/>
      <c r="DC75" s="203"/>
      <c r="DD75" s="203"/>
      <c r="DE75" s="231"/>
      <c r="DF75" s="231"/>
      <c r="DG75" s="231"/>
      <c r="DH75" s="231"/>
      <c r="DI75" s="231"/>
      <c r="DJ75" s="231"/>
      <c r="DK75" s="231"/>
      <c r="DL75" s="231"/>
      <c r="DM75" s="231"/>
      <c r="DN75" s="231"/>
      <c r="DO75" s="231"/>
      <c r="DP75" s="231"/>
      <c r="DQ75" s="231"/>
      <c r="DR75" s="231"/>
      <c r="DS75" s="231"/>
      <c r="DT75" s="231"/>
      <c r="DU75" s="231"/>
      <c r="DV75" s="231"/>
      <c r="DW75" s="231"/>
      <c r="DX75" s="231"/>
      <c r="DY75" s="231"/>
      <c r="DZ75" s="231"/>
      <c r="EA75" s="231"/>
      <c r="EB75" s="231"/>
      <c r="EC75" s="231"/>
      <c r="ED75" s="231"/>
      <c r="EE75" s="231"/>
      <c r="EF75" s="231"/>
      <c r="EG75" s="231"/>
      <c r="EH75" s="231"/>
      <c r="EI75" s="231"/>
      <c r="EJ75" s="231"/>
      <c r="EK75" s="231"/>
      <c r="EL75" s="231"/>
      <c r="EM75" s="231"/>
      <c r="EN75" s="231"/>
      <c r="EO75" s="231"/>
      <c r="EP75" s="231"/>
      <c r="EQ75" s="231"/>
      <c r="ER75" s="231"/>
      <c r="ES75" s="231"/>
      <c r="ET75" s="231"/>
      <c r="EU75" s="231"/>
      <c r="EV75" s="231"/>
      <c r="EW75" s="231"/>
      <c r="EX75" s="231"/>
      <c r="EY75" s="231"/>
      <c r="EZ75" s="231"/>
      <c r="FA75" s="231"/>
      <c r="FB75" s="231"/>
      <c r="FC75" s="231"/>
      <c r="FD75" s="231"/>
      <c r="FE75" s="231"/>
      <c r="FF75" s="231"/>
      <c r="FG75" s="231"/>
      <c r="FH75" s="231"/>
      <c r="FI75" s="231"/>
      <c r="FJ75" s="231"/>
      <c r="FK75" s="231"/>
      <c r="FL75" s="231"/>
      <c r="FM75" s="231"/>
      <c r="FN75" s="231"/>
      <c r="FO75" s="231"/>
      <c r="FP75" s="231"/>
      <c r="FQ75" s="231"/>
      <c r="FR75" s="231"/>
      <c r="FS75" s="231"/>
      <c r="FT75" s="231"/>
      <c r="FU75" s="231"/>
      <c r="FV75" s="231"/>
      <c r="FW75" s="231"/>
      <c r="FX75" s="231"/>
      <c r="FY75" s="231"/>
      <c r="FZ75" s="231"/>
      <c r="GA75" s="231"/>
      <c r="GB75" s="231"/>
      <c r="GC75" s="231"/>
      <c r="GD75" s="231"/>
      <c r="GE75" s="231"/>
      <c r="GF75" s="231"/>
      <c r="GG75" s="231"/>
      <c r="GH75" s="231"/>
    </row>
    <row r="76" spans="1:190" s="232" customFormat="1" ht="3.6" customHeight="1" thickBot="1" x14ac:dyDescent="0.35">
      <c r="A76" s="350"/>
      <c r="B76" s="371"/>
      <c r="C76" s="354"/>
      <c r="D76" s="354"/>
      <c r="E76" s="354"/>
      <c r="F76" s="354"/>
      <c r="G76" s="354"/>
      <c r="H76" s="354"/>
      <c r="I76" s="354"/>
      <c r="J76" s="355"/>
      <c r="K76" s="365"/>
      <c r="L76" s="366"/>
      <c r="M76" s="366"/>
      <c r="N76" s="366"/>
      <c r="O76" s="366"/>
      <c r="P76" s="367"/>
      <c r="Q76" s="366"/>
      <c r="R76" s="366"/>
      <c r="S76" s="366"/>
      <c r="T76" s="366"/>
      <c r="U76" s="366"/>
      <c r="V76" s="366"/>
      <c r="W76" s="369"/>
      <c r="X76" s="365"/>
      <c r="Y76" s="366"/>
      <c r="Z76" s="366"/>
      <c r="AA76" s="366"/>
      <c r="AB76" s="366"/>
      <c r="AC76" s="366"/>
      <c r="AD76" s="367"/>
      <c r="AE76" s="366"/>
      <c r="AF76" s="366"/>
      <c r="AG76" s="366"/>
      <c r="AH76" s="366"/>
      <c r="AI76" s="366"/>
      <c r="AJ76" s="369"/>
      <c r="AK76" s="365"/>
      <c r="AL76" s="366"/>
      <c r="AM76" s="366"/>
      <c r="AN76" s="366"/>
      <c r="AO76" s="366"/>
      <c r="AP76" s="366"/>
      <c r="AQ76" s="367"/>
      <c r="AR76" s="366"/>
      <c r="AS76" s="366"/>
      <c r="AT76" s="366"/>
      <c r="AU76" s="366"/>
      <c r="AV76" s="366"/>
      <c r="AW76" s="366"/>
      <c r="AX76" s="369"/>
      <c r="AY76" s="365"/>
      <c r="AZ76" s="366"/>
      <c r="BA76" s="366"/>
      <c r="BB76" s="366"/>
      <c r="BC76" s="366"/>
      <c r="BD76" s="366"/>
      <c r="BE76" s="366"/>
      <c r="BF76" s="367"/>
      <c r="BG76" s="366"/>
      <c r="BH76" s="366"/>
      <c r="BI76" s="366"/>
      <c r="BJ76" s="366"/>
      <c r="BK76" s="366"/>
      <c r="BL76" s="366"/>
      <c r="BM76" s="369"/>
      <c r="BN76" s="365"/>
      <c r="BO76" s="366"/>
      <c r="BP76" s="366"/>
      <c r="BQ76" s="366"/>
      <c r="BR76" s="366"/>
      <c r="BS76" s="367"/>
      <c r="BT76" s="366"/>
      <c r="BU76" s="366"/>
      <c r="BV76" s="366"/>
      <c r="BW76" s="366"/>
      <c r="BX76" s="366"/>
      <c r="BY76" s="366"/>
      <c r="BZ76" s="369"/>
      <c r="CA76" s="380"/>
      <c r="CB76" s="38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3"/>
      <c r="CM76" s="203"/>
      <c r="CN76" s="203"/>
      <c r="CO76" s="203"/>
      <c r="CP76" s="203"/>
      <c r="CQ76" s="203"/>
      <c r="CR76" s="203"/>
      <c r="CS76" s="203"/>
      <c r="CT76" s="203"/>
      <c r="CU76" s="203"/>
      <c r="CV76" s="203"/>
      <c r="CW76" s="203"/>
      <c r="CX76" s="203"/>
      <c r="CY76" s="203"/>
      <c r="CZ76" s="203"/>
      <c r="DA76" s="203"/>
      <c r="DB76" s="203"/>
      <c r="DC76" s="203"/>
      <c r="DD76" s="203"/>
      <c r="DE76" s="231"/>
      <c r="DF76" s="231"/>
      <c r="DG76" s="231"/>
      <c r="DH76" s="231"/>
      <c r="DI76" s="231"/>
      <c r="DJ76" s="231"/>
      <c r="DK76" s="231"/>
      <c r="DL76" s="231"/>
      <c r="DM76" s="231"/>
      <c r="DN76" s="231"/>
      <c r="DO76" s="231"/>
      <c r="DP76" s="231"/>
      <c r="DQ76" s="231"/>
      <c r="DR76" s="231"/>
      <c r="DS76" s="231"/>
      <c r="DT76" s="231"/>
      <c r="DU76" s="231"/>
      <c r="DV76" s="231"/>
      <c r="DW76" s="231"/>
      <c r="DX76" s="231"/>
      <c r="DY76" s="231"/>
      <c r="DZ76" s="231"/>
      <c r="EA76" s="231"/>
      <c r="EB76" s="231"/>
      <c r="EC76" s="231"/>
      <c r="ED76" s="231"/>
      <c r="EE76" s="231"/>
      <c r="EF76" s="231"/>
      <c r="EG76" s="231"/>
      <c r="EH76" s="231"/>
      <c r="EI76" s="231"/>
      <c r="EJ76" s="231"/>
      <c r="EK76" s="231"/>
      <c r="EL76" s="231"/>
      <c r="EM76" s="231"/>
      <c r="EN76" s="231"/>
      <c r="EO76" s="231"/>
      <c r="EP76" s="231"/>
      <c r="EQ76" s="231"/>
      <c r="ER76" s="231"/>
      <c r="ES76" s="231"/>
      <c r="ET76" s="231"/>
      <c r="EU76" s="231"/>
      <c r="EV76" s="231"/>
      <c r="EW76" s="231"/>
      <c r="EX76" s="231"/>
      <c r="EY76" s="231"/>
      <c r="EZ76" s="231"/>
      <c r="FA76" s="231"/>
      <c r="FB76" s="231"/>
      <c r="FC76" s="231"/>
      <c r="FD76" s="231"/>
      <c r="FE76" s="231"/>
      <c r="FF76" s="231"/>
      <c r="FG76" s="231"/>
      <c r="FH76" s="231"/>
      <c r="FI76" s="231"/>
      <c r="FJ76" s="231"/>
      <c r="FK76" s="231"/>
      <c r="FL76" s="231"/>
      <c r="FM76" s="231"/>
      <c r="FN76" s="231"/>
      <c r="FO76" s="231"/>
      <c r="FP76" s="231"/>
      <c r="FQ76" s="231"/>
      <c r="FR76" s="231"/>
      <c r="FS76" s="231"/>
      <c r="FT76" s="231"/>
      <c r="FU76" s="231"/>
      <c r="FV76" s="231"/>
      <c r="FW76" s="231"/>
      <c r="FX76" s="231"/>
      <c r="FY76" s="231"/>
      <c r="FZ76" s="231"/>
      <c r="GA76" s="231"/>
      <c r="GB76" s="231"/>
      <c r="GC76" s="231"/>
      <c r="GD76" s="231"/>
      <c r="GE76" s="231"/>
      <c r="GF76" s="231"/>
      <c r="GG76" s="231"/>
      <c r="GH76" s="231"/>
    </row>
    <row r="77" spans="1:190" s="232" customFormat="1" ht="129.9" customHeight="1" thickBot="1" x14ac:dyDescent="0.35">
      <c r="A77" s="351"/>
      <c r="B77" s="372"/>
      <c r="C77" s="217" t="s">
        <v>0</v>
      </c>
      <c r="D77" s="218" t="s">
        <v>98</v>
      </c>
      <c r="E77" s="219" t="s">
        <v>1</v>
      </c>
      <c r="F77" s="229" t="s">
        <v>188</v>
      </c>
      <c r="G77" s="219" t="s">
        <v>113</v>
      </c>
      <c r="H77" s="219" t="s">
        <v>109</v>
      </c>
      <c r="I77" s="219" t="s">
        <v>111</v>
      </c>
      <c r="J77" s="220" t="s">
        <v>99</v>
      </c>
      <c r="K77" s="221" t="s">
        <v>98</v>
      </c>
      <c r="L77" s="222" t="s">
        <v>1</v>
      </c>
      <c r="M77" s="229" t="s">
        <v>188</v>
      </c>
      <c r="N77" s="224" t="s">
        <v>113</v>
      </c>
      <c r="O77" s="222" t="s">
        <v>12</v>
      </c>
      <c r="P77" s="225" t="s">
        <v>102</v>
      </c>
      <c r="Q77" s="226" t="s">
        <v>98</v>
      </c>
      <c r="R77" s="222" t="s">
        <v>1</v>
      </c>
      <c r="S77" s="229" t="s">
        <v>188</v>
      </c>
      <c r="T77" s="224" t="s">
        <v>113</v>
      </c>
      <c r="U77" s="227" t="s">
        <v>99</v>
      </c>
      <c r="V77" s="222" t="s">
        <v>12</v>
      </c>
      <c r="W77" s="228" t="s">
        <v>102</v>
      </c>
      <c r="X77" s="221" t="s">
        <v>98</v>
      </c>
      <c r="Y77" s="222" t="s">
        <v>1</v>
      </c>
      <c r="Z77" s="224" t="s">
        <v>113</v>
      </c>
      <c r="AA77" s="223" t="s">
        <v>111</v>
      </c>
      <c r="AB77" s="227" t="s">
        <v>99</v>
      </c>
      <c r="AC77" s="222" t="s">
        <v>12</v>
      </c>
      <c r="AD77" s="225" t="s">
        <v>102</v>
      </c>
      <c r="AE77" s="226" t="s">
        <v>98</v>
      </c>
      <c r="AF77" s="222" t="s">
        <v>1</v>
      </c>
      <c r="AG77" s="224" t="s">
        <v>113</v>
      </c>
      <c r="AH77" s="223" t="s">
        <v>111</v>
      </c>
      <c r="AI77" s="222" t="s">
        <v>12</v>
      </c>
      <c r="AJ77" s="228" t="s">
        <v>102</v>
      </c>
      <c r="AK77" s="221" t="s">
        <v>98</v>
      </c>
      <c r="AL77" s="222" t="s">
        <v>1</v>
      </c>
      <c r="AM77" s="224" t="s">
        <v>113</v>
      </c>
      <c r="AN77" s="223" t="s">
        <v>111</v>
      </c>
      <c r="AO77" s="227" t="s">
        <v>99</v>
      </c>
      <c r="AP77" s="229" t="s">
        <v>12</v>
      </c>
      <c r="AQ77" s="225" t="s">
        <v>102</v>
      </c>
      <c r="AR77" s="226" t="s">
        <v>98</v>
      </c>
      <c r="AS77" s="222" t="s">
        <v>1</v>
      </c>
      <c r="AT77" s="224" t="s">
        <v>113</v>
      </c>
      <c r="AU77" s="223" t="s">
        <v>111</v>
      </c>
      <c r="AV77" s="229" t="s">
        <v>99</v>
      </c>
      <c r="AW77" s="230" t="s">
        <v>12</v>
      </c>
      <c r="AX77" s="228" t="s">
        <v>102</v>
      </c>
      <c r="AY77" s="221" t="s">
        <v>98</v>
      </c>
      <c r="AZ77" s="222" t="s">
        <v>1</v>
      </c>
      <c r="BA77" s="224" t="s">
        <v>113</v>
      </c>
      <c r="BB77" s="224" t="s">
        <v>109</v>
      </c>
      <c r="BC77" s="223" t="s">
        <v>111</v>
      </c>
      <c r="BD77" s="227" t="s">
        <v>99</v>
      </c>
      <c r="BE77" s="229" t="s">
        <v>12</v>
      </c>
      <c r="BF77" s="225" t="s">
        <v>102</v>
      </c>
      <c r="BG77" s="226" t="s">
        <v>98</v>
      </c>
      <c r="BH77" s="222" t="s">
        <v>1</v>
      </c>
      <c r="BI77" s="224" t="s">
        <v>113</v>
      </c>
      <c r="BJ77" s="224" t="s">
        <v>109</v>
      </c>
      <c r="BK77" s="223" t="s">
        <v>111</v>
      </c>
      <c r="BL77" s="222" t="s">
        <v>12</v>
      </c>
      <c r="BM77" s="228" t="s">
        <v>102</v>
      </c>
      <c r="BN77" s="221" t="s">
        <v>98</v>
      </c>
      <c r="BO77" s="222" t="s">
        <v>1</v>
      </c>
      <c r="BP77" s="224" t="s">
        <v>113</v>
      </c>
      <c r="BQ77" s="224" t="s">
        <v>109</v>
      </c>
      <c r="BR77" s="222" t="s">
        <v>12</v>
      </c>
      <c r="BS77" s="225" t="s">
        <v>102</v>
      </c>
      <c r="BT77" s="226" t="s">
        <v>98</v>
      </c>
      <c r="BU77" s="222" t="s">
        <v>1</v>
      </c>
      <c r="BV77" s="229" t="s">
        <v>188</v>
      </c>
      <c r="BW77" s="224" t="s">
        <v>113</v>
      </c>
      <c r="BX77" s="224" t="s">
        <v>109</v>
      </c>
      <c r="BY77" s="222" t="s">
        <v>12</v>
      </c>
      <c r="BZ77" s="228" t="s">
        <v>102</v>
      </c>
      <c r="CA77" s="387"/>
      <c r="CB77" s="388"/>
      <c r="CC77" s="203"/>
      <c r="CD77" s="203"/>
      <c r="CE77" s="203"/>
      <c r="CF77" s="203"/>
      <c r="CG77" s="203"/>
      <c r="CH77" s="203"/>
      <c r="CI77" s="203"/>
      <c r="CJ77" s="203"/>
      <c r="CK77" s="203"/>
      <c r="CL77" s="203"/>
      <c r="CM77" s="203"/>
      <c r="CN77" s="203"/>
      <c r="CO77" s="203"/>
      <c r="CP77" s="203"/>
      <c r="CQ77" s="203"/>
      <c r="CR77" s="203"/>
      <c r="CS77" s="203"/>
      <c r="CT77" s="203"/>
      <c r="CU77" s="203"/>
      <c r="CV77" s="203"/>
      <c r="CW77" s="203"/>
      <c r="CX77" s="203"/>
      <c r="CY77" s="203"/>
      <c r="CZ77" s="203"/>
      <c r="DA77" s="203"/>
      <c r="DB77" s="203"/>
      <c r="DC77" s="203"/>
      <c r="DD77" s="203"/>
      <c r="DE77" s="231"/>
      <c r="DF77" s="231"/>
      <c r="DG77" s="231"/>
      <c r="DH77" s="231"/>
      <c r="DI77" s="231"/>
      <c r="DJ77" s="231"/>
      <c r="DK77" s="231"/>
      <c r="DL77" s="231"/>
      <c r="DM77" s="231"/>
      <c r="DN77" s="231"/>
      <c r="DO77" s="231"/>
      <c r="DP77" s="231"/>
      <c r="DQ77" s="231"/>
      <c r="DR77" s="231"/>
      <c r="DS77" s="231"/>
      <c r="DT77" s="231"/>
      <c r="DU77" s="231"/>
      <c r="DV77" s="231"/>
      <c r="DW77" s="231"/>
      <c r="DX77" s="231"/>
      <c r="DY77" s="231"/>
      <c r="DZ77" s="231"/>
      <c r="EA77" s="231"/>
      <c r="EB77" s="231"/>
      <c r="EC77" s="231"/>
      <c r="ED77" s="231"/>
      <c r="EE77" s="231"/>
      <c r="EF77" s="231"/>
      <c r="EG77" s="231"/>
      <c r="EH77" s="231"/>
      <c r="EI77" s="231"/>
      <c r="EJ77" s="231"/>
      <c r="EK77" s="231"/>
      <c r="EL77" s="231"/>
      <c r="EM77" s="231"/>
      <c r="EN77" s="231"/>
      <c r="EO77" s="231"/>
      <c r="EP77" s="231"/>
      <c r="EQ77" s="231"/>
      <c r="ER77" s="231"/>
      <c r="ES77" s="231"/>
      <c r="ET77" s="231"/>
      <c r="EU77" s="231"/>
      <c r="EV77" s="231"/>
      <c r="EW77" s="231"/>
      <c r="EX77" s="231"/>
      <c r="EY77" s="231"/>
      <c r="EZ77" s="231"/>
      <c r="FA77" s="231"/>
      <c r="FB77" s="231"/>
      <c r="FC77" s="231"/>
      <c r="FD77" s="231"/>
      <c r="FE77" s="231"/>
      <c r="FF77" s="231"/>
      <c r="FG77" s="231"/>
      <c r="FH77" s="231"/>
      <c r="FI77" s="231"/>
      <c r="FJ77" s="231"/>
      <c r="FK77" s="231"/>
      <c r="FL77" s="231"/>
      <c r="FM77" s="231"/>
      <c r="FN77" s="231"/>
      <c r="FO77" s="231"/>
      <c r="FP77" s="231"/>
      <c r="FQ77" s="231"/>
      <c r="FR77" s="231"/>
      <c r="FS77" s="231"/>
      <c r="FT77" s="231"/>
      <c r="FU77" s="231"/>
      <c r="FV77" s="231"/>
      <c r="FW77" s="231"/>
      <c r="FX77" s="231"/>
      <c r="FY77" s="231"/>
      <c r="FZ77" s="231"/>
      <c r="GA77" s="231"/>
      <c r="GB77" s="231"/>
      <c r="GC77" s="231"/>
      <c r="GD77" s="231"/>
      <c r="GE77" s="231"/>
      <c r="GF77" s="231"/>
      <c r="GG77" s="231"/>
      <c r="GH77" s="231"/>
    </row>
    <row r="78" spans="1:190" ht="20.100000000000001" customHeight="1" x14ac:dyDescent="0.3">
      <c r="A78" s="192" t="s">
        <v>155</v>
      </c>
      <c r="B78" s="253" t="s">
        <v>65</v>
      </c>
      <c r="C78" s="64">
        <f>SUM(D78:J78)</f>
        <v>23</v>
      </c>
      <c r="D78" s="43">
        <f>K78+Q78+X78+AE78+AK78+AR78+AY78+BG78+BN78+BT78</f>
        <v>8</v>
      </c>
      <c r="E78" s="43">
        <f>L78+R78+Y78+AF78+AL78+AS78+AZ78+BH78+BO78+BU78</f>
        <v>15</v>
      </c>
      <c r="F78" s="43"/>
      <c r="G78" s="43"/>
      <c r="H78" s="43"/>
      <c r="I78" s="43"/>
      <c r="J78" s="45"/>
      <c r="K78" s="237"/>
      <c r="L78" s="13"/>
      <c r="M78" s="13"/>
      <c r="N78" s="13"/>
      <c r="O78" s="17"/>
      <c r="P78" s="128"/>
      <c r="Q78" s="13">
        <v>8</v>
      </c>
      <c r="R78" s="13">
        <v>15</v>
      </c>
      <c r="S78" s="13"/>
      <c r="T78" s="13"/>
      <c r="U78" s="13"/>
      <c r="V78" s="17">
        <v>4</v>
      </c>
      <c r="W78" s="99" t="s">
        <v>103</v>
      </c>
      <c r="X78" s="13"/>
      <c r="Y78" s="12"/>
      <c r="Z78" s="23"/>
      <c r="AA78" s="23"/>
      <c r="AB78" s="23"/>
      <c r="AC78" s="24"/>
      <c r="AD78" s="128"/>
      <c r="AE78" s="13"/>
      <c r="AF78" s="12"/>
      <c r="AG78" s="23"/>
      <c r="AH78" s="23"/>
      <c r="AI78" s="24"/>
      <c r="AJ78" s="99"/>
      <c r="AK78" s="13"/>
      <c r="AL78" s="12"/>
      <c r="AM78" s="23"/>
      <c r="AN78" s="23"/>
      <c r="AO78" s="23"/>
      <c r="AP78" s="24"/>
      <c r="AQ78" s="128"/>
      <c r="AR78" s="13"/>
      <c r="AS78" s="12"/>
      <c r="AT78" s="23"/>
      <c r="AU78" s="23"/>
      <c r="AV78" s="23"/>
      <c r="AW78" s="24"/>
      <c r="AX78" s="99"/>
      <c r="AY78" s="13"/>
      <c r="AZ78" s="12"/>
      <c r="BA78" s="23"/>
      <c r="BB78" s="23"/>
      <c r="BC78" s="23"/>
      <c r="BD78" s="23"/>
      <c r="BE78" s="24"/>
      <c r="BF78" s="136"/>
      <c r="BG78" s="13"/>
      <c r="BH78" s="12"/>
      <c r="BI78" s="23"/>
      <c r="BJ78" s="23"/>
      <c r="BK78" s="23"/>
      <c r="BL78" s="24"/>
      <c r="BM78" s="110"/>
      <c r="BN78" s="13"/>
      <c r="BO78" s="12"/>
      <c r="BP78" s="23"/>
      <c r="BQ78" s="23"/>
      <c r="BR78" s="24"/>
      <c r="BS78" s="136"/>
      <c r="BT78" s="13"/>
      <c r="BU78" s="12"/>
      <c r="BV78" s="12"/>
      <c r="BW78" s="12"/>
      <c r="BX78" s="12"/>
      <c r="BY78" s="17"/>
      <c r="BZ78" s="112"/>
      <c r="CA78" s="192">
        <f>O78+V78+AC78+AI78+AP78+AW78+BE78+BL78+BR78+BY78</f>
        <v>4</v>
      </c>
      <c r="CB78" s="281">
        <v>4</v>
      </c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</row>
    <row r="79" spans="1:190" ht="35.1" customHeight="1" thickBot="1" x14ac:dyDescent="0.35">
      <c r="A79" s="197" t="s">
        <v>156</v>
      </c>
      <c r="B79" s="255" t="s">
        <v>52</v>
      </c>
      <c r="C79" s="66">
        <f>SUM(D79:J79)</f>
        <v>23</v>
      </c>
      <c r="D79" s="46">
        <f>K79+Q79+X79+AE79+AK79+AR79+AY79+BG79+BN79+BT79</f>
        <v>8</v>
      </c>
      <c r="E79" s="46">
        <f>L79+R79+Y79+AF79+AL79+AS79+AZ79+BH79+BO79+BU79</f>
        <v>15</v>
      </c>
      <c r="F79" s="46"/>
      <c r="G79" s="46"/>
      <c r="H79" s="46"/>
      <c r="I79" s="46"/>
      <c r="J79" s="48"/>
      <c r="K79" s="36"/>
      <c r="L79" s="36"/>
      <c r="M79" s="36"/>
      <c r="N79" s="36"/>
      <c r="O79" s="22"/>
      <c r="P79" s="129"/>
      <c r="Q79" s="36"/>
      <c r="R79" s="36"/>
      <c r="S79" s="36"/>
      <c r="T79" s="36"/>
      <c r="U79" s="36"/>
      <c r="V79" s="22"/>
      <c r="W79" s="100"/>
      <c r="X79" s="36">
        <v>8</v>
      </c>
      <c r="Y79" s="19">
        <v>15</v>
      </c>
      <c r="Z79" s="35"/>
      <c r="AA79" s="35"/>
      <c r="AB79" s="35"/>
      <c r="AC79" s="25">
        <v>3</v>
      </c>
      <c r="AD79" s="129" t="s">
        <v>103</v>
      </c>
      <c r="AE79" s="36"/>
      <c r="AF79" s="19"/>
      <c r="AG79" s="35"/>
      <c r="AH79" s="35"/>
      <c r="AI79" s="25"/>
      <c r="AJ79" s="100"/>
      <c r="AK79" s="36"/>
      <c r="AL79" s="19"/>
      <c r="AM79" s="35"/>
      <c r="AN79" s="35"/>
      <c r="AO79" s="35"/>
      <c r="AP79" s="25"/>
      <c r="AQ79" s="129"/>
      <c r="AR79" s="36"/>
      <c r="AS79" s="19"/>
      <c r="AT79" s="35"/>
      <c r="AU79" s="35"/>
      <c r="AV79" s="35"/>
      <c r="AW79" s="25"/>
      <c r="AX79" s="100"/>
      <c r="AY79" s="36"/>
      <c r="AZ79" s="19"/>
      <c r="BA79" s="35"/>
      <c r="BB79" s="35"/>
      <c r="BC79" s="35"/>
      <c r="BD79" s="35"/>
      <c r="BE79" s="25"/>
      <c r="BF79" s="135"/>
      <c r="BG79" s="36"/>
      <c r="BH79" s="19"/>
      <c r="BI79" s="35"/>
      <c r="BJ79" s="35"/>
      <c r="BK79" s="35"/>
      <c r="BL79" s="25"/>
      <c r="BM79" s="116"/>
      <c r="BN79" s="36"/>
      <c r="BO79" s="19"/>
      <c r="BP79" s="35"/>
      <c r="BQ79" s="35"/>
      <c r="BR79" s="25"/>
      <c r="BS79" s="135"/>
      <c r="BT79" s="36"/>
      <c r="BU79" s="19"/>
      <c r="BV79" s="19"/>
      <c r="BW79" s="19"/>
      <c r="BX79" s="19"/>
      <c r="BY79" s="22"/>
      <c r="BZ79" s="117"/>
      <c r="CA79" s="193">
        <f>O79+V79+AC79+AI79+AP79+AW79+BE79+BL79+BR79+BY79</f>
        <v>3</v>
      </c>
      <c r="CB79" s="289">
        <v>3</v>
      </c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</row>
    <row r="80" spans="1:190" ht="20.100000000000001" customHeight="1" thickBot="1" x14ac:dyDescent="0.35">
      <c r="A80" s="391" t="s">
        <v>35</v>
      </c>
      <c r="B80" s="403"/>
      <c r="C80" s="85">
        <f>SUM(C78:C79)</f>
        <v>46</v>
      </c>
      <c r="D80" s="85">
        <f>SUM(D78:D79)</f>
        <v>16</v>
      </c>
      <c r="E80" s="85">
        <f>SUM(E78:E79)</f>
        <v>30</v>
      </c>
      <c r="F80" s="85"/>
      <c r="G80" s="85"/>
      <c r="H80" s="85"/>
      <c r="I80" s="85"/>
      <c r="J80" s="86"/>
      <c r="K80" s="49"/>
      <c r="L80" s="68"/>
      <c r="M80" s="68"/>
      <c r="N80" s="68"/>
      <c r="O80" s="50"/>
      <c r="P80" s="132"/>
      <c r="Q80" s="68">
        <f>SUM(Q78:Q79)</f>
        <v>8</v>
      </c>
      <c r="R80" s="68">
        <f>SUM(R78:R79)</f>
        <v>15</v>
      </c>
      <c r="S80" s="68"/>
      <c r="T80" s="68"/>
      <c r="U80" s="68"/>
      <c r="V80" s="68">
        <f>SUM(V78:V79)</f>
        <v>4</v>
      </c>
      <c r="W80" s="103"/>
      <c r="X80" s="68">
        <f>SUM(X78:X79)</f>
        <v>8</v>
      </c>
      <c r="Y80" s="68">
        <f>SUM(Y78:Y79)</f>
        <v>15</v>
      </c>
      <c r="Z80" s="51"/>
      <c r="AA80" s="51"/>
      <c r="AB80" s="51"/>
      <c r="AC80" s="50">
        <f>SUM(AC78:AC79)</f>
        <v>3</v>
      </c>
      <c r="AD80" s="132"/>
      <c r="AE80" s="68"/>
      <c r="AF80" s="50"/>
      <c r="AG80" s="51"/>
      <c r="AH80" s="51"/>
      <c r="AI80" s="51"/>
      <c r="AJ80" s="103"/>
      <c r="AK80" s="68"/>
      <c r="AL80" s="50"/>
      <c r="AM80" s="51"/>
      <c r="AN80" s="51"/>
      <c r="AO80" s="51"/>
      <c r="AP80" s="51"/>
      <c r="AQ80" s="132"/>
      <c r="AR80" s="68"/>
      <c r="AS80" s="50"/>
      <c r="AT80" s="51"/>
      <c r="AU80" s="51"/>
      <c r="AV80" s="51"/>
      <c r="AW80" s="51"/>
      <c r="AX80" s="103"/>
      <c r="AY80" s="68"/>
      <c r="AZ80" s="50"/>
      <c r="BA80" s="51"/>
      <c r="BB80" s="51"/>
      <c r="BC80" s="51"/>
      <c r="BD80" s="51"/>
      <c r="BE80" s="51"/>
      <c r="BF80" s="132"/>
      <c r="BG80" s="68"/>
      <c r="BH80" s="50"/>
      <c r="BI80" s="51"/>
      <c r="BJ80" s="51"/>
      <c r="BK80" s="51"/>
      <c r="BL80" s="51"/>
      <c r="BM80" s="103"/>
      <c r="BN80" s="71"/>
      <c r="BO80" s="57"/>
      <c r="BP80" s="69"/>
      <c r="BQ80" s="69"/>
      <c r="BR80" s="51"/>
      <c r="BS80" s="132"/>
      <c r="BT80" s="71"/>
      <c r="BU80" s="57"/>
      <c r="BV80" s="57"/>
      <c r="BW80" s="57"/>
      <c r="BX80" s="57"/>
      <c r="BY80" s="50"/>
      <c r="BZ80" s="101"/>
      <c r="CA80" s="202">
        <f>SUM(CA78:CA79)</f>
        <v>7</v>
      </c>
      <c r="CB80" s="207">
        <v>7</v>
      </c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</row>
    <row r="81" spans="1:190" s="314" customFormat="1" ht="30" customHeight="1" thickBot="1" x14ac:dyDescent="0.35">
      <c r="A81" s="310"/>
      <c r="B81" s="306" t="s">
        <v>92</v>
      </c>
      <c r="C81" s="307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  <c r="AJ81" s="307"/>
      <c r="AK81" s="307"/>
      <c r="AL81" s="307"/>
      <c r="AM81" s="307"/>
      <c r="AN81" s="307"/>
      <c r="AO81" s="307"/>
      <c r="AP81" s="307"/>
      <c r="AQ81" s="307"/>
      <c r="AR81" s="307"/>
      <c r="AS81" s="307"/>
      <c r="AT81" s="307"/>
      <c r="AU81" s="307"/>
      <c r="AV81" s="307"/>
      <c r="AW81" s="307"/>
      <c r="AX81" s="307"/>
      <c r="AY81" s="307"/>
      <c r="AZ81" s="307"/>
      <c r="BA81" s="307"/>
      <c r="BB81" s="307"/>
      <c r="BC81" s="307"/>
      <c r="BD81" s="307"/>
      <c r="BE81" s="307"/>
      <c r="BF81" s="307"/>
      <c r="BG81" s="307"/>
      <c r="BH81" s="307"/>
      <c r="BI81" s="307"/>
      <c r="BJ81" s="307"/>
      <c r="BK81" s="307"/>
      <c r="BL81" s="307"/>
      <c r="BM81" s="307"/>
      <c r="BN81" s="311"/>
      <c r="BO81" s="312"/>
      <c r="BP81" s="311"/>
      <c r="BQ81" s="311"/>
      <c r="BR81" s="311"/>
      <c r="BS81" s="311"/>
      <c r="BT81" s="312"/>
      <c r="BU81" s="311"/>
      <c r="BV81" s="311"/>
      <c r="BW81" s="311"/>
      <c r="BX81" s="312"/>
      <c r="BY81" s="311"/>
      <c r="BZ81" s="312"/>
      <c r="CA81" s="313"/>
      <c r="CB81" s="181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</row>
    <row r="82" spans="1:190" s="232" customFormat="1" ht="21.75" customHeight="1" x14ac:dyDescent="0.3">
      <c r="A82" s="349" t="s">
        <v>97</v>
      </c>
      <c r="B82" s="370" t="s">
        <v>100</v>
      </c>
      <c r="C82" s="352" t="s">
        <v>101</v>
      </c>
      <c r="D82" s="352"/>
      <c r="E82" s="352"/>
      <c r="F82" s="352"/>
      <c r="G82" s="352"/>
      <c r="H82" s="352"/>
      <c r="I82" s="352"/>
      <c r="J82" s="353"/>
      <c r="K82" s="356" t="s">
        <v>2</v>
      </c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8"/>
      <c r="X82" s="356" t="s">
        <v>3</v>
      </c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8"/>
      <c r="AK82" s="356" t="s">
        <v>4</v>
      </c>
      <c r="AL82" s="357"/>
      <c r="AM82" s="357"/>
      <c r="AN82" s="357"/>
      <c r="AO82" s="357"/>
      <c r="AP82" s="357"/>
      <c r="AQ82" s="357"/>
      <c r="AR82" s="357"/>
      <c r="AS82" s="357"/>
      <c r="AT82" s="357"/>
      <c r="AU82" s="357"/>
      <c r="AV82" s="357"/>
      <c r="AW82" s="357"/>
      <c r="AX82" s="358"/>
      <c r="AY82" s="356" t="s">
        <v>5</v>
      </c>
      <c r="AZ82" s="357"/>
      <c r="BA82" s="357"/>
      <c r="BB82" s="357"/>
      <c r="BC82" s="357"/>
      <c r="BD82" s="357"/>
      <c r="BE82" s="357"/>
      <c r="BF82" s="357"/>
      <c r="BG82" s="357"/>
      <c r="BH82" s="357"/>
      <c r="BI82" s="357"/>
      <c r="BJ82" s="357"/>
      <c r="BK82" s="357"/>
      <c r="BL82" s="357"/>
      <c r="BM82" s="358"/>
      <c r="BN82" s="356" t="s">
        <v>6</v>
      </c>
      <c r="BO82" s="357"/>
      <c r="BP82" s="357"/>
      <c r="BQ82" s="357"/>
      <c r="BR82" s="357"/>
      <c r="BS82" s="357"/>
      <c r="BT82" s="357"/>
      <c r="BU82" s="357"/>
      <c r="BV82" s="357"/>
      <c r="BW82" s="357"/>
      <c r="BX82" s="357"/>
      <c r="BY82" s="357"/>
      <c r="BZ82" s="358"/>
      <c r="CA82" s="379" t="s">
        <v>94</v>
      </c>
      <c r="CB82" s="382" t="s">
        <v>95</v>
      </c>
      <c r="CC82" s="203"/>
      <c r="CD82" s="203"/>
      <c r="CE82" s="203"/>
      <c r="CF82" s="203"/>
      <c r="CG82" s="203"/>
      <c r="CH82" s="203"/>
      <c r="CI82" s="203"/>
      <c r="CJ82" s="203"/>
      <c r="CK82" s="203"/>
      <c r="CL82" s="203"/>
      <c r="CM82" s="203"/>
      <c r="CN82" s="203"/>
      <c r="CO82" s="203"/>
      <c r="CP82" s="203"/>
      <c r="CQ82" s="203"/>
      <c r="CR82" s="203"/>
      <c r="CS82" s="203"/>
      <c r="CT82" s="203"/>
      <c r="CU82" s="203"/>
      <c r="CV82" s="203"/>
      <c r="CW82" s="203"/>
      <c r="CX82" s="203"/>
      <c r="CY82" s="203"/>
      <c r="CZ82" s="203"/>
      <c r="DA82" s="203"/>
      <c r="DB82" s="203"/>
      <c r="DC82" s="203"/>
      <c r="DD82" s="203"/>
      <c r="DE82" s="231"/>
      <c r="DF82" s="231"/>
      <c r="DG82" s="231"/>
      <c r="DH82" s="231"/>
      <c r="DI82" s="231"/>
      <c r="DJ82" s="231"/>
      <c r="DK82" s="231"/>
      <c r="DL82" s="231"/>
      <c r="DM82" s="231"/>
      <c r="DN82" s="231"/>
      <c r="DO82" s="231"/>
      <c r="DP82" s="231"/>
      <c r="DQ82" s="231"/>
      <c r="DR82" s="231"/>
      <c r="DS82" s="231"/>
      <c r="DT82" s="231"/>
      <c r="DU82" s="231"/>
      <c r="DV82" s="231"/>
      <c r="DW82" s="231"/>
      <c r="DX82" s="231"/>
      <c r="DY82" s="231"/>
      <c r="DZ82" s="231"/>
      <c r="EA82" s="231"/>
      <c r="EB82" s="231"/>
      <c r="EC82" s="231"/>
      <c r="ED82" s="231"/>
      <c r="EE82" s="231"/>
      <c r="EF82" s="231"/>
      <c r="EG82" s="231"/>
      <c r="EH82" s="231"/>
      <c r="EI82" s="231"/>
      <c r="EJ82" s="231"/>
      <c r="EK82" s="231"/>
      <c r="EL82" s="231"/>
      <c r="EM82" s="231"/>
      <c r="EN82" s="231"/>
      <c r="EO82" s="231"/>
      <c r="EP82" s="231"/>
      <c r="EQ82" s="231"/>
      <c r="ER82" s="231"/>
      <c r="ES82" s="231"/>
      <c r="ET82" s="231"/>
      <c r="EU82" s="231"/>
      <c r="EV82" s="231"/>
      <c r="EW82" s="231"/>
      <c r="EX82" s="231"/>
      <c r="EY82" s="231"/>
      <c r="EZ82" s="231"/>
      <c r="FA82" s="231"/>
      <c r="FB82" s="231"/>
      <c r="FC82" s="231"/>
      <c r="FD82" s="231"/>
      <c r="FE82" s="231"/>
      <c r="FF82" s="231"/>
      <c r="FG82" s="231"/>
      <c r="FH82" s="231"/>
      <c r="FI82" s="231"/>
      <c r="FJ82" s="231"/>
      <c r="FK82" s="231"/>
      <c r="FL82" s="231"/>
      <c r="FM82" s="231"/>
      <c r="FN82" s="231"/>
      <c r="FO82" s="231"/>
      <c r="FP82" s="231"/>
      <c r="FQ82" s="231"/>
      <c r="FR82" s="231"/>
      <c r="FS82" s="231"/>
      <c r="FT82" s="231"/>
      <c r="FU82" s="231"/>
      <c r="FV82" s="231"/>
      <c r="FW82" s="231"/>
      <c r="FX82" s="231"/>
      <c r="FY82" s="231"/>
      <c r="FZ82" s="231"/>
      <c r="GA82" s="231"/>
      <c r="GB82" s="231"/>
      <c r="GC82" s="231"/>
      <c r="GD82" s="231"/>
      <c r="GE82" s="231"/>
      <c r="GF82" s="231"/>
      <c r="GG82" s="231"/>
      <c r="GH82" s="231"/>
    </row>
    <row r="83" spans="1:190" s="232" customFormat="1" ht="10.199999999999999" customHeight="1" thickBot="1" x14ac:dyDescent="0.35">
      <c r="A83" s="350"/>
      <c r="B83" s="371"/>
      <c r="C83" s="354"/>
      <c r="D83" s="354"/>
      <c r="E83" s="354"/>
      <c r="F83" s="354"/>
      <c r="G83" s="354"/>
      <c r="H83" s="354"/>
      <c r="I83" s="354"/>
      <c r="J83" s="355"/>
      <c r="K83" s="359"/>
      <c r="L83" s="360"/>
      <c r="M83" s="360"/>
      <c r="N83" s="360"/>
      <c r="O83" s="360"/>
      <c r="P83" s="360"/>
      <c r="Q83" s="360"/>
      <c r="R83" s="360"/>
      <c r="S83" s="360"/>
      <c r="T83" s="360"/>
      <c r="U83" s="360"/>
      <c r="V83" s="360"/>
      <c r="W83" s="361"/>
      <c r="X83" s="359"/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1"/>
      <c r="AK83" s="359"/>
      <c r="AL83" s="360"/>
      <c r="AM83" s="360"/>
      <c r="AN83" s="360"/>
      <c r="AO83" s="360"/>
      <c r="AP83" s="360"/>
      <c r="AQ83" s="360"/>
      <c r="AR83" s="360"/>
      <c r="AS83" s="360"/>
      <c r="AT83" s="360"/>
      <c r="AU83" s="360"/>
      <c r="AV83" s="360"/>
      <c r="AW83" s="360"/>
      <c r="AX83" s="361"/>
      <c r="AY83" s="359"/>
      <c r="AZ83" s="360"/>
      <c r="BA83" s="360"/>
      <c r="BB83" s="360"/>
      <c r="BC83" s="360"/>
      <c r="BD83" s="360"/>
      <c r="BE83" s="360"/>
      <c r="BF83" s="360"/>
      <c r="BG83" s="360"/>
      <c r="BH83" s="360"/>
      <c r="BI83" s="360"/>
      <c r="BJ83" s="360"/>
      <c r="BK83" s="360"/>
      <c r="BL83" s="360"/>
      <c r="BM83" s="361"/>
      <c r="BN83" s="359"/>
      <c r="BO83" s="360"/>
      <c r="BP83" s="360"/>
      <c r="BQ83" s="360"/>
      <c r="BR83" s="360"/>
      <c r="BS83" s="360"/>
      <c r="BT83" s="360"/>
      <c r="BU83" s="360"/>
      <c r="BV83" s="360"/>
      <c r="BW83" s="360"/>
      <c r="BX83" s="360"/>
      <c r="BY83" s="360"/>
      <c r="BZ83" s="361"/>
      <c r="CA83" s="380"/>
      <c r="CB83" s="383"/>
      <c r="CC83" s="203"/>
      <c r="CD83" s="203"/>
      <c r="CE83" s="203"/>
      <c r="CF83" s="203"/>
      <c r="CG83" s="203"/>
      <c r="CH83" s="203"/>
      <c r="CI83" s="203"/>
      <c r="CJ83" s="203"/>
      <c r="CK83" s="203"/>
      <c r="CL83" s="203"/>
      <c r="CM83" s="203"/>
      <c r="CN83" s="203"/>
      <c r="CO83" s="203"/>
      <c r="CP83" s="203"/>
      <c r="CQ83" s="203"/>
      <c r="CR83" s="203"/>
      <c r="CS83" s="203"/>
      <c r="CT83" s="203"/>
      <c r="CU83" s="203"/>
      <c r="CV83" s="203"/>
      <c r="CW83" s="203"/>
      <c r="CX83" s="203"/>
      <c r="CY83" s="203"/>
      <c r="CZ83" s="203"/>
      <c r="DA83" s="203"/>
      <c r="DB83" s="203"/>
      <c r="DC83" s="203"/>
      <c r="DD83" s="203"/>
      <c r="DE83" s="231"/>
      <c r="DF83" s="231"/>
      <c r="DG83" s="231"/>
      <c r="DH83" s="231"/>
      <c r="DI83" s="231"/>
      <c r="DJ83" s="231"/>
      <c r="DK83" s="231"/>
      <c r="DL83" s="231"/>
      <c r="DM83" s="231"/>
      <c r="DN83" s="231"/>
      <c r="DO83" s="231"/>
      <c r="DP83" s="231"/>
      <c r="DQ83" s="231"/>
      <c r="DR83" s="231"/>
      <c r="DS83" s="231"/>
      <c r="DT83" s="231"/>
      <c r="DU83" s="231"/>
      <c r="DV83" s="231"/>
      <c r="DW83" s="231"/>
      <c r="DX83" s="231"/>
      <c r="DY83" s="231"/>
      <c r="DZ83" s="231"/>
      <c r="EA83" s="231"/>
      <c r="EB83" s="231"/>
      <c r="EC83" s="231"/>
      <c r="ED83" s="231"/>
      <c r="EE83" s="231"/>
      <c r="EF83" s="231"/>
      <c r="EG83" s="231"/>
      <c r="EH83" s="231"/>
      <c r="EI83" s="231"/>
      <c r="EJ83" s="231"/>
      <c r="EK83" s="231"/>
      <c r="EL83" s="231"/>
      <c r="EM83" s="231"/>
      <c r="EN83" s="231"/>
      <c r="EO83" s="231"/>
      <c r="EP83" s="231"/>
      <c r="EQ83" s="231"/>
      <c r="ER83" s="231"/>
      <c r="ES83" s="231"/>
      <c r="ET83" s="231"/>
      <c r="EU83" s="231"/>
      <c r="EV83" s="231"/>
      <c r="EW83" s="231"/>
      <c r="EX83" s="231"/>
      <c r="EY83" s="231"/>
      <c r="EZ83" s="231"/>
      <c r="FA83" s="231"/>
      <c r="FB83" s="231"/>
      <c r="FC83" s="231"/>
      <c r="FD83" s="231"/>
      <c r="FE83" s="231"/>
      <c r="FF83" s="231"/>
      <c r="FG83" s="231"/>
      <c r="FH83" s="231"/>
      <c r="FI83" s="231"/>
      <c r="FJ83" s="231"/>
      <c r="FK83" s="231"/>
      <c r="FL83" s="231"/>
      <c r="FM83" s="231"/>
      <c r="FN83" s="231"/>
      <c r="FO83" s="231"/>
      <c r="FP83" s="231"/>
      <c r="FQ83" s="231"/>
      <c r="FR83" s="231"/>
      <c r="FS83" s="231"/>
      <c r="FT83" s="231"/>
      <c r="FU83" s="231"/>
      <c r="FV83" s="231"/>
      <c r="FW83" s="231"/>
      <c r="FX83" s="231"/>
      <c r="FY83" s="231"/>
      <c r="FZ83" s="231"/>
      <c r="GA83" s="231"/>
      <c r="GB83" s="231"/>
      <c r="GC83" s="231"/>
      <c r="GD83" s="231"/>
      <c r="GE83" s="231"/>
      <c r="GF83" s="231"/>
      <c r="GG83" s="231"/>
      <c r="GH83" s="231"/>
    </row>
    <row r="84" spans="1:190" s="232" customFormat="1" ht="21.75" customHeight="1" x14ac:dyDescent="0.3">
      <c r="A84" s="350"/>
      <c r="B84" s="371"/>
      <c r="C84" s="354"/>
      <c r="D84" s="354"/>
      <c r="E84" s="354"/>
      <c r="F84" s="354"/>
      <c r="G84" s="354"/>
      <c r="H84" s="354"/>
      <c r="I84" s="354"/>
      <c r="J84" s="355"/>
      <c r="K84" s="362" t="s">
        <v>7</v>
      </c>
      <c r="L84" s="363"/>
      <c r="M84" s="363"/>
      <c r="N84" s="363"/>
      <c r="O84" s="363"/>
      <c r="P84" s="364"/>
      <c r="Q84" s="363" t="s">
        <v>40</v>
      </c>
      <c r="R84" s="363"/>
      <c r="S84" s="363"/>
      <c r="T84" s="363"/>
      <c r="U84" s="363"/>
      <c r="V84" s="363"/>
      <c r="W84" s="368"/>
      <c r="X84" s="362" t="s">
        <v>8</v>
      </c>
      <c r="Y84" s="363"/>
      <c r="Z84" s="363"/>
      <c r="AA84" s="363"/>
      <c r="AB84" s="363"/>
      <c r="AC84" s="363"/>
      <c r="AD84" s="363"/>
      <c r="AE84" s="377" t="s">
        <v>104</v>
      </c>
      <c r="AF84" s="363"/>
      <c r="AG84" s="363"/>
      <c r="AH84" s="363"/>
      <c r="AI84" s="363"/>
      <c r="AJ84" s="368"/>
      <c r="AK84" s="362" t="s">
        <v>9</v>
      </c>
      <c r="AL84" s="363"/>
      <c r="AM84" s="363"/>
      <c r="AN84" s="363"/>
      <c r="AO84" s="363"/>
      <c r="AP84" s="363"/>
      <c r="AQ84" s="364"/>
      <c r="AR84" s="363" t="s">
        <v>105</v>
      </c>
      <c r="AS84" s="363"/>
      <c r="AT84" s="363"/>
      <c r="AU84" s="363"/>
      <c r="AV84" s="363"/>
      <c r="AW84" s="363"/>
      <c r="AX84" s="368"/>
      <c r="AY84" s="362" t="s">
        <v>10</v>
      </c>
      <c r="AZ84" s="363"/>
      <c r="BA84" s="363"/>
      <c r="BB84" s="363"/>
      <c r="BC84" s="363"/>
      <c r="BD84" s="363"/>
      <c r="BE84" s="363"/>
      <c r="BF84" s="364"/>
      <c r="BG84" s="363" t="s">
        <v>106</v>
      </c>
      <c r="BH84" s="363"/>
      <c r="BI84" s="363"/>
      <c r="BJ84" s="363"/>
      <c r="BK84" s="363"/>
      <c r="BL84" s="363"/>
      <c r="BM84" s="368"/>
      <c r="BN84" s="362" t="s">
        <v>11</v>
      </c>
      <c r="BO84" s="363"/>
      <c r="BP84" s="363"/>
      <c r="BQ84" s="363"/>
      <c r="BR84" s="363"/>
      <c r="BS84" s="364"/>
      <c r="BT84" s="363" t="s">
        <v>107</v>
      </c>
      <c r="BU84" s="363"/>
      <c r="BV84" s="363"/>
      <c r="BW84" s="363"/>
      <c r="BX84" s="363"/>
      <c r="BY84" s="363"/>
      <c r="BZ84" s="368"/>
      <c r="CA84" s="380"/>
      <c r="CB84" s="38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3"/>
      <c r="CM84" s="203"/>
      <c r="CN84" s="203"/>
      <c r="CO84" s="203"/>
      <c r="CP84" s="203"/>
      <c r="CQ84" s="203"/>
      <c r="CR84" s="203"/>
      <c r="CS84" s="203"/>
      <c r="CT84" s="203"/>
      <c r="CU84" s="203"/>
      <c r="CV84" s="203"/>
      <c r="CW84" s="203"/>
      <c r="CX84" s="203"/>
      <c r="CY84" s="203"/>
      <c r="CZ84" s="203"/>
      <c r="DA84" s="203"/>
      <c r="DB84" s="203"/>
      <c r="DC84" s="203"/>
      <c r="DD84" s="203"/>
      <c r="DE84" s="231"/>
      <c r="DF84" s="231"/>
      <c r="DG84" s="231"/>
      <c r="DH84" s="231"/>
      <c r="DI84" s="231"/>
      <c r="DJ84" s="231"/>
      <c r="DK84" s="231"/>
      <c r="DL84" s="231"/>
      <c r="DM84" s="231"/>
      <c r="DN84" s="231"/>
      <c r="DO84" s="231"/>
      <c r="DP84" s="231"/>
      <c r="DQ84" s="231"/>
      <c r="DR84" s="231"/>
      <c r="DS84" s="231"/>
      <c r="DT84" s="231"/>
      <c r="DU84" s="231"/>
      <c r="DV84" s="231"/>
      <c r="DW84" s="231"/>
      <c r="DX84" s="231"/>
      <c r="DY84" s="231"/>
      <c r="DZ84" s="231"/>
      <c r="EA84" s="231"/>
      <c r="EB84" s="231"/>
      <c r="EC84" s="231"/>
      <c r="ED84" s="231"/>
      <c r="EE84" s="231"/>
      <c r="EF84" s="231"/>
      <c r="EG84" s="231"/>
      <c r="EH84" s="231"/>
      <c r="EI84" s="231"/>
      <c r="EJ84" s="231"/>
      <c r="EK84" s="231"/>
      <c r="EL84" s="231"/>
      <c r="EM84" s="231"/>
      <c r="EN84" s="231"/>
      <c r="EO84" s="231"/>
      <c r="EP84" s="231"/>
      <c r="EQ84" s="231"/>
      <c r="ER84" s="231"/>
      <c r="ES84" s="231"/>
      <c r="ET84" s="231"/>
      <c r="EU84" s="231"/>
      <c r="EV84" s="231"/>
      <c r="EW84" s="231"/>
      <c r="EX84" s="231"/>
      <c r="EY84" s="231"/>
      <c r="EZ84" s="231"/>
      <c r="FA84" s="231"/>
      <c r="FB84" s="231"/>
      <c r="FC84" s="231"/>
      <c r="FD84" s="231"/>
      <c r="FE84" s="231"/>
      <c r="FF84" s="231"/>
      <c r="FG84" s="231"/>
      <c r="FH84" s="231"/>
      <c r="FI84" s="231"/>
      <c r="FJ84" s="231"/>
      <c r="FK84" s="231"/>
      <c r="FL84" s="231"/>
      <c r="FM84" s="231"/>
      <c r="FN84" s="231"/>
      <c r="FO84" s="231"/>
      <c r="FP84" s="231"/>
      <c r="FQ84" s="231"/>
      <c r="FR84" s="231"/>
      <c r="FS84" s="231"/>
      <c r="FT84" s="231"/>
      <c r="FU84" s="231"/>
      <c r="FV84" s="231"/>
      <c r="FW84" s="231"/>
      <c r="FX84" s="231"/>
      <c r="FY84" s="231"/>
      <c r="FZ84" s="231"/>
      <c r="GA84" s="231"/>
      <c r="GB84" s="231"/>
      <c r="GC84" s="231"/>
      <c r="GD84" s="231"/>
      <c r="GE84" s="231"/>
      <c r="GF84" s="231"/>
      <c r="GG84" s="231"/>
      <c r="GH84" s="231"/>
    </row>
    <row r="85" spans="1:190" s="232" customFormat="1" ht="16.2" customHeight="1" thickBot="1" x14ac:dyDescent="0.35">
      <c r="A85" s="350"/>
      <c r="B85" s="371"/>
      <c r="C85" s="354"/>
      <c r="D85" s="354"/>
      <c r="E85" s="354"/>
      <c r="F85" s="354"/>
      <c r="G85" s="354"/>
      <c r="H85" s="354"/>
      <c r="I85" s="354"/>
      <c r="J85" s="355"/>
      <c r="K85" s="365"/>
      <c r="L85" s="366"/>
      <c r="M85" s="366"/>
      <c r="N85" s="366"/>
      <c r="O85" s="366"/>
      <c r="P85" s="367"/>
      <c r="Q85" s="366"/>
      <c r="R85" s="366"/>
      <c r="S85" s="366"/>
      <c r="T85" s="366"/>
      <c r="U85" s="366"/>
      <c r="V85" s="366"/>
      <c r="W85" s="369"/>
      <c r="X85" s="365"/>
      <c r="Y85" s="366"/>
      <c r="Z85" s="366"/>
      <c r="AA85" s="366"/>
      <c r="AB85" s="366"/>
      <c r="AC85" s="366"/>
      <c r="AD85" s="366"/>
      <c r="AE85" s="378"/>
      <c r="AF85" s="366"/>
      <c r="AG85" s="366"/>
      <c r="AH85" s="366"/>
      <c r="AI85" s="366"/>
      <c r="AJ85" s="369"/>
      <c r="AK85" s="365"/>
      <c r="AL85" s="366"/>
      <c r="AM85" s="366"/>
      <c r="AN85" s="366"/>
      <c r="AO85" s="366"/>
      <c r="AP85" s="366"/>
      <c r="AQ85" s="367"/>
      <c r="AR85" s="366"/>
      <c r="AS85" s="366"/>
      <c r="AT85" s="366"/>
      <c r="AU85" s="366"/>
      <c r="AV85" s="366"/>
      <c r="AW85" s="366"/>
      <c r="AX85" s="369"/>
      <c r="AY85" s="365"/>
      <c r="AZ85" s="366"/>
      <c r="BA85" s="366"/>
      <c r="BB85" s="366"/>
      <c r="BC85" s="366"/>
      <c r="BD85" s="366"/>
      <c r="BE85" s="366"/>
      <c r="BF85" s="367"/>
      <c r="BG85" s="366"/>
      <c r="BH85" s="366"/>
      <c r="BI85" s="366"/>
      <c r="BJ85" s="366"/>
      <c r="BK85" s="366"/>
      <c r="BL85" s="366"/>
      <c r="BM85" s="369"/>
      <c r="BN85" s="365"/>
      <c r="BO85" s="366"/>
      <c r="BP85" s="366"/>
      <c r="BQ85" s="366"/>
      <c r="BR85" s="366"/>
      <c r="BS85" s="367"/>
      <c r="BT85" s="366"/>
      <c r="BU85" s="366"/>
      <c r="BV85" s="366"/>
      <c r="BW85" s="366"/>
      <c r="BX85" s="366"/>
      <c r="BY85" s="366"/>
      <c r="BZ85" s="369"/>
      <c r="CA85" s="380"/>
      <c r="CB85" s="383"/>
      <c r="CC85" s="203"/>
      <c r="CD85" s="203"/>
      <c r="CE85" s="203"/>
      <c r="CF85" s="203"/>
      <c r="CG85" s="203"/>
      <c r="CH85" s="203"/>
      <c r="CI85" s="203"/>
      <c r="CJ85" s="203"/>
      <c r="CK85" s="203"/>
      <c r="CL85" s="203"/>
      <c r="CM85" s="203"/>
      <c r="CN85" s="203"/>
      <c r="CO85" s="203"/>
      <c r="CP85" s="203"/>
      <c r="CQ85" s="203"/>
      <c r="CR85" s="203"/>
      <c r="CS85" s="203"/>
      <c r="CT85" s="203"/>
      <c r="CU85" s="203"/>
      <c r="CV85" s="203"/>
      <c r="CW85" s="203"/>
      <c r="CX85" s="203"/>
      <c r="CY85" s="203"/>
      <c r="CZ85" s="203"/>
      <c r="DA85" s="203"/>
      <c r="DB85" s="203"/>
      <c r="DC85" s="203"/>
      <c r="DD85" s="203"/>
      <c r="DE85" s="231"/>
      <c r="DF85" s="231"/>
      <c r="DG85" s="231"/>
      <c r="DH85" s="231"/>
      <c r="DI85" s="231"/>
      <c r="DJ85" s="231"/>
      <c r="DK85" s="231"/>
      <c r="DL85" s="231"/>
      <c r="DM85" s="231"/>
      <c r="DN85" s="231"/>
      <c r="DO85" s="231"/>
      <c r="DP85" s="231"/>
      <c r="DQ85" s="231"/>
      <c r="DR85" s="231"/>
      <c r="DS85" s="231"/>
      <c r="DT85" s="231"/>
      <c r="DU85" s="231"/>
      <c r="DV85" s="231"/>
      <c r="DW85" s="231"/>
      <c r="DX85" s="231"/>
      <c r="DY85" s="231"/>
      <c r="DZ85" s="231"/>
      <c r="EA85" s="231"/>
      <c r="EB85" s="231"/>
      <c r="EC85" s="231"/>
      <c r="ED85" s="231"/>
      <c r="EE85" s="231"/>
      <c r="EF85" s="231"/>
      <c r="EG85" s="231"/>
      <c r="EH85" s="231"/>
      <c r="EI85" s="231"/>
      <c r="EJ85" s="231"/>
      <c r="EK85" s="231"/>
      <c r="EL85" s="231"/>
      <c r="EM85" s="231"/>
      <c r="EN85" s="231"/>
      <c r="EO85" s="231"/>
      <c r="EP85" s="231"/>
      <c r="EQ85" s="231"/>
      <c r="ER85" s="231"/>
      <c r="ES85" s="231"/>
      <c r="ET85" s="231"/>
      <c r="EU85" s="231"/>
      <c r="EV85" s="231"/>
      <c r="EW85" s="231"/>
      <c r="EX85" s="231"/>
      <c r="EY85" s="231"/>
      <c r="EZ85" s="231"/>
      <c r="FA85" s="231"/>
      <c r="FB85" s="231"/>
      <c r="FC85" s="231"/>
      <c r="FD85" s="231"/>
      <c r="FE85" s="231"/>
      <c r="FF85" s="231"/>
      <c r="FG85" s="231"/>
      <c r="FH85" s="231"/>
      <c r="FI85" s="231"/>
      <c r="FJ85" s="231"/>
      <c r="FK85" s="231"/>
      <c r="FL85" s="231"/>
      <c r="FM85" s="231"/>
      <c r="FN85" s="231"/>
      <c r="FO85" s="231"/>
      <c r="FP85" s="231"/>
      <c r="FQ85" s="231"/>
      <c r="FR85" s="231"/>
      <c r="FS85" s="231"/>
      <c r="FT85" s="231"/>
      <c r="FU85" s="231"/>
      <c r="FV85" s="231"/>
      <c r="FW85" s="231"/>
      <c r="FX85" s="231"/>
      <c r="FY85" s="231"/>
      <c r="FZ85" s="231"/>
      <c r="GA85" s="231"/>
      <c r="GB85" s="231"/>
      <c r="GC85" s="231"/>
      <c r="GD85" s="231"/>
      <c r="GE85" s="231"/>
      <c r="GF85" s="231"/>
      <c r="GG85" s="231"/>
      <c r="GH85" s="231"/>
    </row>
    <row r="86" spans="1:190" s="232" customFormat="1" ht="129.9" customHeight="1" thickBot="1" x14ac:dyDescent="0.35">
      <c r="A86" s="351"/>
      <c r="B86" s="372"/>
      <c r="C86" s="217" t="s">
        <v>0</v>
      </c>
      <c r="D86" s="218" t="s">
        <v>98</v>
      </c>
      <c r="E86" s="219" t="s">
        <v>1</v>
      </c>
      <c r="F86" s="229" t="s">
        <v>188</v>
      </c>
      <c r="G86" s="219" t="s">
        <v>113</v>
      </c>
      <c r="H86" s="219" t="s">
        <v>109</v>
      </c>
      <c r="I86" s="219" t="s">
        <v>111</v>
      </c>
      <c r="J86" s="220" t="s">
        <v>99</v>
      </c>
      <c r="K86" s="221" t="s">
        <v>98</v>
      </c>
      <c r="L86" s="222" t="s">
        <v>1</v>
      </c>
      <c r="M86" s="229" t="s">
        <v>188</v>
      </c>
      <c r="N86" s="224" t="s">
        <v>113</v>
      </c>
      <c r="O86" s="222" t="s">
        <v>12</v>
      </c>
      <c r="P86" s="225" t="s">
        <v>102</v>
      </c>
      <c r="Q86" s="226" t="s">
        <v>98</v>
      </c>
      <c r="R86" s="222" t="s">
        <v>1</v>
      </c>
      <c r="S86" s="229" t="s">
        <v>188</v>
      </c>
      <c r="T86" s="224" t="s">
        <v>113</v>
      </c>
      <c r="U86" s="227" t="s">
        <v>99</v>
      </c>
      <c r="V86" s="222" t="s">
        <v>12</v>
      </c>
      <c r="W86" s="228" t="s">
        <v>102</v>
      </c>
      <c r="X86" s="221" t="s">
        <v>98</v>
      </c>
      <c r="Y86" s="222" t="s">
        <v>1</v>
      </c>
      <c r="Z86" s="224" t="s">
        <v>113</v>
      </c>
      <c r="AA86" s="223" t="s">
        <v>111</v>
      </c>
      <c r="AB86" s="227" t="s">
        <v>99</v>
      </c>
      <c r="AC86" s="222" t="s">
        <v>12</v>
      </c>
      <c r="AD86" s="225" t="s">
        <v>102</v>
      </c>
      <c r="AE86" s="226" t="s">
        <v>98</v>
      </c>
      <c r="AF86" s="222" t="s">
        <v>1</v>
      </c>
      <c r="AG86" s="224" t="s">
        <v>113</v>
      </c>
      <c r="AH86" s="223" t="s">
        <v>111</v>
      </c>
      <c r="AI86" s="222" t="s">
        <v>12</v>
      </c>
      <c r="AJ86" s="228" t="s">
        <v>102</v>
      </c>
      <c r="AK86" s="221" t="s">
        <v>98</v>
      </c>
      <c r="AL86" s="222" t="s">
        <v>1</v>
      </c>
      <c r="AM86" s="224" t="s">
        <v>113</v>
      </c>
      <c r="AN86" s="223" t="s">
        <v>111</v>
      </c>
      <c r="AO86" s="227" t="s">
        <v>99</v>
      </c>
      <c r="AP86" s="229" t="s">
        <v>12</v>
      </c>
      <c r="AQ86" s="225" t="s">
        <v>102</v>
      </c>
      <c r="AR86" s="226" t="s">
        <v>98</v>
      </c>
      <c r="AS86" s="222" t="s">
        <v>1</v>
      </c>
      <c r="AT86" s="224" t="s">
        <v>113</v>
      </c>
      <c r="AU86" s="223" t="s">
        <v>111</v>
      </c>
      <c r="AV86" s="229" t="s">
        <v>99</v>
      </c>
      <c r="AW86" s="230" t="s">
        <v>12</v>
      </c>
      <c r="AX86" s="228" t="s">
        <v>102</v>
      </c>
      <c r="AY86" s="221" t="s">
        <v>98</v>
      </c>
      <c r="AZ86" s="222" t="s">
        <v>1</v>
      </c>
      <c r="BA86" s="224" t="s">
        <v>113</v>
      </c>
      <c r="BB86" s="224" t="s">
        <v>109</v>
      </c>
      <c r="BC86" s="223" t="s">
        <v>111</v>
      </c>
      <c r="BD86" s="227" t="s">
        <v>99</v>
      </c>
      <c r="BE86" s="229" t="s">
        <v>12</v>
      </c>
      <c r="BF86" s="225" t="s">
        <v>102</v>
      </c>
      <c r="BG86" s="226" t="s">
        <v>98</v>
      </c>
      <c r="BH86" s="222" t="s">
        <v>1</v>
      </c>
      <c r="BI86" s="224" t="s">
        <v>113</v>
      </c>
      <c r="BJ86" s="224" t="s">
        <v>109</v>
      </c>
      <c r="BK86" s="223" t="s">
        <v>111</v>
      </c>
      <c r="BL86" s="222" t="s">
        <v>12</v>
      </c>
      <c r="BM86" s="228" t="s">
        <v>102</v>
      </c>
      <c r="BN86" s="221" t="s">
        <v>98</v>
      </c>
      <c r="BO86" s="222" t="s">
        <v>1</v>
      </c>
      <c r="BP86" s="224" t="s">
        <v>113</v>
      </c>
      <c r="BQ86" s="224" t="s">
        <v>109</v>
      </c>
      <c r="BR86" s="222" t="s">
        <v>12</v>
      </c>
      <c r="BS86" s="225" t="s">
        <v>102</v>
      </c>
      <c r="BT86" s="226" t="s">
        <v>98</v>
      </c>
      <c r="BU86" s="222" t="s">
        <v>1</v>
      </c>
      <c r="BV86" s="229" t="s">
        <v>188</v>
      </c>
      <c r="BW86" s="224" t="s">
        <v>113</v>
      </c>
      <c r="BX86" s="224" t="s">
        <v>109</v>
      </c>
      <c r="BY86" s="222" t="s">
        <v>12</v>
      </c>
      <c r="BZ86" s="228" t="s">
        <v>102</v>
      </c>
      <c r="CA86" s="387"/>
      <c r="CB86" s="388"/>
      <c r="CC86" s="203"/>
      <c r="CD86" s="203"/>
      <c r="CE86" s="203"/>
      <c r="CF86" s="203"/>
      <c r="CG86" s="203"/>
      <c r="CH86" s="203"/>
      <c r="CI86" s="203"/>
      <c r="CJ86" s="203"/>
      <c r="CK86" s="203"/>
      <c r="CL86" s="203"/>
      <c r="CM86" s="203"/>
      <c r="CN86" s="203"/>
      <c r="CO86" s="203"/>
      <c r="CP86" s="203"/>
      <c r="CQ86" s="203"/>
      <c r="CR86" s="203"/>
      <c r="CS86" s="203"/>
      <c r="CT86" s="203"/>
      <c r="CU86" s="203"/>
      <c r="CV86" s="203"/>
      <c r="CW86" s="203"/>
      <c r="CX86" s="203"/>
      <c r="CY86" s="203"/>
      <c r="CZ86" s="203"/>
      <c r="DA86" s="203"/>
      <c r="DB86" s="203"/>
      <c r="DC86" s="203"/>
      <c r="DD86" s="203"/>
      <c r="DE86" s="231"/>
      <c r="DF86" s="231"/>
      <c r="DG86" s="231"/>
      <c r="DH86" s="231"/>
      <c r="DI86" s="231"/>
      <c r="DJ86" s="231"/>
      <c r="DK86" s="231"/>
      <c r="DL86" s="231"/>
      <c r="DM86" s="231"/>
      <c r="DN86" s="231"/>
      <c r="DO86" s="231"/>
      <c r="DP86" s="231"/>
      <c r="DQ86" s="231"/>
      <c r="DR86" s="231"/>
      <c r="DS86" s="231"/>
      <c r="DT86" s="231"/>
      <c r="DU86" s="231"/>
      <c r="DV86" s="231"/>
      <c r="DW86" s="231"/>
      <c r="DX86" s="231"/>
      <c r="DY86" s="231"/>
      <c r="DZ86" s="231"/>
      <c r="EA86" s="231"/>
      <c r="EB86" s="231"/>
      <c r="EC86" s="231"/>
      <c r="ED86" s="231"/>
      <c r="EE86" s="231"/>
      <c r="EF86" s="231"/>
      <c r="EG86" s="231"/>
      <c r="EH86" s="231"/>
      <c r="EI86" s="231"/>
      <c r="EJ86" s="231"/>
      <c r="EK86" s="231"/>
      <c r="EL86" s="231"/>
      <c r="EM86" s="231"/>
      <c r="EN86" s="231"/>
      <c r="EO86" s="231"/>
      <c r="EP86" s="231"/>
      <c r="EQ86" s="231"/>
      <c r="ER86" s="231"/>
      <c r="ES86" s="231"/>
      <c r="ET86" s="231"/>
      <c r="EU86" s="231"/>
      <c r="EV86" s="231"/>
      <c r="EW86" s="231"/>
      <c r="EX86" s="231"/>
      <c r="EY86" s="231"/>
      <c r="EZ86" s="231"/>
      <c r="FA86" s="231"/>
      <c r="FB86" s="231"/>
      <c r="FC86" s="231"/>
      <c r="FD86" s="231"/>
      <c r="FE86" s="231"/>
      <c r="FF86" s="231"/>
      <c r="FG86" s="231"/>
      <c r="FH86" s="231"/>
      <c r="FI86" s="231"/>
      <c r="FJ86" s="231"/>
      <c r="FK86" s="231"/>
      <c r="FL86" s="231"/>
      <c r="FM86" s="231"/>
      <c r="FN86" s="231"/>
      <c r="FO86" s="231"/>
      <c r="FP86" s="231"/>
      <c r="FQ86" s="231"/>
      <c r="FR86" s="231"/>
      <c r="FS86" s="231"/>
      <c r="FT86" s="231"/>
      <c r="FU86" s="231"/>
      <c r="FV86" s="231"/>
      <c r="FW86" s="231"/>
      <c r="FX86" s="231"/>
      <c r="FY86" s="231"/>
      <c r="FZ86" s="231"/>
      <c r="GA86" s="231"/>
      <c r="GB86" s="231"/>
      <c r="GC86" s="231"/>
      <c r="GD86" s="231"/>
      <c r="GE86" s="231"/>
      <c r="GF86" s="231"/>
      <c r="GG86" s="231"/>
      <c r="GH86" s="231"/>
    </row>
    <row r="87" spans="1:190" s="273" customFormat="1" ht="35.1" customHeight="1" x14ac:dyDescent="0.3">
      <c r="A87" s="277" t="s">
        <v>157</v>
      </c>
      <c r="B87" s="278" t="s">
        <v>24</v>
      </c>
      <c r="C87" s="279">
        <f t="shared" ref="C87:C97" si="14">SUM(D87:J87)</f>
        <v>31</v>
      </c>
      <c r="D87" s="280">
        <f t="shared" ref="D87:D96" si="15">K87+Q87+X87+AE87+AK87+AR87+AY87+BG87+BN87+BT87</f>
        <v>8</v>
      </c>
      <c r="E87" s="280"/>
      <c r="F87" s="280"/>
      <c r="G87" s="280">
        <f t="shared" ref="G87:G96" si="16">N87+T87+Z87+AG87+AM87+AT87+BA87+BI87+BP87+BW87</f>
        <v>23</v>
      </c>
      <c r="H87" s="280"/>
      <c r="I87" s="280"/>
      <c r="J87" s="281"/>
      <c r="K87" s="282"/>
      <c r="L87" s="261"/>
      <c r="M87" s="261"/>
      <c r="N87" s="261"/>
      <c r="O87" s="262"/>
      <c r="P87" s="263"/>
      <c r="Q87" s="261"/>
      <c r="R87" s="261"/>
      <c r="S87" s="261"/>
      <c r="T87" s="261"/>
      <c r="U87" s="261"/>
      <c r="V87" s="262"/>
      <c r="W87" s="264"/>
      <c r="X87" s="261"/>
      <c r="Y87" s="259"/>
      <c r="Z87" s="265"/>
      <c r="AA87" s="265"/>
      <c r="AB87" s="265"/>
      <c r="AC87" s="266"/>
      <c r="AD87" s="263"/>
      <c r="AE87" s="261">
        <v>8</v>
      </c>
      <c r="AF87" s="259"/>
      <c r="AG87" s="265">
        <v>15</v>
      </c>
      <c r="AH87" s="265"/>
      <c r="AI87" s="266">
        <v>2</v>
      </c>
      <c r="AJ87" s="264" t="s">
        <v>110</v>
      </c>
      <c r="AK87" s="261"/>
      <c r="AL87" s="259"/>
      <c r="AM87" s="265">
        <v>8</v>
      </c>
      <c r="AN87" s="265"/>
      <c r="AO87" s="265"/>
      <c r="AP87" s="266">
        <v>3</v>
      </c>
      <c r="AQ87" s="263" t="s">
        <v>103</v>
      </c>
      <c r="AR87" s="261"/>
      <c r="AS87" s="259"/>
      <c r="AT87" s="265"/>
      <c r="AU87" s="265"/>
      <c r="AV87" s="265"/>
      <c r="AW87" s="266"/>
      <c r="AX87" s="264"/>
      <c r="AY87" s="261"/>
      <c r="AZ87" s="259"/>
      <c r="BA87" s="265"/>
      <c r="BB87" s="265"/>
      <c r="BC87" s="265"/>
      <c r="BD87" s="265"/>
      <c r="BE87" s="266"/>
      <c r="BF87" s="263"/>
      <c r="BG87" s="261"/>
      <c r="BH87" s="259"/>
      <c r="BI87" s="265"/>
      <c r="BJ87" s="265"/>
      <c r="BK87" s="265"/>
      <c r="BL87" s="266"/>
      <c r="BM87" s="264"/>
      <c r="BN87" s="261"/>
      <c r="BO87" s="259"/>
      <c r="BP87" s="265"/>
      <c r="BQ87" s="265"/>
      <c r="BR87" s="266"/>
      <c r="BS87" s="263"/>
      <c r="BT87" s="261"/>
      <c r="BU87" s="259"/>
      <c r="BV87" s="259"/>
      <c r="BW87" s="259"/>
      <c r="BX87" s="259"/>
      <c r="BY87" s="262"/>
      <c r="BZ87" s="269"/>
      <c r="CA87" s="277">
        <f t="shared" ref="CA87:CA97" si="17">O87+V87+AC87+AI87+AP87+AW87+BE87+BL87+BR87+BY87</f>
        <v>5</v>
      </c>
      <c r="CB87" s="281">
        <v>5</v>
      </c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</row>
    <row r="88" spans="1:190" s="273" customFormat="1" ht="35.1" customHeight="1" x14ac:dyDescent="0.3">
      <c r="A88" s="256" t="s">
        <v>158</v>
      </c>
      <c r="B88" s="257" t="s">
        <v>25</v>
      </c>
      <c r="C88" s="258">
        <f t="shared" si="14"/>
        <v>31</v>
      </c>
      <c r="D88" s="259">
        <f t="shared" si="15"/>
        <v>8</v>
      </c>
      <c r="E88" s="259"/>
      <c r="F88" s="259"/>
      <c r="G88" s="259">
        <f t="shared" si="16"/>
        <v>23</v>
      </c>
      <c r="H88" s="259"/>
      <c r="I88" s="259"/>
      <c r="J88" s="260"/>
      <c r="K88" s="261"/>
      <c r="L88" s="261"/>
      <c r="M88" s="261"/>
      <c r="N88" s="261"/>
      <c r="O88" s="262"/>
      <c r="P88" s="263"/>
      <c r="Q88" s="261"/>
      <c r="R88" s="261"/>
      <c r="S88" s="261"/>
      <c r="T88" s="261"/>
      <c r="U88" s="261"/>
      <c r="V88" s="262"/>
      <c r="W88" s="264"/>
      <c r="X88" s="261"/>
      <c r="Y88" s="259"/>
      <c r="Z88" s="265"/>
      <c r="AA88" s="265"/>
      <c r="AB88" s="265"/>
      <c r="AC88" s="266"/>
      <c r="AD88" s="263"/>
      <c r="AE88" s="261"/>
      <c r="AF88" s="259"/>
      <c r="AG88" s="265"/>
      <c r="AH88" s="265"/>
      <c r="AI88" s="266"/>
      <c r="AJ88" s="264"/>
      <c r="AK88" s="261"/>
      <c r="AL88" s="259"/>
      <c r="AM88" s="265"/>
      <c r="AN88" s="265"/>
      <c r="AO88" s="265"/>
      <c r="AP88" s="266"/>
      <c r="AQ88" s="263"/>
      <c r="AR88" s="261"/>
      <c r="AS88" s="259"/>
      <c r="AT88" s="265"/>
      <c r="AU88" s="265"/>
      <c r="AV88" s="265"/>
      <c r="AW88" s="266"/>
      <c r="AX88" s="264"/>
      <c r="AY88" s="261"/>
      <c r="AZ88" s="259"/>
      <c r="BA88" s="265"/>
      <c r="BB88" s="265"/>
      <c r="BC88" s="265"/>
      <c r="BD88" s="265"/>
      <c r="BE88" s="266"/>
      <c r="BF88" s="263"/>
      <c r="BG88" s="261"/>
      <c r="BH88" s="259"/>
      <c r="BI88" s="265"/>
      <c r="BJ88" s="265"/>
      <c r="BK88" s="265"/>
      <c r="BL88" s="266"/>
      <c r="BM88" s="264"/>
      <c r="BN88" s="261">
        <v>8</v>
      </c>
      <c r="BO88" s="259"/>
      <c r="BP88" s="265">
        <v>15</v>
      </c>
      <c r="BQ88" s="265"/>
      <c r="BR88" s="266">
        <v>3</v>
      </c>
      <c r="BS88" s="263" t="s">
        <v>110</v>
      </c>
      <c r="BT88" s="261"/>
      <c r="BU88" s="259"/>
      <c r="BV88" s="259"/>
      <c r="BW88" s="259">
        <v>8</v>
      </c>
      <c r="BX88" s="259"/>
      <c r="BY88" s="262">
        <v>3</v>
      </c>
      <c r="BZ88" s="269" t="s">
        <v>103</v>
      </c>
      <c r="CA88" s="256">
        <f t="shared" si="17"/>
        <v>6</v>
      </c>
      <c r="CB88" s="260">
        <v>6</v>
      </c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</row>
    <row r="89" spans="1:190" s="273" customFormat="1" ht="35.1" customHeight="1" x14ac:dyDescent="0.3">
      <c r="A89" s="256" t="s">
        <v>159</v>
      </c>
      <c r="B89" s="257" t="s">
        <v>26</v>
      </c>
      <c r="C89" s="258">
        <f t="shared" si="14"/>
        <v>31</v>
      </c>
      <c r="D89" s="259">
        <f t="shared" si="15"/>
        <v>8</v>
      </c>
      <c r="E89" s="259"/>
      <c r="F89" s="259"/>
      <c r="G89" s="259">
        <f t="shared" si="16"/>
        <v>23</v>
      </c>
      <c r="H89" s="259"/>
      <c r="I89" s="259"/>
      <c r="J89" s="260"/>
      <c r="K89" s="261"/>
      <c r="L89" s="261"/>
      <c r="M89" s="261"/>
      <c r="N89" s="261"/>
      <c r="O89" s="262"/>
      <c r="P89" s="263"/>
      <c r="Q89" s="261"/>
      <c r="R89" s="261"/>
      <c r="S89" s="261"/>
      <c r="T89" s="261"/>
      <c r="U89" s="261"/>
      <c r="V89" s="262"/>
      <c r="W89" s="264"/>
      <c r="X89" s="261"/>
      <c r="Y89" s="259"/>
      <c r="Z89" s="265"/>
      <c r="AA89" s="265"/>
      <c r="AB89" s="265"/>
      <c r="AC89" s="266"/>
      <c r="AD89" s="263"/>
      <c r="AE89" s="261"/>
      <c r="AF89" s="259"/>
      <c r="AG89" s="265"/>
      <c r="AH89" s="265"/>
      <c r="AI89" s="266"/>
      <c r="AJ89" s="264"/>
      <c r="AK89" s="261">
        <v>8</v>
      </c>
      <c r="AL89" s="259"/>
      <c r="AM89" s="265">
        <v>15</v>
      </c>
      <c r="AN89" s="265"/>
      <c r="AO89" s="265"/>
      <c r="AP89" s="266">
        <v>2</v>
      </c>
      <c r="AQ89" s="263" t="s">
        <v>110</v>
      </c>
      <c r="AR89" s="261"/>
      <c r="AS89" s="259"/>
      <c r="AT89" s="265">
        <v>8</v>
      </c>
      <c r="AU89" s="265"/>
      <c r="AV89" s="265"/>
      <c r="AW89" s="266">
        <v>2</v>
      </c>
      <c r="AX89" s="264" t="s">
        <v>103</v>
      </c>
      <c r="AY89" s="261"/>
      <c r="AZ89" s="259"/>
      <c r="BA89" s="265"/>
      <c r="BB89" s="265"/>
      <c r="BC89" s="265"/>
      <c r="BD89" s="265"/>
      <c r="BE89" s="266"/>
      <c r="BF89" s="263"/>
      <c r="BG89" s="261"/>
      <c r="BH89" s="259"/>
      <c r="BI89" s="265"/>
      <c r="BJ89" s="265"/>
      <c r="BK89" s="265"/>
      <c r="BL89" s="266"/>
      <c r="BM89" s="264"/>
      <c r="BN89" s="261"/>
      <c r="BO89" s="259"/>
      <c r="BP89" s="265"/>
      <c r="BQ89" s="265"/>
      <c r="BR89" s="266"/>
      <c r="BS89" s="263"/>
      <c r="BT89" s="261"/>
      <c r="BU89" s="259"/>
      <c r="BV89" s="259"/>
      <c r="BW89" s="259"/>
      <c r="BX89" s="259"/>
      <c r="BY89" s="262"/>
      <c r="BZ89" s="269"/>
      <c r="CA89" s="256">
        <f t="shared" si="17"/>
        <v>4</v>
      </c>
      <c r="CB89" s="260">
        <v>4</v>
      </c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</row>
    <row r="90" spans="1:190" ht="35.1" customHeight="1" x14ac:dyDescent="0.3">
      <c r="A90" s="89" t="s">
        <v>160</v>
      </c>
      <c r="B90" s="255" t="s">
        <v>27</v>
      </c>
      <c r="C90" s="62">
        <f t="shared" si="14"/>
        <v>23</v>
      </c>
      <c r="D90" s="12">
        <f t="shared" si="15"/>
        <v>8</v>
      </c>
      <c r="E90" s="12"/>
      <c r="F90" s="12"/>
      <c r="G90" s="12">
        <f t="shared" si="16"/>
        <v>15</v>
      </c>
      <c r="H90" s="12"/>
      <c r="I90" s="12"/>
      <c r="J90" s="11"/>
      <c r="K90" s="13"/>
      <c r="L90" s="13"/>
      <c r="M90" s="13"/>
      <c r="N90" s="13"/>
      <c r="O90" s="17"/>
      <c r="P90" s="128"/>
      <c r="Q90" s="13"/>
      <c r="R90" s="13"/>
      <c r="S90" s="13"/>
      <c r="T90" s="13"/>
      <c r="U90" s="13"/>
      <c r="V90" s="17"/>
      <c r="W90" s="99"/>
      <c r="X90" s="13"/>
      <c r="Y90" s="12"/>
      <c r="Z90" s="23"/>
      <c r="AA90" s="23"/>
      <c r="AB90" s="23"/>
      <c r="AC90" s="24"/>
      <c r="AD90" s="128"/>
      <c r="AE90" s="13"/>
      <c r="AF90" s="12"/>
      <c r="AG90" s="23"/>
      <c r="AH90" s="23"/>
      <c r="AI90" s="24"/>
      <c r="AJ90" s="99"/>
      <c r="AK90" s="13">
        <v>8</v>
      </c>
      <c r="AL90" s="12"/>
      <c r="AM90" s="23">
        <v>15</v>
      </c>
      <c r="AN90" s="23"/>
      <c r="AO90" s="23"/>
      <c r="AP90" s="24">
        <v>3</v>
      </c>
      <c r="AQ90" s="128" t="s">
        <v>110</v>
      </c>
      <c r="AR90" s="13"/>
      <c r="AS90" s="12"/>
      <c r="AT90" s="23"/>
      <c r="AU90" s="23"/>
      <c r="AV90" s="23"/>
      <c r="AW90" s="24"/>
      <c r="AX90" s="99"/>
      <c r="AY90" s="13"/>
      <c r="AZ90" s="12"/>
      <c r="BA90" s="23"/>
      <c r="BB90" s="23"/>
      <c r="BC90" s="23"/>
      <c r="BD90" s="23"/>
      <c r="BE90" s="24"/>
      <c r="BF90" s="128"/>
      <c r="BG90" s="13"/>
      <c r="BH90" s="12"/>
      <c r="BI90" s="23"/>
      <c r="BJ90" s="23"/>
      <c r="BK90" s="23"/>
      <c r="BL90" s="24"/>
      <c r="BM90" s="99"/>
      <c r="BN90" s="13"/>
      <c r="BO90" s="12"/>
      <c r="BP90" s="23"/>
      <c r="BQ90" s="23"/>
      <c r="BR90" s="24"/>
      <c r="BS90" s="128"/>
      <c r="BT90" s="13"/>
      <c r="BU90" s="12"/>
      <c r="BV90" s="12"/>
      <c r="BW90" s="12"/>
      <c r="BX90" s="12"/>
      <c r="BY90" s="17"/>
      <c r="BZ90" s="112"/>
      <c r="CA90" s="89">
        <f t="shared" si="17"/>
        <v>3</v>
      </c>
      <c r="CB90" s="260">
        <v>3</v>
      </c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</row>
    <row r="91" spans="1:190" ht="69.900000000000006" customHeight="1" x14ac:dyDescent="0.3">
      <c r="A91" s="89" t="s">
        <v>161</v>
      </c>
      <c r="B91" s="257" t="s">
        <v>80</v>
      </c>
      <c r="C91" s="62">
        <f t="shared" si="14"/>
        <v>23</v>
      </c>
      <c r="D91" s="12">
        <f t="shared" si="15"/>
        <v>8</v>
      </c>
      <c r="E91" s="12"/>
      <c r="F91" s="12"/>
      <c r="G91" s="12">
        <f t="shared" si="16"/>
        <v>15</v>
      </c>
      <c r="H91" s="12"/>
      <c r="I91" s="12"/>
      <c r="J91" s="11"/>
      <c r="K91" s="36"/>
      <c r="L91" s="36"/>
      <c r="M91" s="36"/>
      <c r="N91" s="36"/>
      <c r="O91" s="22"/>
      <c r="P91" s="129"/>
      <c r="Q91" s="36"/>
      <c r="R91" s="36"/>
      <c r="S91" s="36"/>
      <c r="T91" s="36"/>
      <c r="U91" s="36"/>
      <c r="V91" s="22"/>
      <c r="W91" s="100"/>
      <c r="X91" s="21"/>
      <c r="Y91" s="19"/>
      <c r="Z91" s="35"/>
      <c r="AA91" s="35"/>
      <c r="AB91" s="35"/>
      <c r="AC91" s="25"/>
      <c r="AD91" s="129"/>
      <c r="AE91" s="36">
        <v>8</v>
      </c>
      <c r="AF91" s="19"/>
      <c r="AG91" s="35">
        <v>15</v>
      </c>
      <c r="AH91" s="35"/>
      <c r="AI91" s="25">
        <v>2</v>
      </c>
      <c r="AJ91" s="100" t="s">
        <v>110</v>
      </c>
      <c r="AK91" s="21"/>
      <c r="AL91" s="19"/>
      <c r="AM91" s="35"/>
      <c r="AN91" s="35"/>
      <c r="AO91" s="35"/>
      <c r="AP91" s="25"/>
      <c r="AQ91" s="129"/>
      <c r="AR91" s="36"/>
      <c r="AS91" s="19"/>
      <c r="AT91" s="35"/>
      <c r="AU91" s="35"/>
      <c r="AV91" s="35"/>
      <c r="AW91" s="25"/>
      <c r="AX91" s="100"/>
      <c r="AY91" s="21"/>
      <c r="AZ91" s="19"/>
      <c r="BA91" s="35"/>
      <c r="BB91" s="35"/>
      <c r="BC91" s="35"/>
      <c r="BD91" s="35"/>
      <c r="BE91" s="25"/>
      <c r="BF91" s="129"/>
      <c r="BG91" s="36"/>
      <c r="BH91" s="19"/>
      <c r="BI91" s="35"/>
      <c r="BJ91" s="35"/>
      <c r="BK91" s="35"/>
      <c r="BL91" s="25"/>
      <c r="BM91" s="100"/>
      <c r="BN91" s="21"/>
      <c r="BO91" s="19"/>
      <c r="BP91" s="35"/>
      <c r="BQ91" s="35"/>
      <c r="BR91" s="25"/>
      <c r="BS91" s="129"/>
      <c r="BT91" s="36"/>
      <c r="BU91" s="19"/>
      <c r="BV91" s="19"/>
      <c r="BW91" s="19"/>
      <c r="BX91" s="19"/>
      <c r="BY91" s="22"/>
      <c r="BZ91" s="112"/>
      <c r="CA91" s="89">
        <f t="shared" si="17"/>
        <v>2</v>
      </c>
      <c r="CB91" s="260">
        <v>2</v>
      </c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</row>
    <row r="92" spans="1:190" ht="20.100000000000001" customHeight="1" x14ac:dyDescent="0.3">
      <c r="A92" s="89" t="s">
        <v>162</v>
      </c>
      <c r="B92" s="254" t="s">
        <v>28</v>
      </c>
      <c r="C92" s="62">
        <f t="shared" si="14"/>
        <v>23</v>
      </c>
      <c r="D92" s="12">
        <f t="shared" si="15"/>
        <v>8</v>
      </c>
      <c r="E92" s="12"/>
      <c r="F92" s="12"/>
      <c r="G92" s="12">
        <f t="shared" si="16"/>
        <v>15</v>
      </c>
      <c r="H92" s="12"/>
      <c r="I92" s="12"/>
      <c r="J92" s="11"/>
      <c r="K92" s="13"/>
      <c r="L92" s="13"/>
      <c r="M92" s="13"/>
      <c r="N92" s="13"/>
      <c r="O92" s="17"/>
      <c r="P92" s="128"/>
      <c r="Q92" s="13"/>
      <c r="R92" s="13"/>
      <c r="S92" s="13"/>
      <c r="T92" s="13"/>
      <c r="U92" s="13"/>
      <c r="V92" s="17"/>
      <c r="W92" s="99"/>
      <c r="X92" s="13">
        <v>8</v>
      </c>
      <c r="Y92" s="12"/>
      <c r="Z92" s="23">
        <v>15</v>
      </c>
      <c r="AA92" s="23"/>
      <c r="AB92" s="23"/>
      <c r="AC92" s="24">
        <v>3</v>
      </c>
      <c r="AD92" s="128" t="s">
        <v>110</v>
      </c>
      <c r="AE92" s="13"/>
      <c r="AF92" s="12"/>
      <c r="AG92" s="23"/>
      <c r="AH92" s="23"/>
      <c r="AI92" s="24"/>
      <c r="AJ92" s="99"/>
      <c r="AK92" s="13"/>
      <c r="AL92" s="19"/>
      <c r="AM92" s="35"/>
      <c r="AN92" s="35"/>
      <c r="AO92" s="35"/>
      <c r="AP92" s="24"/>
      <c r="AQ92" s="128"/>
      <c r="AR92" s="13"/>
      <c r="AS92" s="12"/>
      <c r="AT92" s="23"/>
      <c r="AU92" s="23"/>
      <c r="AV92" s="23"/>
      <c r="AW92" s="24"/>
      <c r="AX92" s="99"/>
      <c r="AY92" s="13"/>
      <c r="AZ92" s="12"/>
      <c r="BA92" s="23"/>
      <c r="BB92" s="23"/>
      <c r="BC92" s="23"/>
      <c r="BD92" s="23"/>
      <c r="BE92" s="24"/>
      <c r="BF92" s="128"/>
      <c r="BG92" s="13"/>
      <c r="BH92" s="12"/>
      <c r="BI92" s="23"/>
      <c r="BJ92" s="23"/>
      <c r="BK92" s="23"/>
      <c r="BL92" s="24"/>
      <c r="BM92" s="99"/>
      <c r="BN92" s="13"/>
      <c r="BO92" s="12"/>
      <c r="BP92" s="23"/>
      <c r="BQ92" s="23"/>
      <c r="BR92" s="24"/>
      <c r="BS92" s="128"/>
      <c r="BT92" s="13"/>
      <c r="BU92" s="12"/>
      <c r="BV92" s="12"/>
      <c r="BW92" s="12"/>
      <c r="BX92" s="12"/>
      <c r="BY92" s="17"/>
      <c r="BZ92" s="112"/>
      <c r="CA92" s="89">
        <f t="shared" si="17"/>
        <v>3</v>
      </c>
      <c r="CB92" s="260">
        <v>3</v>
      </c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</row>
    <row r="93" spans="1:190" ht="20.100000000000001" customHeight="1" x14ac:dyDescent="0.3">
      <c r="A93" s="89" t="s">
        <v>163</v>
      </c>
      <c r="B93" s="254" t="s">
        <v>29</v>
      </c>
      <c r="C93" s="62">
        <f t="shared" si="14"/>
        <v>23</v>
      </c>
      <c r="D93" s="12">
        <f t="shared" si="15"/>
        <v>8</v>
      </c>
      <c r="E93" s="12"/>
      <c r="F93" s="12"/>
      <c r="G93" s="12">
        <f t="shared" si="16"/>
        <v>15</v>
      </c>
      <c r="H93" s="12"/>
      <c r="I93" s="12"/>
      <c r="J93" s="11"/>
      <c r="K93" s="13"/>
      <c r="L93" s="13"/>
      <c r="M93" s="13"/>
      <c r="N93" s="13"/>
      <c r="O93" s="17"/>
      <c r="P93" s="128"/>
      <c r="Q93" s="13"/>
      <c r="R93" s="13"/>
      <c r="S93" s="13"/>
      <c r="T93" s="13"/>
      <c r="U93" s="13"/>
      <c r="V93" s="17"/>
      <c r="W93" s="99"/>
      <c r="X93" s="13">
        <v>8</v>
      </c>
      <c r="Y93" s="12"/>
      <c r="Z93" s="23">
        <v>15</v>
      </c>
      <c r="AA93" s="23"/>
      <c r="AB93" s="23"/>
      <c r="AC93" s="24">
        <v>3</v>
      </c>
      <c r="AD93" s="128" t="s">
        <v>110</v>
      </c>
      <c r="AE93" s="13"/>
      <c r="AF93" s="12"/>
      <c r="AG93" s="23"/>
      <c r="AH93" s="23"/>
      <c r="AI93" s="24"/>
      <c r="AJ93" s="99"/>
      <c r="AK93" s="238"/>
      <c r="AL93" s="239"/>
      <c r="AM93" s="239"/>
      <c r="AN93" s="239"/>
      <c r="AO93" s="239"/>
      <c r="AP93" s="240"/>
      <c r="AQ93" s="128"/>
      <c r="AR93" s="13"/>
      <c r="AS93" s="12"/>
      <c r="AT93" s="23"/>
      <c r="AU93" s="23"/>
      <c r="AV93" s="23"/>
      <c r="AW93" s="24"/>
      <c r="AX93" s="99"/>
      <c r="AY93" s="13"/>
      <c r="AZ93" s="12"/>
      <c r="BA93" s="23"/>
      <c r="BB93" s="23"/>
      <c r="BC93" s="23"/>
      <c r="BD93" s="23"/>
      <c r="BE93" s="24"/>
      <c r="BF93" s="128"/>
      <c r="BG93" s="13"/>
      <c r="BH93" s="12"/>
      <c r="BI93" s="23"/>
      <c r="BJ93" s="23"/>
      <c r="BK93" s="23"/>
      <c r="BL93" s="24"/>
      <c r="BM93" s="99"/>
      <c r="BN93" s="13"/>
      <c r="BO93" s="12"/>
      <c r="BP93" s="23"/>
      <c r="BQ93" s="23"/>
      <c r="BR93" s="24"/>
      <c r="BS93" s="128"/>
      <c r="BT93" s="13"/>
      <c r="BU93" s="12"/>
      <c r="BV93" s="12"/>
      <c r="BW93" s="12"/>
      <c r="BX93" s="12"/>
      <c r="BY93" s="17"/>
      <c r="BZ93" s="112"/>
      <c r="CA93" s="89">
        <f t="shared" si="17"/>
        <v>3</v>
      </c>
      <c r="CB93" s="260">
        <v>3</v>
      </c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</row>
    <row r="94" spans="1:190" ht="20.100000000000001" customHeight="1" x14ac:dyDescent="0.3">
      <c r="A94" s="89" t="s">
        <v>164</v>
      </c>
      <c r="B94" s="254" t="s">
        <v>30</v>
      </c>
      <c r="C94" s="62">
        <f t="shared" si="14"/>
        <v>16</v>
      </c>
      <c r="D94" s="12">
        <f t="shared" si="15"/>
        <v>8</v>
      </c>
      <c r="E94" s="12"/>
      <c r="F94" s="12"/>
      <c r="G94" s="12">
        <f t="shared" si="16"/>
        <v>8</v>
      </c>
      <c r="H94" s="12"/>
      <c r="I94" s="12"/>
      <c r="J94" s="11"/>
      <c r="K94" s="13"/>
      <c r="L94" s="13"/>
      <c r="M94" s="13"/>
      <c r="N94" s="13"/>
      <c r="O94" s="17"/>
      <c r="P94" s="128"/>
      <c r="Q94" s="13"/>
      <c r="R94" s="13"/>
      <c r="S94" s="13"/>
      <c r="T94" s="13"/>
      <c r="U94" s="13"/>
      <c r="V94" s="17"/>
      <c r="W94" s="99"/>
      <c r="X94" s="13"/>
      <c r="Y94" s="12"/>
      <c r="Z94" s="23"/>
      <c r="AA94" s="23"/>
      <c r="AB94" s="23"/>
      <c r="AC94" s="24"/>
      <c r="AD94" s="128"/>
      <c r="AE94" s="13"/>
      <c r="AF94" s="12"/>
      <c r="AG94" s="23"/>
      <c r="AH94" s="23"/>
      <c r="AI94" s="24"/>
      <c r="AJ94" s="99"/>
      <c r="AK94" s="13">
        <v>8</v>
      </c>
      <c r="AL94" s="14"/>
      <c r="AM94" s="32">
        <v>8</v>
      </c>
      <c r="AN94" s="32"/>
      <c r="AO94" s="32"/>
      <c r="AP94" s="24">
        <v>3</v>
      </c>
      <c r="AQ94" s="128" t="s">
        <v>110</v>
      </c>
      <c r="AR94" s="13"/>
      <c r="AS94" s="12"/>
      <c r="AT94" s="23"/>
      <c r="AU94" s="23"/>
      <c r="AV94" s="23"/>
      <c r="AW94" s="24"/>
      <c r="AX94" s="99"/>
      <c r="AY94" s="13"/>
      <c r="AZ94" s="12"/>
      <c r="BA94" s="23"/>
      <c r="BB94" s="23"/>
      <c r="BC94" s="23"/>
      <c r="BD94" s="23"/>
      <c r="BE94" s="24"/>
      <c r="BF94" s="128"/>
      <c r="BG94" s="13"/>
      <c r="BH94" s="12"/>
      <c r="BI94" s="23"/>
      <c r="BJ94" s="23"/>
      <c r="BK94" s="23"/>
      <c r="BL94" s="24"/>
      <c r="BM94" s="99"/>
      <c r="BN94" s="13"/>
      <c r="BO94" s="12"/>
      <c r="BP94" s="23"/>
      <c r="BQ94" s="23"/>
      <c r="BR94" s="24"/>
      <c r="BS94" s="128"/>
      <c r="BT94" s="13"/>
      <c r="BU94" s="12"/>
      <c r="BV94" s="12"/>
      <c r="BW94" s="12"/>
      <c r="BX94" s="12"/>
      <c r="BY94" s="17"/>
      <c r="BZ94" s="112"/>
      <c r="CA94" s="89">
        <f t="shared" si="17"/>
        <v>3</v>
      </c>
      <c r="CB94" s="260">
        <v>3</v>
      </c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</row>
    <row r="95" spans="1:190" ht="30" customHeight="1" x14ac:dyDescent="0.3">
      <c r="A95" s="89" t="s">
        <v>165</v>
      </c>
      <c r="B95" s="255" t="s">
        <v>82</v>
      </c>
      <c r="C95" s="62">
        <f t="shared" si="14"/>
        <v>31</v>
      </c>
      <c r="D95" s="12">
        <f t="shared" si="15"/>
        <v>8</v>
      </c>
      <c r="E95" s="12"/>
      <c r="F95" s="12"/>
      <c r="G95" s="12">
        <f t="shared" si="16"/>
        <v>23</v>
      </c>
      <c r="H95" s="12"/>
      <c r="I95" s="12"/>
      <c r="J95" s="11"/>
      <c r="K95" s="13"/>
      <c r="L95" s="13"/>
      <c r="M95" s="13"/>
      <c r="N95" s="13"/>
      <c r="O95" s="17"/>
      <c r="P95" s="128"/>
      <c r="Q95" s="13"/>
      <c r="R95" s="13"/>
      <c r="S95" s="13"/>
      <c r="T95" s="13"/>
      <c r="U95" s="13"/>
      <c r="V95" s="17"/>
      <c r="W95" s="99"/>
      <c r="X95" s="13"/>
      <c r="Y95" s="12"/>
      <c r="Z95" s="23"/>
      <c r="AA95" s="23"/>
      <c r="AB95" s="23"/>
      <c r="AC95" s="24"/>
      <c r="AD95" s="128"/>
      <c r="AE95" s="13"/>
      <c r="AF95" s="12"/>
      <c r="AG95" s="23"/>
      <c r="AH95" s="23"/>
      <c r="AI95" s="24"/>
      <c r="AJ95" s="99"/>
      <c r="AK95" s="13"/>
      <c r="AL95" s="12"/>
      <c r="AM95" s="23"/>
      <c r="AN95" s="23"/>
      <c r="AO95" s="23"/>
      <c r="AP95" s="24"/>
      <c r="AQ95" s="128"/>
      <c r="AR95" s="13"/>
      <c r="AS95" s="12"/>
      <c r="AT95" s="23"/>
      <c r="AU95" s="23"/>
      <c r="AV95" s="23"/>
      <c r="AW95" s="24"/>
      <c r="AX95" s="99"/>
      <c r="AY95" s="13">
        <v>8</v>
      </c>
      <c r="AZ95" s="12"/>
      <c r="BA95" s="23">
        <v>15</v>
      </c>
      <c r="BB95" s="23"/>
      <c r="BC95" s="23"/>
      <c r="BD95" s="23"/>
      <c r="BE95" s="24">
        <v>2</v>
      </c>
      <c r="BF95" s="128" t="s">
        <v>110</v>
      </c>
      <c r="BG95" s="13"/>
      <c r="BH95" s="12"/>
      <c r="BI95" s="23">
        <v>8</v>
      </c>
      <c r="BJ95" s="23"/>
      <c r="BK95" s="23"/>
      <c r="BL95" s="24">
        <v>2</v>
      </c>
      <c r="BM95" s="99" t="s">
        <v>110</v>
      </c>
      <c r="BN95" s="13"/>
      <c r="BO95" s="12"/>
      <c r="BP95" s="23"/>
      <c r="BQ95" s="23"/>
      <c r="BR95" s="24"/>
      <c r="BS95" s="128"/>
      <c r="BT95" s="13"/>
      <c r="BU95" s="12"/>
      <c r="BV95" s="12"/>
      <c r="BW95" s="12"/>
      <c r="BX95" s="12"/>
      <c r="BY95" s="17"/>
      <c r="BZ95" s="112"/>
      <c r="CA95" s="89">
        <f t="shared" si="17"/>
        <v>4</v>
      </c>
      <c r="CB95" s="260">
        <v>4</v>
      </c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</row>
    <row r="96" spans="1:190" ht="20.100000000000001" customHeight="1" x14ac:dyDescent="0.3">
      <c r="A96" s="89" t="s">
        <v>166</v>
      </c>
      <c r="B96" s="254" t="s">
        <v>31</v>
      </c>
      <c r="C96" s="62">
        <f t="shared" si="14"/>
        <v>16</v>
      </c>
      <c r="D96" s="12">
        <f t="shared" si="15"/>
        <v>8</v>
      </c>
      <c r="E96" s="12"/>
      <c r="F96" s="12"/>
      <c r="G96" s="12">
        <f t="shared" si="16"/>
        <v>8</v>
      </c>
      <c r="H96" s="12"/>
      <c r="I96" s="12"/>
      <c r="J96" s="11"/>
      <c r="K96" s="13"/>
      <c r="L96" s="13"/>
      <c r="M96" s="13"/>
      <c r="N96" s="13"/>
      <c r="O96" s="17"/>
      <c r="P96" s="128"/>
      <c r="Q96" s="13"/>
      <c r="R96" s="13"/>
      <c r="S96" s="13"/>
      <c r="T96" s="13"/>
      <c r="U96" s="13"/>
      <c r="V96" s="17"/>
      <c r="W96" s="99"/>
      <c r="X96" s="13"/>
      <c r="Y96" s="12"/>
      <c r="Z96" s="23"/>
      <c r="AA96" s="23"/>
      <c r="AB96" s="23"/>
      <c r="AC96" s="24"/>
      <c r="AD96" s="128"/>
      <c r="AE96" s="13"/>
      <c r="AF96" s="12"/>
      <c r="AG96" s="23"/>
      <c r="AH96" s="23"/>
      <c r="AI96" s="24"/>
      <c r="AJ96" s="99"/>
      <c r="AK96" s="13"/>
      <c r="AL96" s="12"/>
      <c r="AM96" s="23"/>
      <c r="AN96" s="23"/>
      <c r="AO96" s="35"/>
      <c r="AP96" s="24"/>
      <c r="AQ96" s="128"/>
      <c r="AR96" s="13">
        <v>8</v>
      </c>
      <c r="AS96" s="12"/>
      <c r="AT96" s="23">
        <v>8</v>
      </c>
      <c r="AU96" s="23"/>
      <c r="AV96" s="23"/>
      <c r="AW96" s="24">
        <v>2</v>
      </c>
      <c r="AX96" s="99" t="s">
        <v>110</v>
      </c>
      <c r="AY96" s="13"/>
      <c r="AZ96" s="12"/>
      <c r="BA96" s="23"/>
      <c r="BB96" s="23"/>
      <c r="BC96" s="23"/>
      <c r="BD96" s="23"/>
      <c r="BE96" s="24"/>
      <c r="BF96" s="128"/>
      <c r="BG96" s="13"/>
      <c r="BH96" s="12"/>
      <c r="BI96" s="23"/>
      <c r="BJ96" s="23"/>
      <c r="BK96" s="23"/>
      <c r="BL96" s="24"/>
      <c r="BM96" s="99"/>
      <c r="BN96" s="13"/>
      <c r="BO96" s="12"/>
      <c r="BP96" s="23"/>
      <c r="BQ96" s="23"/>
      <c r="BR96" s="24"/>
      <c r="BS96" s="128"/>
      <c r="BT96" s="13"/>
      <c r="BU96" s="12"/>
      <c r="BV96" s="12"/>
      <c r="BW96" s="12"/>
      <c r="BX96" s="12"/>
      <c r="BY96" s="17"/>
      <c r="BZ96" s="112"/>
      <c r="CA96" s="89">
        <f t="shared" si="17"/>
        <v>2</v>
      </c>
      <c r="CB96" s="260">
        <v>2</v>
      </c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</row>
    <row r="97" spans="1:190" ht="19.95" customHeight="1" thickBot="1" x14ac:dyDescent="0.35">
      <c r="A97" s="197" t="s">
        <v>167</v>
      </c>
      <c r="B97" s="276" t="s">
        <v>79</v>
      </c>
      <c r="C97" s="21">
        <f t="shared" si="14"/>
        <v>360</v>
      </c>
      <c r="D97" s="19"/>
      <c r="E97" s="19"/>
      <c r="F97" s="19"/>
      <c r="G97" s="19"/>
      <c r="H97" s="19"/>
      <c r="I97" s="19"/>
      <c r="J97" s="20">
        <f t="shared" ref="J97" si="18">U97+AB97+AO97+AV97+BD97</f>
        <v>360</v>
      </c>
      <c r="K97" s="241"/>
      <c r="L97" s="36"/>
      <c r="M97" s="36"/>
      <c r="N97" s="36"/>
      <c r="O97" s="22"/>
      <c r="P97" s="129"/>
      <c r="Q97" s="36"/>
      <c r="R97" s="36"/>
      <c r="S97" s="36"/>
      <c r="T97" s="36"/>
      <c r="U97" s="36"/>
      <c r="V97" s="22"/>
      <c r="W97" s="100"/>
      <c r="X97" s="36"/>
      <c r="Y97" s="19"/>
      <c r="Z97" s="35"/>
      <c r="AA97" s="35"/>
      <c r="AB97" s="35"/>
      <c r="AC97" s="25"/>
      <c r="AD97" s="129"/>
      <c r="AE97" s="36"/>
      <c r="AF97" s="19"/>
      <c r="AG97" s="35"/>
      <c r="AH97" s="35"/>
      <c r="AI97" s="25"/>
      <c r="AJ97" s="100"/>
      <c r="AK97" s="36"/>
      <c r="AL97" s="19"/>
      <c r="AM97" s="35"/>
      <c r="AN97" s="35"/>
      <c r="AO97" s="47">
        <v>120</v>
      </c>
      <c r="AP97" s="67">
        <v>7</v>
      </c>
      <c r="AQ97" s="129" t="s">
        <v>110</v>
      </c>
      <c r="AR97" s="36"/>
      <c r="AS97" s="19"/>
      <c r="AT97" s="35"/>
      <c r="AU97" s="35"/>
      <c r="AV97" s="35">
        <v>120</v>
      </c>
      <c r="AW97" s="25">
        <v>7</v>
      </c>
      <c r="AX97" s="100" t="s">
        <v>110</v>
      </c>
      <c r="AY97" s="36"/>
      <c r="AZ97" s="19"/>
      <c r="BA97" s="35"/>
      <c r="BB97" s="35"/>
      <c r="BC97" s="35"/>
      <c r="BD97" s="35">
        <v>120</v>
      </c>
      <c r="BE97" s="25">
        <v>8</v>
      </c>
      <c r="BF97" s="129" t="s">
        <v>110</v>
      </c>
      <c r="BG97" s="36"/>
      <c r="BH97" s="19"/>
      <c r="BI97" s="35"/>
      <c r="BJ97" s="35"/>
      <c r="BK97" s="35"/>
      <c r="BL97" s="25"/>
      <c r="BM97" s="100"/>
      <c r="BN97" s="36"/>
      <c r="BO97" s="19"/>
      <c r="BP97" s="35"/>
      <c r="BQ97" s="35"/>
      <c r="BR97" s="25"/>
      <c r="BS97" s="129"/>
      <c r="BT97" s="241"/>
      <c r="BU97" s="236"/>
      <c r="BV97" s="236"/>
      <c r="BW97" s="236"/>
      <c r="BX97" s="236"/>
      <c r="BY97" s="242"/>
      <c r="BZ97" s="120"/>
      <c r="CA97" s="193">
        <f t="shared" si="17"/>
        <v>22</v>
      </c>
      <c r="CB97" s="289">
        <v>22</v>
      </c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</row>
    <row r="98" spans="1:190" ht="19.95" customHeight="1" thickBot="1" x14ac:dyDescent="0.35">
      <c r="A98" s="391" t="s">
        <v>35</v>
      </c>
      <c r="B98" s="392"/>
      <c r="C98" s="54">
        <f>SUM(C87:C97)</f>
        <v>608</v>
      </c>
      <c r="D98" s="54">
        <f>SUM(D87:D97)</f>
        <v>80</v>
      </c>
      <c r="E98" s="54"/>
      <c r="F98" s="54"/>
      <c r="G98" s="54">
        <f>SUM(G87:G97)</f>
        <v>168</v>
      </c>
      <c r="H98" s="54"/>
      <c r="I98" s="54"/>
      <c r="J98" s="54">
        <f>SUM(J87:J97)</f>
        <v>360</v>
      </c>
      <c r="K98" s="68"/>
      <c r="L98" s="68"/>
      <c r="M98" s="68"/>
      <c r="N98" s="68"/>
      <c r="O98" s="50"/>
      <c r="P98" s="132"/>
      <c r="Q98" s="68"/>
      <c r="R98" s="68"/>
      <c r="S98" s="68"/>
      <c r="T98" s="68"/>
      <c r="U98" s="68"/>
      <c r="V98" s="50"/>
      <c r="W98" s="103"/>
      <c r="X98" s="50">
        <f>SUM(X87:X97)</f>
        <v>16</v>
      </c>
      <c r="Y98" s="50"/>
      <c r="Z98" s="50">
        <f>SUM(Z87:Z97)</f>
        <v>30</v>
      </c>
      <c r="AA98" s="51"/>
      <c r="AB98" s="51"/>
      <c r="AC98" s="50">
        <f>SUM(AC87:AC97)</f>
        <v>6</v>
      </c>
      <c r="AD98" s="132"/>
      <c r="AE98" s="68">
        <f>SUM(AE87:AE97)</f>
        <v>16</v>
      </c>
      <c r="AF98" s="50"/>
      <c r="AG98" s="50">
        <f>SUM(AG87:AG97)</f>
        <v>30</v>
      </c>
      <c r="AH98" s="51"/>
      <c r="AI98" s="50">
        <f>SUM(AI87:AI97)</f>
        <v>4</v>
      </c>
      <c r="AJ98" s="103"/>
      <c r="AK98" s="50">
        <f>SUM(AK87:AK97)</f>
        <v>24</v>
      </c>
      <c r="AL98" s="50"/>
      <c r="AM98" s="50">
        <f>SUM(AM87:AM97)</f>
        <v>46</v>
      </c>
      <c r="AN98" s="51"/>
      <c r="AO98" s="50">
        <f>SUM(AO87:AO97)</f>
        <v>120</v>
      </c>
      <c r="AP98" s="50">
        <f>SUM(AP87:AP97)</f>
        <v>18</v>
      </c>
      <c r="AQ98" s="132"/>
      <c r="AR98" s="68">
        <f>SUM(AR87:AR97)</f>
        <v>8</v>
      </c>
      <c r="AS98" s="50"/>
      <c r="AT98" s="50">
        <f>SUM(AT87:AT97)</f>
        <v>16</v>
      </c>
      <c r="AU98" s="51"/>
      <c r="AV98" s="50">
        <f>SUM(AV87:AV97)</f>
        <v>120</v>
      </c>
      <c r="AW98" s="50">
        <f>SUM(AW87:AW97)</f>
        <v>11</v>
      </c>
      <c r="AX98" s="103"/>
      <c r="AY98" s="50">
        <f>SUM(AY87:AY97)</f>
        <v>8</v>
      </c>
      <c r="AZ98" s="50"/>
      <c r="BA98" s="50">
        <f>SUM(BA87:BA97)</f>
        <v>15</v>
      </c>
      <c r="BB98" s="51"/>
      <c r="BC98" s="51"/>
      <c r="BD98" s="50">
        <f>SUM(BD87:BD97)</f>
        <v>120</v>
      </c>
      <c r="BE98" s="50">
        <f>SUM(BE87:BE97)</f>
        <v>10</v>
      </c>
      <c r="BF98" s="132"/>
      <c r="BG98" s="68"/>
      <c r="BH98" s="50"/>
      <c r="BI98" s="50">
        <f>SUM(BI87:BI97)</f>
        <v>8</v>
      </c>
      <c r="BJ98" s="51"/>
      <c r="BK98" s="51"/>
      <c r="BL98" s="50">
        <f>SUM(BL87:BL97)</f>
        <v>2</v>
      </c>
      <c r="BM98" s="103"/>
      <c r="BN98" s="50">
        <f>SUM(BN87:BN97)</f>
        <v>8</v>
      </c>
      <c r="BO98" s="50"/>
      <c r="BP98" s="50">
        <f>SUM(BP87:BP97)</f>
        <v>15</v>
      </c>
      <c r="BQ98" s="51"/>
      <c r="BR98" s="50">
        <f>SUM(BR87:BR97)</f>
        <v>3</v>
      </c>
      <c r="BS98" s="132"/>
      <c r="BT98" s="68"/>
      <c r="BU98" s="50"/>
      <c r="BV98" s="50"/>
      <c r="BW98" s="50">
        <f>SUM(BW87:BW97)</f>
        <v>8</v>
      </c>
      <c r="BX98" s="50"/>
      <c r="BY98" s="50">
        <f>SUM(BY87:BY97)</f>
        <v>3</v>
      </c>
      <c r="BZ98" s="103"/>
      <c r="CA98" s="202">
        <f>SUM(CA87:CA97)</f>
        <v>57</v>
      </c>
      <c r="CB98" s="207">
        <v>57</v>
      </c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</row>
    <row r="99" spans="1:190" s="3" customFormat="1" ht="30" customHeight="1" thickBot="1" x14ac:dyDescent="0.35">
      <c r="A99" s="315"/>
      <c r="B99" s="306" t="s">
        <v>86</v>
      </c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  <c r="AJ99" s="307"/>
      <c r="AK99" s="307"/>
      <c r="AL99" s="307"/>
      <c r="AM99" s="307"/>
      <c r="AN99" s="307"/>
      <c r="AO99" s="307"/>
      <c r="AP99" s="307"/>
      <c r="AQ99" s="307"/>
      <c r="AR99" s="307"/>
      <c r="AS99" s="307"/>
      <c r="AT99" s="307"/>
      <c r="AU99" s="307"/>
      <c r="AV99" s="307"/>
      <c r="AW99" s="307"/>
      <c r="AX99" s="307"/>
      <c r="AY99" s="307"/>
      <c r="AZ99" s="307"/>
      <c r="BA99" s="307"/>
      <c r="BB99" s="307"/>
      <c r="BC99" s="307"/>
      <c r="BD99" s="307"/>
      <c r="BE99" s="307"/>
      <c r="BF99" s="307"/>
      <c r="BG99" s="307"/>
      <c r="BH99" s="307"/>
      <c r="BI99" s="307"/>
      <c r="BJ99" s="307"/>
      <c r="BK99" s="307"/>
      <c r="BL99" s="307"/>
      <c r="BM99" s="307"/>
      <c r="BN99" s="307"/>
      <c r="BO99" s="307"/>
      <c r="BP99" s="307"/>
      <c r="BQ99" s="307"/>
      <c r="BR99" s="307"/>
      <c r="BS99" s="307"/>
      <c r="BT99" s="307"/>
      <c r="BU99" s="307"/>
      <c r="BV99" s="307"/>
      <c r="BW99" s="307"/>
      <c r="BX99" s="307"/>
      <c r="BY99" s="307"/>
      <c r="BZ99" s="316"/>
      <c r="CA99" s="40"/>
      <c r="CB99" s="181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</row>
    <row r="100" spans="1:190" s="232" customFormat="1" ht="21.75" customHeight="1" x14ac:dyDescent="0.3">
      <c r="A100" s="349" t="s">
        <v>97</v>
      </c>
      <c r="B100" s="370" t="s">
        <v>100</v>
      </c>
      <c r="C100" s="352" t="s">
        <v>101</v>
      </c>
      <c r="D100" s="352"/>
      <c r="E100" s="352"/>
      <c r="F100" s="352"/>
      <c r="G100" s="352"/>
      <c r="H100" s="352"/>
      <c r="I100" s="352"/>
      <c r="J100" s="353"/>
      <c r="K100" s="356" t="s">
        <v>2</v>
      </c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8"/>
      <c r="X100" s="356" t="s">
        <v>3</v>
      </c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8"/>
      <c r="AK100" s="356" t="s">
        <v>4</v>
      </c>
      <c r="AL100" s="357"/>
      <c r="AM100" s="357"/>
      <c r="AN100" s="357"/>
      <c r="AO100" s="357"/>
      <c r="AP100" s="357"/>
      <c r="AQ100" s="357"/>
      <c r="AR100" s="357"/>
      <c r="AS100" s="357"/>
      <c r="AT100" s="357"/>
      <c r="AU100" s="357"/>
      <c r="AV100" s="357"/>
      <c r="AW100" s="357"/>
      <c r="AX100" s="358"/>
      <c r="AY100" s="356" t="s">
        <v>5</v>
      </c>
      <c r="AZ100" s="357"/>
      <c r="BA100" s="357"/>
      <c r="BB100" s="357"/>
      <c r="BC100" s="357"/>
      <c r="BD100" s="357"/>
      <c r="BE100" s="357"/>
      <c r="BF100" s="357"/>
      <c r="BG100" s="357"/>
      <c r="BH100" s="357"/>
      <c r="BI100" s="357"/>
      <c r="BJ100" s="357"/>
      <c r="BK100" s="357"/>
      <c r="BL100" s="357"/>
      <c r="BM100" s="358"/>
      <c r="BN100" s="356" t="s">
        <v>6</v>
      </c>
      <c r="BO100" s="357"/>
      <c r="BP100" s="357"/>
      <c r="BQ100" s="357"/>
      <c r="BR100" s="357"/>
      <c r="BS100" s="357"/>
      <c r="BT100" s="357"/>
      <c r="BU100" s="357"/>
      <c r="BV100" s="357"/>
      <c r="BW100" s="357"/>
      <c r="BX100" s="357"/>
      <c r="BY100" s="357"/>
      <c r="BZ100" s="358"/>
      <c r="CA100" s="379" t="s">
        <v>94</v>
      </c>
      <c r="CB100" s="382" t="s">
        <v>95</v>
      </c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3"/>
      <c r="CM100" s="203"/>
      <c r="CN100" s="203"/>
      <c r="CO100" s="203"/>
      <c r="CP100" s="203"/>
      <c r="CQ100" s="203"/>
      <c r="CR100" s="203"/>
      <c r="CS100" s="203"/>
      <c r="CT100" s="203"/>
      <c r="CU100" s="203"/>
      <c r="CV100" s="203"/>
      <c r="CW100" s="203"/>
      <c r="CX100" s="203"/>
      <c r="CY100" s="203"/>
      <c r="CZ100" s="203"/>
      <c r="DA100" s="203"/>
      <c r="DB100" s="203"/>
      <c r="DC100" s="203"/>
      <c r="DD100" s="203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</row>
    <row r="101" spans="1:190" s="232" customFormat="1" ht="4.95" customHeight="1" thickBot="1" x14ac:dyDescent="0.35">
      <c r="A101" s="350"/>
      <c r="B101" s="371"/>
      <c r="C101" s="354"/>
      <c r="D101" s="354"/>
      <c r="E101" s="354"/>
      <c r="F101" s="354"/>
      <c r="G101" s="354"/>
      <c r="H101" s="354"/>
      <c r="I101" s="354"/>
      <c r="J101" s="355"/>
      <c r="K101" s="359"/>
      <c r="L101" s="360"/>
      <c r="M101" s="360"/>
      <c r="N101" s="360"/>
      <c r="O101" s="360"/>
      <c r="P101" s="360"/>
      <c r="Q101" s="360"/>
      <c r="R101" s="360"/>
      <c r="S101" s="360"/>
      <c r="T101" s="360"/>
      <c r="U101" s="360"/>
      <c r="V101" s="360"/>
      <c r="W101" s="361"/>
      <c r="X101" s="359"/>
      <c r="Y101" s="360"/>
      <c r="Z101" s="360"/>
      <c r="AA101" s="360"/>
      <c r="AB101" s="360"/>
      <c r="AC101" s="360"/>
      <c r="AD101" s="360"/>
      <c r="AE101" s="360"/>
      <c r="AF101" s="360"/>
      <c r="AG101" s="360"/>
      <c r="AH101" s="360"/>
      <c r="AI101" s="360"/>
      <c r="AJ101" s="361"/>
      <c r="AK101" s="359"/>
      <c r="AL101" s="360"/>
      <c r="AM101" s="360"/>
      <c r="AN101" s="360"/>
      <c r="AO101" s="360"/>
      <c r="AP101" s="360"/>
      <c r="AQ101" s="360"/>
      <c r="AR101" s="360"/>
      <c r="AS101" s="360"/>
      <c r="AT101" s="360"/>
      <c r="AU101" s="360"/>
      <c r="AV101" s="360"/>
      <c r="AW101" s="360"/>
      <c r="AX101" s="361"/>
      <c r="AY101" s="359"/>
      <c r="AZ101" s="360"/>
      <c r="BA101" s="360"/>
      <c r="BB101" s="360"/>
      <c r="BC101" s="360"/>
      <c r="BD101" s="360"/>
      <c r="BE101" s="360"/>
      <c r="BF101" s="360"/>
      <c r="BG101" s="360"/>
      <c r="BH101" s="360"/>
      <c r="BI101" s="360"/>
      <c r="BJ101" s="360"/>
      <c r="BK101" s="360"/>
      <c r="BL101" s="360"/>
      <c r="BM101" s="361"/>
      <c r="BN101" s="359"/>
      <c r="BO101" s="360"/>
      <c r="BP101" s="360"/>
      <c r="BQ101" s="360"/>
      <c r="BR101" s="360"/>
      <c r="BS101" s="360"/>
      <c r="BT101" s="360"/>
      <c r="BU101" s="360"/>
      <c r="BV101" s="360"/>
      <c r="BW101" s="360"/>
      <c r="BX101" s="360"/>
      <c r="BY101" s="360"/>
      <c r="BZ101" s="361"/>
      <c r="CA101" s="380"/>
      <c r="CB101" s="383"/>
      <c r="CC101" s="203"/>
      <c r="CD101" s="203"/>
      <c r="CE101" s="203"/>
      <c r="CF101" s="203"/>
      <c r="CG101" s="203"/>
      <c r="CH101" s="203"/>
      <c r="CI101" s="203"/>
      <c r="CJ101" s="203"/>
      <c r="CK101" s="203"/>
      <c r="CL101" s="203"/>
      <c r="CM101" s="203"/>
      <c r="CN101" s="203"/>
      <c r="CO101" s="203"/>
      <c r="CP101" s="203"/>
      <c r="CQ101" s="203"/>
      <c r="CR101" s="203"/>
      <c r="CS101" s="203"/>
      <c r="CT101" s="203"/>
      <c r="CU101" s="203"/>
      <c r="CV101" s="203"/>
      <c r="CW101" s="203"/>
      <c r="CX101" s="203"/>
      <c r="CY101" s="203"/>
      <c r="CZ101" s="203"/>
      <c r="DA101" s="203"/>
      <c r="DB101" s="203"/>
      <c r="DC101" s="203"/>
      <c r="DD101" s="203"/>
      <c r="DE101" s="231"/>
      <c r="DF101" s="231"/>
      <c r="DG101" s="231"/>
      <c r="DH101" s="231"/>
      <c r="DI101" s="231"/>
      <c r="DJ101" s="231"/>
      <c r="DK101" s="231"/>
      <c r="DL101" s="231"/>
      <c r="DM101" s="231"/>
      <c r="DN101" s="231"/>
      <c r="DO101" s="231"/>
      <c r="DP101" s="231"/>
      <c r="DQ101" s="231"/>
      <c r="DR101" s="231"/>
      <c r="DS101" s="231"/>
      <c r="DT101" s="231"/>
      <c r="DU101" s="231"/>
      <c r="DV101" s="231"/>
      <c r="DW101" s="231"/>
      <c r="DX101" s="231"/>
      <c r="DY101" s="231"/>
      <c r="DZ101" s="231"/>
      <c r="EA101" s="231"/>
      <c r="EB101" s="231"/>
      <c r="EC101" s="231"/>
      <c r="ED101" s="231"/>
      <c r="EE101" s="231"/>
      <c r="EF101" s="231"/>
      <c r="EG101" s="231"/>
      <c r="EH101" s="231"/>
      <c r="EI101" s="231"/>
      <c r="EJ101" s="231"/>
      <c r="EK101" s="231"/>
      <c r="EL101" s="231"/>
      <c r="EM101" s="231"/>
      <c r="EN101" s="231"/>
      <c r="EO101" s="231"/>
      <c r="EP101" s="231"/>
      <c r="EQ101" s="231"/>
      <c r="ER101" s="231"/>
      <c r="ES101" s="231"/>
      <c r="ET101" s="231"/>
      <c r="EU101" s="231"/>
      <c r="EV101" s="231"/>
      <c r="EW101" s="231"/>
      <c r="EX101" s="231"/>
      <c r="EY101" s="231"/>
      <c r="EZ101" s="231"/>
      <c r="FA101" s="231"/>
      <c r="FB101" s="231"/>
      <c r="FC101" s="231"/>
      <c r="FD101" s="231"/>
      <c r="FE101" s="231"/>
      <c r="FF101" s="231"/>
      <c r="FG101" s="231"/>
      <c r="FH101" s="231"/>
      <c r="FI101" s="231"/>
      <c r="FJ101" s="231"/>
      <c r="FK101" s="231"/>
      <c r="FL101" s="231"/>
      <c r="FM101" s="231"/>
      <c r="FN101" s="231"/>
      <c r="FO101" s="231"/>
      <c r="FP101" s="231"/>
      <c r="FQ101" s="231"/>
      <c r="FR101" s="231"/>
      <c r="FS101" s="231"/>
      <c r="FT101" s="231"/>
      <c r="FU101" s="231"/>
      <c r="FV101" s="231"/>
      <c r="FW101" s="231"/>
      <c r="FX101" s="231"/>
      <c r="FY101" s="231"/>
      <c r="FZ101" s="231"/>
      <c r="GA101" s="231"/>
      <c r="GB101" s="231"/>
      <c r="GC101" s="231"/>
      <c r="GD101" s="231"/>
      <c r="GE101" s="231"/>
      <c r="GF101" s="231"/>
      <c r="GG101" s="231"/>
      <c r="GH101" s="231"/>
    </row>
    <row r="102" spans="1:190" s="232" customFormat="1" ht="21.75" customHeight="1" x14ac:dyDescent="0.3">
      <c r="A102" s="350"/>
      <c r="B102" s="371"/>
      <c r="C102" s="354"/>
      <c r="D102" s="354"/>
      <c r="E102" s="354"/>
      <c r="F102" s="354"/>
      <c r="G102" s="354"/>
      <c r="H102" s="354"/>
      <c r="I102" s="354"/>
      <c r="J102" s="355"/>
      <c r="K102" s="362" t="s">
        <v>7</v>
      </c>
      <c r="L102" s="363"/>
      <c r="M102" s="363"/>
      <c r="N102" s="363"/>
      <c r="O102" s="363"/>
      <c r="P102" s="364"/>
      <c r="Q102" s="363" t="s">
        <v>40</v>
      </c>
      <c r="R102" s="363"/>
      <c r="S102" s="363"/>
      <c r="T102" s="363"/>
      <c r="U102" s="363"/>
      <c r="V102" s="363"/>
      <c r="W102" s="368"/>
      <c r="X102" s="362" t="s">
        <v>8</v>
      </c>
      <c r="Y102" s="363"/>
      <c r="Z102" s="363"/>
      <c r="AA102" s="363"/>
      <c r="AB102" s="363"/>
      <c r="AC102" s="363"/>
      <c r="AD102" s="364"/>
      <c r="AE102" s="363" t="s">
        <v>104</v>
      </c>
      <c r="AF102" s="363"/>
      <c r="AG102" s="363"/>
      <c r="AH102" s="363"/>
      <c r="AI102" s="363"/>
      <c r="AJ102" s="368"/>
      <c r="AK102" s="362" t="s">
        <v>9</v>
      </c>
      <c r="AL102" s="363"/>
      <c r="AM102" s="363"/>
      <c r="AN102" s="363"/>
      <c r="AO102" s="363"/>
      <c r="AP102" s="363"/>
      <c r="AQ102" s="364"/>
      <c r="AR102" s="363" t="s">
        <v>105</v>
      </c>
      <c r="AS102" s="363"/>
      <c r="AT102" s="363"/>
      <c r="AU102" s="363"/>
      <c r="AV102" s="363"/>
      <c r="AW102" s="363"/>
      <c r="AX102" s="368"/>
      <c r="AY102" s="362" t="s">
        <v>10</v>
      </c>
      <c r="AZ102" s="363"/>
      <c r="BA102" s="363"/>
      <c r="BB102" s="363"/>
      <c r="BC102" s="363"/>
      <c r="BD102" s="363"/>
      <c r="BE102" s="363"/>
      <c r="BF102" s="364"/>
      <c r="BG102" s="363" t="s">
        <v>106</v>
      </c>
      <c r="BH102" s="363"/>
      <c r="BI102" s="363"/>
      <c r="BJ102" s="363"/>
      <c r="BK102" s="363"/>
      <c r="BL102" s="363"/>
      <c r="BM102" s="368"/>
      <c r="BN102" s="362" t="s">
        <v>11</v>
      </c>
      <c r="BO102" s="363"/>
      <c r="BP102" s="363"/>
      <c r="BQ102" s="363"/>
      <c r="BR102" s="363"/>
      <c r="BS102" s="364"/>
      <c r="BT102" s="363" t="s">
        <v>107</v>
      </c>
      <c r="BU102" s="363"/>
      <c r="BV102" s="363"/>
      <c r="BW102" s="363"/>
      <c r="BX102" s="363"/>
      <c r="BY102" s="363"/>
      <c r="BZ102" s="368"/>
      <c r="CA102" s="380"/>
      <c r="CB102" s="383"/>
      <c r="CC102" s="203"/>
      <c r="CD102" s="203"/>
      <c r="CE102" s="203"/>
      <c r="CF102" s="203"/>
      <c r="CG102" s="203"/>
      <c r="CH102" s="203"/>
      <c r="CI102" s="203"/>
      <c r="CJ102" s="203"/>
      <c r="CK102" s="203"/>
      <c r="CL102" s="203"/>
      <c r="CM102" s="203"/>
      <c r="CN102" s="203"/>
      <c r="CO102" s="203"/>
      <c r="CP102" s="203"/>
      <c r="CQ102" s="203"/>
      <c r="CR102" s="203"/>
      <c r="CS102" s="203"/>
      <c r="CT102" s="203"/>
      <c r="CU102" s="203"/>
      <c r="CV102" s="203"/>
      <c r="CW102" s="203"/>
      <c r="CX102" s="203"/>
      <c r="CY102" s="203"/>
      <c r="CZ102" s="203"/>
      <c r="DA102" s="203"/>
      <c r="DB102" s="203"/>
      <c r="DC102" s="203"/>
      <c r="DD102" s="203"/>
      <c r="DE102" s="231"/>
      <c r="DF102" s="231"/>
      <c r="DG102" s="231"/>
      <c r="DH102" s="231"/>
      <c r="DI102" s="231"/>
      <c r="DJ102" s="231"/>
      <c r="DK102" s="231"/>
      <c r="DL102" s="231"/>
      <c r="DM102" s="231"/>
      <c r="DN102" s="231"/>
      <c r="DO102" s="231"/>
      <c r="DP102" s="231"/>
      <c r="DQ102" s="231"/>
      <c r="DR102" s="231"/>
      <c r="DS102" s="231"/>
      <c r="DT102" s="231"/>
      <c r="DU102" s="231"/>
      <c r="DV102" s="231"/>
      <c r="DW102" s="231"/>
      <c r="DX102" s="231"/>
      <c r="DY102" s="231"/>
      <c r="DZ102" s="231"/>
      <c r="EA102" s="231"/>
      <c r="EB102" s="231"/>
      <c r="EC102" s="231"/>
      <c r="ED102" s="231"/>
      <c r="EE102" s="231"/>
      <c r="EF102" s="231"/>
      <c r="EG102" s="231"/>
      <c r="EH102" s="231"/>
      <c r="EI102" s="231"/>
      <c r="EJ102" s="231"/>
      <c r="EK102" s="231"/>
      <c r="EL102" s="231"/>
      <c r="EM102" s="231"/>
      <c r="EN102" s="231"/>
      <c r="EO102" s="231"/>
      <c r="EP102" s="231"/>
      <c r="EQ102" s="231"/>
      <c r="ER102" s="231"/>
      <c r="ES102" s="231"/>
      <c r="ET102" s="231"/>
      <c r="EU102" s="231"/>
      <c r="EV102" s="231"/>
      <c r="EW102" s="231"/>
      <c r="EX102" s="231"/>
      <c r="EY102" s="231"/>
      <c r="EZ102" s="231"/>
      <c r="FA102" s="231"/>
      <c r="FB102" s="231"/>
      <c r="FC102" s="231"/>
      <c r="FD102" s="231"/>
      <c r="FE102" s="231"/>
      <c r="FF102" s="231"/>
      <c r="FG102" s="231"/>
      <c r="FH102" s="231"/>
      <c r="FI102" s="231"/>
      <c r="FJ102" s="231"/>
      <c r="FK102" s="231"/>
      <c r="FL102" s="231"/>
      <c r="FM102" s="231"/>
      <c r="FN102" s="231"/>
      <c r="FO102" s="231"/>
      <c r="FP102" s="231"/>
      <c r="FQ102" s="231"/>
      <c r="FR102" s="231"/>
      <c r="FS102" s="231"/>
      <c r="FT102" s="231"/>
      <c r="FU102" s="231"/>
      <c r="FV102" s="231"/>
      <c r="FW102" s="231"/>
      <c r="FX102" s="231"/>
      <c r="FY102" s="231"/>
      <c r="FZ102" s="231"/>
      <c r="GA102" s="231"/>
      <c r="GB102" s="231"/>
      <c r="GC102" s="231"/>
      <c r="GD102" s="231"/>
      <c r="GE102" s="231"/>
      <c r="GF102" s="231"/>
      <c r="GG102" s="231"/>
      <c r="GH102" s="231"/>
    </row>
    <row r="103" spans="1:190" s="232" customFormat="1" ht="11.4" customHeight="1" thickBot="1" x14ac:dyDescent="0.35">
      <c r="A103" s="350"/>
      <c r="B103" s="371"/>
      <c r="C103" s="354"/>
      <c r="D103" s="354"/>
      <c r="E103" s="354"/>
      <c r="F103" s="354"/>
      <c r="G103" s="354"/>
      <c r="H103" s="354"/>
      <c r="I103" s="354"/>
      <c r="J103" s="355"/>
      <c r="K103" s="365"/>
      <c r="L103" s="366"/>
      <c r="M103" s="366"/>
      <c r="N103" s="366"/>
      <c r="O103" s="366"/>
      <c r="P103" s="367"/>
      <c r="Q103" s="366"/>
      <c r="R103" s="366"/>
      <c r="S103" s="366"/>
      <c r="T103" s="366"/>
      <c r="U103" s="366"/>
      <c r="V103" s="366"/>
      <c r="W103" s="369"/>
      <c r="X103" s="365"/>
      <c r="Y103" s="366"/>
      <c r="Z103" s="366"/>
      <c r="AA103" s="366"/>
      <c r="AB103" s="366"/>
      <c r="AC103" s="366"/>
      <c r="AD103" s="367"/>
      <c r="AE103" s="366"/>
      <c r="AF103" s="366"/>
      <c r="AG103" s="366"/>
      <c r="AH103" s="366"/>
      <c r="AI103" s="366"/>
      <c r="AJ103" s="369"/>
      <c r="AK103" s="365"/>
      <c r="AL103" s="366"/>
      <c r="AM103" s="366"/>
      <c r="AN103" s="366"/>
      <c r="AO103" s="366"/>
      <c r="AP103" s="366"/>
      <c r="AQ103" s="367"/>
      <c r="AR103" s="366"/>
      <c r="AS103" s="366"/>
      <c r="AT103" s="366"/>
      <c r="AU103" s="366"/>
      <c r="AV103" s="366"/>
      <c r="AW103" s="366"/>
      <c r="AX103" s="369"/>
      <c r="AY103" s="365"/>
      <c r="AZ103" s="366"/>
      <c r="BA103" s="366"/>
      <c r="BB103" s="366"/>
      <c r="BC103" s="366"/>
      <c r="BD103" s="366"/>
      <c r="BE103" s="366"/>
      <c r="BF103" s="367"/>
      <c r="BG103" s="366"/>
      <c r="BH103" s="366"/>
      <c r="BI103" s="366"/>
      <c r="BJ103" s="366"/>
      <c r="BK103" s="366"/>
      <c r="BL103" s="366"/>
      <c r="BM103" s="369"/>
      <c r="BN103" s="365"/>
      <c r="BO103" s="366"/>
      <c r="BP103" s="366"/>
      <c r="BQ103" s="366"/>
      <c r="BR103" s="366"/>
      <c r="BS103" s="367"/>
      <c r="BT103" s="366"/>
      <c r="BU103" s="366"/>
      <c r="BV103" s="366"/>
      <c r="BW103" s="366"/>
      <c r="BX103" s="366"/>
      <c r="BY103" s="366"/>
      <c r="BZ103" s="369"/>
      <c r="CA103" s="380"/>
      <c r="CB103" s="383"/>
      <c r="CC103" s="203"/>
      <c r="CD103" s="203"/>
      <c r="CE103" s="203"/>
      <c r="CF103" s="203"/>
      <c r="CG103" s="203"/>
      <c r="CH103" s="203"/>
      <c r="CI103" s="203"/>
      <c r="CJ103" s="203"/>
      <c r="CK103" s="203"/>
      <c r="CL103" s="203"/>
      <c r="CM103" s="203"/>
      <c r="CN103" s="203"/>
      <c r="CO103" s="203"/>
      <c r="CP103" s="203"/>
      <c r="CQ103" s="203"/>
      <c r="CR103" s="203"/>
      <c r="CS103" s="203"/>
      <c r="CT103" s="203"/>
      <c r="CU103" s="203"/>
      <c r="CV103" s="203"/>
      <c r="CW103" s="203"/>
      <c r="CX103" s="203"/>
      <c r="CY103" s="203"/>
      <c r="CZ103" s="203"/>
      <c r="DA103" s="203"/>
      <c r="DB103" s="203"/>
      <c r="DC103" s="203"/>
      <c r="DD103" s="203"/>
      <c r="DE103" s="231"/>
      <c r="DF103" s="231"/>
      <c r="DG103" s="231"/>
      <c r="DH103" s="231"/>
      <c r="DI103" s="231"/>
      <c r="DJ103" s="231"/>
      <c r="DK103" s="231"/>
      <c r="DL103" s="231"/>
      <c r="DM103" s="231"/>
      <c r="DN103" s="231"/>
      <c r="DO103" s="231"/>
      <c r="DP103" s="231"/>
      <c r="DQ103" s="231"/>
      <c r="DR103" s="231"/>
      <c r="DS103" s="231"/>
      <c r="DT103" s="231"/>
      <c r="DU103" s="231"/>
      <c r="DV103" s="231"/>
      <c r="DW103" s="231"/>
      <c r="DX103" s="231"/>
      <c r="DY103" s="231"/>
      <c r="DZ103" s="231"/>
      <c r="EA103" s="231"/>
      <c r="EB103" s="231"/>
      <c r="EC103" s="231"/>
      <c r="ED103" s="231"/>
      <c r="EE103" s="231"/>
      <c r="EF103" s="231"/>
      <c r="EG103" s="231"/>
      <c r="EH103" s="231"/>
      <c r="EI103" s="231"/>
      <c r="EJ103" s="231"/>
      <c r="EK103" s="231"/>
      <c r="EL103" s="231"/>
      <c r="EM103" s="231"/>
      <c r="EN103" s="231"/>
      <c r="EO103" s="231"/>
      <c r="EP103" s="231"/>
      <c r="EQ103" s="231"/>
      <c r="ER103" s="231"/>
      <c r="ES103" s="231"/>
      <c r="ET103" s="231"/>
      <c r="EU103" s="231"/>
      <c r="EV103" s="231"/>
      <c r="EW103" s="231"/>
      <c r="EX103" s="231"/>
      <c r="EY103" s="231"/>
      <c r="EZ103" s="231"/>
      <c r="FA103" s="231"/>
      <c r="FB103" s="231"/>
      <c r="FC103" s="231"/>
      <c r="FD103" s="231"/>
      <c r="FE103" s="231"/>
      <c r="FF103" s="231"/>
      <c r="FG103" s="231"/>
      <c r="FH103" s="231"/>
      <c r="FI103" s="231"/>
      <c r="FJ103" s="231"/>
      <c r="FK103" s="231"/>
      <c r="FL103" s="231"/>
      <c r="FM103" s="231"/>
      <c r="FN103" s="231"/>
      <c r="FO103" s="231"/>
      <c r="FP103" s="231"/>
      <c r="FQ103" s="231"/>
      <c r="FR103" s="231"/>
      <c r="FS103" s="231"/>
      <c r="FT103" s="231"/>
      <c r="FU103" s="231"/>
      <c r="FV103" s="231"/>
      <c r="FW103" s="231"/>
      <c r="FX103" s="231"/>
      <c r="FY103" s="231"/>
      <c r="FZ103" s="231"/>
      <c r="GA103" s="231"/>
      <c r="GB103" s="231"/>
      <c r="GC103" s="231"/>
      <c r="GD103" s="231"/>
      <c r="GE103" s="231"/>
      <c r="GF103" s="231"/>
      <c r="GG103" s="231"/>
      <c r="GH103" s="231"/>
    </row>
    <row r="104" spans="1:190" s="232" customFormat="1" ht="129.9" customHeight="1" thickBot="1" x14ac:dyDescent="0.35">
      <c r="A104" s="351"/>
      <c r="B104" s="372"/>
      <c r="C104" s="217" t="s">
        <v>0</v>
      </c>
      <c r="D104" s="218" t="s">
        <v>98</v>
      </c>
      <c r="E104" s="219" t="s">
        <v>1</v>
      </c>
      <c r="F104" s="229" t="s">
        <v>188</v>
      </c>
      <c r="G104" s="219" t="s">
        <v>113</v>
      </c>
      <c r="H104" s="219" t="s">
        <v>109</v>
      </c>
      <c r="I104" s="219" t="s">
        <v>111</v>
      </c>
      <c r="J104" s="220" t="s">
        <v>99</v>
      </c>
      <c r="K104" s="221" t="s">
        <v>98</v>
      </c>
      <c r="L104" s="222" t="s">
        <v>1</v>
      </c>
      <c r="M104" s="229" t="s">
        <v>188</v>
      </c>
      <c r="N104" s="224" t="s">
        <v>113</v>
      </c>
      <c r="O104" s="222" t="s">
        <v>12</v>
      </c>
      <c r="P104" s="225" t="s">
        <v>102</v>
      </c>
      <c r="Q104" s="226" t="s">
        <v>98</v>
      </c>
      <c r="R104" s="222" t="s">
        <v>1</v>
      </c>
      <c r="S104" s="229" t="s">
        <v>188</v>
      </c>
      <c r="T104" s="224" t="s">
        <v>113</v>
      </c>
      <c r="U104" s="227" t="s">
        <v>99</v>
      </c>
      <c r="V104" s="222" t="s">
        <v>12</v>
      </c>
      <c r="W104" s="228" t="s">
        <v>102</v>
      </c>
      <c r="X104" s="221" t="s">
        <v>98</v>
      </c>
      <c r="Y104" s="222" t="s">
        <v>1</v>
      </c>
      <c r="Z104" s="224" t="s">
        <v>113</v>
      </c>
      <c r="AA104" s="223" t="s">
        <v>111</v>
      </c>
      <c r="AB104" s="227" t="s">
        <v>99</v>
      </c>
      <c r="AC104" s="222" t="s">
        <v>12</v>
      </c>
      <c r="AD104" s="225" t="s">
        <v>102</v>
      </c>
      <c r="AE104" s="226" t="s">
        <v>98</v>
      </c>
      <c r="AF104" s="222" t="s">
        <v>1</v>
      </c>
      <c r="AG104" s="224" t="s">
        <v>113</v>
      </c>
      <c r="AH104" s="223" t="s">
        <v>111</v>
      </c>
      <c r="AI104" s="222" t="s">
        <v>12</v>
      </c>
      <c r="AJ104" s="228" t="s">
        <v>102</v>
      </c>
      <c r="AK104" s="221" t="s">
        <v>98</v>
      </c>
      <c r="AL104" s="222" t="s">
        <v>1</v>
      </c>
      <c r="AM104" s="224" t="s">
        <v>113</v>
      </c>
      <c r="AN104" s="223" t="s">
        <v>111</v>
      </c>
      <c r="AO104" s="227" t="s">
        <v>99</v>
      </c>
      <c r="AP104" s="229" t="s">
        <v>12</v>
      </c>
      <c r="AQ104" s="225" t="s">
        <v>102</v>
      </c>
      <c r="AR104" s="226" t="s">
        <v>98</v>
      </c>
      <c r="AS104" s="222" t="s">
        <v>1</v>
      </c>
      <c r="AT104" s="224" t="s">
        <v>113</v>
      </c>
      <c r="AU104" s="223" t="s">
        <v>111</v>
      </c>
      <c r="AV104" s="229" t="s">
        <v>99</v>
      </c>
      <c r="AW104" s="230" t="s">
        <v>12</v>
      </c>
      <c r="AX104" s="228" t="s">
        <v>102</v>
      </c>
      <c r="AY104" s="221" t="s">
        <v>98</v>
      </c>
      <c r="AZ104" s="222" t="s">
        <v>1</v>
      </c>
      <c r="BA104" s="224" t="s">
        <v>113</v>
      </c>
      <c r="BB104" s="224" t="s">
        <v>109</v>
      </c>
      <c r="BC104" s="223" t="s">
        <v>111</v>
      </c>
      <c r="BD104" s="227" t="s">
        <v>99</v>
      </c>
      <c r="BE104" s="229" t="s">
        <v>12</v>
      </c>
      <c r="BF104" s="225" t="s">
        <v>102</v>
      </c>
      <c r="BG104" s="226" t="s">
        <v>98</v>
      </c>
      <c r="BH104" s="222" t="s">
        <v>1</v>
      </c>
      <c r="BI104" s="224" t="s">
        <v>113</v>
      </c>
      <c r="BJ104" s="224" t="s">
        <v>109</v>
      </c>
      <c r="BK104" s="223" t="s">
        <v>111</v>
      </c>
      <c r="BL104" s="222" t="s">
        <v>12</v>
      </c>
      <c r="BM104" s="228" t="s">
        <v>102</v>
      </c>
      <c r="BN104" s="221" t="s">
        <v>98</v>
      </c>
      <c r="BO104" s="222" t="s">
        <v>1</v>
      </c>
      <c r="BP104" s="224" t="s">
        <v>113</v>
      </c>
      <c r="BQ104" s="224" t="s">
        <v>109</v>
      </c>
      <c r="BR104" s="222" t="s">
        <v>12</v>
      </c>
      <c r="BS104" s="225" t="s">
        <v>102</v>
      </c>
      <c r="BT104" s="226" t="s">
        <v>98</v>
      </c>
      <c r="BU104" s="222" t="s">
        <v>1</v>
      </c>
      <c r="BV104" s="229" t="s">
        <v>188</v>
      </c>
      <c r="BW104" s="224" t="s">
        <v>113</v>
      </c>
      <c r="BX104" s="224" t="s">
        <v>109</v>
      </c>
      <c r="BY104" s="222" t="s">
        <v>12</v>
      </c>
      <c r="BZ104" s="228" t="s">
        <v>102</v>
      </c>
      <c r="CA104" s="387"/>
      <c r="CB104" s="388"/>
      <c r="CC104" s="203"/>
      <c r="CD104" s="203"/>
      <c r="CE104" s="203"/>
      <c r="CF104" s="203"/>
      <c r="CG104" s="203"/>
      <c r="CH104" s="203"/>
      <c r="CI104" s="203"/>
      <c r="CJ104" s="203"/>
      <c r="CK104" s="203"/>
      <c r="CL104" s="203"/>
      <c r="CM104" s="203"/>
      <c r="CN104" s="203"/>
      <c r="CO104" s="203"/>
      <c r="CP104" s="203"/>
      <c r="CQ104" s="203"/>
      <c r="CR104" s="203"/>
      <c r="CS104" s="203"/>
      <c r="CT104" s="203"/>
      <c r="CU104" s="203"/>
      <c r="CV104" s="203"/>
      <c r="CW104" s="203"/>
      <c r="CX104" s="203"/>
      <c r="CY104" s="203"/>
      <c r="CZ104" s="203"/>
      <c r="DA104" s="203"/>
      <c r="DB104" s="203"/>
      <c r="DC104" s="203"/>
      <c r="DD104" s="203"/>
      <c r="DE104" s="231"/>
      <c r="DF104" s="231"/>
      <c r="DG104" s="231"/>
      <c r="DH104" s="231"/>
      <c r="DI104" s="231"/>
      <c r="DJ104" s="231"/>
      <c r="DK104" s="231"/>
      <c r="DL104" s="231"/>
      <c r="DM104" s="231"/>
      <c r="DN104" s="231"/>
      <c r="DO104" s="231"/>
      <c r="DP104" s="231"/>
      <c r="DQ104" s="231"/>
      <c r="DR104" s="231"/>
      <c r="DS104" s="231"/>
      <c r="DT104" s="231"/>
      <c r="DU104" s="231"/>
      <c r="DV104" s="231"/>
      <c r="DW104" s="231"/>
      <c r="DX104" s="231"/>
      <c r="DY104" s="231"/>
      <c r="DZ104" s="231"/>
      <c r="EA104" s="231"/>
      <c r="EB104" s="231"/>
      <c r="EC104" s="231"/>
      <c r="ED104" s="231"/>
      <c r="EE104" s="231"/>
      <c r="EF104" s="231"/>
      <c r="EG104" s="231"/>
      <c r="EH104" s="231"/>
      <c r="EI104" s="231"/>
      <c r="EJ104" s="231"/>
      <c r="EK104" s="231"/>
      <c r="EL104" s="231"/>
      <c r="EM104" s="231"/>
      <c r="EN104" s="231"/>
      <c r="EO104" s="231"/>
      <c r="EP104" s="231"/>
      <c r="EQ104" s="231"/>
      <c r="ER104" s="231"/>
      <c r="ES104" s="231"/>
      <c r="ET104" s="231"/>
      <c r="EU104" s="231"/>
      <c r="EV104" s="231"/>
      <c r="EW104" s="231"/>
      <c r="EX104" s="231"/>
      <c r="EY104" s="231"/>
      <c r="EZ104" s="231"/>
      <c r="FA104" s="231"/>
      <c r="FB104" s="231"/>
      <c r="FC104" s="231"/>
      <c r="FD104" s="231"/>
      <c r="FE104" s="231"/>
      <c r="FF104" s="231"/>
      <c r="FG104" s="231"/>
      <c r="FH104" s="231"/>
      <c r="FI104" s="231"/>
      <c r="FJ104" s="231"/>
      <c r="FK104" s="231"/>
      <c r="FL104" s="231"/>
      <c r="FM104" s="231"/>
      <c r="FN104" s="231"/>
      <c r="FO104" s="231"/>
      <c r="FP104" s="231"/>
      <c r="FQ104" s="231"/>
      <c r="FR104" s="231"/>
      <c r="FS104" s="231"/>
      <c r="FT104" s="231"/>
      <c r="FU104" s="231"/>
      <c r="FV104" s="231"/>
      <c r="FW104" s="231"/>
      <c r="FX104" s="231"/>
      <c r="FY104" s="231"/>
      <c r="FZ104" s="231"/>
      <c r="GA104" s="231"/>
      <c r="GB104" s="231"/>
      <c r="GC104" s="231"/>
      <c r="GD104" s="231"/>
      <c r="GE104" s="231"/>
      <c r="GF104" s="231"/>
      <c r="GG104" s="231"/>
      <c r="GH104" s="231"/>
    </row>
    <row r="105" spans="1:190" ht="20.100000000000001" customHeight="1" x14ac:dyDescent="0.3">
      <c r="A105" s="192" t="s">
        <v>168</v>
      </c>
      <c r="B105" s="283" t="s">
        <v>77</v>
      </c>
      <c r="C105" s="64">
        <f>SUM(D105:J105)</f>
        <v>16</v>
      </c>
      <c r="D105" s="43">
        <f>K105+Q105+X105+AE105+AK105+AR105+AY105+BG105+BN105+BT105</f>
        <v>8</v>
      </c>
      <c r="E105" s="43">
        <f>L105+R105+Y105+AF105+AL105+AS105+AZ105+BH105+BO105+BU105</f>
        <v>8</v>
      </c>
      <c r="F105" s="43"/>
      <c r="G105" s="43"/>
      <c r="H105" s="43"/>
      <c r="I105" s="43"/>
      <c r="J105" s="45"/>
      <c r="K105" s="237"/>
      <c r="L105" s="9"/>
      <c r="M105" s="9"/>
      <c r="N105" s="9"/>
      <c r="O105" s="18"/>
      <c r="P105" s="128"/>
      <c r="Q105" s="9"/>
      <c r="R105" s="9"/>
      <c r="S105" s="9"/>
      <c r="T105" s="9"/>
      <c r="U105" s="9"/>
      <c r="V105" s="18"/>
      <c r="W105" s="124"/>
      <c r="X105" s="9"/>
      <c r="Y105" s="10"/>
      <c r="Z105" s="31"/>
      <c r="AA105" s="31"/>
      <c r="AB105" s="31"/>
      <c r="AC105" s="18"/>
      <c r="AD105" s="139"/>
      <c r="AE105" s="9"/>
      <c r="AF105" s="10"/>
      <c r="AG105" s="31"/>
      <c r="AH105" s="31"/>
      <c r="AI105" s="18"/>
      <c r="AJ105" s="124"/>
      <c r="AK105" s="13">
        <v>8</v>
      </c>
      <c r="AL105" s="12">
        <v>8</v>
      </c>
      <c r="AM105" s="31"/>
      <c r="AN105" s="31"/>
      <c r="AO105" s="31"/>
      <c r="AP105" s="18">
        <v>3</v>
      </c>
      <c r="AQ105" s="139" t="s">
        <v>103</v>
      </c>
      <c r="AR105" s="9"/>
      <c r="AS105" s="10"/>
      <c r="AT105" s="31"/>
      <c r="AU105" s="31"/>
      <c r="AV105" s="31"/>
      <c r="AW105" s="18"/>
      <c r="AX105" s="124"/>
      <c r="AY105" s="9"/>
      <c r="AZ105" s="10"/>
      <c r="BA105" s="31"/>
      <c r="BB105" s="31"/>
      <c r="BC105" s="31"/>
      <c r="BD105" s="31"/>
      <c r="BE105" s="18"/>
      <c r="BF105" s="139"/>
      <c r="BG105" s="9"/>
      <c r="BH105" s="10"/>
      <c r="BI105" s="31"/>
      <c r="BJ105" s="31"/>
      <c r="BK105" s="31"/>
      <c r="BL105" s="18"/>
      <c r="BM105" s="124"/>
      <c r="BN105" s="9"/>
      <c r="BO105" s="10"/>
      <c r="BP105" s="31"/>
      <c r="BQ105" s="31"/>
      <c r="BR105" s="18"/>
      <c r="BS105" s="139"/>
      <c r="BT105" s="9"/>
      <c r="BU105" s="10"/>
      <c r="BV105" s="10"/>
      <c r="BW105" s="10"/>
      <c r="BX105" s="10"/>
      <c r="BY105" s="18"/>
      <c r="BZ105" s="119"/>
      <c r="CA105" s="192">
        <f>O105+V105+AC105+AI105+AP105+AW105+BE105+BL105+BR105+BY105</f>
        <v>3</v>
      </c>
      <c r="CB105" s="281">
        <v>1</v>
      </c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</row>
    <row r="106" spans="1:190" ht="50.1" customHeight="1" x14ac:dyDescent="0.3">
      <c r="A106" s="89" t="s">
        <v>169</v>
      </c>
      <c r="B106" s="257" t="s">
        <v>81</v>
      </c>
      <c r="C106" s="62">
        <f>SUM(D106:J106)</f>
        <v>15</v>
      </c>
      <c r="D106" s="12"/>
      <c r="E106" s="12"/>
      <c r="F106" s="12"/>
      <c r="G106" s="12">
        <f>N106+T106+Z106+AG106+AM106+AT106+BA106+BI106+BP106+BW106</f>
        <v>15</v>
      </c>
      <c r="H106" s="12"/>
      <c r="I106" s="12"/>
      <c r="J106" s="11"/>
      <c r="K106" s="13"/>
      <c r="L106" s="13"/>
      <c r="M106" s="13"/>
      <c r="N106" s="13"/>
      <c r="O106" s="17"/>
      <c r="P106" s="128"/>
      <c r="Q106" s="13"/>
      <c r="R106" s="13"/>
      <c r="S106" s="13"/>
      <c r="T106" s="13"/>
      <c r="U106" s="13"/>
      <c r="V106" s="17"/>
      <c r="W106" s="99"/>
      <c r="X106" s="13"/>
      <c r="Y106" s="12"/>
      <c r="Z106" s="23"/>
      <c r="AA106" s="23"/>
      <c r="AB106" s="23"/>
      <c r="AC106" s="17"/>
      <c r="AD106" s="128"/>
      <c r="AE106" s="13"/>
      <c r="AF106" s="12"/>
      <c r="AG106" s="23"/>
      <c r="AH106" s="23"/>
      <c r="AI106" s="17"/>
      <c r="AJ106" s="99"/>
      <c r="AK106" s="13"/>
      <c r="AL106" s="12"/>
      <c r="AM106" s="23"/>
      <c r="AN106" s="23"/>
      <c r="AO106" s="23"/>
      <c r="AP106" s="17"/>
      <c r="AQ106" s="128"/>
      <c r="AR106" s="13"/>
      <c r="AS106" s="12"/>
      <c r="AT106" s="23">
        <v>15</v>
      </c>
      <c r="AU106" s="23"/>
      <c r="AV106" s="23"/>
      <c r="AW106" s="17">
        <v>4</v>
      </c>
      <c r="AX106" s="99" t="s">
        <v>103</v>
      </c>
      <c r="AY106" s="13"/>
      <c r="AZ106" s="12"/>
      <c r="BA106" s="23"/>
      <c r="BB106" s="23"/>
      <c r="BC106" s="23"/>
      <c r="BD106" s="23"/>
      <c r="BE106" s="17"/>
      <c r="BF106" s="128"/>
      <c r="BG106" s="13"/>
      <c r="BH106" s="12"/>
      <c r="BI106" s="23"/>
      <c r="BJ106" s="23"/>
      <c r="BK106" s="23"/>
      <c r="BL106" s="17"/>
      <c r="BM106" s="99"/>
      <c r="BN106" s="13"/>
      <c r="BO106" s="12"/>
      <c r="BP106" s="23"/>
      <c r="BQ106" s="23"/>
      <c r="BR106" s="17"/>
      <c r="BS106" s="128"/>
      <c r="BT106" s="13"/>
      <c r="BU106" s="12"/>
      <c r="BV106" s="12"/>
      <c r="BW106" s="12"/>
      <c r="BX106" s="12"/>
      <c r="BY106" s="17"/>
      <c r="BZ106" s="112"/>
      <c r="CA106" s="89">
        <f>O106+V106+AC106+AI106+AP106+AW106+BE106+BL106+BR106+BY106</f>
        <v>4</v>
      </c>
      <c r="CB106" s="260">
        <v>4</v>
      </c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</row>
    <row r="107" spans="1:190" ht="50.1" customHeight="1" x14ac:dyDescent="0.3">
      <c r="A107" s="89" t="s">
        <v>170</v>
      </c>
      <c r="B107" s="257" t="s">
        <v>71</v>
      </c>
      <c r="C107" s="62">
        <f>SUM(D107:J107)</f>
        <v>15</v>
      </c>
      <c r="D107" s="12"/>
      <c r="E107" s="12">
        <f>L107+R107+Y107+AF107+AL107+AS107+AZ107+BH107+BO107+BU107</f>
        <v>15</v>
      </c>
      <c r="F107" s="12"/>
      <c r="G107" s="12"/>
      <c r="H107" s="12"/>
      <c r="I107" s="12"/>
      <c r="J107" s="11"/>
      <c r="K107" s="13"/>
      <c r="L107" s="13"/>
      <c r="M107" s="13"/>
      <c r="N107" s="13"/>
      <c r="O107" s="17"/>
      <c r="P107" s="128"/>
      <c r="Q107" s="13"/>
      <c r="R107" s="13"/>
      <c r="S107" s="13"/>
      <c r="T107" s="13"/>
      <c r="U107" s="13"/>
      <c r="V107" s="17"/>
      <c r="W107" s="99"/>
      <c r="X107" s="13"/>
      <c r="Y107" s="12"/>
      <c r="Z107" s="23"/>
      <c r="AA107" s="23"/>
      <c r="AB107" s="23"/>
      <c r="AC107" s="17"/>
      <c r="AD107" s="128"/>
      <c r="AE107" s="13"/>
      <c r="AF107" s="12"/>
      <c r="AG107" s="23"/>
      <c r="AH107" s="23"/>
      <c r="AI107" s="17"/>
      <c r="AJ107" s="99"/>
      <c r="AK107" s="13"/>
      <c r="AL107" s="12"/>
      <c r="AM107" s="23"/>
      <c r="AN107" s="23"/>
      <c r="AO107" s="23"/>
      <c r="AP107" s="17"/>
      <c r="AQ107" s="128"/>
      <c r="AR107" s="13"/>
      <c r="AS107" s="12"/>
      <c r="AT107" s="23"/>
      <c r="AU107" s="23"/>
      <c r="AV107" s="23"/>
      <c r="AW107" s="17"/>
      <c r="AX107" s="99"/>
      <c r="AY107" s="13"/>
      <c r="AZ107" s="12"/>
      <c r="BA107" s="23"/>
      <c r="BB107" s="23"/>
      <c r="BC107" s="23"/>
      <c r="BD107" s="23"/>
      <c r="BE107" s="17"/>
      <c r="BF107" s="128"/>
      <c r="BG107" s="13"/>
      <c r="BH107" s="12"/>
      <c r="BI107" s="23"/>
      <c r="BJ107" s="23"/>
      <c r="BK107" s="23"/>
      <c r="BL107" s="17"/>
      <c r="BM107" s="99"/>
      <c r="BN107" s="13"/>
      <c r="BO107" s="12">
        <v>15</v>
      </c>
      <c r="BP107" s="23"/>
      <c r="BQ107" s="23"/>
      <c r="BR107" s="17">
        <v>4</v>
      </c>
      <c r="BS107" s="128" t="s">
        <v>103</v>
      </c>
      <c r="BT107" s="13"/>
      <c r="BU107" s="12"/>
      <c r="BV107" s="23"/>
      <c r="BW107" s="23"/>
      <c r="BX107" s="23"/>
      <c r="BY107" s="17"/>
      <c r="BZ107" s="112"/>
      <c r="CA107" s="89">
        <f>O107+V107+AC107+AI107+AP107+AW107+BE107+BL107+BR107+BY107</f>
        <v>4</v>
      </c>
      <c r="CB107" s="260">
        <v>4</v>
      </c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</row>
    <row r="108" spans="1:190" ht="50.1" customHeight="1" thickBot="1" x14ac:dyDescent="0.35">
      <c r="A108" s="197" t="s">
        <v>171</v>
      </c>
      <c r="B108" s="255" t="s">
        <v>72</v>
      </c>
      <c r="C108" s="66">
        <f>SUM(D108:J108)</f>
        <v>15</v>
      </c>
      <c r="D108" s="46"/>
      <c r="E108" s="46"/>
      <c r="F108" s="46"/>
      <c r="G108" s="46">
        <f>N108+T108+Z108+AG108+AM108+AT108+BA108+BI108+BP108+BW108</f>
        <v>15</v>
      </c>
      <c r="H108" s="46"/>
      <c r="I108" s="46"/>
      <c r="J108" s="48"/>
      <c r="K108" s="36"/>
      <c r="L108" s="36"/>
      <c r="M108" s="36"/>
      <c r="N108" s="36"/>
      <c r="O108" s="22"/>
      <c r="P108" s="129"/>
      <c r="Q108" s="36"/>
      <c r="R108" s="36"/>
      <c r="S108" s="36"/>
      <c r="T108" s="36"/>
      <c r="U108" s="36"/>
      <c r="V108" s="22"/>
      <c r="W108" s="100"/>
      <c r="X108" s="36"/>
      <c r="Y108" s="19"/>
      <c r="Z108" s="35"/>
      <c r="AA108" s="35"/>
      <c r="AB108" s="35"/>
      <c r="AC108" s="22"/>
      <c r="AD108" s="129"/>
      <c r="AE108" s="36"/>
      <c r="AF108" s="19"/>
      <c r="AG108" s="35"/>
      <c r="AH108" s="35"/>
      <c r="AI108" s="22"/>
      <c r="AJ108" s="100"/>
      <c r="AK108" s="36"/>
      <c r="AL108" s="19"/>
      <c r="AM108" s="35"/>
      <c r="AN108" s="35"/>
      <c r="AO108" s="35"/>
      <c r="AP108" s="22"/>
      <c r="AQ108" s="129"/>
      <c r="AR108" s="36"/>
      <c r="AS108" s="19"/>
      <c r="AT108" s="35"/>
      <c r="AU108" s="35"/>
      <c r="AV108" s="35"/>
      <c r="AW108" s="22"/>
      <c r="AX108" s="100"/>
      <c r="AY108" s="36"/>
      <c r="AZ108" s="19"/>
      <c r="BA108" s="35"/>
      <c r="BB108" s="35"/>
      <c r="BC108" s="35"/>
      <c r="BD108" s="35"/>
      <c r="BE108" s="22"/>
      <c r="BF108" s="129"/>
      <c r="BG108" s="36"/>
      <c r="BH108" s="19"/>
      <c r="BI108" s="35"/>
      <c r="BJ108" s="35"/>
      <c r="BK108" s="35"/>
      <c r="BL108" s="22"/>
      <c r="BM108" s="100"/>
      <c r="BN108" s="36"/>
      <c r="BO108" s="19"/>
      <c r="BP108" s="35"/>
      <c r="BQ108" s="35"/>
      <c r="BR108" s="22"/>
      <c r="BS108" s="129"/>
      <c r="BT108" s="36"/>
      <c r="BU108" s="19"/>
      <c r="BV108" s="35"/>
      <c r="BW108" s="35">
        <v>15</v>
      </c>
      <c r="BX108" s="35"/>
      <c r="BY108" s="22">
        <v>3</v>
      </c>
      <c r="BZ108" s="117" t="s">
        <v>110</v>
      </c>
      <c r="CA108" s="193">
        <f>O108+V108+AC108+AI108+AP108+AW108+BE108+BL108+BR108+BY108</f>
        <v>3</v>
      </c>
      <c r="CB108" s="289">
        <v>3</v>
      </c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</row>
    <row r="109" spans="1:190" ht="20.100000000000001" customHeight="1" thickBot="1" x14ac:dyDescent="0.35">
      <c r="A109" s="389" t="s">
        <v>35</v>
      </c>
      <c r="B109" s="390"/>
      <c r="C109" s="85">
        <f>SUM(C105:C108)</f>
        <v>61</v>
      </c>
      <c r="D109" s="85">
        <f>SUM(D105:D108)</f>
        <v>8</v>
      </c>
      <c r="E109" s="85">
        <f>SUM(E105:E108)</f>
        <v>23</v>
      </c>
      <c r="F109" s="85"/>
      <c r="G109" s="85">
        <f>SUM(G105:G108)</f>
        <v>30</v>
      </c>
      <c r="H109" s="85"/>
      <c r="I109" s="85"/>
      <c r="J109" s="86"/>
      <c r="K109" s="49"/>
      <c r="L109" s="68"/>
      <c r="M109" s="68"/>
      <c r="N109" s="68"/>
      <c r="O109" s="50"/>
      <c r="P109" s="132"/>
      <c r="Q109" s="68"/>
      <c r="R109" s="68"/>
      <c r="S109" s="68"/>
      <c r="T109" s="68"/>
      <c r="U109" s="68"/>
      <c r="V109" s="50"/>
      <c r="W109" s="103"/>
      <c r="X109" s="68"/>
      <c r="Y109" s="50"/>
      <c r="Z109" s="51"/>
      <c r="AA109" s="51"/>
      <c r="AB109" s="51"/>
      <c r="AC109" s="51"/>
      <c r="AD109" s="132"/>
      <c r="AE109" s="68"/>
      <c r="AF109" s="50"/>
      <c r="AG109" s="51"/>
      <c r="AH109" s="51"/>
      <c r="AI109" s="51"/>
      <c r="AJ109" s="103"/>
      <c r="AK109" s="50">
        <f>SUM(AK105:AK108)</f>
        <v>8</v>
      </c>
      <c r="AL109" s="50"/>
      <c r="AM109" s="50">
        <f>SUM(AM105:AM108)</f>
        <v>0</v>
      </c>
      <c r="AN109" s="51"/>
      <c r="AO109" s="51"/>
      <c r="AP109" s="50">
        <f>SUM(AP105:AP108)</f>
        <v>3</v>
      </c>
      <c r="AQ109" s="132"/>
      <c r="AR109" s="68"/>
      <c r="AS109" s="50"/>
      <c r="AT109" s="50">
        <f>SUM(AT105:AT108)</f>
        <v>15</v>
      </c>
      <c r="AU109" s="51"/>
      <c r="AV109" s="51"/>
      <c r="AW109" s="50">
        <f>SUM(AW105:AW108)</f>
        <v>4</v>
      </c>
      <c r="AX109" s="103"/>
      <c r="AY109" s="68"/>
      <c r="AZ109" s="50"/>
      <c r="BA109" s="51"/>
      <c r="BB109" s="51"/>
      <c r="BC109" s="51"/>
      <c r="BD109" s="51"/>
      <c r="BE109" s="51"/>
      <c r="BF109" s="130"/>
      <c r="BG109" s="68"/>
      <c r="BH109" s="50"/>
      <c r="BI109" s="51"/>
      <c r="BJ109" s="51"/>
      <c r="BK109" s="51"/>
      <c r="BL109" s="51"/>
      <c r="BM109" s="101"/>
      <c r="BN109" s="49"/>
      <c r="BO109" s="50">
        <f>SUM(BO105:BO108)</f>
        <v>15</v>
      </c>
      <c r="BP109" s="51"/>
      <c r="BQ109" s="51"/>
      <c r="BR109" s="50">
        <f>SUM(BR105:BR108)</f>
        <v>4</v>
      </c>
      <c r="BS109" s="130"/>
      <c r="BT109" s="68"/>
      <c r="BU109" s="50"/>
      <c r="BV109" s="50"/>
      <c r="BW109" s="50">
        <f>SUM(BW105:BW108)</f>
        <v>15</v>
      </c>
      <c r="BX109" s="50"/>
      <c r="BY109" s="50">
        <f>SUM(BY105:BY108)</f>
        <v>3</v>
      </c>
      <c r="BZ109" s="111"/>
      <c r="CA109" s="209">
        <f>SUM(CA105:CA108)</f>
        <v>14</v>
      </c>
      <c r="CB109" s="210">
        <v>12</v>
      </c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</row>
    <row r="110" spans="1:190" ht="30" customHeight="1" thickBot="1" x14ac:dyDescent="0.35">
      <c r="A110" s="180"/>
      <c r="B110" s="309" t="s">
        <v>184</v>
      </c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  <c r="BE110" s="317"/>
      <c r="BF110" s="317"/>
      <c r="BG110" s="317"/>
      <c r="BH110" s="317"/>
      <c r="BI110" s="317"/>
      <c r="BJ110" s="317"/>
      <c r="BK110" s="317"/>
      <c r="BL110" s="317"/>
      <c r="BM110" s="317"/>
      <c r="BN110" s="309"/>
      <c r="BO110" s="309"/>
      <c r="BP110" s="309"/>
      <c r="BQ110" s="309"/>
      <c r="BR110" s="309"/>
      <c r="BS110" s="309"/>
      <c r="BT110" s="309"/>
      <c r="BU110" s="309"/>
      <c r="BV110" s="309"/>
      <c r="BW110" s="309"/>
      <c r="BX110" s="309"/>
      <c r="BY110" s="309"/>
      <c r="BZ110" s="309"/>
      <c r="CA110" s="40"/>
      <c r="CB110" s="181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</row>
    <row r="111" spans="1:190" s="232" customFormat="1" ht="21.75" customHeight="1" x14ac:dyDescent="0.3">
      <c r="A111" s="349" t="s">
        <v>97</v>
      </c>
      <c r="B111" s="370" t="s">
        <v>100</v>
      </c>
      <c r="C111" s="352" t="s">
        <v>101</v>
      </c>
      <c r="D111" s="352"/>
      <c r="E111" s="352"/>
      <c r="F111" s="352"/>
      <c r="G111" s="352"/>
      <c r="H111" s="352"/>
      <c r="I111" s="352"/>
      <c r="J111" s="353"/>
      <c r="K111" s="356" t="s">
        <v>2</v>
      </c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8"/>
      <c r="X111" s="356" t="s">
        <v>3</v>
      </c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8"/>
      <c r="AK111" s="356" t="s">
        <v>4</v>
      </c>
      <c r="AL111" s="357"/>
      <c r="AM111" s="357"/>
      <c r="AN111" s="357"/>
      <c r="AO111" s="357"/>
      <c r="AP111" s="357"/>
      <c r="AQ111" s="357"/>
      <c r="AR111" s="357"/>
      <c r="AS111" s="357"/>
      <c r="AT111" s="357"/>
      <c r="AU111" s="357"/>
      <c r="AV111" s="357"/>
      <c r="AW111" s="357"/>
      <c r="AX111" s="358"/>
      <c r="AY111" s="356" t="s">
        <v>5</v>
      </c>
      <c r="AZ111" s="357"/>
      <c r="BA111" s="357"/>
      <c r="BB111" s="357"/>
      <c r="BC111" s="357"/>
      <c r="BD111" s="357"/>
      <c r="BE111" s="357"/>
      <c r="BF111" s="357"/>
      <c r="BG111" s="357"/>
      <c r="BH111" s="357"/>
      <c r="BI111" s="357"/>
      <c r="BJ111" s="357"/>
      <c r="BK111" s="357"/>
      <c r="BL111" s="357"/>
      <c r="BM111" s="358"/>
      <c r="BN111" s="356" t="s">
        <v>6</v>
      </c>
      <c r="BO111" s="357"/>
      <c r="BP111" s="357"/>
      <c r="BQ111" s="357"/>
      <c r="BR111" s="357"/>
      <c r="BS111" s="357"/>
      <c r="BT111" s="357"/>
      <c r="BU111" s="357"/>
      <c r="BV111" s="357"/>
      <c r="BW111" s="357"/>
      <c r="BX111" s="357"/>
      <c r="BY111" s="357"/>
      <c r="BZ111" s="358"/>
      <c r="CA111" s="379" t="s">
        <v>94</v>
      </c>
      <c r="CB111" s="382" t="s">
        <v>95</v>
      </c>
      <c r="CC111" s="203"/>
      <c r="CD111" s="203"/>
      <c r="CE111" s="203"/>
      <c r="CF111" s="203"/>
      <c r="CG111" s="203"/>
      <c r="CH111" s="203"/>
      <c r="CI111" s="203"/>
      <c r="CJ111" s="203"/>
      <c r="CK111" s="203"/>
      <c r="CL111" s="203"/>
      <c r="CM111" s="203"/>
      <c r="CN111" s="203"/>
      <c r="CO111" s="203"/>
      <c r="CP111" s="203"/>
      <c r="CQ111" s="203"/>
      <c r="CR111" s="203"/>
      <c r="CS111" s="203"/>
      <c r="CT111" s="203"/>
      <c r="CU111" s="203"/>
      <c r="CV111" s="203"/>
      <c r="CW111" s="203"/>
      <c r="CX111" s="203"/>
      <c r="CY111" s="203"/>
      <c r="CZ111" s="203"/>
      <c r="DA111" s="203"/>
      <c r="DB111" s="203"/>
      <c r="DC111" s="203"/>
      <c r="DD111" s="203"/>
      <c r="DE111" s="231"/>
      <c r="DF111" s="231"/>
      <c r="DG111" s="231"/>
      <c r="DH111" s="231"/>
      <c r="DI111" s="231"/>
      <c r="DJ111" s="231"/>
      <c r="DK111" s="231"/>
      <c r="DL111" s="231"/>
      <c r="DM111" s="231"/>
      <c r="DN111" s="231"/>
      <c r="DO111" s="231"/>
      <c r="DP111" s="231"/>
      <c r="DQ111" s="231"/>
      <c r="DR111" s="231"/>
      <c r="DS111" s="231"/>
      <c r="DT111" s="231"/>
      <c r="DU111" s="231"/>
      <c r="DV111" s="231"/>
      <c r="DW111" s="231"/>
      <c r="DX111" s="231"/>
      <c r="DY111" s="231"/>
      <c r="DZ111" s="231"/>
      <c r="EA111" s="231"/>
      <c r="EB111" s="231"/>
      <c r="EC111" s="231"/>
      <c r="ED111" s="231"/>
      <c r="EE111" s="231"/>
      <c r="EF111" s="231"/>
      <c r="EG111" s="231"/>
      <c r="EH111" s="231"/>
      <c r="EI111" s="231"/>
      <c r="EJ111" s="231"/>
      <c r="EK111" s="231"/>
      <c r="EL111" s="231"/>
      <c r="EM111" s="231"/>
      <c r="EN111" s="231"/>
      <c r="EO111" s="231"/>
      <c r="EP111" s="231"/>
      <c r="EQ111" s="231"/>
      <c r="ER111" s="231"/>
      <c r="ES111" s="231"/>
      <c r="ET111" s="231"/>
      <c r="EU111" s="231"/>
      <c r="EV111" s="231"/>
      <c r="EW111" s="231"/>
      <c r="EX111" s="231"/>
      <c r="EY111" s="231"/>
      <c r="EZ111" s="231"/>
      <c r="FA111" s="231"/>
      <c r="FB111" s="231"/>
      <c r="FC111" s="231"/>
      <c r="FD111" s="231"/>
      <c r="FE111" s="231"/>
      <c r="FF111" s="231"/>
      <c r="FG111" s="231"/>
      <c r="FH111" s="231"/>
      <c r="FI111" s="231"/>
      <c r="FJ111" s="231"/>
      <c r="FK111" s="231"/>
      <c r="FL111" s="231"/>
      <c r="FM111" s="231"/>
      <c r="FN111" s="231"/>
      <c r="FO111" s="231"/>
      <c r="FP111" s="231"/>
      <c r="FQ111" s="231"/>
      <c r="FR111" s="231"/>
      <c r="FS111" s="231"/>
      <c r="FT111" s="231"/>
      <c r="FU111" s="231"/>
      <c r="FV111" s="231"/>
      <c r="FW111" s="231"/>
      <c r="FX111" s="231"/>
      <c r="FY111" s="231"/>
      <c r="FZ111" s="231"/>
      <c r="GA111" s="231"/>
      <c r="GB111" s="231"/>
      <c r="GC111" s="231"/>
      <c r="GD111" s="231"/>
      <c r="GE111" s="231"/>
      <c r="GF111" s="231"/>
      <c r="GG111" s="231"/>
      <c r="GH111" s="231"/>
    </row>
    <row r="112" spans="1:190" s="232" customFormat="1" ht="19.2" customHeight="1" thickBot="1" x14ac:dyDescent="0.35">
      <c r="A112" s="350"/>
      <c r="B112" s="371"/>
      <c r="C112" s="354"/>
      <c r="D112" s="354"/>
      <c r="E112" s="354"/>
      <c r="F112" s="354"/>
      <c r="G112" s="354"/>
      <c r="H112" s="354"/>
      <c r="I112" s="354"/>
      <c r="J112" s="355"/>
      <c r="K112" s="359"/>
      <c r="L112" s="360"/>
      <c r="M112" s="360"/>
      <c r="N112" s="360"/>
      <c r="O112" s="360"/>
      <c r="P112" s="360"/>
      <c r="Q112" s="360"/>
      <c r="R112" s="360"/>
      <c r="S112" s="360"/>
      <c r="T112" s="360"/>
      <c r="U112" s="360"/>
      <c r="V112" s="360"/>
      <c r="W112" s="361"/>
      <c r="X112" s="359"/>
      <c r="Y112" s="360"/>
      <c r="Z112" s="360"/>
      <c r="AA112" s="360"/>
      <c r="AB112" s="360"/>
      <c r="AC112" s="360"/>
      <c r="AD112" s="360"/>
      <c r="AE112" s="360"/>
      <c r="AF112" s="360"/>
      <c r="AG112" s="360"/>
      <c r="AH112" s="360"/>
      <c r="AI112" s="360"/>
      <c r="AJ112" s="361"/>
      <c r="AK112" s="359"/>
      <c r="AL112" s="360"/>
      <c r="AM112" s="360"/>
      <c r="AN112" s="360"/>
      <c r="AO112" s="360"/>
      <c r="AP112" s="360"/>
      <c r="AQ112" s="360"/>
      <c r="AR112" s="360"/>
      <c r="AS112" s="360"/>
      <c r="AT112" s="360"/>
      <c r="AU112" s="360"/>
      <c r="AV112" s="360"/>
      <c r="AW112" s="360"/>
      <c r="AX112" s="361"/>
      <c r="AY112" s="359"/>
      <c r="AZ112" s="360"/>
      <c r="BA112" s="360"/>
      <c r="BB112" s="360"/>
      <c r="BC112" s="360"/>
      <c r="BD112" s="360"/>
      <c r="BE112" s="360"/>
      <c r="BF112" s="360"/>
      <c r="BG112" s="360"/>
      <c r="BH112" s="360"/>
      <c r="BI112" s="360"/>
      <c r="BJ112" s="360"/>
      <c r="BK112" s="360"/>
      <c r="BL112" s="360"/>
      <c r="BM112" s="361"/>
      <c r="BN112" s="359"/>
      <c r="BO112" s="360"/>
      <c r="BP112" s="360"/>
      <c r="BQ112" s="360"/>
      <c r="BR112" s="360"/>
      <c r="BS112" s="360"/>
      <c r="BT112" s="360"/>
      <c r="BU112" s="360"/>
      <c r="BV112" s="360"/>
      <c r="BW112" s="360"/>
      <c r="BX112" s="360"/>
      <c r="BY112" s="360"/>
      <c r="BZ112" s="361"/>
      <c r="CA112" s="380"/>
      <c r="CB112" s="383"/>
      <c r="CC112" s="203"/>
      <c r="CD112" s="203"/>
      <c r="CE112" s="203"/>
      <c r="CF112" s="203"/>
      <c r="CG112" s="203"/>
      <c r="CH112" s="203"/>
      <c r="CI112" s="203"/>
      <c r="CJ112" s="203"/>
      <c r="CK112" s="203"/>
      <c r="CL112" s="203"/>
      <c r="CM112" s="203"/>
      <c r="CN112" s="203"/>
      <c r="CO112" s="203"/>
      <c r="CP112" s="203"/>
      <c r="CQ112" s="203"/>
      <c r="CR112" s="203"/>
      <c r="CS112" s="203"/>
      <c r="CT112" s="203"/>
      <c r="CU112" s="203"/>
      <c r="CV112" s="203"/>
      <c r="CW112" s="203"/>
      <c r="CX112" s="203"/>
      <c r="CY112" s="203"/>
      <c r="CZ112" s="203"/>
      <c r="DA112" s="203"/>
      <c r="DB112" s="203"/>
      <c r="DC112" s="203"/>
      <c r="DD112" s="203"/>
      <c r="DE112" s="231"/>
      <c r="DF112" s="231"/>
      <c r="DG112" s="231"/>
      <c r="DH112" s="231"/>
      <c r="DI112" s="231"/>
      <c r="DJ112" s="231"/>
      <c r="DK112" s="231"/>
      <c r="DL112" s="231"/>
      <c r="DM112" s="231"/>
      <c r="DN112" s="231"/>
      <c r="DO112" s="231"/>
      <c r="DP112" s="231"/>
      <c r="DQ112" s="231"/>
      <c r="DR112" s="231"/>
      <c r="DS112" s="231"/>
      <c r="DT112" s="231"/>
      <c r="DU112" s="231"/>
      <c r="DV112" s="231"/>
      <c r="DW112" s="231"/>
      <c r="DX112" s="231"/>
      <c r="DY112" s="231"/>
      <c r="DZ112" s="231"/>
      <c r="EA112" s="231"/>
      <c r="EB112" s="231"/>
      <c r="EC112" s="231"/>
      <c r="ED112" s="231"/>
      <c r="EE112" s="231"/>
      <c r="EF112" s="231"/>
      <c r="EG112" s="231"/>
      <c r="EH112" s="231"/>
      <c r="EI112" s="231"/>
      <c r="EJ112" s="231"/>
      <c r="EK112" s="231"/>
      <c r="EL112" s="231"/>
      <c r="EM112" s="231"/>
      <c r="EN112" s="231"/>
      <c r="EO112" s="231"/>
      <c r="EP112" s="231"/>
      <c r="EQ112" s="231"/>
      <c r="ER112" s="231"/>
      <c r="ES112" s="231"/>
      <c r="ET112" s="231"/>
      <c r="EU112" s="231"/>
      <c r="EV112" s="231"/>
      <c r="EW112" s="231"/>
      <c r="EX112" s="231"/>
      <c r="EY112" s="231"/>
      <c r="EZ112" s="231"/>
      <c r="FA112" s="231"/>
      <c r="FB112" s="231"/>
      <c r="FC112" s="231"/>
      <c r="FD112" s="231"/>
      <c r="FE112" s="231"/>
      <c r="FF112" s="231"/>
      <c r="FG112" s="231"/>
      <c r="FH112" s="231"/>
      <c r="FI112" s="231"/>
      <c r="FJ112" s="231"/>
      <c r="FK112" s="231"/>
      <c r="FL112" s="231"/>
      <c r="FM112" s="231"/>
      <c r="FN112" s="231"/>
      <c r="FO112" s="231"/>
      <c r="FP112" s="231"/>
      <c r="FQ112" s="231"/>
      <c r="FR112" s="231"/>
      <c r="FS112" s="231"/>
      <c r="FT112" s="231"/>
      <c r="FU112" s="231"/>
      <c r="FV112" s="231"/>
      <c r="FW112" s="231"/>
      <c r="FX112" s="231"/>
      <c r="FY112" s="231"/>
      <c r="FZ112" s="231"/>
      <c r="GA112" s="231"/>
      <c r="GB112" s="231"/>
      <c r="GC112" s="231"/>
      <c r="GD112" s="231"/>
      <c r="GE112" s="231"/>
      <c r="GF112" s="231"/>
      <c r="GG112" s="231"/>
      <c r="GH112" s="231"/>
    </row>
    <row r="113" spans="1:190" s="232" customFormat="1" ht="21.75" customHeight="1" x14ac:dyDescent="0.3">
      <c r="A113" s="350"/>
      <c r="B113" s="371"/>
      <c r="C113" s="354"/>
      <c r="D113" s="354"/>
      <c r="E113" s="354"/>
      <c r="F113" s="354"/>
      <c r="G113" s="354"/>
      <c r="H113" s="354"/>
      <c r="I113" s="354"/>
      <c r="J113" s="355"/>
      <c r="K113" s="362" t="s">
        <v>7</v>
      </c>
      <c r="L113" s="363"/>
      <c r="M113" s="363"/>
      <c r="N113" s="363"/>
      <c r="O113" s="363"/>
      <c r="P113" s="364"/>
      <c r="Q113" s="363" t="s">
        <v>40</v>
      </c>
      <c r="R113" s="363"/>
      <c r="S113" s="363"/>
      <c r="T113" s="363"/>
      <c r="U113" s="363"/>
      <c r="V113" s="363"/>
      <c r="W113" s="368"/>
      <c r="X113" s="362" t="s">
        <v>8</v>
      </c>
      <c r="Y113" s="363"/>
      <c r="Z113" s="363"/>
      <c r="AA113" s="363"/>
      <c r="AB113" s="363"/>
      <c r="AC113" s="363"/>
      <c r="AD113" s="364"/>
      <c r="AE113" s="363" t="s">
        <v>104</v>
      </c>
      <c r="AF113" s="363"/>
      <c r="AG113" s="363"/>
      <c r="AH113" s="363"/>
      <c r="AI113" s="363"/>
      <c r="AJ113" s="368"/>
      <c r="AK113" s="362" t="s">
        <v>9</v>
      </c>
      <c r="AL113" s="363"/>
      <c r="AM113" s="363"/>
      <c r="AN113" s="363"/>
      <c r="AO113" s="363"/>
      <c r="AP113" s="363"/>
      <c r="AQ113" s="364"/>
      <c r="AR113" s="363" t="s">
        <v>105</v>
      </c>
      <c r="AS113" s="363"/>
      <c r="AT113" s="363"/>
      <c r="AU113" s="363"/>
      <c r="AV113" s="363"/>
      <c r="AW113" s="363"/>
      <c r="AX113" s="368"/>
      <c r="AY113" s="362" t="s">
        <v>10</v>
      </c>
      <c r="AZ113" s="363"/>
      <c r="BA113" s="363"/>
      <c r="BB113" s="363"/>
      <c r="BC113" s="363"/>
      <c r="BD113" s="363"/>
      <c r="BE113" s="363"/>
      <c r="BF113" s="364"/>
      <c r="BG113" s="363" t="s">
        <v>106</v>
      </c>
      <c r="BH113" s="363"/>
      <c r="BI113" s="363"/>
      <c r="BJ113" s="363"/>
      <c r="BK113" s="363"/>
      <c r="BL113" s="363"/>
      <c r="BM113" s="368"/>
      <c r="BN113" s="362" t="s">
        <v>11</v>
      </c>
      <c r="BO113" s="363"/>
      <c r="BP113" s="363"/>
      <c r="BQ113" s="363"/>
      <c r="BR113" s="363"/>
      <c r="BS113" s="364"/>
      <c r="BT113" s="363" t="s">
        <v>107</v>
      </c>
      <c r="BU113" s="363"/>
      <c r="BV113" s="363"/>
      <c r="BW113" s="363"/>
      <c r="BX113" s="363"/>
      <c r="BY113" s="363"/>
      <c r="BZ113" s="368"/>
      <c r="CA113" s="380"/>
      <c r="CB113" s="383"/>
      <c r="CC113" s="203"/>
      <c r="CD113" s="203"/>
      <c r="CE113" s="203"/>
      <c r="CF113" s="203"/>
      <c r="CG113" s="203"/>
      <c r="CH113" s="203"/>
      <c r="CI113" s="203"/>
      <c r="CJ113" s="203"/>
      <c r="CK113" s="203"/>
      <c r="CL113" s="203"/>
      <c r="CM113" s="203"/>
      <c r="CN113" s="203"/>
      <c r="CO113" s="203"/>
      <c r="CP113" s="203"/>
      <c r="CQ113" s="203"/>
      <c r="CR113" s="203"/>
      <c r="CS113" s="203"/>
      <c r="CT113" s="203"/>
      <c r="CU113" s="203"/>
      <c r="CV113" s="203"/>
      <c r="CW113" s="203"/>
      <c r="CX113" s="203"/>
      <c r="CY113" s="203"/>
      <c r="CZ113" s="203"/>
      <c r="DA113" s="203"/>
      <c r="DB113" s="203"/>
      <c r="DC113" s="203"/>
      <c r="DD113" s="203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</row>
    <row r="114" spans="1:190" s="232" customFormat="1" ht="9" customHeight="1" thickBot="1" x14ac:dyDescent="0.35">
      <c r="A114" s="350"/>
      <c r="B114" s="371"/>
      <c r="C114" s="354"/>
      <c r="D114" s="354"/>
      <c r="E114" s="354"/>
      <c r="F114" s="354"/>
      <c r="G114" s="354"/>
      <c r="H114" s="354"/>
      <c r="I114" s="354"/>
      <c r="J114" s="355"/>
      <c r="K114" s="365"/>
      <c r="L114" s="366"/>
      <c r="M114" s="366"/>
      <c r="N114" s="366"/>
      <c r="O114" s="366"/>
      <c r="P114" s="367"/>
      <c r="Q114" s="366"/>
      <c r="R114" s="366"/>
      <c r="S114" s="366"/>
      <c r="T114" s="366"/>
      <c r="U114" s="366"/>
      <c r="V114" s="366"/>
      <c r="W114" s="369"/>
      <c r="X114" s="365"/>
      <c r="Y114" s="366"/>
      <c r="Z114" s="366"/>
      <c r="AA114" s="366"/>
      <c r="AB114" s="366"/>
      <c r="AC114" s="366"/>
      <c r="AD114" s="367"/>
      <c r="AE114" s="366"/>
      <c r="AF114" s="366"/>
      <c r="AG114" s="366"/>
      <c r="AH114" s="366"/>
      <c r="AI114" s="366"/>
      <c r="AJ114" s="369"/>
      <c r="AK114" s="365"/>
      <c r="AL114" s="366"/>
      <c r="AM114" s="366"/>
      <c r="AN114" s="366"/>
      <c r="AO114" s="366"/>
      <c r="AP114" s="366"/>
      <c r="AQ114" s="367"/>
      <c r="AR114" s="366"/>
      <c r="AS114" s="366"/>
      <c r="AT114" s="366"/>
      <c r="AU114" s="366"/>
      <c r="AV114" s="366"/>
      <c r="AW114" s="366"/>
      <c r="AX114" s="369"/>
      <c r="AY114" s="365"/>
      <c r="AZ114" s="366"/>
      <c r="BA114" s="366"/>
      <c r="BB114" s="366"/>
      <c r="BC114" s="366"/>
      <c r="BD114" s="366"/>
      <c r="BE114" s="366"/>
      <c r="BF114" s="367"/>
      <c r="BG114" s="366"/>
      <c r="BH114" s="366"/>
      <c r="BI114" s="366"/>
      <c r="BJ114" s="366"/>
      <c r="BK114" s="366"/>
      <c r="BL114" s="366"/>
      <c r="BM114" s="369"/>
      <c r="BN114" s="365"/>
      <c r="BO114" s="366"/>
      <c r="BP114" s="366"/>
      <c r="BQ114" s="366"/>
      <c r="BR114" s="366"/>
      <c r="BS114" s="367"/>
      <c r="BT114" s="366"/>
      <c r="BU114" s="366"/>
      <c r="BV114" s="366"/>
      <c r="BW114" s="366"/>
      <c r="BX114" s="366"/>
      <c r="BY114" s="366"/>
      <c r="BZ114" s="369"/>
      <c r="CA114" s="380"/>
      <c r="CB114" s="383"/>
      <c r="CC114" s="203"/>
      <c r="CD114" s="203"/>
      <c r="CE114" s="203"/>
      <c r="CF114" s="203"/>
      <c r="CG114" s="203"/>
      <c r="CH114" s="203"/>
      <c r="CI114" s="203"/>
      <c r="CJ114" s="203"/>
      <c r="CK114" s="203"/>
      <c r="CL114" s="203"/>
      <c r="CM114" s="203"/>
      <c r="CN114" s="203"/>
      <c r="CO114" s="203"/>
      <c r="CP114" s="203"/>
      <c r="CQ114" s="203"/>
      <c r="CR114" s="203"/>
      <c r="CS114" s="203"/>
      <c r="CT114" s="203"/>
      <c r="CU114" s="203"/>
      <c r="CV114" s="203"/>
      <c r="CW114" s="203"/>
      <c r="CX114" s="203"/>
      <c r="CY114" s="203"/>
      <c r="CZ114" s="203"/>
      <c r="DA114" s="203"/>
      <c r="DB114" s="203"/>
      <c r="DC114" s="203"/>
      <c r="DD114" s="203"/>
      <c r="DE114" s="231"/>
      <c r="DF114" s="231"/>
      <c r="DG114" s="231"/>
      <c r="DH114" s="231"/>
      <c r="DI114" s="231"/>
      <c r="DJ114" s="231"/>
      <c r="DK114" s="231"/>
      <c r="DL114" s="231"/>
      <c r="DM114" s="231"/>
      <c r="DN114" s="231"/>
      <c r="DO114" s="231"/>
      <c r="DP114" s="231"/>
      <c r="DQ114" s="231"/>
      <c r="DR114" s="231"/>
      <c r="DS114" s="231"/>
      <c r="DT114" s="231"/>
      <c r="DU114" s="231"/>
      <c r="DV114" s="231"/>
      <c r="DW114" s="231"/>
      <c r="DX114" s="231"/>
      <c r="DY114" s="231"/>
      <c r="DZ114" s="231"/>
      <c r="EA114" s="231"/>
      <c r="EB114" s="231"/>
      <c r="EC114" s="231"/>
      <c r="ED114" s="231"/>
      <c r="EE114" s="231"/>
      <c r="EF114" s="231"/>
      <c r="EG114" s="231"/>
      <c r="EH114" s="231"/>
      <c r="EI114" s="231"/>
      <c r="EJ114" s="231"/>
      <c r="EK114" s="231"/>
      <c r="EL114" s="231"/>
      <c r="EM114" s="231"/>
      <c r="EN114" s="231"/>
      <c r="EO114" s="231"/>
      <c r="EP114" s="231"/>
      <c r="EQ114" s="231"/>
      <c r="ER114" s="231"/>
      <c r="ES114" s="231"/>
      <c r="ET114" s="231"/>
      <c r="EU114" s="231"/>
      <c r="EV114" s="231"/>
      <c r="EW114" s="231"/>
      <c r="EX114" s="231"/>
      <c r="EY114" s="231"/>
      <c r="EZ114" s="231"/>
      <c r="FA114" s="231"/>
      <c r="FB114" s="231"/>
      <c r="FC114" s="231"/>
      <c r="FD114" s="231"/>
      <c r="FE114" s="231"/>
      <c r="FF114" s="231"/>
      <c r="FG114" s="231"/>
      <c r="FH114" s="231"/>
      <c r="FI114" s="231"/>
      <c r="FJ114" s="231"/>
      <c r="FK114" s="231"/>
      <c r="FL114" s="231"/>
      <c r="FM114" s="231"/>
      <c r="FN114" s="231"/>
      <c r="FO114" s="231"/>
      <c r="FP114" s="231"/>
      <c r="FQ114" s="231"/>
      <c r="FR114" s="231"/>
      <c r="FS114" s="231"/>
      <c r="FT114" s="231"/>
      <c r="FU114" s="231"/>
      <c r="FV114" s="231"/>
      <c r="FW114" s="231"/>
      <c r="FX114" s="231"/>
      <c r="FY114" s="231"/>
      <c r="FZ114" s="231"/>
      <c r="GA114" s="231"/>
      <c r="GB114" s="231"/>
      <c r="GC114" s="231"/>
      <c r="GD114" s="231"/>
      <c r="GE114" s="231"/>
      <c r="GF114" s="231"/>
      <c r="GG114" s="231"/>
      <c r="GH114" s="231"/>
    </row>
    <row r="115" spans="1:190" s="232" customFormat="1" ht="129.9" customHeight="1" thickBot="1" x14ac:dyDescent="0.35">
      <c r="A115" s="351"/>
      <c r="B115" s="372"/>
      <c r="C115" s="217" t="s">
        <v>0</v>
      </c>
      <c r="D115" s="218" t="s">
        <v>98</v>
      </c>
      <c r="E115" s="219" t="s">
        <v>1</v>
      </c>
      <c r="F115" s="229" t="s">
        <v>188</v>
      </c>
      <c r="G115" s="219" t="s">
        <v>113</v>
      </c>
      <c r="H115" s="219" t="s">
        <v>109</v>
      </c>
      <c r="I115" s="219" t="s">
        <v>111</v>
      </c>
      <c r="J115" s="220" t="s">
        <v>99</v>
      </c>
      <c r="K115" s="221" t="s">
        <v>98</v>
      </c>
      <c r="L115" s="222" t="s">
        <v>1</v>
      </c>
      <c r="M115" s="229" t="s">
        <v>188</v>
      </c>
      <c r="N115" s="224" t="s">
        <v>113</v>
      </c>
      <c r="O115" s="222" t="s">
        <v>12</v>
      </c>
      <c r="P115" s="225" t="s">
        <v>102</v>
      </c>
      <c r="Q115" s="226" t="s">
        <v>98</v>
      </c>
      <c r="R115" s="222" t="s">
        <v>1</v>
      </c>
      <c r="S115" s="229" t="s">
        <v>188</v>
      </c>
      <c r="T115" s="224" t="s">
        <v>113</v>
      </c>
      <c r="U115" s="227" t="s">
        <v>99</v>
      </c>
      <c r="V115" s="222" t="s">
        <v>12</v>
      </c>
      <c r="W115" s="228" t="s">
        <v>102</v>
      </c>
      <c r="X115" s="221" t="s">
        <v>98</v>
      </c>
      <c r="Y115" s="222" t="s">
        <v>1</v>
      </c>
      <c r="Z115" s="224" t="s">
        <v>113</v>
      </c>
      <c r="AA115" s="223" t="s">
        <v>111</v>
      </c>
      <c r="AB115" s="227" t="s">
        <v>99</v>
      </c>
      <c r="AC115" s="222" t="s">
        <v>12</v>
      </c>
      <c r="AD115" s="225" t="s">
        <v>102</v>
      </c>
      <c r="AE115" s="226" t="s">
        <v>98</v>
      </c>
      <c r="AF115" s="222" t="s">
        <v>1</v>
      </c>
      <c r="AG115" s="224" t="s">
        <v>113</v>
      </c>
      <c r="AH115" s="223" t="s">
        <v>111</v>
      </c>
      <c r="AI115" s="222" t="s">
        <v>12</v>
      </c>
      <c r="AJ115" s="228" t="s">
        <v>102</v>
      </c>
      <c r="AK115" s="221" t="s">
        <v>98</v>
      </c>
      <c r="AL115" s="222" t="s">
        <v>1</v>
      </c>
      <c r="AM115" s="224" t="s">
        <v>113</v>
      </c>
      <c r="AN115" s="223" t="s">
        <v>111</v>
      </c>
      <c r="AO115" s="227" t="s">
        <v>99</v>
      </c>
      <c r="AP115" s="229" t="s">
        <v>12</v>
      </c>
      <c r="AQ115" s="225" t="s">
        <v>102</v>
      </c>
      <c r="AR115" s="226" t="s">
        <v>98</v>
      </c>
      <c r="AS115" s="222" t="s">
        <v>1</v>
      </c>
      <c r="AT115" s="224" t="s">
        <v>113</v>
      </c>
      <c r="AU115" s="223" t="s">
        <v>111</v>
      </c>
      <c r="AV115" s="229" t="s">
        <v>99</v>
      </c>
      <c r="AW115" s="230" t="s">
        <v>12</v>
      </c>
      <c r="AX115" s="228" t="s">
        <v>102</v>
      </c>
      <c r="AY115" s="221" t="s">
        <v>98</v>
      </c>
      <c r="AZ115" s="222" t="s">
        <v>1</v>
      </c>
      <c r="BA115" s="224" t="s">
        <v>113</v>
      </c>
      <c r="BB115" s="224" t="s">
        <v>109</v>
      </c>
      <c r="BC115" s="223" t="s">
        <v>111</v>
      </c>
      <c r="BD115" s="227" t="s">
        <v>99</v>
      </c>
      <c r="BE115" s="229" t="s">
        <v>12</v>
      </c>
      <c r="BF115" s="225" t="s">
        <v>102</v>
      </c>
      <c r="BG115" s="226" t="s">
        <v>98</v>
      </c>
      <c r="BH115" s="222" t="s">
        <v>1</v>
      </c>
      <c r="BI115" s="224" t="s">
        <v>113</v>
      </c>
      <c r="BJ115" s="224" t="s">
        <v>109</v>
      </c>
      <c r="BK115" s="223" t="s">
        <v>111</v>
      </c>
      <c r="BL115" s="222" t="s">
        <v>12</v>
      </c>
      <c r="BM115" s="228" t="s">
        <v>102</v>
      </c>
      <c r="BN115" s="221" t="s">
        <v>98</v>
      </c>
      <c r="BO115" s="222" t="s">
        <v>1</v>
      </c>
      <c r="BP115" s="224" t="s">
        <v>113</v>
      </c>
      <c r="BQ115" s="224" t="s">
        <v>109</v>
      </c>
      <c r="BR115" s="222" t="s">
        <v>12</v>
      </c>
      <c r="BS115" s="225" t="s">
        <v>102</v>
      </c>
      <c r="BT115" s="226" t="s">
        <v>98</v>
      </c>
      <c r="BU115" s="222" t="s">
        <v>1</v>
      </c>
      <c r="BV115" s="229" t="s">
        <v>188</v>
      </c>
      <c r="BW115" s="224" t="s">
        <v>113</v>
      </c>
      <c r="BX115" s="224" t="s">
        <v>109</v>
      </c>
      <c r="BY115" s="222" t="s">
        <v>12</v>
      </c>
      <c r="BZ115" s="228" t="s">
        <v>102</v>
      </c>
      <c r="CA115" s="387"/>
      <c r="CB115" s="388"/>
      <c r="CC115" s="203"/>
      <c r="CD115" s="203"/>
      <c r="CE115" s="203"/>
      <c r="CF115" s="203"/>
      <c r="CG115" s="203"/>
      <c r="CH115" s="203"/>
      <c r="CI115" s="203"/>
      <c r="CJ115" s="203"/>
      <c r="CK115" s="203"/>
      <c r="CL115" s="203"/>
      <c r="CM115" s="203"/>
      <c r="CN115" s="203"/>
      <c r="CO115" s="203"/>
      <c r="CP115" s="203"/>
      <c r="CQ115" s="203"/>
      <c r="CR115" s="203"/>
      <c r="CS115" s="203"/>
      <c r="CT115" s="203"/>
      <c r="CU115" s="203"/>
      <c r="CV115" s="203"/>
      <c r="CW115" s="203"/>
      <c r="CX115" s="203"/>
      <c r="CY115" s="203"/>
      <c r="CZ115" s="203"/>
      <c r="DA115" s="203"/>
      <c r="DB115" s="203"/>
      <c r="DC115" s="203"/>
      <c r="DD115" s="203"/>
      <c r="DE115" s="231"/>
      <c r="DF115" s="231"/>
      <c r="DG115" s="231"/>
      <c r="DH115" s="231"/>
      <c r="DI115" s="231"/>
      <c r="DJ115" s="231"/>
      <c r="DK115" s="231"/>
      <c r="DL115" s="231"/>
      <c r="DM115" s="231"/>
      <c r="DN115" s="231"/>
      <c r="DO115" s="231"/>
      <c r="DP115" s="231"/>
      <c r="DQ115" s="231"/>
      <c r="DR115" s="231"/>
      <c r="DS115" s="231"/>
      <c r="DT115" s="231"/>
      <c r="DU115" s="231"/>
      <c r="DV115" s="231"/>
      <c r="DW115" s="231"/>
      <c r="DX115" s="231"/>
      <c r="DY115" s="231"/>
      <c r="DZ115" s="231"/>
      <c r="EA115" s="231"/>
      <c r="EB115" s="231"/>
      <c r="EC115" s="231"/>
      <c r="ED115" s="231"/>
      <c r="EE115" s="231"/>
      <c r="EF115" s="231"/>
      <c r="EG115" s="231"/>
      <c r="EH115" s="231"/>
      <c r="EI115" s="231"/>
      <c r="EJ115" s="231"/>
      <c r="EK115" s="231"/>
      <c r="EL115" s="231"/>
      <c r="EM115" s="231"/>
      <c r="EN115" s="231"/>
      <c r="EO115" s="231"/>
      <c r="EP115" s="231"/>
      <c r="EQ115" s="231"/>
      <c r="ER115" s="231"/>
      <c r="ES115" s="231"/>
      <c r="ET115" s="231"/>
      <c r="EU115" s="231"/>
      <c r="EV115" s="231"/>
      <c r="EW115" s="231"/>
      <c r="EX115" s="231"/>
      <c r="EY115" s="231"/>
      <c r="EZ115" s="231"/>
      <c r="FA115" s="231"/>
      <c r="FB115" s="231"/>
      <c r="FC115" s="231"/>
      <c r="FD115" s="231"/>
      <c r="FE115" s="231"/>
      <c r="FF115" s="231"/>
      <c r="FG115" s="231"/>
      <c r="FH115" s="231"/>
      <c r="FI115" s="231"/>
      <c r="FJ115" s="231"/>
      <c r="FK115" s="231"/>
      <c r="FL115" s="231"/>
      <c r="FM115" s="231"/>
      <c r="FN115" s="231"/>
      <c r="FO115" s="231"/>
      <c r="FP115" s="231"/>
      <c r="FQ115" s="231"/>
      <c r="FR115" s="231"/>
      <c r="FS115" s="231"/>
      <c r="FT115" s="231"/>
      <c r="FU115" s="231"/>
      <c r="FV115" s="231"/>
      <c r="FW115" s="231"/>
      <c r="FX115" s="231"/>
      <c r="FY115" s="231"/>
      <c r="FZ115" s="231"/>
      <c r="GA115" s="231"/>
      <c r="GB115" s="231"/>
      <c r="GC115" s="231"/>
      <c r="GD115" s="231"/>
      <c r="GE115" s="231"/>
      <c r="GF115" s="231"/>
      <c r="GG115" s="231"/>
      <c r="GH115" s="231"/>
    </row>
    <row r="116" spans="1:190" ht="20.100000000000001" customHeight="1" x14ac:dyDescent="0.3">
      <c r="A116" s="192" t="s">
        <v>172</v>
      </c>
      <c r="B116" s="253" t="s">
        <v>53</v>
      </c>
      <c r="C116" s="64">
        <f>SUM(D116:J116)</f>
        <v>16</v>
      </c>
      <c r="D116" s="43">
        <f>K116+Q116+X116+AE116+AK116+AR116+AY116+BG116+BN116+BT116</f>
        <v>8</v>
      </c>
      <c r="E116" s="43">
        <f>L116+R116+Y116+AF116+AL116+AS116+AZ116+BH116+BO116+BU116</f>
        <v>8</v>
      </c>
      <c r="F116" s="43"/>
      <c r="G116" s="43"/>
      <c r="H116" s="43"/>
      <c r="I116" s="43"/>
      <c r="J116" s="45"/>
      <c r="K116" s="34"/>
      <c r="L116" s="43"/>
      <c r="M116" s="15"/>
      <c r="N116" s="15"/>
      <c r="O116" s="39"/>
      <c r="P116" s="134"/>
      <c r="Q116" s="77"/>
      <c r="R116" s="77"/>
      <c r="S116" s="77"/>
      <c r="T116" s="77"/>
      <c r="U116" s="96"/>
      <c r="V116" s="79"/>
      <c r="W116" s="98"/>
      <c r="X116" s="15"/>
      <c r="Y116" s="14"/>
      <c r="Z116" s="32"/>
      <c r="AA116" s="32"/>
      <c r="AB116" s="32"/>
      <c r="AC116" s="39"/>
      <c r="AD116" s="134"/>
      <c r="AE116" s="15"/>
      <c r="AF116" s="14"/>
      <c r="AG116" s="32"/>
      <c r="AH116" s="32"/>
      <c r="AI116" s="39"/>
      <c r="AJ116" s="122"/>
      <c r="AK116" s="15"/>
      <c r="AL116" s="14"/>
      <c r="AM116" s="32"/>
      <c r="AN116" s="32"/>
      <c r="AO116" s="32"/>
      <c r="AP116" s="39"/>
      <c r="AQ116" s="134"/>
      <c r="AR116" s="15"/>
      <c r="AS116" s="14"/>
      <c r="AT116" s="32"/>
      <c r="AU116" s="32"/>
      <c r="AV116" s="32"/>
      <c r="AW116" s="39"/>
      <c r="AX116" s="122"/>
      <c r="AY116" s="15"/>
      <c r="AZ116" s="14"/>
      <c r="BA116" s="32"/>
      <c r="BB116" s="32"/>
      <c r="BC116" s="32"/>
      <c r="BD116" s="32"/>
      <c r="BE116" s="39"/>
      <c r="BF116" s="138"/>
      <c r="BG116" s="15"/>
      <c r="BH116" s="14"/>
      <c r="BI116" s="32"/>
      <c r="BJ116" s="32"/>
      <c r="BK116" s="32"/>
      <c r="BL116" s="39"/>
      <c r="BM116" s="121"/>
      <c r="BN116" s="15">
        <v>8</v>
      </c>
      <c r="BO116" s="14">
        <v>8</v>
      </c>
      <c r="BP116" s="32"/>
      <c r="BQ116" s="32"/>
      <c r="BR116" s="39">
        <v>3</v>
      </c>
      <c r="BS116" s="134" t="s">
        <v>110</v>
      </c>
      <c r="BT116" s="15"/>
      <c r="BU116" s="14"/>
      <c r="BV116" s="14"/>
      <c r="BW116" s="14"/>
      <c r="BX116" s="14"/>
      <c r="BY116" s="38"/>
      <c r="BZ116" s="118"/>
      <c r="CA116" s="192">
        <f>O116+V116+AC116+AI116+AP116+AW116+BE116+BL116+BR116+BY116</f>
        <v>3</v>
      </c>
      <c r="CB116" s="205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</row>
    <row r="117" spans="1:190" ht="36" customHeight="1" x14ac:dyDescent="0.3">
      <c r="A117" s="89" t="s">
        <v>173</v>
      </c>
      <c r="B117" s="257" t="s">
        <v>195</v>
      </c>
      <c r="C117" s="62">
        <v>8</v>
      </c>
      <c r="D117" s="12"/>
      <c r="E117" s="12"/>
      <c r="F117" s="12"/>
      <c r="G117" s="12">
        <v>8</v>
      </c>
      <c r="H117" s="12"/>
      <c r="I117" s="12"/>
      <c r="J117" s="11"/>
      <c r="K117" s="26"/>
      <c r="L117" s="12"/>
      <c r="M117" s="13"/>
      <c r="N117" s="13"/>
      <c r="O117" s="24"/>
      <c r="P117" s="128"/>
      <c r="Q117" s="13"/>
      <c r="R117" s="13"/>
      <c r="S117" s="13"/>
      <c r="T117" s="345">
        <v>8</v>
      </c>
      <c r="U117" s="26"/>
      <c r="V117" s="24">
        <v>2</v>
      </c>
      <c r="W117" s="99" t="s">
        <v>110</v>
      </c>
      <c r="X117" s="13"/>
      <c r="Y117" s="12"/>
      <c r="Z117" s="23"/>
      <c r="AA117" s="23"/>
      <c r="AB117" s="23"/>
      <c r="AC117" s="24"/>
      <c r="AD117" s="128"/>
      <c r="AE117" s="13"/>
      <c r="AF117" s="12"/>
      <c r="AG117" s="23"/>
      <c r="AH117" s="23"/>
      <c r="AI117" s="24"/>
      <c r="AJ117" s="99"/>
      <c r="AK117" s="13"/>
      <c r="AL117" s="12"/>
      <c r="AM117" s="23"/>
      <c r="AN117" s="23"/>
      <c r="AO117" s="23"/>
      <c r="AP117" s="24"/>
      <c r="AQ117" s="128"/>
      <c r="AR117" s="13"/>
      <c r="AS117" s="12"/>
      <c r="AT117" s="23"/>
      <c r="AU117" s="23"/>
      <c r="AV117" s="23"/>
      <c r="AW117" s="24"/>
      <c r="AX117" s="99"/>
      <c r="AY117" s="13"/>
      <c r="AZ117" s="12"/>
      <c r="BA117" s="23"/>
      <c r="BB117" s="23"/>
      <c r="BC117" s="23"/>
      <c r="BD117" s="23"/>
      <c r="BE117" s="24"/>
      <c r="BF117" s="136"/>
      <c r="BG117" s="13"/>
      <c r="BH117" s="12"/>
      <c r="BI117" s="23"/>
      <c r="BJ117" s="23"/>
      <c r="BK117" s="23"/>
      <c r="BL117" s="24"/>
      <c r="BM117" s="110"/>
      <c r="BN117" s="13"/>
      <c r="BO117" s="12"/>
      <c r="BP117" s="23"/>
      <c r="BQ117" s="23"/>
      <c r="BR117" s="24"/>
      <c r="BS117" s="128"/>
      <c r="BT117" s="13"/>
      <c r="BU117" s="12"/>
      <c r="BV117" s="12"/>
      <c r="BW117" s="12"/>
      <c r="BX117" s="12"/>
      <c r="BY117" s="17"/>
      <c r="BZ117" s="112"/>
      <c r="CA117" s="89">
        <f>O117+V117+AC117+AI117+AP117+AW117+BE117+BL117+BR117+BY117</f>
        <v>2</v>
      </c>
      <c r="CB117" s="260">
        <v>2</v>
      </c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</row>
    <row r="118" spans="1:190" ht="35.1" customHeight="1" thickBot="1" x14ac:dyDescent="0.35">
      <c r="A118" s="197" t="s">
        <v>174</v>
      </c>
      <c r="B118" s="255" t="s">
        <v>196</v>
      </c>
      <c r="C118" s="66">
        <f>SUM(D118:J118)</f>
        <v>8</v>
      </c>
      <c r="D118" s="46">
        <f>K118+Q118+X118+AE118+AK118+AR118+AY118+BG118+BN118+BT118</f>
        <v>8</v>
      </c>
      <c r="E118" s="46"/>
      <c r="F118" s="46"/>
      <c r="G118" s="46"/>
      <c r="H118" s="46"/>
      <c r="I118" s="46"/>
      <c r="J118" s="48"/>
      <c r="K118" s="346">
        <v>8</v>
      </c>
      <c r="L118" s="236"/>
      <c r="M118" s="236"/>
      <c r="N118" s="236"/>
      <c r="O118" s="25">
        <v>2</v>
      </c>
      <c r="P118" s="129" t="s">
        <v>190</v>
      </c>
      <c r="Q118" s="78"/>
      <c r="R118" s="78"/>
      <c r="S118" s="78"/>
      <c r="T118" s="78"/>
      <c r="U118" s="97"/>
      <c r="V118" s="80"/>
      <c r="W118" s="102"/>
      <c r="X118" s="36"/>
      <c r="Y118" s="19"/>
      <c r="Z118" s="35"/>
      <c r="AA118" s="35"/>
      <c r="AB118" s="35"/>
      <c r="AC118" s="25"/>
      <c r="AD118" s="129"/>
      <c r="AE118" s="36"/>
      <c r="AF118" s="19"/>
      <c r="AG118" s="35"/>
      <c r="AH118" s="35"/>
      <c r="AI118" s="25"/>
      <c r="AJ118" s="100"/>
      <c r="AK118" s="36"/>
      <c r="AL118" s="19"/>
      <c r="AM118" s="35"/>
      <c r="AN118" s="35"/>
      <c r="AO118" s="35"/>
      <c r="AP118" s="25"/>
      <c r="AQ118" s="129"/>
      <c r="AR118" s="36"/>
      <c r="AS118" s="19"/>
      <c r="AT118" s="35"/>
      <c r="AU118" s="35"/>
      <c r="AV118" s="35"/>
      <c r="AW118" s="25"/>
      <c r="AX118" s="100"/>
      <c r="AY118" s="36"/>
      <c r="AZ118" s="19"/>
      <c r="BA118" s="35"/>
      <c r="BB118" s="35"/>
      <c r="BC118" s="35"/>
      <c r="BD118" s="35"/>
      <c r="BE118" s="25"/>
      <c r="BF118" s="137"/>
      <c r="BG118" s="36"/>
      <c r="BH118" s="19"/>
      <c r="BI118" s="35"/>
      <c r="BJ118" s="35"/>
      <c r="BK118" s="35"/>
      <c r="BL118" s="25"/>
      <c r="BM118" s="116"/>
      <c r="BN118" s="36"/>
      <c r="BO118" s="19"/>
      <c r="BP118" s="35"/>
      <c r="BQ118" s="35"/>
      <c r="BR118" s="25"/>
      <c r="BS118" s="129"/>
      <c r="BT118" s="36"/>
      <c r="BU118" s="19"/>
      <c r="BV118" s="19"/>
      <c r="BW118" s="19"/>
      <c r="BX118" s="19"/>
      <c r="BY118" s="22"/>
      <c r="BZ118" s="117"/>
      <c r="CA118" s="193">
        <f>O118+V118+AC118+AI118+AP118+AW118+BE118+BL118+BR118+BY118</f>
        <v>2</v>
      </c>
      <c r="CB118" s="289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</row>
    <row r="119" spans="1:190" ht="20.100000000000001" customHeight="1" thickBot="1" x14ac:dyDescent="0.35">
      <c r="A119" s="389" t="s">
        <v>35</v>
      </c>
      <c r="B119" s="390"/>
      <c r="C119" s="85">
        <f>SUM(C116:C118)</f>
        <v>32</v>
      </c>
      <c r="D119" s="85">
        <f>SUM(D116:D118)</f>
        <v>16</v>
      </c>
      <c r="E119" s="85">
        <f>SUM(E116:E118)</f>
        <v>8</v>
      </c>
      <c r="F119" s="85"/>
      <c r="G119" s="85">
        <f>SUM(G116:G118)</f>
        <v>8</v>
      </c>
      <c r="H119" s="85"/>
      <c r="I119" s="85"/>
      <c r="J119" s="86"/>
      <c r="K119" s="49">
        <v>8</v>
      </c>
      <c r="L119" s="68"/>
      <c r="M119" s="68"/>
      <c r="N119" s="51">
        <f>SUM(N116:N118)</f>
        <v>0</v>
      </c>
      <c r="O119" s="51">
        <f>SUM(O116:O118)</f>
        <v>2</v>
      </c>
      <c r="P119" s="132"/>
      <c r="Q119" s="106">
        <f>SUM(Q116:Q118)</f>
        <v>0</v>
      </c>
      <c r="R119" s="68"/>
      <c r="S119" s="68"/>
      <c r="T119" s="68">
        <v>8</v>
      </c>
      <c r="U119" s="68"/>
      <c r="V119" s="51">
        <f>SUM(V116:V118)</f>
        <v>2</v>
      </c>
      <c r="W119" s="103"/>
      <c r="X119" s="68"/>
      <c r="Y119" s="50"/>
      <c r="Z119" s="51"/>
      <c r="AA119" s="51"/>
      <c r="AB119" s="51"/>
      <c r="AC119" s="51"/>
      <c r="AD119" s="132"/>
      <c r="AE119" s="68"/>
      <c r="AF119" s="50"/>
      <c r="AG119" s="51"/>
      <c r="AH119" s="51"/>
      <c r="AI119" s="51"/>
      <c r="AJ119" s="103"/>
      <c r="AK119" s="68"/>
      <c r="AL119" s="50"/>
      <c r="AM119" s="51"/>
      <c r="AN119" s="51"/>
      <c r="AO119" s="51"/>
      <c r="AP119" s="51"/>
      <c r="AQ119" s="132"/>
      <c r="AR119" s="68"/>
      <c r="AS119" s="50"/>
      <c r="AT119" s="51"/>
      <c r="AU119" s="51"/>
      <c r="AV119" s="51"/>
      <c r="AW119" s="51"/>
      <c r="AX119" s="103"/>
      <c r="AY119" s="68"/>
      <c r="AZ119" s="50"/>
      <c r="BA119" s="51"/>
      <c r="BB119" s="51"/>
      <c r="BC119" s="51"/>
      <c r="BD119" s="51"/>
      <c r="BE119" s="51"/>
      <c r="BF119" s="103"/>
      <c r="BG119" s="68"/>
      <c r="BH119" s="50"/>
      <c r="BI119" s="51"/>
      <c r="BJ119" s="51"/>
      <c r="BK119" s="51"/>
      <c r="BL119" s="51"/>
      <c r="BM119" s="103"/>
      <c r="BN119" s="51">
        <f>SUM(BN116:BN118)</f>
        <v>8</v>
      </c>
      <c r="BO119" s="51">
        <f>SUM(BO116:BO118)</f>
        <v>8</v>
      </c>
      <c r="BP119" s="51"/>
      <c r="BQ119" s="51"/>
      <c r="BR119" s="51">
        <f>SUM(BR116:BR118)</f>
        <v>3</v>
      </c>
      <c r="BS119" s="132"/>
      <c r="BT119" s="68"/>
      <c r="BU119" s="50"/>
      <c r="BV119" s="50"/>
      <c r="BW119" s="50"/>
      <c r="BX119" s="50"/>
      <c r="BY119" s="50"/>
      <c r="BZ119" s="113"/>
      <c r="CA119" s="202">
        <f>SUM(CA116:CA118)</f>
        <v>7</v>
      </c>
      <c r="CB119" s="207">
        <v>2</v>
      </c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</row>
    <row r="120" spans="1:190" ht="30" customHeight="1" thickBot="1" x14ac:dyDescent="0.35">
      <c r="A120" s="184"/>
      <c r="B120" s="307" t="s">
        <v>87</v>
      </c>
      <c r="C120" s="318"/>
      <c r="D120" s="318"/>
      <c r="E120" s="318"/>
      <c r="F120" s="318"/>
      <c r="G120" s="318"/>
      <c r="H120" s="318"/>
      <c r="I120" s="318"/>
      <c r="J120" s="318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  <c r="AJ120" s="307"/>
      <c r="AK120" s="307"/>
      <c r="AL120" s="307"/>
      <c r="AM120" s="307"/>
      <c r="AN120" s="307"/>
      <c r="AO120" s="307"/>
      <c r="AP120" s="307"/>
      <c r="AQ120" s="307"/>
      <c r="AR120" s="307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7"/>
      <c r="BD120" s="307"/>
      <c r="BE120" s="307"/>
      <c r="BF120" s="307"/>
      <c r="BG120" s="307"/>
      <c r="BH120" s="307"/>
      <c r="BI120" s="307"/>
      <c r="BJ120" s="307"/>
      <c r="BK120" s="307"/>
      <c r="BL120" s="307"/>
      <c r="BM120" s="307"/>
      <c r="BN120" s="307"/>
      <c r="BO120" s="307"/>
      <c r="BP120" s="307"/>
      <c r="BQ120" s="307"/>
      <c r="BR120" s="307"/>
      <c r="BS120" s="307"/>
      <c r="BT120" s="307"/>
      <c r="BU120" s="307"/>
      <c r="BV120" s="307"/>
      <c r="BW120" s="307"/>
      <c r="BX120" s="307"/>
      <c r="BY120" s="307"/>
      <c r="BZ120" s="316"/>
      <c r="CA120" s="40"/>
      <c r="CB120" s="181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</row>
    <row r="121" spans="1:190" s="232" customFormat="1" ht="21.75" customHeight="1" x14ac:dyDescent="0.3">
      <c r="A121" s="349" t="s">
        <v>97</v>
      </c>
      <c r="B121" s="370" t="s">
        <v>100</v>
      </c>
      <c r="C121" s="352" t="s">
        <v>101</v>
      </c>
      <c r="D121" s="352"/>
      <c r="E121" s="352"/>
      <c r="F121" s="352"/>
      <c r="G121" s="352"/>
      <c r="H121" s="352"/>
      <c r="I121" s="352"/>
      <c r="J121" s="353"/>
      <c r="K121" s="356" t="s">
        <v>2</v>
      </c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8"/>
      <c r="X121" s="356" t="s">
        <v>3</v>
      </c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8"/>
      <c r="AK121" s="356" t="s">
        <v>4</v>
      </c>
      <c r="AL121" s="357"/>
      <c r="AM121" s="357"/>
      <c r="AN121" s="357"/>
      <c r="AO121" s="357"/>
      <c r="AP121" s="357"/>
      <c r="AQ121" s="357"/>
      <c r="AR121" s="357"/>
      <c r="AS121" s="357"/>
      <c r="AT121" s="357"/>
      <c r="AU121" s="357"/>
      <c r="AV121" s="357"/>
      <c r="AW121" s="357"/>
      <c r="AX121" s="358"/>
      <c r="AY121" s="356" t="s">
        <v>5</v>
      </c>
      <c r="AZ121" s="357"/>
      <c r="BA121" s="357"/>
      <c r="BB121" s="357"/>
      <c r="BC121" s="357"/>
      <c r="BD121" s="357"/>
      <c r="BE121" s="357"/>
      <c r="BF121" s="357"/>
      <c r="BG121" s="357"/>
      <c r="BH121" s="357"/>
      <c r="BI121" s="357"/>
      <c r="BJ121" s="357"/>
      <c r="BK121" s="357"/>
      <c r="BL121" s="357"/>
      <c r="BM121" s="358"/>
      <c r="BN121" s="356" t="s">
        <v>6</v>
      </c>
      <c r="BO121" s="357"/>
      <c r="BP121" s="357"/>
      <c r="BQ121" s="357"/>
      <c r="BR121" s="357"/>
      <c r="BS121" s="357"/>
      <c r="BT121" s="357"/>
      <c r="BU121" s="357"/>
      <c r="BV121" s="357"/>
      <c r="BW121" s="357"/>
      <c r="BX121" s="357"/>
      <c r="BY121" s="357"/>
      <c r="BZ121" s="358"/>
      <c r="CA121" s="379" t="s">
        <v>94</v>
      </c>
      <c r="CB121" s="382" t="s">
        <v>95</v>
      </c>
      <c r="CC121" s="203"/>
      <c r="CD121" s="203"/>
      <c r="CE121" s="203"/>
      <c r="CF121" s="203"/>
      <c r="CG121" s="203"/>
      <c r="CH121" s="203"/>
      <c r="CI121" s="203"/>
      <c r="CJ121" s="203"/>
      <c r="CK121" s="203"/>
      <c r="CL121" s="203"/>
      <c r="CM121" s="203"/>
      <c r="CN121" s="203"/>
      <c r="CO121" s="203"/>
      <c r="CP121" s="203"/>
      <c r="CQ121" s="203"/>
      <c r="CR121" s="203"/>
      <c r="CS121" s="203"/>
      <c r="CT121" s="203"/>
      <c r="CU121" s="203"/>
      <c r="CV121" s="203"/>
      <c r="CW121" s="203"/>
      <c r="CX121" s="203"/>
      <c r="CY121" s="203"/>
      <c r="CZ121" s="203"/>
      <c r="DA121" s="203"/>
      <c r="DB121" s="203"/>
      <c r="DC121" s="203"/>
      <c r="DD121" s="203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</row>
    <row r="122" spans="1:190" s="232" customFormat="1" ht="21.75" customHeight="1" thickBot="1" x14ac:dyDescent="0.35">
      <c r="A122" s="350"/>
      <c r="B122" s="371"/>
      <c r="C122" s="354"/>
      <c r="D122" s="354"/>
      <c r="E122" s="354"/>
      <c r="F122" s="354"/>
      <c r="G122" s="354"/>
      <c r="H122" s="354"/>
      <c r="I122" s="354"/>
      <c r="J122" s="355"/>
      <c r="K122" s="359"/>
      <c r="L122" s="360"/>
      <c r="M122" s="360"/>
      <c r="N122" s="360"/>
      <c r="O122" s="360"/>
      <c r="P122" s="360"/>
      <c r="Q122" s="360"/>
      <c r="R122" s="360"/>
      <c r="S122" s="360"/>
      <c r="T122" s="360"/>
      <c r="U122" s="360"/>
      <c r="V122" s="360"/>
      <c r="W122" s="361"/>
      <c r="X122" s="359"/>
      <c r="Y122" s="360"/>
      <c r="Z122" s="360"/>
      <c r="AA122" s="360"/>
      <c r="AB122" s="360"/>
      <c r="AC122" s="360"/>
      <c r="AD122" s="360"/>
      <c r="AE122" s="360"/>
      <c r="AF122" s="360"/>
      <c r="AG122" s="360"/>
      <c r="AH122" s="360"/>
      <c r="AI122" s="360"/>
      <c r="AJ122" s="361"/>
      <c r="AK122" s="359"/>
      <c r="AL122" s="360"/>
      <c r="AM122" s="360"/>
      <c r="AN122" s="360"/>
      <c r="AO122" s="360"/>
      <c r="AP122" s="360"/>
      <c r="AQ122" s="360"/>
      <c r="AR122" s="360"/>
      <c r="AS122" s="360"/>
      <c r="AT122" s="360"/>
      <c r="AU122" s="360"/>
      <c r="AV122" s="360"/>
      <c r="AW122" s="360"/>
      <c r="AX122" s="361"/>
      <c r="AY122" s="359"/>
      <c r="AZ122" s="360"/>
      <c r="BA122" s="360"/>
      <c r="BB122" s="360"/>
      <c r="BC122" s="360"/>
      <c r="BD122" s="360"/>
      <c r="BE122" s="360"/>
      <c r="BF122" s="360"/>
      <c r="BG122" s="360"/>
      <c r="BH122" s="360"/>
      <c r="BI122" s="360"/>
      <c r="BJ122" s="360"/>
      <c r="BK122" s="360"/>
      <c r="BL122" s="360"/>
      <c r="BM122" s="361"/>
      <c r="BN122" s="359"/>
      <c r="BO122" s="360"/>
      <c r="BP122" s="360"/>
      <c r="BQ122" s="360"/>
      <c r="BR122" s="360"/>
      <c r="BS122" s="360"/>
      <c r="BT122" s="360"/>
      <c r="BU122" s="360"/>
      <c r="BV122" s="360"/>
      <c r="BW122" s="360"/>
      <c r="BX122" s="360"/>
      <c r="BY122" s="360"/>
      <c r="BZ122" s="361"/>
      <c r="CA122" s="380"/>
      <c r="CB122" s="383"/>
      <c r="CC122" s="203"/>
      <c r="CD122" s="203"/>
      <c r="CE122" s="203"/>
      <c r="CF122" s="203"/>
      <c r="CG122" s="203"/>
      <c r="CH122" s="203"/>
      <c r="CI122" s="203"/>
      <c r="CJ122" s="203"/>
      <c r="CK122" s="203"/>
      <c r="CL122" s="203"/>
      <c r="CM122" s="203"/>
      <c r="CN122" s="203"/>
      <c r="CO122" s="203"/>
      <c r="CP122" s="203"/>
      <c r="CQ122" s="203"/>
      <c r="CR122" s="203"/>
      <c r="CS122" s="203"/>
      <c r="CT122" s="203"/>
      <c r="CU122" s="203"/>
      <c r="CV122" s="203"/>
      <c r="CW122" s="203"/>
      <c r="CX122" s="203"/>
      <c r="CY122" s="203"/>
      <c r="CZ122" s="203"/>
      <c r="DA122" s="203"/>
      <c r="DB122" s="203"/>
      <c r="DC122" s="203"/>
      <c r="DD122" s="203"/>
      <c r="DE122" s="231"/>
      <c r="DF122" s="231"/>
      <c r="DG122" s="231"/>
      <c r="DH122" s="231"/>
      <c r="DI122" s="231"/>
      <c r="DJ122" s="231"/>
      <c r="DK122" s="231"/>
      <c r="DL122" s="231"/>
      <c r="DM122" s="231"/>
      <c r="DN122" s="231"/>
      <c r="DO122" s="231"/>
      <c r="DP122" s="231"/>
      <c r="DQ122" s="231"/>
      <c r="DR122" s="231"/>
      <c r="DS122" s="231"/>
      <c r="DT122" s="231"/>
      <c r="DU122" s="231"/>
      <c r="DV122" s="231"/>
      <c r="DW122" s="231"/>
      <c r="DX122" s="231"/>
      <c r="DY122" s="231"/>
      <c r="DZ122" s="231"/>
      <c r="EA122" s="231"/>
      <c r="EB122" s="231"/>
      <c r="EC122" s="231"/>
      <c r="ED122" s="231"/>
      <c r="EE122" s="231"/>
      <c r="EF122" s="231"/>
      <c r="EG122" s="231"/>
      <c r="EH122" s="231"/>
      <c r="EI122" s="231"/>
      <c r="EJ122" s="231"/>
      <c r="EK122" s="231"/>
      <c r="EL122" s="231"/>
      <c r="EM122" s="231"/>
      <c r="EN122" s="231"/>
      <c r="EO122" s="231"/>
      <c r="EP122" s="231"/>
      <c r="EQ122" s="231"/>
      <c r="ER122" s="231"/>
      <c r="ES122" s="231"/>
      <c r="ET122" s="231"/>
      <c r="EU122" s="231"/>
      <c r="EV122" s="231"/>
      <c r="EW122" s="231"/>
      <c r="EX122" s="231"/>
      <c r="EY122" s="231"/>
      <c r="EZ122" s="231"/>
      <c r="FA122" s="231"/>
      <c r="FB122" s="231"/>
      <c r="FC122" s="231"/>
      <c r="FD122" s="231"/>
      <c r="FE122" s="231"/>
      <c r="FF122" s="231"/>
      <c r="FG122" s="231"/>
      <c r="FH122" s="231"/>
      <c r="FI122" s="231"/>
      <c r="FJ122" s="231"/>
      <c r="FK122" s="231"/>
      <c r="FL122" s="231"/>
      <c r="FM122" s="231"/>
      <c r="FN122" s="231"/>
      <c r="FO122" s="231"/>
      <c r="FP122" s="231"/>
      <c r="FQ122" s="231"/>
      <c r="FR122" s="231"/>
      <c r="FS122" s="231"/>
      <c r="FT122" s="231"/>
      <c r="FU122" s="231"/>
      <c r="FV122" s="231"/>
      <c r="FW122" s="231"/>
      <c r="FX122" s="231"/>
      <c r="FY122" s="231"/>
      <c r="FZ122" s="231"/>
      <c r="GA122" s="231"/>
      <c r="GB122" s="231"/>
      <c r="GC122" s="231"/>
      <c r="GD122" s="231"/>
      <c r="GE122" s="231"/>
      <c r="GF122" s="231"/>
      <c r="GG122" s="231"/>
      <c r="GH122" s="231"/>
    </row>
    <row r="123" spans="1:190" s="232" customFormat="1" ht="21.75" customHeight="1" x14ac:dyDescent="0.3">
      <c r="A123" s="350"/>
      <c r="B123" s="371"/>
      <c r="C123" s="354"/>
      <c r="D123" s="354"/>
      <c r="E123" s="354"/>
      <c r="F123" s="354"/>
      <c r="G123" s="354"/>
      <c r="H123" s="354"/>
      <c r="I123" s="354"/>
      <c r="J123" s="355"/>
      <c r="K123" s="362" t="s">
        <v>7</v>
      </c>
      <c r="L123" s="363"/>
      <c r="M123" s="363"/>
      <c r="N123" s="363"/>
      <c r="O123" s="363"/>
      <c r="P123" s="364"/>
      <c r="Q123" s="363" t="s">
        <v>40</v>
      </c>
      <c r="R123" s="363"/>
      <c r="S123" s="363"/>
      <c r="T123" s="363"/>
      <c r="U123" s="363"/>
      <c r="V123" s="363"/>
      <c r="W123" s="368"/>
      <c r="X123" s="362" t="s">
        <v>8</v>
      </c>
      <c r="Y123" s="363"/>
      <c r="Z123" s="363"/>
      <c r="AA123" s="363"/>
      <c r="AB123" s="363"/>
      <c r="AC123" s="363"/>
      <c r="AD123" s="364"/>
      <c r="AE123" s="363" t="s">
        <v>104</v>
      </c>
      <c r="AF123" s="363"/>
      <c r="AG123" s="363"/>
      <c r="AH123" s="363"/>
      <c r="AI123" s="363"/>
      <c r="AJ123" s="368"/>
      <c r="AK123" s="362" t="s">
        <v>9</v>
      </c>
      <c r="AL123" s="363"/>
      <c r="AM123" s="363"/>
      <c r="AN123" s="363"/>
      <c r="AO123" s="363"/>
      <c r="AP123" s="363"/>
      <c r="AQ123" s="364"/>
      <c r="AR123" s="363" t="s">
        <v>105</v>
      </c>
      <c r="AS123" s="363"/>
      <c r="AT123" s="363"/>
      <c r="AU123" s="363"/>
      <c r="AV123" s="363"/>
      <c r="AW123" s="363"/>
      <c r="AX123" s="368"/>
      <c r="AY123" s="362" t="s">
        <v>10</v>
      </c>
      <c r="AZ123" s="363"/>
      <c r="BA123" s="363"/>
      <c r="BB123" s="363"/>
      <c r="BC123" s="363"/>
      <c r="BD123" s="363"/>
      <c r="BE123" s="363"/>
      <c r="BF123" s="364"/>
      <c r="BG123" s="363" t="s">
        <v>106</v>
      </c>
      <c r="BH123" s="363"/>
      <c r="BI123" s="363"/>
      <c r="BJ123" s="363"/>
      <c r="BK123" s="363"/>
      <c r="BL123" s="363"/>
      <c r="BM123" s="368"/>
      <c r="BN123" s="362" t="s">
        <v>11</v>
      </c>
      <c r="BO123" s="363"/>
      <c r="BP123" s="363"/>
      <c r="BQ123" s="363"/>
      <c r="BR123" s="363"/>
      <c r="BS123" s="364"/>
      <c r="BT123" s="363" t="s">
        <v>107</v>
      </c>
      <c r="BU123" s="363"/>
      <c r="BV123" s="363"/>
      <c r="BW123" s="363"/>
      <c r="BX123" s="363"/>
      <c r="BY123" s="363"/>
      <c r="BZ123" s="368"/>
      <c r="CA123" s="380"/>
      <c r="CB123" s="383"/>
      <c r="CC123" s="203"/>
      <c r="CD123" s="203"/>
      <c r="CE123" s="203"/>
      <c r="CF123" s="203"/>
      <c r="CG123" s="203"/>
      <c r="CH123" s="203"/>
      <c r="CI123" s="203"/>
      <c r="CJ123" s="203"/>
      <c r="CK123" s="203"/>
      <c r="CL123" s="203"/>
      <c r="CM123" s="203"/>
      <c r="CN123" s="203"/>
      <c r="CO123" s="203"/>
      <c r="CP123" s="203"/>
      <c r="CQ123" s="203"/>
      <c r="CR123" s="203"/>
      <c r="CS123" s="203"/>
      <c r="CT123" s="203"/>
      <c r="CU123" s="203"/>
      <c r="CV123" s="203"/>
      <c r="CW123" s="203"/>
      <c r="CX123" s="203"/>
      <c r="CY123" s="203"/>
      <c r="CZ123" s="203"/>
      <c r="DA123" s="203"/>
      <c r="DB123" s="203"/>
      <c r="DC123" s="203"/>
      <c r="DD123" s="203"/>
      <c r="DE123" s="231"/>
      <c r="DF123" s="231"/>
      <c r="DG123" s="231"/>
      <c r="DH123" s="231"/>
      <c r="DI123" s="231"/>
      <c r="DJ123" s="231"/>
      <c r="DK123" s="231"/>
      <c r="DL123" s="231"/>
      <c r="DM123" s="231"/>
      <c r="DN123" s="231"/>
      <c r="DO123" s="231"/>
      <c r="DP123" s="231"/>
      <c r="DQ123" s="231"/>
      <c r="DR123" s="231"/>
      <c r="DS123" s="231"/>
      <c r="DT123" s="231"/>
      <c r="DU123" s="231"/>
      <c r="DV123" s="231"/>
      <c r="DW123" s="231"/>
      <c r="DX123" s="231"/>
      <c r="DY123" s="231"/>
      <c r="DZ123" s="231"/>
      <c r="EA123" s="231"/>
      <c r="EB123" s="231"/>
      <c r="EC123" s="231"/>
      <c r="ED123" s="231"/>
      <c r="EE123" s="231"/>
      <c r="EF123" s="231"/>
      <c r="EG123" s="231"/>
      <c r="EH123" s="231"/>
      <c r="EI123" s="231"/>
      <c r="EJ123" s="231"/>
      <c r="EK123" s="231"/>
      <c r="EL123" s="231"/>
      <c r="EM123" s="231"/>
      <c r="EN123" s="231"/>
      <c r="EO123" s="231"/>
      <c r="EP123" s="231"/>
      <c r="EQ123" s="231"/>
      <c r="ER123" s="231"/>
      <c r="ES123" s="231"/>
      <c r="ET123" s="231"/>
      <c r="EU123" s="231"/>
      <c r="EV123" s="231"/>
      <c r="EW123" s="231"/>
      <c r="EX123" s="231"/>
      <c r="EY123" s="231"/>
      <c r="EZ123" s="231"/>
      <c r="FA123" s="231"/>
      <c r="FB123" s="231"/>
      <c r="FC123" s="231"/>
      <c r="FD123" s="231"/>
      <c r="FE123" s="231"/>
      <c r="FF123" s="231"/>
      <c r="FG123" s="231"/>
      <c r="FH123" s="231"/>
      <c r="FI123" s="231"/>
      <c r="FJ123" s="231"/>
      <c r="FK123" s="231"/>
      <c r="FL123" s="231"/>
      <c r="FM123" s="231"/>
      <c r="FN123" s="231"/>
      <c r="FO123" s="231"/>
      <c r="FP123" s="231"/>
      <c r="FQ123" s="231"/>
      <c r="FR123" s="231"/>
      <c r="FS123" s="231"/>
      <c r="FT123" s="231"/>
      <c r="FU123" s="231"/>
      <c r="FV123" s="231"/>
      <c r="FW123" s="231"/>
      <c r="FX123" s="231"/>
      <c r="FY123" s="231"/>
      <c r="FZ123" s="231"/>
      <c r="GA123" s="231"/>
      <c r="GB123" s="231"/>
      <c r="GC123" s="231"/>
      <c r="GD123" s="231"/>
      <c r="GE123" s="231"/>
      <c r="GF123" s="231"/>
      <c r="GG123" s="231"/>
      <c r="GH123" s="231"/>
    </row>
    <row r="124" spans="1:190" s="232" customFormat="1" ht="21.75" customHeight="1" thickBot="1" x14ac:dyDescent="0.35">
      <c r="A124" s="350"/>
      <c r="B124" s="371"/>
      <c r="C124" s="354"/>
      <c r="D124" s="354"/>
      <c r="E124" s="354"/>
      <c r="F124" s="354"/>
      <c r="G124" s="354"/>
      <c r="H124" s="354"/>
      <c r="I124" s="354"/>
      <c r="J124" s="355"/>
      <c r="K124" s="365"/>
      <c r="L124" s="366"/>
      <c r="M124" s="366"/>
      <c r="N124" s="366"/>
      <c r="O124" s="366"/>
      <c r="P124" s="367"/>
      <c r="Q124" s="366"/>
      <c r="R124" s="366"/>
      <c r="S124" s="366"/>
      <c r="T124" s="366"/>
      <c r="U124" s="366"/>
      <c r="V124" s="366"/>
      <c r="W124" s="369"/>
      <c r="X124" s="365"/>
      <c r="Y124" s="366"/>
      <c r="Z124" s="366"/>
      <c r="AA124" s="366"/>
      <c r="AB124" s="366"/>
      <c r="AC124" s="366"/>
      <c r="AD124" s="367"/>
      <c r="AE124" s="366"/>
      <c r="AF124" s="366"/>
      <c r="AG124" s="366"/>
      <c r="AH124" s="366"/>
      <c r="AI124" s="366"/>
      <c r="AJ124" s="369"/>
      <c r="AK124" s="365"/>
      <c r="AL124" s="366"/>
      <c r="AM124" s="366"/>
      <c r="AN124" s="366"/>
      <c r="AO124" s="366"/>
      <c r="AP124" s="366"/>
      <c r="AQ124" s="367"/>
      <c r="AR124" s="366"/>
      <c r="AS124" s="366"/>
      <c r="AT124" s="366"/>
      <c r="AU124" s="366"/>
      <c r="AV124" s="366"/>
      <c r="AW124" s="366"/>
      <c r="AX124" s="369"/>
      <c r="AY124" s="365"/>
      <c r="AZ124" s="366"/>
      <c r="BA124" s="366"/>
      <c r="BB124" s="366"/>
      <c r="BC124" s="366"/>
      <c r="BD124" s="366"/>
      <c r="BE124" s="366"/>
      <c r="BF124" s="367"/>
      <c r="BG124" s="366"/>
      <c r="BH124" s="366"/>
      <c r="BI124" s="366"/>
      <c r="BJ124" s="366"/>
      <c r="BK124" s="366"/>
      <c r="BL124" s="366"/>
      <c r="BM124" s="369"/>
      <c r="BN124" s="365"/>
      <c r="BO124" s="366"/>
      <c r="BP124" s="366"/>
      <c r="BQ124" s="366"/>
      <c r="BR124" s="366"/>
      <c r="BS124" s="367"/>
      <c r="BT124" s="366"/>
      <c r="BU124" s="366"/>
      <c r="BV124" s="366"/>
      <c r="BW124" s="366"/>
      <c r="BX124" s="366"/>
      <c r="BY124" s="366"/>
      <c r="BZ124" s="369"/>
      <c r="CA124" s="380"/>
      <c r="CB124" s="383"/>
      <c r="CC124" s="203"/>
      <c r="CD124" s="203"/>
      <c r="CE124" s="203"/>
      <c r="CF124" s="203"/>
      <c r="CG124" s="203"/>
      <c r="CH124" s="203"/>
      <c r="CI124" s="203"/>
      <c r="CJ124" s="203"/>
      <c r="CK124" s="203"/>
      <c r="CL124" s="203"/>
      <c r="CM124" s="203"/>
      <c r="CN124" s="203"/>
      <c r="CO124" s="203"/>
      <c r="CP124" s="203"/>
      <c r="CQ124" s="203"/>
      <c r="CR124" s="203"/>
      <c r="CS124" s="203"/>
      <c r="CT124" s="203"/>
      <c r="CU124" s="203"/>
      <c r="CV124" s="203"/>
      <c r="CW124" s="203"/>
      <c r="CX124" s="203"/>
      <c r="CY124" s="203"/>
      <c r="CZ124" s="203"/>
      <c r="DA124" s="203"/>
      <c r="DB124" s="203"/>
      <c r="DC124" s="203"/>
      <c r="DD124" s="203"/>
      <c r="DE124" s="231"/>
      <c r="DF124" s="231"/>
      <c r="DG124" s="231"/>
      <c r="DH124" s="231"/>
      <c r="DI124" s="231"/>
      <c r="DJ124" s="231"/>
      <c r="DK124" s="231"/>
      <c r="DL124" s="231"/>
      <c r="DM124" s="231"/>
      <c r="DN124" s="231"/>
      <c r="DO124" s="231"/>
      <c r="DP124" s="231"/>
      <c r="DQ124" s="231"/>
      <c r="DR124" s="231"/>
      <c r="DS124" s="231"/>
      <c r="DT124" s="231"/>
      <c r="DU124" s="231"/>
      <c r="DV124" s="231"/>
      <c r="DW124" s="231"/>
      <c r="DX124" s="231"/>
      <c r="DY124" s="231"/>
      <c r="DZ124" s="231"/>
      <c r="EA124" s="231"/>
      <c r="EB124" s="231"/>
      <c r="EC124" s="231"/>
      <c r="ED124" s="231"/>
      <c r="EE124" s="231"/>
      <c r="EF124" s="231"/>
      <c r="EG124" s="231"/>
      <c r="EH124" s="231"/>
      <c r="EI124" s="231"/>
      <c r="EJ124" s="231"/>
      <c r="EK124" s="231"/>
      <c r="EL124" s="231"/>
      <c r="EM124" s="231"/>
      <c r="EN124" s="231"/>
      <c r="EO124" s="231"/>
      <c r="EP124" s="231"/>
      <c r="EQ124" s="231"/>
      <c r="ER124" s="231"/>
      <c r="ES124" s="231"/>
      <c r="ET124" s="231"/>
      <c r="EU124" s="231"/>
      <c r="EV124" s="231"/>
      <c r="EW124" s="231"/>
      <c r="EX124" s="231"/>
      <c r="EY124" s="231"/>
      <c r="EZ124" s="231"/>
      <c r="FA124" s="231"/>
      <c r="FB124" s="231"/>
      <c r="FC124" s="231"/>
      <c r="FD124" s="231"/>
      <c r="FE124" s="231"/>
      <c r="FF124" s="231"/>
      <c r="FG124" s="231"/>
      <c r="FH124" s="231"/>
      <c r="FI124" s="231"/>
      <c r="FJ124" s="231"/>
      <c r="FK124" s="231"/>
      <c r="FL124" s="231"/>
      <c r="FM124" s="231"/>
      <c r="FN124" s="231"/>
      <c r="FO124" s="231"/>
      <c r="FP124" s="231"/>
      <c r="FQ124" s="231"/>
      <c r="FR124" s="231"/>
      <c r="FS124" s="231"/>
      <c r="FT124" s="231"/>
      <c r="FU124" s="231"/>
      <c r="FV124" s="231"/>
      <c r="FW124" s="231"/>
      <c r="FX124" s="231"/>
      <c r="FY124" s="231"/>
      <c r="FZ124" s="231"/>
      <c r="GA124" s="231"/>
      <c r="GB124" s="231"/>
      <c r="GC124" s="231"/>
      <c r="GD124" s="231"/>
      <c r="GE124" s="231"/>
      <c r="GF124" s="231"/>
      <c r="GG124" s="231"/>
      <c r="GH124" s="231"/>
    </row>
    <row r="125" spans="1:190" s="232" customFormat="1" ht="129.9" customHeight="1" thickBot="1" x14ac:dyDescent="0.35">
      <c r="A125" s="351"/>
      <c r="B125" s="372"/>
      <c r="C125" s="233" t="s">
        <v>0</v>
      </c>
      <c r="D125" s="234" t="s">
        <v>98</v>
      </c>
      <c r="E125" s="229" t="s">
        <v>1</v>
      </c>
      <c r="F125" s="229" t="s">
        <v>188</v>
      </c>
      <c r="G125" s="229" t="s">
        <v>113</v>
      </c>
      <c r="H125" s="229" t="s">
        <v>109</v>
      </c>
      <c r="I125" s="229" t="s">
        <v>111</v>
      </c>
      <c r="J125" s="235" t="s">
        <v>99</v>
      </c>
      <c r="K125" s="221" t="s">
        <v>98</v>
      </c>
      <c r="L125" s="222" t="s">
        <v>1</v>
      </c>
      <c r="M125" s="229" t="s">
        <v>188</v>
      </c>
      <c r="N125" s="224" t="s">
        <v>113</v>
      </c>
      <c r="O125" s="222" t="s">
        <v>12</v>
      </c>
      <c r="P125" s="225" t="s">
        <v>102</v>
      </c>
      <c r="Q125" s="226" t="s">
        <v>98</v>
      </c>
      <c r="R125" s="222" t="s">
        <v>1</v>
      </c>
      <c r="S125" s="229" t="s">
        <v>188</v>
      </c>
      <c r="T125" s="224" t="s">
        <v>113</v>
      </c>
      <c r="U125" s="227" t="s">
        <v>99</v>
      </c>
      <c r="V125" s="222" t="s">
        <v>12</v>
      </c>
      <c r="W125" s="228" t="s">
        <v>102</v>
      </c>
      <c r="X125" s="221" t="s">
        <v>98</v>
      </c>
      <c r="Y125" s="222" t="s">
        <v>1</v>
      </c>
      <c r="Z125" s="224" t="s">
        <v>113</v>
      </c>
      <c r="AA125" s="223" t="s">
        <v>111</v>
      </c>
      <c r="AB125" s="227" t="s">
        <v>99</v>
      </c>
      <c r="AC125" s="222" t="s">
        <v>12</v>
      </c>
      <c r="AD125" s="225" t="s">
        <v>102</v>
      </c>
      <c r="AE125" s="226" t="s">
        <v>98</v>
      </c>
      <c r="AF125" s="222" t="s">
        <v>1</v>
      </c>
      <c r="AG125" s="224" t="s">
        <v>113</v>
      </c>
      <c r="AH125" s="223" t="s">
        <v>111</v>
      </c>
      <c r="AI125" s="222" t="s">
        <v>12</v>
      </c>
      <c r="AJ125" s="228" t="s">
        <v>102</v>
      </c>
      <c r="AK125" s="221" t="s">
        <v>98</v>
      </c>
      <c r="AL125" s="222" t="s">
        <v>1</v>
      </c>
      <c r="AM125" s="224" t="s">
        <v>113</v>
      </c>
      <c r="AN125" s="223" t="s">
        <v>111</v>
      </c>
      <c r="AO125" s="227" t="s">
        <v>99</v>
      </c>
      <c r="AP125" s="229" t="s">
        <v>12</v>
      </c>
      <c r="AQ125" s="225" t="s">
        <v>102</v>
      </c>
      <c r="AR125" s="226" t="s">
        <v>98</v>
      </c>
      <c r="AS125" s="222" t="s">
        <v>1</v>
      </c>
      <c r="AT125" s="224" t="s">
        <v>113</v>
      </c>
      <c r="AU125" s="223" t="s">
        <v>111</v>
      </c>
      <c r="AV125" s="229" t="s">
        <v>99</v>
      </c>
      <c r="AW125" s="230" t="s">
        <v>12</v>
      </c>
      <c r="AX125" s="228" t="s">
        <v>102</v>
      </c>
      <c r="AY125" s="221" t="s">
        <v>98</v>
      </c>
      <c r="AZ125" s="222" t="s">
        <v>1</v>
      </c>
      <c r="BA125" s="224" t="s">
        <v>113</v>
      </c>
      <c r="BB125" s="224" t="s">
        <v>109</v>
      </c>
      <c r="BC125" s="223" t="s">
        <v>111</v>
      </c>
      <c r="BD125" s="227" t="s">
        <v>99</v>
      </c>
      <c r="BE125" s="229" t="s">
        <v>12</v>
      </c>
      <c r="BF125" s="225" t="s">
        <v>102</v>
      </c>
      <c r="BG125" s="226" t="s">
        <v>98</v>
      </c>
      <c r="BH125" s="222" t="s">
        <v>1</v>
      </c>
      <c r="BI125" s="224" t="s">
        <v>113</v>
      </c>
      <c r="BJ125" s="224" t="s">
        <v>109</v>
      </c>
      <c r="BK125" s="223" t="s">
        <v>111</v>
      </c>
      <c r="BL125" s="222" t="s">
        <v>12</v>
      </c>
      <c r="BM125" s="228" t="s">
        <v>102</v>
      </c>
      <c r="BN125" s="221" t="s">
        <v>98</v>
      </c>
      <c r="BO125" s="222" t="s">
        <v>1</v>
      </c>
      <c r="BP125" s="224" t="s">
        <v>113</v>
      </c>
      <c r="BQ125" s="224" t="s">
        <v>109</v>
      </c>
      <c r="BR125" s="222" t="s">
        <v>12</v>
      </c>
      <c r="BS125" s="225" t="s">
        <v>102</v>
      </c>
      <c r="BT125" s="226" t="s">
        <v>98</v>
      </c>
      <c r="BU125" s="222" t="s">
        <v>1</v>
      </c>
      <c r="BV125" s="229" t="s">
        <v>188</v>
      </c>
      <c r="BW125" s="224" t="s">
        <v>113</v>
      </c>
      <c r="BX125" s="224" t="s">
        <v>109</v>
      </c>
      <c r="BY125" s="222" t="s">
        <v>12</v>
      </c>
      <c r="BZ125" s="228" t="s">
        <v>102</v>
      </c>
      <c r="CA125" s="387"/>
      <c r="CB125" s="388"/>
      <c r="CC125" s="203"/>
      <c r="CD125" s="203"/>
      <c r="CE125" s="203"/>
      <c r="CF125" s="203"/>
      <c r="CG125" s="203"/>
      <c r="CH125" s="203"/>
      <c r="CI125" s="203"/>
      <c r="CJ125" s="203"/>
      <c r="CK125" s="203"/>
      <c r="CL125" s="203"/>
      <c r="CM125" s="203"/>
      <c r="CN125" s="203"/>
      <c r="CO125" s="203"/>
      <c r="CP125" s="203"/>
      <c r="CQ125" s="203"/>
      <c r="CR125" s="203"/>
      <c r="CS125" s="203"/>
      <c r="CT125" s="203"/>
      <c r="CU125" s="203"/>
      <c r="CV125" s="203"/>
      <c r="CW125" s="203"/>
      <c r="CX125" s="203"/>
      <c r="CY125" s="203"/>
      <c r="CZ125" s="203"/>
      <c r="DA125" s="203"/>
      <c r="DB125" s="203"/>
      <c r="DC125" s="203"/>
      <c r="DD125" s="203"/>
      <c r="DE125" s="231"/>
      <c r="DF125" s="231"/>
      <c r="DG125" s="231"/>
      <c r="DH125" s="231"/>
      <c r="DI125" s="231"/>
      <c r="DJ125" s="231"/>
      <c r="DK125" s="231"/>
      <c r="DL125" s="231"/>
      <c r="DM125" s="231"/>
      <c r="DN125" s="231"/>
      <c r="DO125" s="231"/>
      <c r="DP125" s="231"/>
      <c r="DQ125" s="231"/>
      <c r="DR125" s="231"/>
      <c r="DS125" s="231"/>
      <c r="DT125" s="231"/>
      <c r="DU125" s="231"/>
      <c r="DV125" s="231"/>
      <c r="DW125" s="231"/>
      <c r="DX125" s="231"/>
      <c r="DY125" s="231"/>
      <c r="DZ125" s="231"/>
      <c r="EA125" s="231"/>
      <c r="EB125" s="231"/>
      <c r="EC125" s="231"/>
      <c r="ED125" s="231"/>
      <c r="EE125" s="231"/>
      <c r="EF125" s="231"/>
      <c r="EG125" s="231"/>
      <c r="EH125" s="231"/>
      <c r="EI125" s="231"/>
      <c r="EJ125" s="231"/>
      <c r="EK125" s="231"/>
      <c r="EL125" s="231"/>
      <c r="EM125" s="231"/>
      <c r="EN125" s="231"/>
      <c r="EO125" s="231"/>
      <c r="EP125" s="231"/>
      <c r="EQ125" s="231"/>
      <c r="ER125" s="231"/>
      <c r="ES125" s="231"/>
      <c r="ET125" s="231"/>
      <c r="EU125" s="231"/>
      <c r="EV125" s="231"/>
      <c r="EW125" s="231"/>
      <c r="EX125" s="231"/>
      <c r="EY125" s="231"/>
      <c r="EZ125" s="231"/>
      <c r="FA125" s="231"/>
      <c r="FB125" s="231"/>
      <c r="FC125" s="231"/>
      <c r="FD125" s="231"/>
      <c r="FE125" s="231"/>
      <c r="FF125" s="231"/>
      <c r="FG125" s="231"/>
      <c r="FH125" s="231"/>
      <c r="FI125" s="231"/>
      <c r="FJ125" s="231"/>
      <c r="FK125" s="231"/>
      <c r="FL125" s="231"/>
      <c r="FM125" s="231"/>
      <c r="FN125" s="231"/>
      <c r="FO125" s="231"/>
      <c r="FP125" s="231"/>
      <c r="FQ125" s="231"/>
      <c r="FR125" s="231"/>
      <c r="FS125" s="231"/>
      <c r="FT125" s="231"/>
      <c r="FU125" s="231"/>
      <c r="FV125" s="231"/>
      <c r="FW125" s="231"/>
      <c r="FX125" s="231"/>
      <c r="FY125" s="231"/>
      <c r="FZ125" s="231"/>
      <c r="GA125" s="231"/>
      <c r="GB125" s="231"/>
      <c r="GC125" s="231"/>
      <c r="GD125" s="231"/>
      <c r="GE125" s="231"/>
      <c r="GF125" s="231"/>
      <c r="GG125" s="231"/>
      <c r="GH125" s="231"/>
    </row>
    <row r="126" spans="1:190" ht="20.100000000000001" customHeight="1" thickBot="1" x14ac:dyDescent="0.35">
      <c r="A126" s="284" t="s">
        <v>175</v>
      </c>
      <c r="B126" s="285" t="s">
        <v>54</v>
      </c>
      <c r="C126" s="72">
        <f>SUM(D126:J126)</f>
        <v>31</v>
      </c>
      <c r="D126" s="57">
        <f>K126+Q126+X126+AE126+AK126+AR126+AY126+BG126+BN126+BT126</f>
        <v>8</v>
      </c>
      <c r="E126" s="57">
        <f>L126+R126+Y126+AF126+AL126+AS126+AZ126+BH126+BO126+BU126</f>
        <v>23</v>
      </c>
      <c r="F126" s="57"/>
      <c r="G126" s="57"/>
      <c r="H126" s="57"/>
      <c r="I126" s="57"/>
      <c r="J126" s="56"/>
      <c r="K126" s="72"/>
      <c r="L126" s="36"/>
      <c r="M126" s="36"/>
      <c r="N126" s="36"/>
      <c r="O126" s="25"/>
      <c r="P126" s="131"/>
      <c r="Q126" s="36"/>
      <c r="R126" s="36"/>
      <c r="S126" s="36"/>
      <c r="T126" s="36"/>
      <c r="U126" s="33"/>
      <c r="V126" s="25"/>
      <c r="W126" s="100"/>
      <c r="X126" s="36"/>
      <c r="Y126" s="19"/>
      <c r="Z126" s="35"/>
      <c r="AA126" s="35"/>
      <c r="AB126" s="35"/>
      <c r="AC126" s="25"/>
      <c r="AD126" s="129"/>
      <c r="AE126" s="36"/>
      <c r="AF126" s="19"/>
      <c r="AG126" s="35"/>
      <c r="AH126" s="35"/>
      <c r="AI126" s="25"/>
      <c r="AJ126" s="100"/>
      <c r="AK126" s="36"/>
      <c r="AL126" s="19"/>
      <c r="AM126" s="35"/>
      <c r="AN126" s="35"/>
      <c r="AO126" s="35"/>
      <c r="AP126" s="25"/>
      <c r="AQ126" s="129"/>
      <c r="AR126" s="36"/>
      <c r="AS126" s="19"/>
      <c r="AT126" s="35"/>
      <c r="AU126" s="35"/>
      <c r="AV126" s="35"/>
      <c r="AW126" s="25"/>
      <c r="AX126" s="100"/>
      <c r="AY126" s="36"/>
      <c r="AZ126" s="19"/>
      <c r="BA126" s="35"/>
      <c r="BB126" s="35"/>
      <c r="BC126" s="35"/>
      <c r="BD126" s="35"/>
      <c r="BE126" s="25"/>
      <c r="BF126" s="135"/>
      <c r="BG126" s="36">
        <v>8</v>
      </c>
      <c r="BH126" s="19">
        <v>15</v>
      </c>
      <c r="BI126" s="35"/>
      <c r="BJ126" s="35"/>
      <c r="BK126" s="35"/>
      <c r="BL126" s="25">
        <v>4</v>
      </c>
      <c r="BM126" s="100" t="s">
        <v>110</v>
      </c>
      <c r="BN126" s="36"/>
      <c r="BO126" s="19">
        <v>8</v>
      </c>
      <c r="BP126" s="35"/>
      <c r="BQ126" s="35"/>
      <c r="BR126" s="25">
        <v>3</v>
      </c>
      <c r="BS126" s="129" t="s">
        <v>103</v>
      </c>
      <c r="BT126" s="36"/>
      <c r="BU126" s="19"/>
      <c r="BV126" s="19"/>
      <c r="BW126" s="19"/>
      <c r="BX126" s="19"/>
      <c r="BY126" s="22"/>
      <c r="BZ126" s="117"/>
      <c r="CA126" s="211">
        <f>O126+V126+AC126+AI126+AP126+AW126+BE126+BL126+BR126+BY126</f>
        <v>7</v>
      </c>
      <c r="CB126" s="207">
        <v>7</v>
      </c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</row>
    <row r="127" spans="1:190" ht="20.100000000000001" customHeight="1" thickBot="1" x14ac:dyDescent="0.35">
      <c r="A127" s="389" t="s">
        <v>35</v>
      </c>
      <c r="B127" s="395"/>
      <c r="C127" s="330">
        <f>SUM(C126)</f>
        <v>31</v>
      </c>
      <c r="D127" s="330">
        <f>SUM(D126)</f>
        <v>8</v>
      </c>
      <c r="E127" s="330">
        <f>SUM(E126)</f>
        <v>23</v>
      </c>
      <c r="F127" s="330"/>
      <c r="G127" s="330"/>
      <c r="H127" s="330"/>
      <c r="I127" s="330"/>
      <c r="J127" s="331"/>
      <c r="K127" s="305"/>
      <c r="L127" s="148"/>
      <c r="M127" s="144"/>
      <c r="N127" s="144"/>
      <c r="O127" s="148"/>
      <c r="P127" s="332"/>
      <c r="Q127" s="333"/>
      <c r="R127" s="144"/>
      <c r="S127" s="144"/>
      <c r="T127" s="144"/>
      <c r="U127" s="144"/>
      <c r="V127" s="148"/>
      <c r="W127" s="147"/>
      <c r="X127" s="144"/>
      <c r="Y127" s="148"/>
      <c r="Z127" s="149"/>
      <c r="AA127" s="149"/>
      <c r="AB127" s="149"/>
      <c r="AC127" s="149"/>
      <c r="AD127" s="146"/>
      <c r="AE127" s="144"/>
      <c r="AF127" s="148"/>
      <c r="AG127" s="149"/>
      <c r="AH127" s="149"/>
      <c r="AI127" s="149"/>
      <c r="AJ127" s="147"/>
      <c r="AK127" s="144"/>
      <c r="AL127" s="148"/>
      <c r="AM127" s="149"/>
      <c r="AN127" s="149"/>
      <c r="AO127" s="149"/>
      <c r="AP127" s="149"/>
      <c r="AQ127" s="146"/>
      <c r="AR127" s="144"/>
      <c r="AS127" s="148"/>
      <c r="AT127" s="149"/>
      <c r="AU127" s="149"/>
      <c r="AV127" s="149"/>
      <c r="AW127" s="149"/>
      <c r="AX127" s="147"/>
      <c r="AY127" s="144"/>
      <c r="AZ127" s="148"/>
      <c r="BA127" s="149"/>
      <c r="BB127" s="149"/>
      <c r="BC127" s="149"/>
      <c r="BD127" s="149"/>
      <c r="BE127" s="149"/>
      <c r="BF127" s="146"/>
      <c r="BG127" s="144">
        <f>SUM(BG126)</f>
        <v>8</v>
      </c>
      <c r="BH127" s="148">
        <f>SUM(BH126)</f>
        <v>15</v>
      </c>
      <c r="BI127" s="149"/>
      <c r="BJ127" s="149"/>
      <c r="BK127" s="149"/>
      <c r="BL127" s="148">
        <f>SUM(BL126)</f>
        <v>4</v>
      </c>
      <c r="BM127" s="147"/>
      <c r="BN127" s="144"/>
      <c r="BO127" s="148">
        <f>SUM(BO126)</f>
        <v>8</v>
      </c>
      <c r="BP127" s="149"/>
      <c r="BQ127" s="149"/>
      <c r="BR127" s="149">
        <f>SUM(BR126)</f>
        <v>3</v>
      </c>
      <c r="BS127" s="146"/>
      <c r="BT127" s="144"/>
      <c r="BU127" s="148"/>
      <c r="BV127" s="148"/>
      <c r="BW127" s="148"/>
      <c r="BX127" s="148"/>
      <c r="BY127" s="148"/>
      <c r="BZ127" s="332"/>
      <c r="CA127" s="212">
        <f>SUM(CA126)</f>
        <v>7</v>
      </c>
      <c r="CB127" s="334">
        <v>7</v>
      </c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</row>
    <row r="128" spans="1:190" s="314" customFormat="1" ht="30" customHeight="1" thickBot="1" x14ac:dyDescent="0.35">
      <c r="A128" s="310"/>
      <c r="B128" s="335" t="s">
        <v>88</v>
      </c>
      <c r="C128" s="319"/>
      <c r="D128" s="319"/>
      <c r="E128" s="319"/>
      <c r="F128" s="319"/>
      <c r="G128" s="319"/>
      <c r="H128" s="319"/>
      <c r="I128" s="319"/>
      <c r="J128" s="319"/>
      <c r="K128" s="319"/>
      <c r="L128" s="319"/>
      <c r="M128" s="319"/>
      <c r="N128" s="319"/>
      <c r="O128" s="319"/>
      <c r="P128" s="319"/>
      <c r="Q128" s="319"/>
      <c r="R128" s="319"/>
      <c r="S128" s="319"/>
      <c r="T128" s="319"/>
      <c r="U128" s="319"/>
      <c r="V128" s="319"/>
      <c r="W128" s="319"/>
      <c r="X128" s="319"/>
      <c r="Y128" s="319"/>
      <c r="Z128" s="319"/>
      <c r="AA128" s="319"/>
      <c r="AB128" s="319"/>
      <c r="AC128" s="319"/>
      <c r="AD128" s="319"/>
      <c r="AE128" s="319"/>
      <c r="AF128" s="319"/>
      <c r="AG128" s="319"/>
      <c r="AH128" s="319"/>
      <c r="AI128" s="319"/>
      <c r="AJ128" s="319"/>
      <c r="AK128" s="319"/>
      <c r="AL128" s="319"/>
      <c r="AM128" s="319"/>
      <c r="AN128" s="319"/>
      <c r="AO128" s="319"/>
      <c r="AP128" s="319"/>
      <c r="AQ128" s="319"/>
      <c r="AR128" s="319"/>
      <c r="AS128" s="319"/>
      <c r="AT128" s="319"/>
      <c r="AU128" s="319"/>
      <c r="AV128" s="319"/>
      <c r="AW128" s="319"/>
      <c r="AX128" s="319"/>
      <c r="AY128" s="319"/>
      <c r="AZ128" s="319"/>
      <c r="BA128" s="319"/>
      <c r="BB128" s="319"/>
      <c r="BC128" s="319"/>
      <c r="BD128" s="319"/>
      <c r="BE128" s="319"/>
      <c r="BF128" s="319"/>
      <c r="BG128" s="319"/>
      <c r="BH128" s="319"/>
      <c r="BI128" s="319"/>
      <c r="BJ128" s="319"/>
      <c r="BK128" s="319"/>
      <c r="BL128" s="319"/>
      <c r="BM128" s="319"/>
      <c r="BN128" s="319"/>
      <c r="BO128" s="319"/>
      <c r="BP128" s="319"/>
      <c r="BQ128" s="319"/>
      <c r="BR128" s="319"/>
      <c r="BS128" s="319"/>
      <c r="BT128" s="319"/>
      <c r="BU128" s="319"/>
      <c r="BV128" s="319"/>
      <c r="BW128" s="319"/>
      <c r="BX128" s="319"/>
      <c r="BY128" s="319"/>
      <c r="BZ128" s="336"/>
      <c r="CA128" s="337"/>
      <c r="CB128" s="338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</row>
    <row r="129" spans="1:190" s="232" customFormat="1" ht="21.75" customHeight="1" x14ac:dyDescent="0.3">
      <c r="A129" s="349" t="s">
        <v>97</v>
      </c>
      <c r="B129" s="376" t="s">
        <v>100</v>
      </c>
      <c r="C129" s="354" t="s">
        <v>101</v>
      </c>
      <c r="D129" s="354"/>
      <c r="E129" s="354"/>
      <c r="F129" s="354"/>
      <c r="G129" s="354"/>
      <c r="H129" s="354"/>
      <c r="I129" s="354"/>
      <c r="J129" s="355"/>
      <c r="K129" s="373" t="s">
        <v>2</v>
      </c>
      <c r="L129" s="374"/>
      <c r="M129" s="374"/>
      <c r="N129" s="374"/>
      <c r="O129" s="374"/>
      <c r="P129" s="374"/>
      <c r="Q129" s="374"/>
      <c r="R129" s="374"/>
      <c r="S129" s="374"/>
      <c r="T129" s="374"/>
      <c r="U129" s="374"/>
      <c r="V129" s="374"/>
      <c r="W129" s="375"/>
      <c r="X129" s="373" t="s">
        <v>3</v>
      </c>
      <c r="Y129" s="374"/>
      <c r="Z129" s="374"/>
      <c r="AA129" s="374"/>
      <c r="AB129" s="374"/>
      <c r="AC129" s="374"/>
      <c r="AD129" s="374"/>
      <c r="AE129" s="374"/>
      <c r="AF129" s="374"/>
      <c r="AG129" s="374"/>
      <c r="AH129" s="374"/>
      <c r="AI129" s="374"/>
      <c r="AJ129" s="375"/>
      <c r="AK129" s="373" t="s">
        <v>4</v>
      </c>
      <c r="AL129" s="374"/>
      <c r="AM129" s="374"/>
      <c r="AN129" s="374"/>
      <c r="AO129" s="374"/>
      <c r="AP129" s="374"/>
      <c r="AQ129" s="374"/>
      <c r="AR129" s="374"/>
      <c r="AS129" s="374"/>
      <c r="AT129" s="374"/>
      <c r="AU129" s="374"/>
      <c r="AV129" s="374"/>
      <c r="AW129" s="374"/>
      <c r="AX129" s="375"/>
      <c r="AY129" s="373" t="s">
        <v>5</v>
      </c>
      <c r="AZ129" s="374"/>
      <c r="BA129" s="374"/>
      <c r="BB129" s="374"/>
      <c r="BC129" s="374"/>
      <c r="BD129" s="374"/>
      <c r="BE129" s="374"/>
      <c r="BF129" s="374"/>
      <c r="BG129" s="374"/>
      <c r="BH129" s="374"/>
      <c r="BI129" s="374"/>
      <c r="BJ129" s="374"/>
      <c r="BK129" s="374"/>
      <c r="BL129" s="374"/>
      <c r="BM129" s="375"/>
      <c r="BN129" s="373" t="s">
        <v>6</v>
      </c>
      <c r="BO129" s="374"/>
      <c r="BP129" s="374"/>
      <c r="BQ129" s="374"/>
      <c r="BR129" s="374"/>
      <c r="BS129" s="374"/>
      <c r="BT129" s="374"/>
      <c r="BU129" s="374"/>
      <c r="BV129" s="374"/>
      <c r="BW129" s="374"/>
      <c r="BX129" s="374"/>
      <c r="BY129" s="374"/>
      <c r="BZ129" s="375"/>
      <c r="CA129" s="393" t="s">
        <v>94</v>
      </c>
      <c r="CB129" s="394" t="s">
        <v>95</v>
      </c>
      <c r="CC129" s="203"/>
      <c r="CD129" s="203"/>
      <c r="CE129" s="203"/>
      <c r="CF129" s="203"/>
      <c r="CG129" s="203"/>
      <c r="CH129" s="203"/>
      <c r="CI129" s="203"/>
      <c r="CJ129" s="203"/>
      <c r="CK129" s="203"/>
      <c r="CL129" s="203"/>
      <c r="CM129" s="203"/>
      <c r="CN129" s="203"/>
      <c r="CO129" s="203"/>
      <c r="CP129" s="203"/>
      <c r="CQ129" s="203"/>
      <c r="CR129" s="203"/>
      <c r="CS129" s="203"/>
      <c r="CT129" s="203"/>
      <c r="CU129" s="203"/>
      <c r="CV129" s="203"/>
      <c r="CW129" s="203"/>
      <c r="CX129" s="203"/>
      <c r="CY129" s="203"/>
      <c r="CZ129" s="203"/>
      <c r="DA129" s="203"/>
      <c r="DB129" s="203"/>
      <c r="DC129" s="203"/>
      <c r="DD129" s="203"/>
      <c r="DE129" s="231"/>
      <c r="DF129" s="231"/>
      <c r="DG129" s="231"/>
      <c r="DH129" s="231"/>
      <c r="DI129" s="231"/>
      <c r="DJ129" s="231"/>
      <c r="DK129" s="231"/>
      <c r="DL129" s="231"/>
      <c r="DM129" s="231"/>
      <c r="DN129" s="231"/>
      <c r="DO129" s="231"/>
      <c r="DP129" s="231"/>
      <c r="DQ129" s="231"/>
      <c r="DR129" s="231"/>
      <c r="DS129" s="231"/>
      <c r="DT129" s="231"/>
      <c r="DU129" s="231"/>
      <c r="DV129" s="231"/>
      <c r="DW129" s="231"/>
      <c r="DX129" s="231"/>
      <c r="DY129" s="231"/>
      <c r="DZ129" s="231"/>
      <c r="EA129" s="231"/>
      <c r="EB129" s="231"/>
      <c r="EC129" s="231"/>
      <c r="ED129" s="231"/>
      <c r="EE129" s="231"/>
      <c r="EF129" s="231"/>
      <c r="EG129" s="231"/>
      <c r="EH129" s="231"/>
      <c r="EI129" s="231"/>
      <c r="EJ129" s="231"/>
      <c r="EK129" s="231"/>
      <c r="EL129" s="231"/>
      <c r="EM129" s="231"/>
      <c r="EN129" s="231"/>
      <c r="EO129" s="231"/>
      <c r="EP129" s="231"/>
      <c r="EQ129" s="231"/>
      <c r="ER129" s="231"/>
      <c r="ES129" s="231"/>
      <c r="ET129" s="231"/>
      <c r="EU129" s="231"/>
      <c r="EV129" s="231"/>
      <c r="EW129" s="231"/>
      <c r="EX129" s="231"/>
      <c r="EY129" s="231"/>
      <c r="EZ129" s="231"/>
      <c r="FA129" s="231"/>
      <c r="FB129" s="231"/>
      <c r="FC129" s="231"/>
      <c r="FD129" s="231"/>
      <c r="FE129" s="231"/>
      <c r="FF129" s="231"/>
      <c r="FG129" s="231"/>
      <c r="FH129" s="231"/>
      <c r="FI129" s="231"/>
      <c r="FJ129" s="231"/>
      <c r="FK129" s="231"/>
      <c r="FL129" s="231"/>
      <c r="FM129" s="231"/>
      <c r="FN129" s="231"/>
      <c r="FO129" s="231"/>
      <c r="FP129" s="231"/>
      <c r="FQ129" s="231"/>
      <c r="FR129" s="231"/>
      <c r="FS129" s="231"/>
      <c r="FT129" s="231"/>
      <c r="FU129" s="231"/>
      <c r="FV129" s="231"/>
      <c r="FW129" s="231"/>
      <c r="FX129" s="231"/>
      <c r="FY129" s="231"/>
      <c r="FZ129" s="231"/>
      <c r="GA129" s="231"/>
      <c r="GB129" s="231"/>
      <c r="GC129" s="231"/>
      <c r="GD129" s="231"/>
      <c r="GE129" s="231"/>
      <c r="GF129" s="231"/>
      <c r="GG129" s="231"/>
      <c r="GH129" s="231"/>
    </row>
    <row r="130" spans="1:190" s="232" customFormat="1" ht="21.75" customHeight="1" thickBot="1" x14ac:dyDescent="0.35">
      <c r="A130" s="350"/>
      <c r="B130" s="371"/>
      <c r="C130" s="354"/>
      <c r="D130" s="354"/>
      <c r="E130" s="354"/>
      <c r="F130" s="354"/>
      <c r="G130" s="354"/>
      <c r="H130" s="354"/>
      <c r="I130" s="354"/>
      <c r="J130" s="355"/>
      <c r="K130" s="359"/>
      <c r="L130" s="360"/>
      <c r="M130" s="360"/>
      <c r="N130" s="360"/>
      <c r="O130" s="360"/>
      <c r="P130" s="360"/>
      <c r="Q130" s="360"/>
      <c r="R130" s="360"/>
      <c r="S130" s="360"/>
      <c r="T130" s="360"/>
      <c r="U130" s="360"/>
      <c r="V130" s="360"/>
      <c r="W130" s="361"/>
      <c r="X130" s="359"/>
      <c r="Y130" s="360"/>
      <c r="Z130" s="360"/>
      <c r="AA130" s="360"/>
      <c r="AB130" s="360"/>
      <c r="AC130" s="360"/>
      <c r="AD130" s="360"/>
      <c r="AE130" s="360"/>
      <c r="AF130" s="360"/>
      <c r="AG130" s="360"/>
      <c r="AH130" s="360"/>
      <c r="AI130" s="360"/>
      <c r="AJ130" s="361"/>
      <c r="AK130" s="359"/>
      <c r="AL130" s="360"/>
      <c r="AM130" s="360"/>
      <c r="AN130" s="360"/>
      <c r="AO130" s="360"/>
      <c r="AP130" s="360"/>
      <c r="AQ130" s="360"/>
      <c r="AR130" s="360"/>
      <c r="AS130" s="360"/>
      <c r="AT130" s="360"/>
      <c r="AU130" s="360"/>
      <c r="AV130" s="360"/>
      <c r="AW130" s="360"/>
      <c r="AX130" s="361"/>
      <c r="AY130" s="359"/>
      <c r="AZ130" s="360"/>
      <c r="BA130" s="360"/>
      <c r="BB130" s="360"/>
      <c r="BC130" s="360"/>
      <c r="BD130" s="360"/>
      <c r="BE130" s="360"/>
      <c r="BF130" s="360"/>
      <c r="BG130" s="360"/>
      <c r="BH130" s="360"/>
      <c r="BI130" s="360"/>
      <c r="BJ130" s="360"/>
      <c r="BK130" s="360"/>
      <c r="BL130" s="360"/>
      <c r="BM130" s="361"/>
      <c r="BN130" s="359"/>
      <c r="BO130" s="360"/>
      <c r="BP130" s="360"/>
      <c r="BQ130" s="360"/>
      <c r="BR130" s="360"/>
      <c r="BS130" s="360"/>
      <c r="BT130" s="360"/>
      <c r="BU130" s="360"/>
      <c r="BV130" s="360"/>
      <c r="BW130" s="360"/>
      <c r="BX130" s="360"/>
      <c r="BY130" s="360"/>
      <c r="BZ130" s="361"/>
      <c r="CA130" s="380"/>
      <c r="CB130" s="383"/>
      <c r="CC130" s="203"/>
      <c r="CD130" s="203"/>
      <c r="CE130" s="203"/>
      <c r="CF130" s="203"/>
      <c r="CG130" s="203"/>
      <c r="CH130" s="203"/>
      <c r="CI130" s="203"/>
      <c r="CJ130" s="203"/>
      <c r="CK130" s="203"/>
      <c r="CL130" s="203"/>
      <c r="CM130" s="203"/>
      <c r="CN130" s="203"/>
      <c r="CO130" s="203"/>
      <c r="CP130" s="203"/>
      <c r="CQ130" s="203"/>
      <c r="CR130" s="203"/>
      <c r="CS130" s="203"/>
      <c r="CT130" s="203"/>
      <c r="CU130" s="203"/>
      <c r="CV130" s="203"/>
      <c r="CW130" s="203"/>
      <c r="CX130" s="203"/>
      <c r="CY130" s="203"/>
      <c r="CZ130" s="203"/>
      <c r="DA130" s="203"/>
      <c r="DB130" s="203"/>
      <c r="DC130" s="203"/>
      <c r="DD130" s="203"/>
      <c r="DE130" s="231"/>
      <c r="DF130" s="231"/>
      <c r="DG130" s="231"/>
      <c r="DH130" s="231"/>
      <c r="DI130" s="231"/>
      <c r="DJ130" s="231"/>
      <c r="DK130" s="231"/>
      <c r="DL130" s="231"/>
      <c r="DM130" s="231"/>
      <c r="DN130" s="231"/>
      <c r="DO130" s="231"/>
      <c r="DP130" s="231"/>
      <c r="DQ130" s="231"/>
      <c r="DR130" s="231"/>
      <c r="DS130" s="231"/>
      <c r="DT130" s="231"/>
      <c r="DU130" s="231"/>
      <c r="DV130" s="231"/>
      <c r="DW130" s="231"/>
      <c r="DX130" s="231"/>
      <c r="DY130" s="231"/>
      <c r="DZ130" s="231"/>
      <c r="EA130" s="231"/>
      <c r="EB130" s="231"/>
      <c r="EC130" s="231"/>
      <c r="ED130" s="231"/>
      <c r="EE130" s="231"/>
      <c r="EF130" s="231"/>
      <c r="EG130" s="231"/>
      <c r="EH130" s="231"/>
      <c r="EI130" s="231"/>
      <c r="EJ130" s="231"/>
      <c r="EK130" s="231"/>
      <c r="EL130" s="231"/>
      <c r="EM130" s="231"/>
      <c r="EN130" s="231"/>
      <c r="EO130" s="231"/>
      <c r="EP130" s="231"/>
      <c r="EQ130" s="231"/>
      <c r="ER130" s="231"/>
      <c r="ES130" s="231"/>
      <c r="ET130" s="231"/>
      <c r="EU130" s="231"/>
      <c r="EV130" s="231"/>
      <c r="EW130" s="231"/>
      <c r="EX130" s="231"/>
      <c r="EY130" s="231"/>
      <c r="EZ130" s="231"/>
      <c r="FA130" s="231"/>
      <c r="FB130" s="231"/>
      <c r="FC130" s="231"/>
      <c r="FD130" s="231"/>
      <c r="FE130" s="231"/>
      <c r="FF130" s="231"/>
      <c r="FG130" s="231"/>
      <c r="FH130" s="231"/>
      <c r="FI130" s="231"/>
      <c r="FJ130" s="231"/>
      <c r="FK130" s="231"/>
      <c r="FL130" s="231"/>
      <c r="FM130" s="231"/>
      <c r="FN130" s="231"/>
      <c r="FO130" s="231"/>
      <c r="FP130" s="231"/>
      <c r="FQ130" s="231"/>
      <c r="FR130" s="231"/>
      <c r="FS130" s="231"/>
      <c r="FT130" s="231"/>
      <c r="FU130" s="231"/>
      <c r="FV130" s="231"/>
      <c r="FW130" s="231"/>
      <c r="FX130" s="231"/>
      <c r="FY130" s="231"/>
      <c r="FZ130" s="231"/>
      <c r="GA130" s="231"/>
      <c r="GB130" s="231"/>
      <c r="GC130" s="231"/>
      <c r="GD130" s="231"/>
      <c r="GE130" s="231"/>
      <c r="GF130" s="231"/>
      <c r="GG130" s="231"/>
      <c r="GH130" s="231"/>
    </row>
    <row r="131" spans="1:190" s="232" customFormat="1" ht="21.75" customHeight="1" x14ac:dyDescent="0.3">
      <c r="A131" s="350"/>
      <c r="B131" s="371"/>
      <c r="C131" s="354"/>
      <c r="D131" s="354"/>
      <c r="E131" s="354"/>
      <c r="F131" s="354"/>
      <c r="G131" s="354"/>
      <c r="H131" s="354"/>
      <c r="I131" s="354"/>
      <c r="J131" s="355"/>
      <c r="K131" s="362" t="s">
        <v>7</v>
      </c>
      <c r="L131" s="363"/>
      <c r="M131" s="363"/>
      <c r="N131" s="363"/>
      <c r="O131" s="363"/>
      <c r="P131" s="364"/>
      <c r="Q131" s="363" t="s">
        <v>40</v>
      </c>
      <c r="R131" s="363"/>
      <c r="S131" s="363"/>
      <c r="T131" s="363"/>
      <c r="U131" s="363"/>
      <c r="V131" s="363"/>
      <c r="W131" s="368"/>
      <c r="X131" s="362" t="s">
        <v>8</v>
      </c>
      <c r="Y131" s="363"/>
      <c r="Z131" s="363"/>
      <c r="AA131" s="363"/>
      <c r="AB131" s="363"/>
      <c r="AC131" s="363"/>
      <c r="AD131" s="364"/>
      <c r="AE131" s="363" t="s">
        <v>104</v>
      </c>
      <c r="AF131" s="363"/>
      <c r="AG131" s="363"/>
      <c r="AH131" s="363"/>
      <c r="AI131" s="363"/>
      <c r="AJ131" s="368"/>
      <c r="AK131" s="362" t="s">
        <v>9</v>
      </c>
      <c r="AL131" s="363"/>
      <c r="AM131" s="363"/>
      <c r="AN131" s="363"/>
      <c r="AO131" s="363"/>
      <c r="AP131" s="363"/>
      <c r="AQ131" s="364"/>
      <c r="AR131" s="363" t="s">
        <v>105</v>
      </c>
      <c r="AS131" s="363"/>
      <c r="AT131" s="363"/>
      <c r="AU131" s="363"/>
      <c r="AV131" s="363"/>
      <c r="AW131" s="363"/>
      <c r="AX131" s="368"/>
      <c r="AY131" s="362" t="s">
        <v>10</v>
      </c>
      <c r="AZ131" s="363"/>
      <c r="BA131" s="363"/>
      <c r="BB131" s="363"/>
      <c r="BC131" s="363"/>
      <c r="BD131" s="363"/>
      <c r="BE131" s="363"/>
      <c r="BF131" s="364"/>
      <c r="BG131" s="363" t="s">
        <v>106</v>
      </c>
      <c r="BH131" s="363"/>
      <c r="BI131" s="363"/>
      <c r="BJ131" s="363"/>
      <c r="BK131" s="363"/>
      <c r="BL131" s="363"/>
      <c r="BM131" s="368"/>
      <c r="BN131" s="362" t="s">
        <v>11</v>
      </c>
      <c r="BO131" s="363"/>
      <c r="BP131" s="363"/>
      <c r="BQ131" s="363"/>
      <c r="BR131" s="363"/>
      <c r="BS131" s="364"/>
      <c r="BT131" s="363" t="s">
        <v>107</v>
      </c>
      <c r="BU131" s="363"/>
      <c r="BV131" s="363"/>
      <c r="BW131" s="363"/>
      <c r="BX131" s="363"/>
      <c r="BY131" s="363"/>
      <c r="BZ131" s="368"/>
      <c r="CA131" s="380"/>
      <c r="CB131" s="383"/>
      <c r="CC131" s="203"/>
      <c r="CD131" s="203"/>
      <c r="CE131" s="203"/>
      <c r="CF131" s="203"/>
      <c r="CG131" s="203"/>
      <c r="CH131" s="203"/>
      <c r="CI131" s="203"/>
      <c r="CJ131" s="203"/>
      <c r="CK131" s="203"/>
      <c r="CL131" s="203"/>
      <c r="CM131" s="203"/>
      <c r="CN131" s="203"/>
      <c r="CO131" s="203"/>
      <c r="CP131" s="203"/>
      <c r="CQ131" s="203"/>
      <c r="CR131" s="203"/>
      <c r="CS131" s="203"/>
      <c r="CT131" s="203"/>
      <c r="CU131" s="203"/>
      <c r="CV131" s="203"/>
      <c r="CW131" s="203"/>
      <c r="CX131" s="203"/>
      <c r="CY131" s="203"/>
      <c r="CZ131" s="203"/>
      <c r="DA131" s="203"/>
      <c r="DB131" s="203"/>
      <c r="DC131" s="203"/>
      <c r="DD131" s="203"/>
      <c r="DE131" s="231"/>
      <c r="DF131" s="231"/>
      <c r="DG131" s="231"/>
      <c r="DH131" s="231"/>
      <c r="DI131" s="231"/>
      <c r="DJ131" s="231"/>
      <c r="DK131" s="231"/>
      <c r="DL131" s="231"/>
      <c r="DM131" s="231"/>
      <c r="DN131" s="231"/>
      <c r="DO131" s="231"/>
      <c r="DP131" s="231"/>
      <c r="DQ131" s="231"/>
      <c r="DR131" s="231"/>
      <c r="DS131" s="231"/>
      <c r="DT131" s="231"/>
      <c r="DU131" s="231"/>
      <c r="DV131" s="231"/>
      <c r="DW131" s="231"/>
      <c r="DX131" s="231"/>
      <c r="DY131" s="231"/>
      <c r="DZ131" s="231"/>
      <c r="EA131" s="231"/>
      <c r="EB131" s="231"/>
      <c r="EC131" s="231"/>
      <c r="ED131" s="231"/>
      <c r="EE131" s="231"/>
      <c r="EF131" s="231"/>
      <c r="EG131" s="231"/>
      <c r="EH131" s="231"/>
      <c r="EI131" s="231"/>
      <c r="EJ131" s="231"/>
      <c r="EK131" s="231"/>
      <c r="EL131" s="231"/>
      <c r="EM131" s="231"/>
      <c r="EN131" s="231"/>
      <c r="EO131" s="231"/>
      <c r="EP131" s="231"/>
      <c r="EQ131" s="231"/>
      <c r="ER131" s="231"/>
      <c r="ES131" s="231"/>
      <c r="ET131" s="231"/>
      <c r="EU131" s="231"/>
      <c r="EV131" s="231"/>
      <c r="EW131" s="231"/>
      <c r="EX131" s="231"/>
      <c r="EY131" s="231"/>
      <c r="EZ131" s="231"/>
      <c r="FA131" s="231"/>
      <c r="FB131" s="231"/>
      <c r="FC131" s="231"/>
      <c r="FD131" s="231"/>
      <c r="FE131" s="231"/>
      <c r="FF131" s="231"/>
      <c r="FG131" s="231"/>
      <c r="FH131" s="231"/>
      <c r="FI131" s="231"/>
      <c r="FJ131" s="231"/>
      <c r="FK131" s="231"/>
      <c r="FL131" s="231"/>
      <c r="FM131" s="231"/>
      <c r="FN131" s="231"/>
      <c r="FO131" s="231"/>
      <c r="FP131" s="231"/>
      <c r="FQ131" s="231"/>
      <c r="FR131" s="231"/>
      <c r="FS131" s="231"/>
      <c r="FT131" s="231"/>
      <c r="FU131" s="231"/>
      <c r="FV131" s="231"/>
      <c r="FW131" s="231"/>
      <c r="FX131" s="231"/>
      <c r="FY131" s="231"/>
      <c r="FZ131" s="231"/>
      <c r="GA131" s="231"/>
      <c r="GB131" s="231"/>
      <c r="GC131" s="231"/>
      <c r="GD131" s="231"/>
      <c r="GE131" s="231"/>
      <c r="GF131" s="231"/>
      <c r="GG131" s="231"/>
      <c r="GH131" s="231"/>
    </row>
    <row r="132" spans="1:190" s="232" customFormat="1" ht="21.75" customHeight="1" thickBot="1" x14ac:dyDescent="0.35">
      <c r="A132" s="350"/>
      <c r="B132" s="371"/>
      <c r="C132" s="354"/>
      <c r="D132" s="354"/>
      <c r="E132" s="354"/>
      <c r="F132" s="354"/>
      <c r="G132" s="354"/>
      <c r="H132" s="354"/>
      <c r="I132" s="354"/>
      <c r="J132" s="355"/>
      <c r="K132" s="365"/>
      <c r="L132" s="366"/>
      <c r="M132" s="366"/>
      <c r="N132" s="366"/>
      <c r="O132" s="366"/>
      <c r="P132" s="367"/>
      <c r="Q132" s="366"/>
      <c r="R132" s="366"/>
      <c r="S132" s="366"/>
      <c r="T132" s="366"/>
      <c r="U132" s="366"/>
      <c r="V132" s="366"/>
      <c r="W132" s="369"/>
      <c r="X132" s="365"/>
      <c r="Y132" s="366"/>
      <c r="Z132" s="366"/>
      <c r="AA132" s="366"/>
      <c r="AB132" s="366"/>
      <c r="AC132" s="366"/>
      <c r="AD132" s="367"/>
      <c r="AE132" s="366"/>
      <c r="AF132" s="366"/>
      <c r="AG132" s="366"/>
      <c r="AH132" s="366"/>
      <c r="AI132" s="366"/>
      <c r="AJ132" s="369"/>
      <c r="AK132" s="365"/>
      <c r="AL132" s="366"/>
      <c r="AM132" s="366"/>
      <c r="AN132" s="366"/>
      <c r="AO132" s="366"/>
      <c r="AP132" s="366"/>
      <c r="AQ132" s="367"/>
      <c r="AR132" s="366"/>
      <c r="AS132" s="366"/>
      <c r="AT132" s="366"/>
      <c r="AU132" s="366"/>
      <c r="AV132" s="366"/>
      <c r="AW132" s="366"/>
      <c r="AX132" s="369"/>
      <c r="AY132" s="365"/>
      <c r="AZ132" s="366"/>
      <c r="BA132" s="366"/>
      <c r="BB132" s="366"/>
      <c r="BC132" s="366"/>
      <c r="BD132" s="366"/>
      <c r="BE132" s="366"/>
      <c r="BF132" s="367"/>
      <c r="BG132" s="366"/>
      <c r="BH132" s="366"/>
      <c r="BI132" s="366"/>
      <c r="BJ132" s="366"/>
      <c r="BK132" s="366"/>
      <c r="BL132" s="366"/>
      <c r="BM132" s="369"/>
      <c r="BN132" s="365"/>
      <c r="BO132" s="366"/>
      <c r="BP132" s="366"/>
      <c r="BQ132" s="366"/>
      <c r="BR132" s="366"/>
      <c r="BS132" s="367"/>
      <c r="BT132" s="366"/>
      <c r="BU132" s="366"/>
      <c r="BV132" s="366"/>
      <c r="BW132" s="366"/>
      <c r="BX132" s="366"/>
      <c r="BY132" s="366"/>
      <c r="BZ132" s="369"/>
      <c r="CA132" s="380"/>
      <c r="CB132" s="383"/>
      <c r="CC132" s="203"/>
      <c r="CD132" s="203"/>
      <c r="CE132" s="203"/>
      <c r="CF132" s="203"/>
      <c r="CG132" s="203"/>
      <c r="CH132" s="203"/>
      <c r="CI132" s="203"/>
      <c r="CJ132" s="203"/>
      <c r="CK132" s="203"/>
      <c r="CL132" s="203"/>
      <c r="CM132" s="203"/>
      <c r="CN132" s="203"/>
      <c r="CO132" s="203"/>
      <c r="CP132" s="203"/>
      <c r="CQ132" s="203"/>
      <c r="CR132" s="203"/>
      <c r="CS132" s="203"/>
      <c r="CT132" s="203"/>
      <c r="CU132" s="203"/>
      <c r="CV132" s="203"/>
      <c r="CW132" s="203"/>
      <c r="CX132" s="203"/>
      <c r="CY132" s="203"/>
      <c r="CZ132" s="203"/>
      <c r="DA132" s="203"/>
      <c r="DB132" s="203"/>
      <c r="DC132" s="203"/>
      <c r="DD132" s="203"/>
      <c r="DE132" s="231"/>
      <c r="DF132" s="231"/>
      <c r="DG132" s="231"/>
      <c r="DH132" s="231"/>
      <c r="DI132" s="231"/>
      <c r="DJ132" s="231"/>
      <c r="DK132" s="231"/>
      <c r="DL132" s="231"/>
      <c r="DM132" s="231"/>
      <c r="DN132" s="231"/>
      <c r="DO132" s="231"/>
      <c r="DP132" s="231"/>
      <c r="DQ132" s="231"/>
      <c r="DR132" s="231"/>
      <c r="DS132" s="231"/>
      <c r="DT132" s="231"/>
      <c r="DU132" s="231"/>
      <c r="DV132" s="231"/>
      <c r="DW132" s="231"/>
      <c r="DX132" s="231"/>
      <c r="DY132" s="231"/>
      <c r="DZ132" s="231"/>
      <c r="EA132" s="231"/>
      <c r="EB132" s="231"/>
      <c r="EC132" s="231"/>
      <c r="ED132" s="231"/>
      <c r="EE132" s="231"/>
      <c r="EF132" s="231"/>
      <c r="EG132" s="231"/>
      <c r="EH132" s="231"/>
      <c r="EI132" s="231"/>
      <c r="EJ132" s="231"/>
      <c r="EK132" s="231"/>
      <c r="EL132" s="231"/>
      <c r="EM132" s="231"/>
      <c r="EN132" s="231"/>
      <c r="EO132" s="231"/>
      <c r="EP132" s="231"/>
      <c r="EQ132" s="231"/>
      <c r="ER132" s="231"/>
      <c r="ES132" s="231"/>
      <c r="ET132" s="231"/>
      <c r="EU132" s="231"/>
      <c r="EV132" s="231"/>
      <c r="EW132" s="231"/>
      <c r="EX132" s="231"/>
      <c r="EY132" s="231"/>
      <c r="EZ132" s="231"/>
      <c r="FA132" s="231"/>
      <c r="FB132" s="231"/>
      <c r="FC132" s="231"/>
      <c r="FD132" s="231"/>
      <c r="FE132" s="231"/>
      <c r="FF132" s="231"/>
      <c r="FG132" s="231"/>
      <c r="FH132" s="231"/>
      <c r="FI132" s="231"/>
      <c r="FJ132" s="231"/>
      <c r="FK132" s="231"/>
      <c r="FL132" s="231"/>
      <c r="FM132" s="231"/>
      <c r="FN132" s="231"/>
      <c r="FO132" s="231"/>
      <c r="FP132" s="231"/>
      <c r="FQ132" s="231"/>
      <c r="FR132" s="231"/>
      <c r="FS132" s="231"/>
      <c r="FT132" s="231"/>
      <c r="FU132" s="231"/>
      <c r="FV132" s="231"/>
      <c r="FW132" s="231"/>
      <c r="FX132" s="231"/>
      <c r="FY132" s="231"/>
      <c r="FZ132" s="231"/>
      <c r="GA132" s="231"/>
      <c r="GB132" s="231"/>
      <c r="GC132" s="231"/>
      <c r="GD132" s="231"/>
      <c r="GE132" s="231"/>
      <c r="GF132" s="231"/>
      <c r="GG132" s="231"/>
      <c r="GH132" s="231"/>
    </row>
    <row r="133" spans="1:190" s="232" customFormat="1" ht="129.9" customHeight="1" thickBot="1" x14ac:dyDescent="0.35">
      <c r="A133" s="351"/>
      <c r="B133" s="372"/>
      <c r="C133" s="217" t="s">
        <v>0</v>
      </c>
      <c r="D133" s="218" t="s">
        <v>98</v>
      </c>
      <c r="E133" s="219" t="s">
        <v>1</v>
      </c>
      <c r="F133" s="229" t="s">
        <v>188</v>
      </c>
      <c r="G133" s="219" t="s">
        <v>113</v>
      </c>
      <c r="H133" s="219" t="s">
        <v>109</v>
      </c>
      <c r="I133" s="219" t="s">
        <v>111</v>
      </c>
      <c r="J133" s="220" t="s">
        <v>99</v>
      </c>
      <c r="K133" s="221" t="s">
        <v>98</v>
      </c>
      <c r="L133" s="222" t="s">
        <v>1</v>
      </c>
      <c r="M133" s="229" t="s">
        <v>188</v>
      </c>
      <c r="N133" s="224" t="s">
        <v>113</v>
      </c>
      <c r="O133" s="222" t="s">
        <v>12</v>
      </c>
      <c r="P133" s="225" t="s">
        <v>102</v>
      </c>
      <c r="Q133" s="226" t="s">
        <v>98</v>
      </c>
      <c r="R133" s="222" t="s">
        <v>1</v>
      </c>
      <c r="S133" s="229" t="s">
        <v>188</v>
      </c>
      <c r="T133" s="224" t="s">
        <v>113</v>
      </c>
      <c r="U133" s="227" t="s">
        <v>99</v>
      </c>
      <c r="V133" s="222" t="s">
        <v>12</v>
      </c>
      <c r="W133" s="228" t="s">
        <v>102</v>
      </c>
      <c r="X133" s="221" t="s">
        <v>98</v>
      </c>
      <c r="Y133" s="222" t="s">
        <v>1</v>
      </c>
      <c r="Z133" s="224" t="s">
        <v>113</v>
      </c>
      <c r="AA133" s="223" t="s">
        <v>111</v>
      </c>
      <c r="AB133" s="227" t="s">
        <v>99</v>
      </c>
      <c r="AC133" s="222" t="s">
        <v>12</v>
      </c>
      <c r="AD133" s="225" t="s">
        <v>102</v>
      </c>
      <c r="AE133" s="226" t="s">
        <v>98</v>
      </c>
      <c r="AF133" s="222" t="s">
        <v>1</v>
      </c>
      <c r="AG133" s="224" t="s">
        <v>113</v>
      </c>
      <c r="AH133" s="223" t="s">
        <v>111</v>
      </c>
      <c r="AI133" s="222" t="s">
        <v>12</v>
      </c>
      <c r="AJ133" s="228" t="s">
        <v>102</v>
      </c>
      <c r="AK133" s="221" t="s">
        <v>98</v>
      </c>
      <c r="AL133" s="222" t="s">
        <v>1</v>
      </c>
      <c r="AM133" s="224" t="s">
        <v>113</v>
      </c>
      <c r="AN133" s="223" t="s">
        <v>111</v>
      </c>
      <c r="AO133" s="227" t="s">
        <v>99</v>
      </c>
      <c r="AP133" s="229" t="s">
        <v>12</v>
      </c>
      <c r="AQ133" s="225" t="s">
        <v>102</v>
      </c>
      <c r="AR133" s="226" t="s">
        <v>98</v>
      </c>
      <c r="AS133" s="222" t="s">
        <v>1</v>
      </c>
      <c r="AT133" s="224" t="s">
        <v>113</v>
      </c>
      <c r="AU133" s="223" t="s">
        <v>111</v>
      </c>
      <c r="AV133" s="229" t="s">
        <v>99</v>
      </c>
      <c r="AW133" s="230" t="s">
        <v>12</v>
      </c>
      <c r="AX133" s="228" t="s">
        <v>102</v>
      </c>
      <c r="AY133" s="221" t="s">
        <v>98</v>
      </c>
      <c r="AZ133" s="222" t="s">
        <v>1</v>
      </c>
      <c r="BA133" s="224" t="s">
        <v>113</v>
      </c>
      <c r="BB133" s="224" t="s">
        <v>109</v>
      </c>
      <c r="BC133" s="223" t="s">
        <v>111</v>
      </c>
      <c r="BD133" s="227" t="s">
        <v>99</v>
      </c>
      <c r="BE133" s="229" t="s">
        <v>12</v>
      </c>
      <c r="BF133" s="225" t="s">
        <v>102</v>
      </c>
      <c r="BG133" s="226" t="s">
        <v>98</v>
      </c>
      <c r="BH133" s="222" t="s">
        <v>1</v>
      </c>
      <c r="BI133" s="224" t="s">
        <v>113</v>
      </c>
      <c r="BJ133" s="224" t="s">
        <v>109</v>
      </c>
      <c r="BK133" s="223" t="s">
        <v>111</v>
      </c>
      <c r="BL133" s="222" t="s">
        <v>12</v>
      </c>
      <c r="BM133" s="228" t="s">
        <v>102</v>
      </c>
      <c r="BN133" s="221" t="s">
        <v>98</v>
      </c>
      <c r="BO133" s="222" t="s">
        <v>1</v>
      </c>
      <c r="BP133" s="224" t="s">
        <v>113</v>
      </c>
      <c r="BQ133" s="224" t="s">
        <v>109</v>
      </c>
      <c r="BR133" s="222" t="s">
        <v>12</v>
      </c>
      <c r="BS133" s="225" t="s">
        <v>102</v>
      </c>
      <c r="BT133" s="226" t="s">
        <v>98</v>
      </c>
      <c r="BU133" s="222" t="s">
        <v>1</v>
      </c>
      <c r="BV133" s="229" t="s">
        <v>188</v>
      </c>
      <c r="BW133" s="224" t="s">
        <v>113</v>
      </c>
      <c r="BX133" s="224" t="s">
        <v>109</v>
      </c>
      <c r="BY133" s="222" t="s">
        <v>12</v>
      </c>
      <c r="BZ133" s="228" t="s">
        <v>102</v>
      </c>
      <c r="CA133" s="387"/>
      <c r="CB133" s="388"/>
      <c r="CC133" s="203"/>
      <c r="CD133" s="203"/>
      <c r="CE133" s="203"/>
      <c r="CF133" s="203"/>
      <c r="CG133" s="203"/>
      <c r="CH133" s="203"/>
      <c r="CI133" s="203"/>
      <c r="CJ133" s="203"/>
      <c r="CK133" s="203"/>
      <c r="CL133" s="203"/>
      <c r="CM133" s="203"/>
      <c r="CN133" s="203"/>
      <c r="CO133" s="203"/>
      <c r="CP133" s="203"/>
      <c r="CQ133" s="203"/>
      <c r="CR133" s="203"/>
      <c r="CS133" s="203"/>
      <c r="CT133" s="203"/>
      <c r="CU133" s="203"/>
      <c r="CV133" s="203"/>
      <c r="CW133" s="203"/>
      <c r="CX133" s="203"/>
      <c r="CY133" s="203"/>
      <c r="CZ133" s="203"/>
      <c r="DA133" s="203"/>
      <c r="DB133" s="203"/>
      <c r="DC133" s="203"/>
      <c r="DD133" s="203"/>
      <c r="DE133" s="231"/>
      <c r="DF133" s="231"/>
      <c r="DG133" s="231"/>
      <c r="DH133" s="231"/>
      <c r="DI133" s="231"/>
      <c r="DJ133" s="231"/>
      <c r="DK133" s="231"/>
      <c r="DL133" s="231"/>
      <c r="DM133" s="231"/>
      <c r="DN133" s="231"/>
      <c r="DO133" s="231"/>
      <c r="DP133" s="231"/>
      <c r="DQ133" s="231"/>
      <c r="DR133" s="231"/>
      <c r="DS133" s="231"/>
      <c r="DT133" s="231"/>
      <c r="DU133" s="231"/>
      <c r="DV133" s="231"/>
      <c r="DW133" s="231"/>
      <c r="DX133" s="231"/>
      <c r="DY133" s="231"/>
      <c r="DZ133" s="231"/>
      <c r="EA133" s="231"/>
      <c r="EB133" s="231"/>
      <c r="EC133" s="231"/>
      <c r="ED133" s="231"/>
      <c r="EE133" s="231"/>
      <c r="EF133" s="231"/>
      <c r="EG133" s="231"/>
      <c r="EH133" s="231"/>
      <c r="EI133" s="231"/>
      <c r="EJ133" s="231"/>
      <c r="EK133" s="231"/>
      <c r="EL133" s="231"/>
      <c r="EM133" s="231"/>
      <c r="EN133" s="231"/>
      <c r="EO133" s="231"/>
      <c r="EP133" s="231"/>
      <c r="EQ133" s="231"/>
      <c r="ER133" s="231"/>
      <c r="ES133" s="231"/>
      <c r="ET133" s="231"/>
      <c r="EU133" s="231"/>
      <c r="EV133" s="231"/>
      <c r="EW133" s="231"/>
      <c r="EX133" s="231"/>
      <c r="EY133" s="231"/>
      <c r="EZ133" s="231"/>
      <c r="FA133" s="231"/>
      <c r="FB133" s="231"/>
      <c r="FC133" s="231"/>
      <c r="FD133" s="231"/>
      <c r="FE133" s="231"/>
      <c r="FF133" s="231"/>
      <c r="FG133" s="231"/>
      <c r="FH133" s="231"/>
      <c r="FI133" s="231"/>
      <c r="FJ133" s="231"/>
      <c r="FK133" s="231"/>
      <c r="FL133" s="231"/>
      <c r="FM133" s="231"/>
      <c r="FN133" s="231"/>
      <c r="FO133" s="231"/>
      <c r="FP133" s="231"/>
      <c r="FQ133" s="231"/>
      <c r="FR133" s="231"/>
      <c r="FS133" s="231"/>
      <c r="FT133" s="231"/>
      <c r="FU133" s="231"/>
      <c r="FV133" s="231"/>
      <c r="FW133" s="231"/>
      <c r="FX133" s="231"/>
      <c r="FY133" s="231"/>
      <c r="FZ133" s="231"/>
      <c r="GA133" s="231"/>
      <c r="GB133" s="231"/>
      <c r="GC133" s="231"/>
      <c r="GD133" s="231"/>
      <c r="GE133" s="231"/>
      <c r="GF133" s="231"/>
      <c r="GG133" s="231"/>
      <c r="GH133" s="231"/>
    </row>
    <row r="134" spans="1:190" ht="20.100000000000001" customHeight="1" x14ac:dyDescent="0.3">
      <c r="A134" s="192" t="s">
        <v>176</v>
      </c>
      <c r="B134" s="253" t="s">
        <v>73</v>
      </c>
      <c r="C134" s="64">
        <f>SUM(D134:J134)</f>
        <v>8</v>
      </c>
      <c r="D134" s="43"/>
      <c r="E134" s="43">
        <f>L134+R134+Y134+AF134+AL134+AS134+AZ134+BH134+BO134+BU134</f>
        <v>8</v>
      </c>
      <c r="F134" s="43"/>
      <c r="G134" s="43"/>
      <c r="H134" s="43"/>
      <c r="I134" s="43"/>
      <c r="J134" s="45"/>
      <c r="K134" s="77"/>
      <c r="L134" s="13">
        <v>8</v>
      </c>
      <c r="M134" s="13"/>
      <c r="N134" s="13"/>
      <c r="O134" s="17">
        <v>2</v>
      </c>
      <c r="P134" s="128" t="s">
        <v>110</v>
      </c>
      <c r="Q134" s="13"/>
      <c r="R134" s="13"/>
      <c r="S134" s="13"/>
      <c r="T134" s="13"/>
      <c r="U134" s="13"/>
      <c r="V134" s="17"/>
      <c r="W134" s="99"/>
      <c r="X134" s="13"/>
      <c r="Y134" s="12"/>
      <c r="Z134" s="23"/>
      <c r="AA134" s="23"/>
      <c r="AB134" s="23"/>
      <c r="AC134" s="17"/>
      <c r="AD134" s="128"/>
      <c r="AE134" s="13"/>
      <c r="AF134" s="12"/>
      <c r="AG134" s="23"/>
      <c r="AH134" s="23"/>
      <c r="AI134" s="17"/>
      <c r="AJ134" s="99"/>
      <c r="AK134" s="13"/>
      <c r="AL134" s="12"/>
      <c r="AM134" s="23"/>
      <c r="AN134" s="23"/>
      <c r="AO134" s="23"/>
      <c r="AP134" s="17"/>
      <c r="AQ134" s="128"/>
      <c r="AR134" s="13"/>
      <c r="AS134" s="12"/>
      <c r="AT134" s="23"/>
      <c r="AU134" s="23"/>
      <c r="AV134" s="23"/>
      <c r="AW134" s="17"/>
      <c r="AX134" s="99"/>
      <c r="AY134" s="13"/>
      <c r="AZ134" s="12"/>
      <c r="BA134" s="23"/>
      <c r="BB134" s="23"/>
      <c r="BC134" s="23"/>
      <c r="BD134" s="23"/>
      <c r="BE134" s="17"/>
      <c r="BF134" s="136"/>
      <c r="BG134" s="13"/>
      <c r="BH134" s="12"/>
      <c r="BI134" s="23"/>
      <c r="BJ134" s="23"/>
      <c r="BK134" s="23"/>
      <c r="BL134" s="17"/>
      <c r="BM134" s="110"/>
      <c r="BN134" s="13"/>
      <c r="BO134" s="12"/>
      <c r="BP134" s="23"/>
      <c r="BQ134" s="23"/>
      <c r="BR134" s="17"/>
      <c r="BS134" s="136"/>
      <c r="BT134" s="13"/>
      <c r="BU134" s="12"/>
      <c r="BV134" s="12"/>
      <c r="BW134" s="12"/>
      <c r="BX134" s="12"/>
      <c r="BY134" s="17"/>
      <c r="BZ134" s="112"/>
      <c r="CA134" s="192">
        <f>O134+V134+AC134+AI134+AP134+AW134+BE134+BL134+BR134+BY134</f>
        <v>2</v>
      </c>
      <c r="CB134" s="281">
        <v>2</v>
      </c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</row>
    <row r="135" spans="1:190" ht="20.100000000000001" customHeight="1" x14ac:dyDescent="0.3">
      <c r="A135" s="89" t="s">
        <v>177</v>
      </c>
      <c r="B135" s="254" t="s">
        <v>75</v>
      </c>
      <c r="C135" s="62">
        <f>SUM(D135:J135)</f>
        <v>15</v>
      </c>
      <c r="D135" s="12"/>
      <c r="E135" s="12">
        <f>L135+R135+Y135+AF135+AL135+AS135+AZ135+BH135+BO135+BU135</f>
        <v>15</v>
      </c>
      <c r="F135" s="12"/>
      <c r="G135" s="12"/>
      <c r="H135" s="12"/>
      <c r="I135" s="12"/>
      <c r="J135" s="11"/>
      <c r="K135" s="13"/>
      <c r="L135" s="13">
        <v>15</v>
      </c>
      <c r="M135" s="13"/>
      <c r="N135" s="13"/>
      <c r="O135" s="17">
        <v>2</v>
      </c>
      <c r="P135" s="128" t="s">
        <v>110</v>
      </c>
      <c r="Q135" s="13"/>
      <c r="R135" s="13"/>
      <c r="S135" s="13"/>
      <c r="T135" s="13"/>
      <c r="U135" s="13"/>
      <c r="V135" s="17"/>
      <c r="W135" s="99"/>
      <c r="X135" s="13"/>
      <c r="Y135" s="12"/>
      <c r="Z135" s="23"/>
      <c r="AA135" s="23"/>
      <c r="AB135" s="23"/>
      <c r="AC135" s="17"/>
      <c r="AD135" s="128"/>
      <c r="AE135" s="13"/>
      <c r="AF135" s="12"/>
      <c r="AG135" s="23"/>
      <c r="AH135" s="23"/>
      <c r="AI135" s="17"/>
      <c r="AJ135" s="99"/>
      <c r="AK135" s="13"/>
      <c r="AL135" s="12"/>
      <c r="AM135" s="23"/>
      <c r="AN135" s="23"/>
      <c r="AO135" s="23"/>
      <c r="AP135" s="17"/>
      <c r="AQ135" s="128"/>
      <c r="AR135" s="13"/>
      <c r="AS135" s="12"/>
      <c r="AT135" s="23"/>
      <c r="AU135" s="23"/>
      <c r="AV135" s="23"/>
      <c r="AW135" s="17"/>
      <c r="AX135" s="99"/>
      <c r="AY135" s="13"/>
      <c r="AZ135" s="12"/>
      <c r="BA135" s="23"/>
      <c r="BB135" s="23"/>
      <c r="BC135" s="23"/>
      <c r="BD135" s="23"/>
      <c r="BE135" s="17"/>
      <c r="BF135" s="136"/>
      <c r="BG135" s="13"/>
      <c r="BH135" s="12"/>
      <c r="BI135" s="23"/>
      <c r="BJ135" s="23"/>
      <c r="BK135" s="23"/>
      <c r="BL135" s="17"/>
      <c r="BM135" s="110"/>
      <c r="BN135" s="13"/>
      <c r="BO135" s="12"/>
      <c r="BP135" s="23"/>
      <c r="BQ135" s="23"/>
      <c r="BR135" s="17"/>
      <c r="BS135" s="136"/>
      <c r="BT135" s="13"/>
      <c r="BU135" s="12"/>
      <c r="BV135" s="12"/>
      <c r="BW135" s="12"/>
      <c r="BX135" s="12"/>
      <c r="BY135" s="17"/>
      <c r="BZ135" s="112"/>
      <c r="CA135" s="89">
        <f>O135+V135+AC135+AI135+AP135+AW135+BE135+BL135+BR135+BY135</f>
        <v>2</v>
      </c>
      <c r="CB135" s="260">
        <v>2</v>
      </c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</row>
    <row r="136" spans="1:190" ht="20.100000000000001" customHeight="1" thickBot="1" x14ac:dyDescent="0.35">
      <c r="A136" s="197" t="s">
        <v>178</v>
      </c>
      <c r="B136" s="271" t="s">
        <v>74</v>
      </c>
      <c r="C136" s="66">
        <f>SUM(D136:J136)</f>
        <v>15</v>
      </c>
      <c r="D136" s="46"/>
      <c r="E136" s="46">
        <f>L136+R136+Y136+AF136+AL136+AS136+AZ136+BH136+BO136+BU136</f>
        <v>15</v>
      </c>
      <c r="F136" s="46"/>
      <c r="G136" s="46"/>
      <c r="H136" s="46"/>
      <c r="I136" s="46"/>
      <c r="J136" s="48"/>
      <c r="K136" s="36"/>
      <c r="L136" s="36"/>
      <c r="M136" s="36"/>
      <c r="N136" s="36"/>
      <c r="O136" s="22"/>
      <c r="P136" s="129"/>
      <c r="Q136" s="36"/>
      <c r="R136" s="36">
        <v>15</v>
      </c>
      <c r="S136" s="36"/>
      <c r="T136" s="36"/>
      <c r="U136" s="36"/>
      <c r="V136" s="22">
        <v>3</v>
      </c>
      <c r="W136" s="100" t="s">
        <v>110</v>
      </c>
      <c r="X136" s="36"/>
      <c r="Y136" s="19"/>
      <c r="Z136" s="35"/>
      <c r="AA136" s="35"/>
      <c r="AB136" s="35"/>
      <c r="AC136" s="22"/>
      <c r="AD136" s="129"/>
      <c r="AE136" s="36"/>
      <c r="AF136" s="19"/>
      <c r="AG136" s="35"/>
      <c r="AH136" s="35"/>
      <c r="AI136" s="22"/>
      <c r="AJ136" s="100"/>
      <c r="AK136" s="36"/>
      <c r="AL136" s="19"/>
      <c r="AM136" s="35"/>
      <c r="AN136" s="35"/>
      <c r="AO136" s="35"/>
      <c r="AP136" s="22"/>
      <c r="AQ136" s="129"/>
      <c r="AR136" s="36"/>
      <c r="AS136" s="19"/>
      <c r="AT136" s="35"/>
      <c r="AU136" s="35"/>
      <c r="AV136" s="35"/>
      <c r="AW136" s="22"/>
      <c r="AX136" s="100"/>
      <c r="AY136" s="36"/>
      <c r="AZ136" s="19"/>
      <c r="BA136" s="35"/>
      <c r="BB136" s="35"/>
      <c r="BC136" s="35"/>
      <c r="BD136" s="35"/>
      <c r="BE136" s="22"/>
      <c r="BF136" s="135"/>
      <c r="BG136" s="36"/>
      <c r="BH136" s="19"/>
      <c r="BI136" s="35"/>
      <c r="BJ136" s="35"/>
      <c r="BK136" s="35"/>
      <c r="BL136" s="22"/>
      <c r="BM136" s="116"/>
      <c r="BN136" s="36"/>
      <c r="BO136" s="19"/>
      <c r="BP136" s="35"/>
      <c r="BQ136" s="35"/>
      <c r="BR136" s="22"/>
      <c r="BS136" s="135"/>
      <c r="BT136" s="36"/>
      <c r="BU136" s="19"/>
      <c r="BV136" s="19"/>
      <c r="BW136" s="19"/>
      <c r="BX136" s="19"/>
      <c r="BY136" s="22"/>
      <c r="BZ136" s="117"/>
      <c r="CA136" s="193">
        <f>O136+V136+AC136+AI136+AP136+AW136+BE136+BL136+BR136+BY136</f>
        <v>3</v>
      </c>
      <c r="CB136" s="289">
        <v>3</v>
      </c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</row>
    <row r="137" spans="1:190" ht="20.100000000000001" customHeight="1" thickBot="1" x14ac:dyDescent="0.35">
      <c r="A137" s="389" t="s">
        <v>35</v>
      </c>
      <c r="B137" s="390"/>
      <c r="C137" s="91">
        <f>SUM(C134:C136)</f>
        <v>38</v>
      </c>
      <c r="D137" s="93"/>
      <c r="E137" s="54">
        <f>SUM(E134:E136)</f>
        <v>38</v>
      </c>
      <c r="F137" s="92"/>
      <c r="G137" s="92"/>
      <c r="H137" s="92"/>
      <c r="I137" s="92"/>
      <c r="J137" s="86"/>
      <c r="K137" s="49"/>
      <c r="L137" s="50">
        <f>SUM(L134:L136)</f>
        <v>23</v>
      </c>
      <c r="M137" s="68"/>
      <c r="N137" s="68"/>
      <c r="O137" s="50">
        <f>SUM(O134:O136)</f>
        <v>4</v>
      </c>
      <c r="P137" s="132"/>
      <c r="Q137" s="68"/>
      <c r="R137" s="50">
        <f>SUM(R134:R136)</f>
        <v>15</v>
      </c>
      <c r="S137" s="68"/>
      <c r="T137" s="68"/>
      <c r="U137" s="68"/>
      <c r="V137" s="50">
        <f>SUM(V134:V136)</f>
        <v>3</v>
      </c>
      <c r="W137" s="103"/>
      <c r="X137" s="68"/>
      <c r="Y137" s="50"/>
      <c r="Z137" s="51"/>
      <c r="AA137" s="51"/>
      <c r="AB137" s="51"/>
      <c r="AC137" s="51"/>
      <c r="AD137" s="132"/>
      <c r="AE137" s="68"/>
      <c r="AF137" s="50"/>
      <c r="AG137" s="51"/>
      <c r="AH137" s="51"/>
      <c r="AI137" s="51"/>
      <c r="AJ137" s="103"/>
      <c r="AK137" s="68"/>
      <c r="AL137" s="50"/>
      <c r="AM137" s="51"/>
      <c r="AN137" s="51"/>
      <c r="AO137" s="51"/>
      <c r="AP137" s="51"/>
      <c r="AQ137" s="132"/>
      <c r="AR137" s="68"/>
      <c r="AS137" s="50"/>
      <c r="AT137" s="51"/>
      <c r="AU137" s="51"/>
      <c r="AV137" s="51"/>
      <c r="AW137" s="51"/>
      <c r="AX137" s="103"/>
      <c r="AY137" s="68"/>
      <c r="AZ137" s="50"/>
      <c r="BA137" s="51"/>
      <c r="BB137" s="51"/>
      <c r="BC137" s="51"/>
      <c r="BD137" s="51"/>
      <c r="BE137" s="51"/>
      <c r="BF137" s="132"/>
      <c r="BG137" s="68"/>
      <c r="BH137" s="50"/>
      <c r="BI137" s="51"/>
      <c r="BJ137" s="51"/>
      <c r="BK137" s="51"/>
      <c r="BL137" s="51"/>
      <c r="BM137" s="103"/>
      <c r="BN137" s="68"/>
      <c r="BO137" s="50"/>
      <c r="BP137" s="51"/>
      <c r="BQ137" s="51"/>
      <c r="BR137" s="51"/>
      <c r="BS137" s="132"/>
      <c r="BT137" s="68"/>
      <c r="BU137" s="50"/>
      <c r="BV137" s="50"/>
      <c r="BW137" s="50"/>
      <c r="BX137" s="50"/>
      <c r="BY137" s="50"/>
      <c r="BZ137" s="113"/>
      <c r="CA137" s="202">
        <f>SUM(CA134:CA136)</f>
        <v>7</v>
      </c>
      <c r="CB137" s="207">
        <v>7</v>
      </c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</row>
    <row r="138" spans="1:190" s="314" customFormat="1" ht="30" customHeight="1" thickBot="1" x14ac:dyDescent="0.35">
      <c r="A138" s="322"/>
      <c r="B138" s="323" t="s">
        <v>89</v>
      </c>
      <c r="C138" s="320"/>
      <c r="D138" s="320"/>
      <c r="E138" s="320"/>
      <c r="F138" s="320"/>
      <c r="G138" s="320"/>
      <c r="H138" s="320"/>
      <c r="I138" s="320"/>
      <c r="J138" s="320"/>
      <c r="K138" s="320"/>
      <c r="L138" s="320"/>
      <c r="M138" s="320"/>
      <c r="N138" s="320"/>
      <c r="O138" s="320"/>
      <c r="P138" s="320"/>
      <c r="Q138" s="320"/>
      <c r="R138" s="320"/>
      <c r="S138" s="320"/>
      <c r="T138" s="320"/>
      <c r="U138" s="320"/>
      <c r="V138" s="320"/>
      <c r="W138" s="320"/>
      <c r="X138" s="320"/>
      <c r="Y138" s="320"/>
      <c r="Z138" s="320"/>
      <c r="AA138" s="320"/>
      <c r="AB138" s="320"/>
      <c r="AC138" s="320"/>
      <c r="AD138" s="320"/>
      <c r="AE138" s="320"/>
      <c r="AF138" s="320"/>
      <c r="AG138" s="320"/>
      <c r="AH138" s="320"/>
      <c r="AI138" s="320"/>
      <c r="AJ138" s="320"/>
      <c r="AK138" s="320"/>
      <c r="AL138" s="320"/>
      <c r="AM138" s="320"/>
      <c r="AN138" s="320"/>
      <c r="AO138" s="320"/>
      <c r="AP138" s="320"/>
      <c r="AQ138" s="320"/>
      <c r="AR138" s="320"/>
      <c r="AS138" s="320"/>
      <c r="AT138" s="320"/>
      <c r="AU138" s="320"/>
      <c r="AV138" s="320"/>
      <c r="AW138" s="320"/>
      <c r="AX138" s="320"/>
      <c r="AY138" s="320"/>
      <c r="AZ138" s="320"/>
      <c r="BA138" s="320"/>
      <c r="BB138" s="320"/>
      <c r="BC138" s="320"/>
      <c r="BD138" s="320"/>
      <c r="BE138" s="320"/>
      <c r="BF138" s="320"/>
      <c r="BG138" s="320"/>
      <c r="BH138" s="320"/>
      <c r="BI138" s="320"/>
      <c r="BJ138" s="320"/>
      <c r="BK138" s="320"/>
      <c r="BL138" s="320"/>
      <c r="BM138" s="320"/>
      <c r="BN138" s="320"/>
      <c r="BO138" s="320"/>
      <c r="BP138" s="320"/>
      <c r="BQ138" s="320"/>
      <c r="BR138" s="320"/>
      <c r="BS138" s="320"/>
      <c r="BT138" s="320"/>
      <c r="BU138" s="320"/>
      <c r="BV138" s="320"/>
      <c r="BW138" s="320"/>
      <c r="BX138" s="320"/>
      <c r="BY138" s="320"/>
      <c r="BZ138" s="321"/>
      <c r="CA138" s="40"/>
      <c r="CB138" s="181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</row>
    <row r="139" spans="1:190" s="232" customFormat="1" ht="21.75" customHeight="1" x14ac:dyDescent="0.3">
      <c r="A139" s="349" t="s">
        <v>97</v>
      </c>
      <c r="B139" s="370" t="s">
        <v>100</v>
      </c>
      <c r="C139" s="352" t="s">
        <v>101</v>
      </c>
      <c r="D139" s="352"/>
      <c r="E139" s="352"/>
      <c r="F139" s="352"/>
      <c r="G139" s="352"/>
      <c r="H139" s="352"/>
      <c r="I139" s="352"/>
      <c r="J139" s="353"/>
      <c r="K139" s="356" t="s">
        <v>2</v>
      </c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8"/>
      <c r="X139" s="356" t="s">
        <v>3</v>
      </c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8"/>
      <c r="AK139" s="356" t="s">
        <v>4</v>
      </c>
      <c r="AL139" s="357"/>
      <c r="AM139" s="357"/>
      <c r="AN139" s="357"/>
      <c r="AO139" s="357"/>
      <c r="AP139" s="357"/>
      <c r="AQ139" s="357"/>
      <c r="AR139" s="357"/>
      <c r="AS139" s="357"/>
      <c r="AT139" s="357"/>
      <c r="AU139" s="357"/>
      <c r="AV139" s="357"/>
      <c r="AW139" s="357"/>
      <c r="AX139" s="358"/>
      <c r="AY139" s="356" t="s">
        <v>5</v>
      </c>
      <c r="AZ139" s="357"/>
      <c r="BA139" s="357"/>
      <c r="BB139" s="357"/>
      <c r="BC139" s="357"/>
      <c r="BD139" s="357"/>
      <c r="BE139" s="357"/>
      <c r="BF139" s="357"/>
      <c r="BG139" s="357"/>
      <c r="BH139" s="357"/>
      <c r="BI139" s="357"/>
      <c r="BJ139" s="357"/>
      <c r="BK139" s="357"/>
      <c r="BL139" s="357"/>
      <c r="BM139" s="358"/>
      <c r="BN139" s="356" t="s">
        <v>6</v>
      </c>
      <c r="BO139" s="357"/>
      <c r="BP139" s="357"/>
      <c r="BQ139" s="357"/>
      <c r="BR139" s="357"/>
      <c r="BS139" s="357"/>
      <c r="BT139" s="357"/>
      <c r="BU139" s="357"/>
      <c r="BV139" s="357"/>
      <c r="BW139" s="357"/>
      <c r="BX139" s="357"/>
      <c r="BY139" s="357"/>
      <c r="BZ139" s="358"/>
      <c r="CA139" s="379" t="s">
        <v>94</v>
      </c>
      <c r="CB139" s="382" t="s">
        <v>95</v>
      </c>
      <c r="CC139" s="203"/>
      <c r="CD139" s="203"/>
      <c r="CE139" s="203"/>
      <c r="CF139" s="203"/>
      <c r="CG139" s="203"/>
      <c r="CH139" s="203"/>
      <c r="CI139" s="203"/>
      <c r="CJ139" s="203"/>
      <c r="CK139" s="203"/>
      <c r="CL139" s="203"/>
      <c r="CM139" s="203"/>
      <c r="CN139" s="203"/>
      <c r="CO139" s="203"/>
      <c r="CP139" s="203"/>
      <c r="CQ139" s="203"/>
      <c r="CR139" s="203"/>
      <c r="CS139" s="203"/>
      <c r="CT139" s="203"/>
      <c r="CU139" s="203"/>
      <c r="CV139" s="203"/>
      <c r="CW139" s="203"/>
      <c r="CX139" s="203"/>
      <c r="CY139" s="203"/>
      <c r="CZ139" s="203"/>
      <c r="DA139" s="203"/>
      <c r="DB139" s="203"/>
      <c r="DC139" s="203"/>
      <c r="DD139" s="203"/>
      <c r="DE139" s="231"/>
      <c r="DF139" s="231"/>
      <c r="DG139" s="231"/>
      <c r="DH139" s="231"/>
      <c r="DI139" s="231"/>
      <c r="DJ139" s="231"/>
      <c r="DK139" s="231"/>
      <c r="DL139" s="231"/>
      <c r="DM139" s="231"/>
      <c r="DN139" s="231"/>
      <c r="DO139" s="231"/>
      <c r="DP139" s="231"/>
      <c r="DQ139" s="231"/>
      <c r="DR139" s="231"/>
      <c r="DS139" s="231"/>
      <c r="DT139" s="231"/>
      <c r="DU139" s="231"/>
      <c r="DV139" s="231"/>
      <c r="DW139" s="231"/>
      <c r="DX139" s="231"/>
      <c r="DY139" s="231"/>
      <c r="DZ139" s="231"/>
      <c r="EA139" s="231"/>
      <c r="EB139" s="231"/>
      <c r="EC139" s="231"/>
      <c r="ED139" s="231"/>
      <c r="EE139" s="231"/>
      <c r="EF139" s="231"/>
      <c r="EG139" s="231"/>
      <c r="EH139" s="231"/>
      <c r="EI139" s="231"/>
      <c r="EJ139" s="231"/>
      <c r="EK139" s="231"/>
      <c r="EL139" s="231"/>
      <c r="EM139" s="231"/>
      <c r="EN139" s="231"/>
      <c r="EO139" s="231"/>
      <c r="EP139" s="231"/>
      <c r="EQ139" s="231"/>
      <c r="ER139" s="231"/>
      <c r="ES139" s="231"/>
      <c r="ET139" s="231"/>
      <c r="EU139" s="231"/>
      <c r="EV139" s="231"/>
      <c r="EW139" s="231"/>
      <c r="EX139" s="231"/>
      <c r="EY139" s="231"/>
      <c r="EZ139" s="231"/>
      <c r="FA139" s="231"/>
      <c r="FB139" s="231"/>
      <c r="FC139" s="231"/>
      <c r="FD139" s="231"/>
      <c r="FE139" s="231"/>
      <c r="FF139" s="231"/>
      <c r="FG139" s="231"/>
      <c r="FH139" s="231"/>
      <c r="FI139" s="231"/>
      <c r="FJ139" s="231"/>
      <c r="FK139" s="231"/>
      <c r="FL139" s="231"/>
      <c r="FM139" s="231"/>
      <c r="FN139" s="231"/>
      <c r="FO139" s="231"/>
      <c r="FP139" s="231"/>
      <c r="FQ139" s="231"/>
      <c r="FR139" s="231"/>
      <c r="FS139" s="231"/>
      <c r="FT139" s="231"/>
      <c r="FU139" s="231"/>
      <c r="FV139" s="231"/>
      <c r="FW139" s="231"/>
      <c r="FX139" s="231"/>
      <c r="FY139" s="231"/>
      <c r="FZ139" s="231"/>
      <c r="GA139" s="231"/>
      <c r="GB139" s="231"/>
      <c r="GC139" s="231"/>
      <c r="GD139" s="231"/>
      <c r="GE139" s="231"/>
      <c r="GF139" s="231"/>
      <c r="GG139" s="231"/>
      <c r="GH139" s="231"/>
    </row>
    <row r="140" spans="1:190" s="232" customFormat="1" ht="21.75" customHeight="1" thickBot="1" x14ac:dyDescent="0.35">
      <c r="A140" s="350"/>
      <c r="B140" s="371"/>
      <c r="C140" s="354"/>
      <c r="D140" s="354"/>
      <c r="E140" s="354"/>
      <c r="F140" s="354"/>
      <c r="G140" s="354"/>
      <c r="H140" s="354"/>
      <c r="I140" s="354"/>
      <c r="J140" s="355"/>
      <c r="K140" s="359"/>
      <c r="L140" s="360"/>
      <c r="M140" s="360"/>
      <c r="N140" s="360"/>
      <c r="O140" s="360"/>
      <c r="P140" s="360"/>
      <c r="Q140" s="360"/>
      <c r="R140" s="360"/>
      <c r="S140" s="360"/>
      <c r="T140" s="360"/>
      <c r="U140" s="360"/>
      <c r="V140" s="360"/>
      <c r="W140" s="361"/>
      <c r="X140" s="359"/>
      <c r="Y140" s="360"/>
      <c r="Z140" s="360"/>
      <c r="AA140" s="360"/>
      <c r="AB140" s="360"/>
      <c r="AC140" s="360"/>
      <c r="AD140" s="360"/>
      <c r="AE140" s="360"/>
      <c r="AF140" s="360"/>
      <c r="AG140" s="360"/>
      <c r="AH140" s="360"/>
      <c r="AI140" s="360"/>
      <c r="AJ140" s="361"/>
      <c r="AK140" s="359"/>
      <c r="AL140" s="360"/>
      <c r="AM140" s="360"/>
      <c r="AN140" s="360"/>
      <c r="AO140" s="360"/>
      <c r="AP140" s="360"/>
      <c r="AQ140" s="360"/>
      <c r="AR140" s="360"/>
      <c r="AS140" s="360"/>
      <c r="AT140" s="360"/>
      <c r="AU140" s="360"/>
      <c r="AV140" s="360"/>
      <c r="AW140" s="360"/>
      <c r="AX140" s="361"/>
      <c r="AY140" s="359"/>
      <c r="AZ140" s="360"/>
      <c r="BA140" s="360"/>
      <c r="BB140" s="360"/>
      <c r="BC140" s="360"/>
      <c r="BD140" s="360"/>
      <c r="BE140" s="360"/>
      <c r="BF140" s="360"/>
      <c r="BG140" s="360"/>
      <c r="BH140" s="360"/>
      <c r="BI140" s="360"/>
      <c r="BJ140" s="360"/>
      <c r="BK140" s="360"/>
      <c r="BL140" s="360"/>
      <c r="BM140" s="361"/>
      <c r="BN140" s="359"/>
      <c r="BO140" s="360"/>
      <c r="BP140" s="360"/>
      <c r="BQ140" s="360"/>
      <c r="BR140" s="360"/>
      <c r="BS140" s="360"/>
      <c r="BT140" s="360"/>
      <c r="BU140" s="360"/>
      <c r="BV140" s="360"/>
      <c r="BW140" s="360"/>
      <c r="BX140" s="360"/>
      <c r="BY140" s="360"/>
      <c r="BZ140" s="361"/>
      <c r="CA140" s="380"/>
      <c r="CB140" s="383"/>
      <c r="CC140" s="203"/>
      <c r="CD140" s="203"/>
      <c r="CE140" s="203"/>
      <c r="CF140" s="203"/>
      <c r="CG140" s="203"/>
      <c r="CH140" s="203"/>
      <c r="CI140" s="203"/>
      <c r="CJ140" s="203"/>
      <c r="CK140" s="203"/>
      <c r="CL140" s="203"/>
      <c r="CM140" s="203"/>
      <c r="CN140" s="203"/>
      <c r="CO140" s="203"/>
      <c r="CP140" s="203"/>
      <c r="CQ140" s="203"/>
      <c r="CR140" s="203"/>
      <c r="CS140" s="203"/>
      <c r="CT140" s="203"/>
      <c r="CU140" s="203"/>
      <c r="CV140" s="203"/>
      <c r="CW140" s="203"/>
      <c r="CX140" s="203"/>
      <c r="CY140" s="203"/>
      <c r="CZ140" s="203"/>
      <c r="DA140" s="203"/>
      <c r="DB140" s="203"/>
      <c r="DC140" s="203"/>
      <c r="DD140" s="203"/>
      <c r="DE140" s="231"/>
      <c r="DF140" s="231"/>
      <c r="DG140" s="231"/>
      <c r="DH140" s="231"/>
      <c r="DI140" s="231"/>
      <c r="DJ140" s="231"/>
      <c r="DK140" s="231"/>
      <c r="DL140" s="231"/>
      <c r="DM140" s="231"/>
      <c r="DN140" s="231"/>
      <c r="DO140" s="231"/>
      <c r="DP140" s="231"/>
      <c r="DQ140" s="231"/>
      <c r="DR140" s="231"/>
      <c r="DS140" s="231"/>
      <c r="DT140" s="231"/>
      <c r="DU140" s="231"/>
      <c r="DV140" s="231"/>
      <c r="DW140" s="231"/>
      <c r="DX140" s="231"/>
      <c r="DY140" s="231"/>
      <c r="DZ140" s="231"/>
      <c r="EA140" s="231"/>
      <c r="EB140" s="231"/>
      <c r="EC140" s="231"/>
      <c r="ED140" s="231"/>
      <c r="EE140" s="231"/>
      <c r="EF140" s="231"/>
      <c r="EG140" s="231"/>
      <c r="EH140" s="231"/>
      <c r="EI140" s="231"/>
      <c r="EJ140" s="231"/>
      <c r="EK140" s="231"/>
      <c r="EL140" s="231"/>
      <c r="EM140" s="231"/>
      <c r="EN140" s="231"/>
      <c r="EO140" s="231"/>
      <c r="EP140" s="231"/>
      <c r="EQ140" s="231"/>
      <c r="ER140" s="231"/>
      <c r="ES140" s="231"/>
      <c r="ET140" s="231"/>
      <c r="EU140" s="231"/>
      <c r="EV140" s="231"/>
      <c r="EW140" s="231"/>
      <c r="EX140" s="231"/>
      <c r="EY140" s="231"/>
      <c r="EZ140" s="231"/>
      <c r="FA140" s="231"/>
      <c r="FB140" s="231"/>
      <c r="FC140" s="231"/>
      <c r="FD140" s="231"/>
      <c r="FE140" s="231"/>
      <c r="FF140" s="231"/>
      <c r="FG140" s="231"/>
      <c r="FH140" s="231"/>
      <c r="FI140" s="231"/>
      <c r="FJ140" s="231"/>
      <c r="FK140" s="231"/>
      <c r="FL140" s="231"/>
      <c r="FM140" s="231"/>
      <c r="FN140" s="231"/>
      <c r="FO140" s="231"/>
      <c r="FP140" s="231"/>
      <c r="FQ140" s="231"/>
      <c r="FR140" s="231"/>
      <c r="FS140" s="231"/>
      <c r="FT140" s="231"/>
      <c r="FU140" s="231"/>
      <c r="FV140" s="231"/>
      <c r="FW140" s="231"/>
      <c r="FX140" s="231"/>
      <c r="FY140" s="231"/>
      <c r="FZ140" s="231"/>
      <c r="GA140" s="231"/>
      <c r="GB140" s="231"/>
      <c r="GC140" s="231"/>
      <c r="GD140" s="231"/>
      <c r="GE140" s="231"/>
      <c r="GF140" s="231"/>
      <c r="GG140" s="231"/>
      <c r="GH140" s="231"/>
    </row>
    <row r="141" spans="1:190" s="232" customFormat="1" ht="21.75" customHeight="1" x14ac:dyDescent="0.3">
      <c r="A141" s="350"/>
      <c r="B141" s="371"/>
      <c r="C141" s="354"/>
      <c r="D141" s="354"/>
      <c r="E141" s="354"/>
      <c r="F141" s="354"/>
      <c r="G141" s="354"/>
      <c r="H141" s="354"/>
      <c r="I141" s="354"/>
      <c r="J141" s="355"/>
      <c r="K141" s="362" t="s">
        <v>7</v>
      </c>
      <c r="L141" s="363"/>
      <c r="M141" s="363"/>
      <c r="N141" s="363"/>
      <c r="O141" s="363"/>
      <c r="P141" s="364"/>
      <c r="Q141" s="363" t="s">
        <v>40</v>
      </c>
      <c r="R141" s="363"/>
      <c r="S141" s="363"/>
      <c r="T141" s="363"/>
      <c r="U141" s="363"/>
      <c r="V141" s="363"/>
      <c r="W141" s="368"/>
      <c r="X141" s="362" t="s">
        <v>8</v>
      </c>
      <c r="Y141" s="363"/>
      <c r="Z141" s="363"/>
      <c r="AA141" s="363"/>
      <c r="AB141" s="363"/>
      <c r="AC141" s="363"/>
      <c r="AD141" s="364"/>
      <c r="AE141" s="363" t="s">
        <v>104</v>
      </c>
      <c r="AF141" s="363"/>
      <c r="AG141" s="363"/>
      <c r="AH141" s="363"/>
      <c r="AI141" s="363"/>
      <c r="AJ141" s="368"/>
      <c r="AK141" s="362" t="s">
        <v>9</v>
      </c>
      <c r="AL141" s="363"/>
      <c r="AM141" s="363"/>
      <c r="AN141" s="363"/>
      <c r="AO141" s="363"/>
      <c r="AP141" s="363"/>
      <c r="AQ141" s="364"/>
      <c r="AR141" s="363" t="s">
        <v>105</v>
      </c>
      <c r="AS141" s="363"/>
      <c r="AT141" s="363"/>
      <c r="AU141" s="363"/>
      <c r="AV141" s="363"/>
      <c r="AW141" s="363"/>
      <c r="AX141" s="368"/>
      <c r="AY141" s="362" t="s">
        <v>10</v>
      </c>
      <c r="AZ141" s="363"/>
      <c r="BA141" s="363"/>
      <c r="BB141" s="363"/>
      <c r="BC141" s="363"/>
      <c r="BD141" s="363"/>
      <c r="BE141" s="363"/>
      <c r="BF141" s="364"/>
      <c r="BG141" s="363" t="s">
        <v>106</v>
      </c>
      <c r="BH141" s="363"/>
      <c r="BI141" s="363"/>
      <c r="BJ141" s="363"/>
      <c r="BK141" s="363"/>
      <c r="BL141" s="363"/>
      <c r="BM141" s="368"/>
      <c r="BN141" s="362" t="s">
        <v>11</v>
      </c>
      <c r="BO141" s="363"/>
      <c r="BP141" s="363"/>
      <c r="BQ141" s="363"/>
      <c r="BR141" s="363"/>
      <c r="BS141" s="364"/>
      <c r="BT141" s="363" t="s">
        <v>107</v>
      </c>
      <c r="BU141" s="363"/>
      <c r="BV141" s="363"/>
      <c r="BW141" s="363"/>
      <c r="BX141" s="363"/>
      <c r="BY141" s="363"/>
      <c r="BZ141" s="368"/>
      <c r="CA141" s="380"/>
      <c r="CB141" s="383"/>
      <c r="CC141" s="203"/>
      <c r="CD141" s="203"/>
      <c r="CE141" s="203"/>
      <c r="CF141" s="203"/>
      <c r="CG141" s="203"/>
      <c r="CH141" s="203"/>
      <c r="CI141" s="203"/>
      <c r="CJ141" s="203"/>
      <c r="CK141" s="203"/>
      <c r="CL141" s="203"/>
      <c r="CM141" s="203"/>
      <c r="CN141" s="203"/>
      <c r="CO141" s="203"/>
      <c r="CP141" s="203"/>
      <c r="CQ141" s="203"/>
      <c r="CR141" s="203"/>
      <c r="CS141" s="203"/>
      <c r="CT141" s="203"/>
      <c r="CU141" s="203"/>
      <c r="CV141" s="203"/>
      <c r="CW141" s="203"/>
      <c r="CX141" s="203"/>
      <c r="CY141" s="203"/>
      <c r="CZ141" s="203"/>
      <c r="DA141" s="203"/>
      <c r="DB141" s="203"/>
      <c r="DC141" s="203"/>
      <c r="DD141" s="203"/>
      <c r="DE141" s="231"/>
      <c r="DF141" s="231"/>
      <c r="DG141" s="231"/>
      <c r="DH141" s="231"/>
      <c r="DI141" s="231"/>
      <c r="DJ141" s="231"/>
      <c r="DK141" s="231"/>
      <c r="DL141" s="231"/>
      <c r="DM141" s="231"/>
      <c r="DN141" s="231"/>
      <c r="DO141" s="231"/>
      <c r="DP141" s="231"/>
      <c r="DQ141" s="231"/>
      <c r="DR141" s="231"/>
      <c r="DS141" s="231"/>
      <c r="DT141" s="231"/>
      <c r="DU141" s="231"/>
      <c r="DV141" s="231"/>
      <c r="DW141" s="231"/>
      <c r="DX141" s="231"/>
      <c r="DY141" s="231"/>
      <c r="DZ141" s="231"/>
      <c r="EA141" s="231"/>
      <c r="EB141" s="231"/>
      <c r="EC141" s="231"/>
      <c r="ED141" s="231"/>
      <c r="EE141" s="231"/>
      <c r="EF141" s="231"/>
      <c r="EG141" s="231"/>
      <c r="EH141" s="231"/>
      <c r="EI141" s="231"/>
      <c r="EJ141" s="231"/>
      <c r="EK141" s="231"/>
      <c r="EL141" s="231"/>
      <c r="EM141" s="231"/>
      <c r="EN141" s="231"/>
      <c r="EO141" s="231"/>
      <c r="EP141" s="231"/>
      <c r="EQ141" s="231"/>
      <c r="ER141" s="231"/>
      <c r="ES141" s="231"/>
      <c r="ET141" s="231"/>
      <c r="EU141" s="231"/>
      <c r="EV141" s="231"/>
      <c r="EW141" s="231"/>
      <c r="EX141" s="231"/>
      <c r="EY141" s="231"/>
      <c r="EZ141" s="231"/>
      <c r="FA141" s="231"/>
      <c r="FB141" s="231"/>
      <c r="FC141" s="231"/>
      <c r="FD141" s="231"/>
      <c r="FE141" s="231"/>
      <c r="FF141" s="231"/>
      <c r="FG141" s="231"/>
      <c r="FH141" s="231"/>
      <c r="FI141" s="231"/>
      <c r="FJ141" s="231"/>
      <c r="FK141" s="231"/>
      <c r="FL141" s="231"/>
      <c r="FM141" s="231"/>
      <c r="FN141" s="231"/>
      <c r="FO141" s="231"/>
      <c r="FP141" s="231"/>
      <c r="FQ141" s="231"/>
      <c r="FR141" s="231"/>
      <c r="FS141" s="231"/>
      <c r="FT141" s="231"/>
      <c r="FU141" s="231"/>
      <c r="FV141" s="231"/>
      <c r="FW141" s="231"/>
      <c r="FX141" s="231"/>
      <c r="FY141" s="231"/>
      <c r="FZ141" s="231"/>
      <c r="GA141" s="231"/>
      <c r="GB141" s="231"/>
      <c r="GC141" s="231"/>
      <c r="GD141" s="231"/>
      <c r="GE141" s="231"/>
      <c r="GF141" s="231"/>
      <c r="GG141" s="231"/>
      <c r="GH141" s="231"/>
    </row>
    <row r="142" spans="1:190" s="232" customFormat="1" ht="21.75" customHeight="1" thickBot="1" x14ac:dyDescent="0.35">
      <c r="A142" s="350"/>
      <c r="B142" s="371"/>
      <c r="C142" s="354"/>
      <c r="D142" s="354"/>
      <c r="E142" s="354"/>
      <c r="F142" s="354"/>
      <c r="G142" s="354"/>
      <c r="H142" s="354"/>
      <c r="I142" s="354"/>
      <c r="J142" s="355"/>
      <c r="K142" s="365"/>
      <c r="L142" s="366"/>
      <c r="M142" s="366"/>
      <c r="N142" s="366"/>
      <c r="O142" s="366"/>
      <c r="P142" s="367"/>
      <c r="Q142" s="366"/>
      <c r="R142" s="366"/>
      <c r="S142" s="366"/>
      <c r="T142" s="366"/>
      <c r="U142" s="366"/>
      <c r="V142" s="366"/>
      <c r="W142" s="369"/>
      <c r="X142" s="365"/>
      <c r="Y142" s="366"/>
      <c r="Z142" s="366"/>
      <c r="AA142" s="366"/>
      <c r="AB142" s="366"/>
      <c r="AC142" s="366"/>
      <c r="AD142" s="367"/>
      <c r="AE142" s="366"/>
      <c r="AF142" s="366"/>
      <c r="AG142" s="366"/>
      <c r="AH142" s="366"/>
      <c r="AI142" s="366"/>
      <c r="AJ142" s="369"/>
      <c r="AK142" s="365"/>
      <c r="AL142" s="366"/>
      <c r="AM142" s="366"/>
      <c r="AN142" s="366"/>
      <c r="AO142" s="366"/>
      <c r="AP142" s="366"/>
      <c r="AQ142" s="367"/>
      <c r="AR142" s="366"/>
      <c r="AS142" s="366"/>
      <c r="AT142" s="366"/>
      <c r="AU142" s="366"/>
      <c r="AV142" s="366"/>
      <c r="AW142" s="366"/>
      <c r="AX142" s="369"/>
      <c r="AY142" s="365"/>
      <c r="AZ142" s="366"/>
      <c r="BA142" s="366"/>
      <c r="BB142" s="366"/>
      <c r="BC142" s="366"/>
      <c r="BD142" s="366"/>
      <c r="BE142" s="366"/>
      <c r="BF142" s="367"/>
      <c r="BG142" s="366"/>
      <c r="BH142" s="366"/>
      <c r="BI142" s="366"/>
      <c r="BJ142" s="366"/>
      <c r="BK142" s="366"/>
      <c r="BL142" s="366"/>
      <c r="BM142" s="369"/>
      <c r="BN142" s="365"/>
      <c r="BO142" s="366"/>
      <c r="BP142" s="366"/>
      <c r="BQ142" s="366"/>
      <c r="BR142" s="366"/>
      <c r="BS142" s="367"/>
      <c r="BT142" s="366"/>
      <c r="BU142" s="366"/>
      <c r="BV142" s="366"/>
      <c r="BW142" s="366"/>
      <c r="BX142" s="366"/>
      <c r="BY142" s="366"/>
      <c r="BZ142" s="369"/>
      <c r="CA142" s="380"/>
      <c r="CB142" s="383"/>
      <c r="CC142" s="203"/>
      <c r="CD142" s="203"/>
      <c r="CE142" s="203"/>
      <c r="CF142" s="203"/>
      <c r="CG142" s="203"/>
      <c r="CH142" s="203"/>
      <c r="CI142" s="203"/>
      <c r="CJ142" s="203"/>
      <c r="CK142" s="203"/>
      <c r="CL142" s="203"/>
      <c r="CM142" s="203"/>
      <c r="CN142" s="203"/>
      <c r="CO142" s="203"/>
      <c r="CP142" s="203"/>
      <c r="CQ142" s="203"/>
      <c r="CR142" s="203"/>
      <c r="CS142" s="203"/>
      <c r="CT142" s="203"/>
      <c r="CU142" s="203"/>
      <c r="CV142" s="203"/>
      <c r="CW142" s="203"/>
      <c r="CX142" s="203"/>
      <c r="CY142" s="203"/>
      <c r="CZ142" s="203"/>
      <c r="DA142" s="203"/>
      <c r="DB142" s="203"/>
      <c r="DC142" s="203"/>
      <c r="DD142" s="203"/>
      <c r="DE142" s="231"/>
      <c r="DF142" s="231"/>
      <c r="DG142" s="231"/>
      <c r="DH142" s="231"/>
      <c r="DI142" s="231"/>
      <c r="DJ142" s="231"/>
      <c r="DK142" s="231"/>
      <c r="DL142" s="231"/>
      <c r="DM142" s="231"/>
      <c r="DN142" s="231"/>
      <c r="DO142" s="231"/>
      <c r="DP142" s="231"/>
      <c r="DQ142" s="231"/>
      <c r="DR142" s="231"/>
      <c r="DS142" s="231"/>
      <c r="DT142" s="231"/>
      <c r="DU142" s="231"/>
      <c r="DV142" s="231"/>
      <c r="DW142" s="231"/>
      <c r="DX142" s="231"/>
      <c r="DY142" s="231"/>
      <c r="DZ142" s="231"/>
      <c r="EA142" s="231"/>
      <c r="EB142" s="231"/>
      <c r="EC142" s="231"/>
      <c r="ED142" s="231"/>
      <c r="EE142" s="231"/>
      <c r="EF142" s="231"/>
      <c r="EG142" s="231"/>
      <c r="EH142" s="231"/>
      <c r="EI142" s="231"/>
      <c r="EJ142" s="231"/>
      <c r="EK142" s="231"/>
      <c r="EL142" s="231"/>
      <c r="EM142" s="231"/>
      <c r="EN142" s="231"/>
      <c r="EO142" s="231"/>
      <c r="EP142" s="231"/>
      <c r="EQ142" s="231"/>
      <c r="ER142" s="231"/>
      <c r="ES142" s="231"/>
      <c r="ET142" s="231"/>
      <c r="EU142" s="231"/>
      <c r="EV142" s="231"/>
      <c r="EW142" s="231"/>
      <c r="EX142" s="231"/>
      <c r="EY142" s="231"/>
      <c r="EZ142" s="231"/>
      <c r="FA142" s="231"/>
      <c r="FB142" s="231"/>
      <c r="FC142" s="231"/>
      <c r="FD142" s="231"/>
      <c r="FE142" s="231"/>
      <c r="FF142" s="231"/>
      <c r="FG142" s="231"/>
      <c r="FH142" s="231"/>
      <c r="FI142" s="231"/>
      <c r="FJ142" s="231"/>
      <c r="FK142" s="231"/>
      <c r="FL142" s="231"/>
      <c r="FM142" s="231"/>
      <c r="FN142" s="231"/>
      <c r="FO142" s="231"/>
      <c r="FP142" s="231"/>
      <c r="FQ142" s="231"/>
      <c r="FR142" s="231"/>
      <c r="FS142" s="231"/>
      <c r="FT142" s="231"/>
      <c r="FU142" s="231"/>
      <c r="FV142" s="231"/>
      <c r="FW142" s="231"/>
      <c r="FX142" s="231"/>
      <c r="FY142" s="231"/>
      <c r="FZ142" s="231"/>
      <c r="GA142" s="231"/>
      <c r="GB142" s="231"/>
      <c r="GC142" s="231"/>
      <c r="GD142" s="231"/>
      <c r="GE142" s="231"/>
      <c r="GF142" s="231"/>
      <c r="GG142" s="231"/>
      <c r="GH142" s="231"/>
    </row>
    <row r="143" spans="1:190" s="232" customFormat="1" ht="129.9" customHeight="1" thickBot="1" x14ac:dyDescent="0.35">
      <c r="A143" s="351"/>
      <c r="B143" s="372"/>
      <c r="C143" s="233" t="s">
        <v>0</v>
      </c>
      <c r="D143" s="234" t="s">
        <v>98</v>
      </c>
      <c r="E143" s="229" t="s">
        <v>1</v>
      </c>
      <c r="F143" s="229" t="s">
        <v>188</v>
      </c>
      <c r="G143" s="229" t="s">
        <v>113</v>
      </c>
      <c r="H143" s="229" t="s">
        <v>109</v>
      </c>
      <c r="I143" s="229" t="s">
        <v>111</v>
      </c>
      <c r="J143" s="235" t="s">
        <v>99</v>
      </c>
      <c r="K143" s="221" t="s">
        <v>98</v>
      </c>
      <c r="L143" s="222" t="s">
        <v>1</v>
      </c>
      <c r="M143" s="229" t="s">
        <v>188</v>
      </c>
      <c r="N143" s="224" t="s">
        <v>113</v>
      </c>
      <c r="O143" s="222" t="s">
        <v>12</v>
      </c>
      <c r="P143" s="225" t="s">
        <v>102</v>
      </c>
      <c r="Q143" s="226" t="s">
        <v>98</v>
      </c>
      <c r="R143" s="222" t="s">
        <v>1</v>
      </c>
      <c r="S143" s="229" t="s">
        <v>188</v>
      </c>
      <c r="T143" s="224" t="s">
        <v>113</v>
      </c>
      <c r="U143" s="227" t="s">
        <v>99</v>
      </c>
      <c r="V143" s="222" t="s">
        <v>12</v>
      </c>
      <c r="W143" s="228" t="s">
        <v>102</v>
      </c>
      <c r="X143" s="221" t="s">
        <v>98</v>
      </c>
      <c r="Y143" s="222" t="s">
        <v>1</v>
      </c>
      <c r="Z143" s="224" t="s">
        <v>113</v>
      </c>
      <c r="AA143" s="223" t="s">
        <v>111</v>
      </c>
      <c r="AB143" s="227" t="s">
        <v>99</v>
      </c>
      <c r="AC143" s="222" t="s">
        <v>12</v>
      </c>
      <c r="AD143" s="225" t="s">
        <v>102</v>
      </c>
      <c r="AE143" s="226" t="s">
        <v>98</v>
      </c>
      <c r="AF143" s="222" t="s">
        <v>1</v>
      </c>
      <c r="AG143" s="224" t="s">
        <v>113</v>
      </c>
      <c r="AH143" s="223" t="s">
        <v>111</v>
      </c>
      <c r="AI143" s="222" t="s">
        <v>12</v>
      </c>
      <c r="AJ143" s="228" t="s">
        <v>102</v>
      </c>
      <c r="AK143" s="221" t="s">
        <v>98</v>
      </c>
      <c r="AL143" s="222" t="s">
        <v>1</v>
      </c>
      <c r="AM143" s="224" t="s">
        <v>113</v>
      </c>
      <c r="AN143" s="223" t="s">
        <v>111</v>
      </c>
      <c r="AO143" s="227" t="s">
        <v>99</v>
      </c>
      <c r="AP143" s="229" t="s">
        <v>12</v>
      </c>
      <c r="AQ143" s="225" t="s">
        <v>102</v>
      </c>
      <c r="AR143" s="226" t="s">
        <v>98</v>
      </c>
      <c r="AS143" s="222" t="s">
        <v>1</v>
      </c>
      <c r="AT143" s="224" t="s">
        <v>113</v>
      </c>
      <c r="AU143" s="223" t="s">
        <v>111</v>
      </c>
      <c r="AV143" s="229" t="s">
        <v>99</v>
      </c>
      <c r="AW143" s="230" t="s">
        <v>12</v>
      </c>
      <c r="AX143" s="228" t="s">
        <v>102</v>
      </c>
      <c r="AY143" s="221" t="s">
        <v>98</v>
      </c>
      <c r="AZ143" s="222" t="s">
        <v>1</v>
      </c>
      <c r="BA143" s="224" t="s">
        <v>113</v>
      </c>
      <c r="BB143" s="224" t="s">
        <v>109</v>
      </c>
      <c r="BC143" s="223" t="s">
        <v>111</v>
      </c>
      <c r="BD143" s="227" t="s">
        <v>99</v>
      </c>
      <c r="BE143" s="229" t="s">
        <v>12</v>
      </c>
      <c r="BF143" s="225" t="s">
        <v>102</v>
      </c>
      <c r="BG143" s="226" t="s">
        <v>98</v>
      </c>
      <c r="BH143" s="222" t="s">
        <v>1</v>
      </c>
      <c r="BI143" s="224" t="s">
        <v>113</v>
      </c>
      <c r="BJ143" s="224" t="s">
        <v>109</v>
      </c>
      <c r="BK143" s="223" t="s">
        <v>111</v>
      </c>
      <c r="BL143" s="222" t="s">
        <v>12</v>
      </c>
      <c r="BM143" s="228" t="s">
        <v>102</v>
      </c>
      <c r="BN143" s="221" t="s">
        <v>98</v>
      </c>
      <c r="BO143" s="222" t="s">
        <v>1</v>
      </c>
      <c r="BP143" s="224" t="s">
        <v>113</v>
      </c>
      <c r="BQ143" s="224" t="s">
        <v>109</v>
      </c>
      <c r="BR143" s="222" t="s">
        <v>12</v>
      </c>
      <c r="BS143" s="225" t="s">
        <v>102</v>
      </c>
      <c r="BT143" s="226" t="s">
        <v>98</v>
      </c>
      <c r="BU143" s="222" t="s">
        <v>1</v>
      </c>
      <c r="BV143" s="229" t="s">
        <v>188</v>
      </c>
      <c r="BW143" s="224" t="s">
        <v>113</v>
      </c>
      <c r="BX143" s="224" t="s">
        <v>109</v>
      </c>
      <c r="BY143" s="222" t="s">
        <v>12</v>
      </c>
      <c r="BZ143" s="228" t="s">
        <v>102</v>
      </c>
      <c r="CA143" s="387"/>
      <c r="CB143" s="388"/>
      <c r="CC143" s="203"/>
      <c r="CD143" s="203"/>
      <c r="CE143" s="203"/>
      <c r="CF143" s="203"/>
      <c r="CG143" s="203"/>
      <c r="CH143" s="203"/>
      <c r="CI143" s="203"/>
      <c r="CJ143" s="203"/>
      <c r="CK143" s="203"/>
      <c r="CL143" s="203"/>
      <c r="CM143" s="203"/>
      <c r="CN143" s="203"/>
      <c r="CO143" s="203"/>
      <c r="CP143" s="203"/>
      <c r="CQ143" s="203"/>
      <c r="CR143" s="203"/>
      <c r="CS143" s="203"/>
      <c r="CT143" s="203"/>
      <c r="CU143" s="203"/>
      <c r="CV143" s="203"/>
      <c r="CW143" s="203"/>
      <c r="CX143" s="203"/>
      <c r="CY143" s="203"/>
      <c r="CZ143" s="203"/>
      <c r="DA143" s="203"/>
      <c r="DB143" s="203"/>
      <c r="DC143" s="203"/>
      <c r="DD143" s="203"/>
      <c r="DE143" s="231"/>
      <c r="DF143" s="231"/>
      <c r="DG143" s="231"/>
      <c r="DH143" s="231"/>
      <c r="DI143" s="231"/>
      <c r="DJ143" s="231"/>
      <c r="DK143" s="231"/>
      <c r="DL143" s="231"/>
      <c r="DM143" s="231"/>
      <c r="DN143" s="231"/>
      <c r="DO143" s="231"/>
      <c r="DP143" s="231"/>
      <c r="DQ143" s="231"/>
      <c r="DR143" s="231"/>
      <c r="DS143" s="231"/>
      <c r="DT143" s="231"/>
      <c r="DU143" s="231"/>
      <c r="DV143" s="231"/>
      <c r="DW143" s="231"/>
      <c r="DX143" s="231"/>
      <c r="DY143" s="231"/>
      <c r="DZ143" s="231"/>
      <c r="EA143" s="231"/>
      <c r="EB143" s="231"/>
      <c r="EC143" s="231"/>
      <c r="ED143" s="231"/>
      <c r="EE143" s="231"/>
      <c r="EF143" s="231"/>
      <c r="EG143" s="231"/>
      <c r="EH143" s="231"/>
      <c r="EI143" s="231"/>
      <c r="EJ143" s="231"/>
      <c r="EK143" s="231"/>
      <c r="EL143" s="231"/>
      <c r="EM143" s="231"/>
      <c r="EN143" s="231"/>
      <c r="EO143" s="231"/>
      <c r="EP143" s="231"/>
      <c r="EQ143" s="231"/>
      <c r="ER143" s="231"/>
      <c r="ES143" s="231"/>
      <c r="ET143" s="231"/>
      <c r="EU143" s="231"/>
      <c r="EV143" s="231"/>
      <c r="EW143" s="231"/>
      <c r="EX143" s="231"/>
      <c r="EY143" s="231"/>
      <c r="EZ143" s="231"/>
      <c r="FA143" s="231"/>
      <c r="FB143" s="231"/>
      <c r="FC143" s="231"/>
      <c r="FD143" s="231"/>
      <c r="FE143" s="231"/>
      <c r="FF143" s="231"/>
      <c r="FG143" s="231"/>
      <c r="FH143" s="231"/>
      <c r="FI143" s="231"/>
      <c r="FJ143" s="231"/>
      <c r="FK143" s="231"/>
      <c r="FL143" s="231"/>
      <c r="FM143" s="231"/>
      <c r="FN143" s="231"/>
      <c r="FO143" s="231"/>
      <c r="FP143" s="231"/>
      <c r="FQ143" s="231"/>
      <c r="FR143" s="231"/>
      <c r="FS143" s="231"/>
      <c r="FT143" s="231"/>
      <c r="FU143" s="231"/>
      <c r="FV143" s="231"/>
      <c r="FW143" s="231"/>
      <c r="FX143" s="231"/>
      <c r="FY143" s="231"/>
      <c r="FZ143" s="231"/>
      <c r="GA143" s="231"/>
      <c r="GB143" s="231"/>
      <c r="GC143" s="231"/>
      <c r="GD143" s="231"/>
      <c r="GE143" s="231"/>
      <c r="GF143" s="231"/>
      <c r="GG143" s="231"/>
      <c r="GH143" s="231"/>
    </row>
    <row r="144" spans="1:190" ht="20.100000000000001" customHeight="1" x14ac:dyDescent="0.3">
      <c r="A144" s="397" t="s">
        <v>32</v>
      </c>
      <c r="B144" s="398"/>
      <c r="C144" s="64"/>
      <c r="D144" s="43"/>
      <c r="E144" s="43"/>
      <c r="F144" s="43"/>
      <c r="G144" s="43"/>
      <c r="H144" s="43"/>
      <c r="I144" s="43"/>
      <c r="J144" s="45"/>
      <c r="K144" s="64"/>
      <c r="L144" s="13"/>
      <c r="M144" s="13"/>
      <c r="N144" s="13"/>
      <c r="O144" s="17"/>
      <c r="P144" s="128"/>
      <c r="Q144" s="13"/>
      <c r="R144" s="13"/>
      <c r="S144" s="13"/>
      <c r="T144" s="13"/>
      <c r="U144" s="13"/>
      <c r="V144" s="17"/>
      <c r="W144" s="99"/>
      <c r="X144" s="13"/>
      <c r="Y144" s="12"/>
      <c r="Z144" s="23"/>
      <c r="AA144" s="23"/>
      <c r="AB144" s="23"/>
      <c r="AC144" s="17"/>
      <c r="AD144" s="128"/>
      <c r="AE144" s="13"/>
      <c r="AF144" s="12"/>
      <c r="AG144" s="23"/>
      <c r="AH144" s="23"/>
      <c r="AI144" s="17"/>
      <c r="AJ144" s="99"/>
      <c r="AK144" s="13"/>
      <c r="AL144" s="12"/>
      <c r="AM144" s="23"/>
      <c r="AN144" s="23"/>
      <c r="AO144" s="23"/>
      <c r="AP144" s="17"/>
      <c r="AQ144" s="128"/>
      <c r="AR144" s="13"/>
      <c r="AS144" s="12"/>
      <c r="AT144" s="23"/>
      <c r="AU144" s="23"/>
      <c r="AV144" s="23"/>
      <c r="AW144" s="17"/>
      <c r="AX144" s="99"/>
      <c r="AY144" s="13"/>
      <c r="AZ144" s="12"/>
      <c r="BA144" s="23"/>
      <c r="BB144" s="23"/>
      <c r="BC144" s="23"/>
      <c r="BD144" s="23"/>
      <c r="BE144" s="17"/>
      <c r="BF144" s="136"/>
      <c r="BG144" s="13"/>
      <c r="BH144" s="12"/>
      <c r="BI144" s="23"/>
      <c r="BJ144" s="23"/>
      <c r="BK144" s="23"/>
      <c r="BL144" s="17"/>
      <c r="BM144" s="110"/>
      <c r="BN144" s="13"/>
      <c r="BO144" s="12"/>
      <c r="BP144" s="23"/>
      <c r="BQ144" s="23"/>
      <c r="BR144" s="17"/>
      <c r="BS144" s="136"/>
      <c r="BT144" s="13"/>
      <c r="BU144" s="12"/>
      <c r="BV144" s="12"/>
      <c r="BW144" s="12"/>
      <c r="BX144" s="12"/>
      <c r="BY144" s="17"/>
      <c r="BZ144" s="112"/>
      <c r="CA144" s="192"/>
      <c r="CB144" s="205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</row>
    <row r="145" spans="1:190" ht="20.100000000000001" customHeight="1" x14ac:dyDescent="0.3">
      <c r="A145" s="89" t="s">
        <v>179</v>
      </c>
      <c r="B145" s="286" t="s">
        <v>33</v>
      </c>
      <c r="C145" s="62">
        <f>SUM(D145:J145)</f>
        <v>30</v>
      </c>
      <c r="D145" s="12"/>
      <c r="E145" s="12"/>
      <c r="F145" s="12"/>
      <c r="G145" s="12"/>
      <c r="H145" s="12"/>
      <c r="I145" s="12"/>
      <c r="J145" s="11">
        <f t="shared" ref="J145:J146" si="19">U145+AB145+AO145+AV145+BD145</f>
        <v>30</v>
      </c>
      <c r="K145" s="62"/>
      <c r="L145" s="13"/>
      <c r="M145" s="13"/>
      <c r="N145" s="13"/>
      <c r="O145" s="17"/>
      <c r="P145" s="128"/>
      <c r="Q145" s="13"/>
      <c r="R145" s="13"/>
      <c r="S145" s="13"/>
      <c r="T145" s="13"/>
      <c r="U145" s="13">
        <v>30</v>
      </c>
      <c r="V145" s="17">
        <v>2</v>
      </c>
      <c r="W145" s="99" t="s">
        <v>110</v>
      </c>
      <c r="X145" s="13"/>
      <c r="Y145" s="12"/>
      <c r="Z145" s="23"/>
      <c r="AA145" s="23"/>
      <c r="AB145" s="23"/>
      <c r="AC145" s="17"/>
      <c r="AD145" s="128"/>
      <c r="AE145" s="13"/>
      <c r="AF145" s="12"/>
      <c r="AG145" s="23"/>
      <c r="AH145" s="23"/>
      <c r="AI145" s="17"/>
      <c r="AJ145" s="99"/>
      <c r="AK145" s="13"/>
      <c r="AL145" s="12"/>
      <c r="AM145" s="23"/>
      <c r="AN145" s="23"/>
      <c r="AO145" s="23"/>
      <c r="AP145" s="17"/>
      <c r="AQ145" s="128"/>
      <c r="AR145" s="13"/>
      <c r="AS145" s="12"/>
      <c r="AT145" s="23"/>
      <c r="AU145" s="23"/>
      <c r="AV145" s="23"/>
      <c r="AW145" s="17"/>
      <c r="AX145" s="99"/>
      <c r="AY145" s="13"/>
      <c r="AZ145" s="12"/>
      <c r="BA145" s="23"/>
      <c r="BB145" s="23"/>
      <c r="BC145" s="23"/>
      <c r="BD145" s="23"/>
      <c r="BE145" s="17"/>
      <c r="BF145" s="136"/>
      <c r="BG145" s="13"/>
      <c r="BH145" s="12"/>
      <c r="BI145" s="23"/>
      <c r="BJ145" s="23"/>
      <c r="BK145" s="23"/>
      <c r="BL145" s="17"/>
      <c r="BM145" s="110"/>
      <c r="BN145" s="13"/>
      <c r="BO145" s="12"/>
      <c r="BP145" s="23"/>
      <c r="BQ145" s="23"/>
      <c r="BR145" s="17"/>
      <c r="BS145" s="136"/>
      <c r="BT145" s="13"/>
      <c r="BU145" s="12"/>
      <c r="BV145" s="12"/>
      <c r="BW145" s="12"/>
      <c r="BX145" s="12"/>
      <c r="BY145" s="17"/>
      <c r="BZ145" s="112"/>
      <c r="CA145" s="89">
        <f>O145+V145+AC145+AI145+AP145+AW145+BE145+BL145+BR145+BY145</f>
        <v>2</v>
      </c>
      <c r="CB145" s="260">
        <v>2</v>
      </c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</row>
    <row r="146" spans="1:190" ht="35.1" customHeight="1" thickBot="1" x14ac:dyDescent="0.35">
      <c r="A146" s="193" t="s">
        <v>180</v>
      </c>
      <c r="B146" s="206" t="s">
        <v>34</v>
      </c>
      <c r="C146" s="62">
        <f>SUM(D146:J146)</f>
        <v>210</v>
      </c>
      <c r="D146" s="12"/>
      <c r="E146" s="12"/>
      <c r="F146" s="12"/>
      <c r="G146" s="12"/>
      <c r="H146" s="12"/>
      <c r="I146" s="12"/>
      <c r="J146" s="11">
        <f t="shared" si="19"/>
        <v>210</v>
      </c>
      <c r="K146" s="21"/>
      <c r="L146" s="36"/>
      <c r="M146" s="36"/>
      <c r="N146" s="36"/>
      <c r="O146" s="22"/>
      <c r="P146" s="129"/>
      <c r="Q146" s="36"/>
      <c r="R146" s="36"/>
      <c r="S146" s="36"/>
      <c r="T146" s="36"/>
      <c r="U146" s="36"/>
      <c r="V146" s="22"/>
      <c r="W146" s="100"/>
      <c r="X146" s="36"/>
      <c r="Y146" s="19"/>
      <c r="Z146" s="35"/>
      <c r="AA146" s="35"/>
      <c r="AB146" s="35">
        <v>210</v>
      </c>
      <c r="AC146" s="22">
        <v>8</v>
      </c>
      <c r="AD146" s="129" t="s">
        <v>110</v>
      </c>
      <c r="AE146" s="36"/>
      <c r="AF146" s="19"/>
      <c r="AG146" s="35"/>
      <c r="AH146" s="35"/>
      <c r="AI146" s="22"/>
      <c r="AJ146" s="100"/>
      <c r="AK146" s="36"/>
      <c r="AL146" s="19"/>
      <c r="AM146" s="35"/>
      <c r="AN146" s="35"/>
      <c r="AO146" s="35"/>
      <c r="AP146" s="22"/>
      <c r="AQ146" s="129"/>
      <c r="AR146" s="36"/>
      <c r="AS146" s="19"/>
      <c r="AT146" s="35"/>
      <c r="AU146" s="35"/>
      <c r="AV146" s="35"/>
      <c r="AW146" s="22"/>
      <c r="AX146" s="100"/>
      <c r="AY146" s="36"/>
      <c r="AZ146" s="19"/>
      <c r="BA146" s="35"/>
      <c r="BB146" s="35"/>
      <c r="BC146" s="35"/>
      <c r="BD146" s="35"/>
      <c r="BE146" s="22"/>
      <c r="BF146" s="135"/>
      <c r="BG146" s="36"/>
      <c r="BH146" s="19"/>
      <c r="BI146" s="35"/>
      <c r="BJ146" s="35"/>
      <c r="BK146" s="35"/>
      <c r="BL146" s="22"/>
      <c r="BM146" s="116"/>
      <c r="BN146" s="36"/>
      <c r="BO146" s="19"/>
      <c r="BP146" s="35"/>
      <c r="BQ146" s="35"/>
      <c r="BR146" s="22"/>
      <c r="BS146" s="137"/>
      <c r="BT146" s="36"/>
      <c r="BU146" s="19"/>
      <c r="BV146" s="19"/>
      <c r="BW146" s="19"/>
      <c r="BX146" s="19"/>
      <c r="BY146" s="22"/>
      <c r="BZ146" s="117"/>
      <c r="CA146" s="193">
        <f>O146+V146+AC146+AI146+AP146+AW146+BE146+BL146+BR146+BY146</f>
        <v>8</v>
      </c>
      <c r="CB146" s="289">
        <v>8</v>
      </c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</row>
    <row r="147" spans="1:190" ht="20.100000000000001" customHeight="1" thickBot="1" x14ac:dyDescent="0.35">
      <c r="A147" s="389" t="s">
        <v>35</v>
      </c>
      <c r="B147" s="390"/>
      <c r="C147" s="53">
        <f>SUM(C145:C146)</f>
        <v>240</v>
      </c>
      <c r="D147" s="54"/>
      <c r="E147" s="54"/>
      <c r="F147" s="54"/>
      <c r="G147" s="54"/>
      <c r="H147" s="54"/>
      <c r="I147" s="54"/>
      <c r="J147" s="95">
        <f>SUM(J145:J146)</f>
        <v>240</v>
      </c>
      <c r="K147" s="72"/>
      <c r="L147" s="71"/>
      <c r="M147" s="71"/>
      <c r="N147" s="71"/>
      <c r="O147" s="57"/>
      <c r="P147" s="130"/>
      <c r="Q147" s="71"/>
      <c r="R147" s="71"/>
      <c r="S147" s="71"/>
      <c r="T147" s="71"/>
      <c r="U147" s="71">
        <f>SUM(U145:U146)</f>
        <v>30</v>
      </c>
      <c r="V147" s="50">
        <f>SUM(V144:V146)</f>
        <v>2</v>
      </c>
      <c r="W147" s="101"/>
      <c r="X147" s="72"/>
      <c r="Y147" s="57"/>
      <c r="Z147" s="69"/>
      <c r="AA147" s="69"/>
      <c r="AB147" s="71">
        <f>SUM(AB145:AB146)</f>
        <v>210</v>
      </c>
      <c r="AC147" s="71">
        <f>SUM(AC145:AC146)</f>
        <v>8</v>
      </c>
      <c r="AD147" s="130"/>
      <c r="AE147" s="71"/>
      <c r="AF147" s="57"/>
      <c r="AG147" s="69"/>
      <c r="AH147" s="69"/>
      <c r="AI147" s="50"/>
      <c r="AJ147" s="101"/>
      <c r="AK147" s="72"/>
      <c r="AL147" s="57"/>
      <c r="AM147" s="69"/>
      <c r="AN147" s="69"/>
      <c r="AO147" s="69"/>
      <c r="AP147" s="50"/>
      <c r="AQ147" s="130"/>
      <c r="AR147" s="71"/>
      <c r="AS147" s="57"/>
      <c r="AT147" s="69"/>
      <c r="AU147" s="69"/>
      <c r="AV147" s="69"/>
      <c r="AW147" s="50"/>
      <c r="AX147" s="101"/>
      <c r="AY147" s="72"/>
      <c r="AZ147" s="57"/>
      <c r="BA147" s="69"/>
      <c r="BB147" s="69"/>
      <c r="BC147" s="69"/>
      <c r="BD147" s="69"/>
      <c r="BE147" s="50"/>
      <c r="BF147" s="132"/>
      <c r="BG147" s="71"/>
      <c r="BH147" s="57"/>
      <c r="BI147" s="69"/>
      <c r="BJ147" s="69"/>
      <c r="BK147" s="69"/>
      <c r="BL147" s="50"/>
      <c r="BM147" s="103"/>
      <c r="BN147" s="73"/>
      <c r="BO147" s="58"/>
      <c r="BP147" s="59"/>
      <c r="BQ147" s="59"/>
      <c r="BR147" s="50"/>
      <c r="BS147" s="125"/>
      <c r="BT147" s="73"/>
      <c r="BU147" s="58"/>
      <c r="BV147" s="58"/>
      <c r="BW147" s="58"/>
      <c r="BX147" s="58"/>
      <c r="BY147" s="50"/>
      <c r="BZ147" s="126"/>
      <c r="CA147" s="209">
        <f>SUM(CA145:CA146)</f>
        <v>10</v>
      </c>
      <c r="CB147" s="210">
        <v>10</v>
      </c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</row>
    <row r="148" spans="1:190" ht="30" customHeight="1" thickBot="1" x14ac:dyDescent="0.35">
      <c r="A148" s="324"/>
      <c r="B148" s="325" t="s">
        <v>90</v>
      </c>
      <c r="C148" s="326"/>
      <c r="D148" s="326"/>
      <c r="E148" s="326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  <c r="AJ148" s="326"/>
      <c r="AK148" s="326"/>
      <c r="AL148" s="326"/>
      <c r="AM148" s="326"/>
      <c r="AN148" s="326"/>
      <c r="AO148" s="326"/>
      <c r="AP148" s="326"/>
      <c r="AQ148" s="326"/>
      <c r="AR148" s="326"/>
      <c r="AS148" s="326"/>
      <c r="AT148" s="326"/>
      <c r="AU148" s="326"/>
      <c r="AV148" s="326"/>
      <c r="AW148" s="326"/>
      <c r="AX148" s="326"/>
      <c r="AY148" s="326"/>
      <c r="AZ148" s="326"/>
      <c r="BA148" s="326"/>
      <c r="BB148" s="326"/>
      <c r="BC148" s="326"/>
      <c r="BD148" s="326"/>
      <c r="BE148" s="326"/>
      <c r="BF148" s="326"/>
      <c r="BG148" s="326"/>
      <c r="BH148" s="326"/>
      <c r="BI148" s="326"/>
      <c r="BJ148" s="326"/>
      <c r="BK148" s="326"/>
      <c r="BL148" s="326"/>
      <c r="BM148" s="326"/>
      <c r="BN148" s="327"/>
      <c r="BO148" s="327"/>
      <c r="BP148" s="327"/>
      <c r="BQ148" s="327"/>
      <c r="BR148" s="327"/>
      <c r="BS148" s="327"/>
      <c r="BT148" s="327"/>
      <c r="BU148" s="327"/>
      <c r="BV148" s="327"/>
      <c r="BW148" s="327"/>
      <c r="BX148" s="327"/>
      <c r="BY148" s="327"/>
      <c r="BZ148" s="328"/>
      <c r="CA148" s="313"/>
      <c r="CB148" s="329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</row>
    <row r="149" spans="1:190" s="28" customFormat="1" ht="21.75" customHeight="1" x14ac:dyDescent="0.3">
      <c r="A149" s="349" t="s">
        <v>97</v>
      </c>
      <c r="B149" s="370" t="s">
        <v>100</v>
      </c>
      <c r="C149" s="352" t="s">
        <v>101</v>
      </c>
      <c r="D149" s="352"/>
      <c r="E149" s="352"/>
      <c r="F149" s="352"/>
      <c r="G149" s="352"/>
      <c r="H149" s="352"/>
      <c r="I149" s="352"/>
      <c r="J149" s="353"/>
      <c r="K149" s="356" t="s">
        <v>2</v>
      </c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8"/>
      <c r="X149" s="356" t="s">
        <v>3</v>
      </c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8"/>
      <c r="AK149" s="356" t="s">
        <v>4</v>
      </c>
      <c r="AL149" s="357"/>
      <c r="AM149" s="357"/>
      <c r="AN149" s="357"/>
      <c r="AO149" s="357"/>
      <c r="AP149" s="357"/>
      <c r="AQ149" s="357"/>
      <c r="AR149" s="357"/>
      <c r="AS149" s="357"/>
      <c r="AT149" s="357"/>
      <c r="AU149" s="357"/>
      <c r="AV149" s="357"/>
      <c r="AW149" s="357"/>
      <c r="AX149" s="358"/>
      <c r="AY149" s="356" t="s">
        <v>5</v>
      </c>
      <c r="AZ149" s="357"/>
      <c r="BA149" s="357"/>
      <c r="BB149" s="357"/>
      <c r="BC149" s="357"/>
      <c r="BD149" s="357"/>
      <c r="BE149" s="357"/>
      <c r="BF149" s="357"/>
      <c r="BG149" s="357"/>
      <c r="BH149" s="357"/>
      <c r="BI149" s="357"/>
      <c r="BJ149" s="357"/>
      <c r="BK149" s="357"/>
      <c r="BL149" s="357"/>
      <c r="BM149" s="358"/>
      <c r="BN149" s="356" t="s">
        <v>6</v>
      </c>
      <c r="BO149" s="357"/>
      <c r="BP149" s="357"/>
      <c r="BQ149" s="357"/>
      <c r="BR149" s="357"/>
      <c r="BS149" s="357"/>
      <c r="BT149" s="357"/>
      <c r="BU149" s="357"/>
      <c r="BV149" s="357"/>
      <c r="BW149" s="357"/>
      <c r="BX149" s="357"/>
      <c r="BY149" s="357"/>
      <c r="BZ149" s="358"/>
      <c r="CA149" s="379" t="s">
        <v>94</v>
      </c>
      <c r="CB149" s="382" t="s">
        <v>95</v>
      </c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</row>
    <row r="150" spans="1:190" s="28" customFormat="1" ht="21.75" customHeight="1" thickBot="1" x14ac:dyDescent="0.35">
      <c r="A150" s="350"/>
      <c r="B150" s="371"/>
      <c r="C150" s="354"/>
      <c r="D150" s="354"/>
      <c r="E150" s="354"/>
      <c r="F150" s="354"/>
      <c r="G150" s="354"/>
      <c r="H150" s="354"/>
      <c r="I150" s="354"/>
      <c r="J150" s="355"/>
      <c r="K150" s="359"/>
      <c r="L150" s="360"/>
      <c r="M150" s="360"/>
      <c r="N150" s="360"/>
      <c r="O150" s="360"/>
      <c r="P150" s="360"/>
      <c r="Q150" s="360"/>
      <c r="R150" s="360"/>
      <c r="S150" s="360"/>
      <c r="T150" s="360"/>
      <c r="U150" s="360"/>
      <c r="V150" s="360"/>
      <c r="W150" s="361"/>
      <c r="X150" s="359"/>
      <c r="Y150" s="360"/>
      <c r="Z150" s="360"/>
      <c r="AA150" s="360"/>
      <c r="AB150" s="360"/>
      <c r="AC150" s="360"/>
      <c r="AD150" s="360"/>
      <c r="AE150" s="360"/>
      <c r="AF150" s="360"/>
      <c r="AG150" s="360"/>
      <c r="AH150" s="360"/>
      <c r="AI150" s="360"/>
      <c r="AJ150" s="361"/>
      <c r="AK150" s="359"/>
      <c r="AL150" s="360"/>
      <c r="AM150" s="360"/>
      <c r="AN150" s="360"/>
      <c r="AO150" s="360"/>
      <c r="AP150" s="360"/>
      <c r="AQ150" s="360"/>
      <c r="AR150" s="360"/>
      <c r="AS150" s="360"/>
      <c r="AT150" s="360"/>
      <c r="AU150" s="360"/>
      <c r="AV150" s="360"/>
      <c r="AW150" s="360"/>
      <c r="AX150" s="361"/>
      <c r="AY150" s="359"/>
      <c r="AZ150" s="360"/>
      <c r="BA150" s="360"/>
      <c r="BB150" s="360"/>
      <c r="BC150" s="360"/>
      <c r="BD150" s="360"/>
      <c r="BE150" s="360"/>
      <c r="BF150" s="360"/>
      <c r="BG150" s="360"/>
      <c r="BH150" s="360"/>
      <c r="BI150" s="360"/>
      <c r="BJ150" s="360"/>
      <c r="BK150" s="360"/>
      <c r="BL150" s="360"/>
      <c r="BM150" s="361"/>
      <c r="BN150" s="359"/>
      <c r="BO150" s="360"/>
      <c r="BP150" s="360"/>
      <c r="BQ150" s="360"/>
      <c r="BR150" s="360"/>
      <c r="BS150" s="360"/>
      <c r="BT150" s="360"/>
      <c r="BU150" s="360"/>
      <c r="BV150" s="360"/>
      <c r="BW150" s="360"/>
      <c r="BX150" s="360"/>
      <c r="BY150" s="360"/>
      <c r="BZ150" s="361"/>
      <c r="CA150" s="380"/>
      <c r="CB150" s="383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</row>
    <row r="151" spans="1:190" s="28" customFormat="1" ht="21.75" customHeight="1" x14ac:dyDescent="0.3">
      <c r="A151" s="350"/>
      <c r="B151" s="371"/>
      <c r="C151" s="354"/>
      <c r="D151" s="354"/>
      <c r="E151" s="354"/>
      <c r="F151" s="354"/>
      <c r="G151" s="354"/>
      <c r="H151" s="354"/>
      <c r="I151" s="354"/>
      <c r="J151" s="355"/>
      <c r="K151" s="362" t="s">
        <v>7</v>
      </c>
      <c r="L151" s="363"/>
      <c r="M151" s="363"/>
      <c r="N151" s="363"/>
      <c r="O151" s="363"/>
      <c r="P151" s="364"/>
      <c r="Q151" s="363" t="s">
        <v>40</v>
      </c>
      <c r="R151" s="363"/>
      <c r="S151" s="363"/>
      <c r="T151" s="363"/>
      <c r="U151" s="363"/>
      <c r="V151" s="363"/>
      <c r="W151" s="368"/>
      <c r="X151" s="362" t="s">
        <v>8</v>
      </c>
      <c r="Y151" s="363"/>
      <c r="Z151" s="363"/>
      <c r="AA151" s="363"/>
      <c r="AB151" s="363"/>
      <c r="AC151" s="363"/>
      <c r="AD151" s="364"/>
      <c r="AE151" s="363" t="s">
        <v>104</v>
      </c>
      <c r="AF151" s="363"/>
      <c r="AG151" s="363"/>
      <c r="AH151" s="363"/>
      <c r="AI151" s="363"/>
      <c r="AJ151" s="368"/>
      <c r="AK151" s="362" t="s">
        <v>9</v>
      </c>
      <c r="AL151" s="363"/>
      <c r="AM151" s="363"/>
      <c r="AN151" s="363"/>
      <c r="AO151" s="363"/>
      <c r="AP151" s="363"/>
      <c r="AQ151" s="364"/>
      <c r="AR151" s="363" t="s">
        <v>105</v>
      </c>
      <c r="AS151" s="363"/>
      <c r="AT151" s="363"/>
      <c r="AU151" s="363"/>
      <c r="AV151" s="363"/>
      <c r="AW151" s="363"/>
      <c r="AX151" s="368"/>
      <c r="AY151" s="362" t="s">
        <v>10</v>
      </c>
      <c r="AZ151" s="363"/>
      <c r="BA151" s="363"/>
      <c r="BB151" s="363"/>
      <c r="BC151" s="363"/>
      <c r="BD151" s="363"/>
      <c r="BE151" s="363"/>
      <c r="BF151" s="364"/>
      <c r="BG151" s="363" t="s">
        <v>106</v>
      </c>
      <c r="BH151" s="363"/>
      <c r="BI151" s="363"/>
      <c r="BJ151" s="363"/>
      <c r="BK151" s="363"/>
      <c r="BL151" s="363"/>
      <c r="BM151" s="368"/>
      <c r="BN151" s="362" t="s">
        <v>11</v>
      </c>
      <c r="BO151" s="363"/>
      <c r="BP151" s="363"/>
      <c r="BQ151" s="363"/>
      <c r="BR151" s="363"/>
      <c r="BS151" s="364"/>
      <c r="BT151" s="363" t="s">
        <v>107</v>
      </c>
      <c r="BU151" s="363"/>
      <c r="BV151" s="363"/>
      <c r="BW151" s="363"/>
      <c r="BX151" s="363"/>
      <c r="BY151" s="363"/>
      <c r="BZ151" s="368"/>
      <c r="CA151" s="380"/>
      <c r="CB151" s="383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</row>
    <row r="152" spans="1:190" s="28" customFormat="1" ht="21.75" customHeight="1" thickBot="1" x14ac:dyDescent="0.35">
      <c r="A152" s="350"/>
      <c r="B152" s="371"/>
      <c r="C152" s="354"/>
      <c r="D152" s="354"/>
      <c r="E152" s="354"/>
      <c r="F152" s="354"/>
      <c r="G152" s="354"/>
      <c r="H152" s="354"/>
      <c r="I152" s="354"/>
      <c r="J152" s="355"/>
      <c r="K152" s="365"/>
      <c r="L152" s="366"/>
      <c r="M152" s="366"/>
      <c r="N152" s="366"/>
      <c r="O152" s="366"/>
      <c r="P152" s="367"/>
      <c r="Q152" s="366"/>
      <c r="R152" s="366"/>
      <c r="S152" s="366"/>
      <c r="T152" s="366"/>
      <c r="U152" s="366"/>
      <c r="V152" s="366"/>
      <c r="W152" s="369"/>
      <c r="X152" s="365"/>
      <c r="Y152" s="366"/>
      <c r="Z152" s="366"/>
      <c r="AA152" s="366"/>
      <c r="AB152" s="366"/>
      <c r="AC152" s="366"/>
      <c r="AD152" s="367"/>
      <c r="AE152" s="366"/>
      <c r="AF152" s="366"/>
      <c r="AG152" s="366"/>
      <c r="AH152" s="366"/>
      <c r="AI152" s="366"/>
      <c r="AJ152" s="369"/>
      <c r="AK152" s="365"/>
      <c r="AL152" s="366"/>
      <c r="AM152" s="366"/>
      <c r="AN152" s="366"/>
      <c r="AO152" s="366"/>
      <c r="AP152" s="366"/>
      <c r="AQ152" s="367"/>
      <c r="AR152" s="366"/>
      <c r="AS152" s="366"/>
      <c r="AT152" s="366"/>
      <c r="AU152" s="366"/>
      <c r="AV152" s="366"/>
      <c r="AW152" s="366"/>
      <c r="AX152" s="369"/>
      <c r="AY152" s="365"/>
      <c r="AZ152" s="366"/>
      <c r="BA152" s="366"/>
      <c r="BB152" s="366"/>
      <c r="BC152" s="366"/>
      <c r="BD152" s="366"/>
      <c r="BE152" s="366"/>
      <c r="BF152" s="367"/>
      <c r="BG152" s="366"/>
      <c r="BH152" s="366"/>
      <c r="BI152" s="366"/>
      <c r="BJ152" s="366"/>
      <c r="BK152" s="366"/>
      <c r="BL152" s="366"/>
      <c r="BM152" s="369"/>
      <c r="BN152" s="365"/>
      <c r="BO152" s="366"/>
      <c r="BP152" s="366"/>
      <c r="BQ152" s="366"/>
      <c r="BR152" s="366"/>
      <c r="BS152" s="367"/>
      <c r="BT152" s="366"/>
      <c r="BU152" s="366"/>
      <c r="BV152" s="366"/>
      <c r="BW152" s="366"/>
      <c r="BX152" s="366"/>
      <c r="BY152" s="366"/>
      <c r="BZ152" s="369"/>
      <c r="CA152" s="380"/>
      <c r="CB152" s="383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</row>
    <row r="153" spans="1:190" s="28" customFormat="1" ht="129.9" customHeight="1" thickBot="1" x14ac:dyDescent="0.35">
      <c r="A153" s="351"/>
      <c r="B153" s="372"/>
      <c r="C153" s="217" t="s">
        <v>0</v>
      </c>
      <c r="D153" s="218" t="s">
        <v>98</v>
      </c>
      <c r="E153" s="219" t="s">
        <v>1</v>
      </c>
      <c r="F153" s="229" t="s">
        <v>188</v>
      </c>
      <c r="G153" s="219" t="s">
        <v>113</v>
      </c>
      <c r="H153" s="219" t="s">
        <v>109</v>
      </c>
      <c r="I153" s="219" t="s">
        <v>111</v>
      </c>
      <c r="J153" s="220" t="s">
        <v>99</v>
      </c>
      <c r="K153" s="221" t="s">
        <v>98</v>
      </c>
      <c r="L153" s="222" t="s">
        <v>1</v>
      </c>
      <c r="M153" s="229" t="s">
        <v>188</v>
      </c>
      <c r="N153" s="224" t="s">
        <v>113</v>
      </c>
      <c r="O153" s="222" t="s">
        <v>12</v>
      </c>
      <c r="P153" s="225" t="s">
        <v>102</v>
      </c>
      <c r="Q153" s="226" t="s">
        <v>98</v>
      </c>
      <c r="R153" s="222" t="s">
        <v>1</v>
      </c>
      <c r="S153" s="229" t="s">
        <v>188</v>
      </c>
      <c r="T153" s="224" t="s">
        <v>113</v>
      </c>
      <c r="U153" s="227" t="s">
        <v>99</v>
      </c>
      <c r="V153" s="222" t="s">
        <v>12</v>
      </c>
      <c r="W153" s="228" t="s">
        <v>102</v>
      </c>
      <c r="X153" s="221" t="s">
        <v>98</v>
      </c>
      <c r="Y153" s="222" t="s">
        <v>1</v>
      </c>
      <c r="Z153" s="224" t="s">
        <v>113</v>
      </c>
      <c r="AA153" s="223" t="s">
        <v>111</v>
      </c>
      <c r="AB153" s="227" t="s">
        <v>99</v>
      </c>
      <c r="AC153" s="222" t="s">
        <v>12</v>
      </c>
      <c r="AD153" s="225" t="s">
        <v>102</v>
      </c>
      <c r="AE153" s="226" t="s">
        <v>98</v>
      </c>
      <c r="AF153" s="222" t="s">
        <v>1</v>
      </c>
      <c r="AG153" s="224" t="s">
        <v>113</v>
      </c>
      <c r="AH153" s="223" t="s">
        <v>111</v>
      </c>
      <c r="AI153" s="222" t="s">
        <v>12</v>
      </c>
      <c r="AJ153" s="228" t="s">
        <v>102</v>
      </c>
      <c r="AK153" s="221" t="s">
        <v>98</v>
      </c>
      <c r="AL153" s="222" t="s">
        <v>1</v>
      </c>
      <c r="AM153" s="224" t="s">
        <v>113</v>
      </c>
      <c r="AN153" s="223" t="s">
        <v>111</v>
      </c>
      <c r="AO153" s="227" t="s">
        <v>99</v>
      </c>
      <c r="AP153" s="229" t="s">
        <v>12</v>
      </c>
      <c r="AQ153" s="225" t="s">
        <v>102</v>
      </c>
      <c r="AR153" s="226" t="s">
        <v>98</v>
      </c>
      <c r="AS153" s="222" t="s">
        <v>1</v>
      </c>
      <c r="AT153" s="224" t="s">
        <v>113</v>
      </c>
      <c r="AU153" s="223" t="s">
        <v>111</v>
      </c>
      <c r="AV153" s="229" t="s">
        <v>99</v>
      </c>
      <c r="AW153" s="230" t="s">
        <v>12</v>
      </c>
      <c r="AX153" s="228" t="s">
        <v>102</v>
      </c>
      <c r="AY153" s="221" t="s">
        <v>98</v>
      </c>
      <c r="AZ153" s="222" t="s">
        <v>1</v>
      </c>
      <c r="BA153" s="224" t="s">
        <v>113</v>
      </c>
      <c r="BB153" s="224" t="s">
        <v>109</v>
      </c>
      <c r="BC153" s="223" t="s">
        <v>111</v>
      </c>
      <c r="BD153" s="227" t="s">
        <v>99</v>
      </c>
      <c r="BE153" s="229" t="s">
        <v>12</v>
      </c>
      <c r="BF153" s="225" t="s">
        <v>102</v>
      </c>
      <c r="BG153" s="226" t="s">
        <v>98</v>
      </c>
      <c r="BH153" s="222" t="s">
        <v>1</v>
      </c>
      <c r="BI153" s="224" t="s">
        <v>113</v>
      </c>
      <c r="BJ153" s="224" t="s">
        <v>109</v>
      </c>
      <c r="BK153" s="223" t="s">
        <v>111</v>
      </c>
      <c r="BL153" s="222" t="s">
        <v>12</v>
      </c>
      <c r="BM153" s="228" t="s">
        <v>102</v>
      </c>
      <c r="BN153" s="221" t="s">
        <v>98</v>
      </c>
      <c r="BO153" s="222" t="s">
        <v>1</v>
      </c>
      <c r="BP153" s="224" t="s">
        <v>113</v>
      </c>
      <c r="BQ153" s="224" t="s">
        <v>109</v>
      </c>
      <c r="BR153" s="222" t="s">
        <v>12</v>
      </c>
      <c r="BS153" s="225" t="s">
        <v>102</v>
      </c>
      <c r="BT153" s="226" t="s">
        <v>98</v>
      </c>
      <c r="BU153" s="222" t="s">
        <v>1</v>
      </c>
      <c r="BV153" s="229" t="s">
        <v>188</v>
      </c>
      <c r="BW153" s="224" t="s">
        <v>113</v>
      </c>
      <c r="BX153" s="224" t="s">
        <v>109</v>
      </c>
      <c r="BY153" s="222" t="s">
        <v>12</v>
      </c>
      <c r="BZ153" s="228" t="s">
        <v>102</v>
      </c>
      <c r="CA153" s="387"/>
      <c r="CB153" s="388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</row>
    <row r="154" spans="1:190" ht="20.100000000000001" customHeight="1" x14ac:dyDescent="0.3">
      <c r="A154" s="192" t="s">
        <v>181</v>
      </c>
      <c r="B154" s="253" t="s">
        <v>13</v>
      </c>
      <c r="C154" s="64">
        <f>SUM(D154:J154)</f>
        <v>23</v>
      </c>
      <c r="D154" s="43">
        <f>K154+Q154+X154+AE154+AK154+AR154+AY154+BG154+BN154+BT154</f>
        <v>8</v>
      </c>
      <c r="E154" s="43">
        <f>L154+R154+Y154+AF154+AL154+AS154+AZ154+BH154+BO154+BU154</f>
        <v>15</v>
      </c>
      <c r="F154" s="43"/>
      <c r="G154" s="43"/>
      <c r="H154" s="43"/>
      <c r="I154" s="43"/>
      <c r="J154" s="45"/>
      <c r="K154" s="77"/>
      <c r="L154" s="13"/>
      <c r="M154" s="13"/>
      <c r="N154" s="13"/>
      <c r="O154" s="17"/>
      <c r="P154" s="128"/>
      <c r="Q154" s="13"/>
      <c r="R154" s="13"/>
      <c r="S154" s="13"/>
      <c r="T154" s="13"/>
      <c r="U154" s="13"/>
      <c r="V154" s="17"/>
      <c r="W154" s="99"/>
      <c r="X154" s="13"/>
      <c r="Y154" s="12"/>
      <c r="Z154" s="23"/>
      <c r="AA154" s="23"/>
      <c r="AB154" s="23"/>
      <c r="AC154" s="17"/>
      <c r="AD154" s="128"/>
      <c r="AE154" s="13"/>
      <c r="AF154" s="12"/>
      <c r="AG154" s="23"/>
      <c r="AH154" s="23"/>
      <c r="AI154" s="17"/>
      <c r="AJ154" s="99"/>
      <c r="AK154" s="13"/>
      <c r="AL154" s="12"/>
      <c r="AM154" s="23"/>
      <c r="AN154" s="23"/>
      <c r="AO154" s="23"/>
      <c r="AP154" s="17"/>
      <c r="AQ154" s="128"/>
      <c r="AR154" s="13"/>
      <c r="AS154" s="12"/>
      <c r="AT154" s="23"/>
      <c r="AU154" s="23"/>
      <c r="AV154" s="23"/>
      <c r="AW154" s="17"/>
      <c r="AX154" s="99"/>
      <c r="AY154" s="13">
        <v>8</v>
      </c>
      <c r="AZ154" s="12">
        <v>15</v>
      </c>
      <c r="BA154" s="23"/>
      <c r="BB154" s="23"/>
      <c r="BC154" s="23"/>
      <c r="BD154" s="23"/>
      <c r="BE154" s="17">
        <v>4</v>
      </c>
      <c r="BF154" s="128" t="s">
        <v>103</v>
      </c>
      <c r="BG154" s="13"/>
      <c r="BH154" s="12"/>
      <c r="BI154" s="23"/>
      <c r="BJ154" s="23"/>
      <c r="BK154" s="23"/>
      <c r="BL154" s="17"/>
      <c r="BM154" s="99"/>
      <c r="BN154" s="13"/>
      <c r="BO154" s="12"/>
      <c r="BP154" s="23"/>
      <c r="BQ154" s="23"/>
      <c r="BR154" s="17"/>
      <c r="BS154" s="136"/>
      <c r="BT154" s="13"/>
      <c r="BU154" s="12"/>
      <c r="BV154" s="12"/>
      <c r="BW154" s="12"/>
      <c r="BX154" s="12"/>
      <c r="BY154" s="17"/>
      <c r="BZ154" s="112"/>
      <c r="CA154" s="192">
        <f>O154+V154+AC154+AI154+AP154+AW154+BE154+BL154+BR154+BY154</f>
        <v>4</v>
      </c>
      <c r="CB154" s="205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</row>
    <row r="155" spans="1:190" ht="20.100000000000001" customHeight="1" x14ac:dyDescent="0.3">
      <c r="A155" s="89" t="s">
        <v>182</v>
      </c>
      <c r="B155" s="254" t="s">
        <v>14</v>
      </c>
      <c r="C155" s="62">
        <f>SUM(D155:J155)</f>
        <v>23</v>
      </c>
      <c r="D155" s="12">
        <f>K155+Q155+X155+AE155+AK155+AR155+AY155+BG155+BN155+BT155</f>
        <v>8</v>
      </c>
      <c r="E155" s="12">
        <f>L155+R155+Y155+AF155+AL155+AS155+AZ155+BH155+BO155+BU155</f>
        <v>15</v>
      </c>
      <c r="F155" s="12"/>
      <c r="G155" s="12"/>
      <c r="H155" s="12"/>
      <c r="I155" s="12"/>
      <c r="J155" s="11"/>
      <c r="K155" s="13"/>
      <c r="L155" s="13"/>
      <c r="M155" s="13"/>
      <c r="N155" s="13"/>
      <c r="O155" s="17"/>
      <c r="P155" s="128"/>
      <c r="Q155" s="13"/>
      <c r="R155" s="13"/>
      <c r="S155" s="13"/>
      <c r="T155" s="13"/>
      <c r="U155" s="13"/>
      <c r="V155" s="17"/>
      <c r="W155" s="99"/>
      <c r="X155" s="13"/>
      <c r="Y155" s="12"/>
      <c r="Z155" s="23"/>
      <c r="AA155" s="23"/>
      <c r="AB155" s="23"/>
      <c r="AC155" s="17"/>
      <c r="AD155" s="128"/>
      <c r="AE155" s="13"/>
      <c r="AF155" s="12"/>
      <c r="AG155" s="23"/>
      <c r="AH155" s="23"/>
      <c r="AI155" s="17"/>
      <c r="AJ155" s="99"/>
      <c r="AK155" s="13"/>
      <c r="AL155" s="12"/>
      <c r="AM155" s="23"/>
      <c r="AN155" s="23"/>
      <c r="AO155" s="23"/>
      <c r="AP155" s="17"/>
      <c r="AQ155" s="128"/>
      <c r="AR155" s="13"/>
      <c r="AS155" s="12"/>
      <c r="AT155" s="23"/>
      <c r="AU155" s="23"/>
      <c r="AV155" s="23"/>
      <c r="AW155" s="17"/>
      <c r="AX155" s="99"/>
      <c r="AY155" s="13">
        <v>8</v>
      </c>
      <c r="AZ155" s="12">
        <v>15</v>
      </c>
      <c r="BA155" s="23"/>
      <c r="BB155" s="23"/>
      <c r="BC155" s="23"/>
      <c r="BD155" s="23"/>
      <c r="BE155" s="17">
        <v>4</v>
      </c>
      <c r="BF155" s="128" t="s">
        <v>103</v>
      </c>
      <c r="BG155" s="13"/>
      <c r="BH155" s="12"/>
      <c r="BI155" s="23"/>
      <c r="BJ155" s="23"/>
      <c r="BK155" s="23"/>
      <c r="BL155" s="17"/>
      <c r="BM155" s="99"/>
      <c r="BN155" s="13"/>
      <c r="BO155" s="12"/>
      <c r="BP155" s="23"/>
      <c r="BQ155" s="23"/>
      <c r="BR155" s="17"/>
      <c r="BS155" s="136"/>
      <c r="BT155" s="13"/>
      <c r="BU155" s="12"/>
      <c r="BV155" s="12"/>
      <c r="BW155" s="12"/>
      <c r="BX155" s="12"/>
      <c r="BY155" s="17"/>
      <c r="BZ155" s="112"/>
      <c r="CA155" s="89">
        <f>O155+V155+AC155+AI155+AP155+AW155+BE155+BL155+BR155+BY155</f>
        <v>4</v>
      </c>
      <c r="CB155" s="208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</row>
    <row r="156" spans="1:190" ht="35.1" customHeight="1" thickBot="1" x14ac:dyDescent="0.35">
      <c r="A156" s="197" t="s">
        <v>183</v>
      </c>
      <c r="B156" s="255" t="s">
        <v>15</v>
      </c>
      <c r="C156" s="66">
        <f>SUM(D156:J156)</f>
        <v>15</v>
      </c>
      <c r="D156" s="46"/>
      <c r="E156" s="46"/>
      <c r="F156" s="46"/>
      <c r="G156" s="46">
        <f>N156+T156+Z156+AG156+AM156+AT156+BA156+BI156+BP156+BW156</f>
        <v>15</v>
      </c>
      <c r="H156" s="46"/>
      <c r="I156" s="46"/>
      <c r="J156" s="48"/>
      <c r="K156" s="36"/>
      <c r="L156" s="36"/>
      <c r="M156" s="36"/>
      <c r="N156" s="36"/>
      <c r="O156" s="22"/>
      <c r="P156" s="129"/>
      <c r="Q156" s="36"/>
      <c r="R156" s="36"/>
      <c r="S156" s="36"/>
      <c r="T156" s="36"/>
      <c r="U156" s="36"/>
      <c r="V156" s="22"/>
      <c r="W156" s="100"/>
      <c r="X156" s="36"/>
      <c r="Y156" s="19"/>
      <c r="Z156" s="35"/>
      <c r="AA156" s="35"/>
      <c r="AB156" s="35"/>
      <c r="AC156" s="22"/>
      <c r="AD156" s="129"/>
      <c r="AE156" s="36"/>
      <c r="AF156" s="19"/>
      <c r="AG156" s="35"/>
      <c r="AH156" s="35"/>
      <c r="AI156" s="22"/>
      <c r="AJ156" s="100"/>
      <c r="AK156" s="36"/>
      <c r="AL156" s="19"/>
      <c r="AM156" s="35"/>
      <c r="AN156" s="35"/>
      <c r="AO156" s="35"/>
      <c r="AP156" s="22"/>
      <c r="AQ156" s="129"/>
      <c r="AR156" s="36"/>
      <c r="AS156" s="19"/>
      <c r="AT156" s="35"/>
      <c r="AU156" s="35"/>
      <c r="AV156" s="35"/>
      <c r="AW156" s="22"/>
      <c r="AX156" s="100"/>
      <c r="AY156" s="36"/>
      <c r="AZ156" s="19"/>
      <c r="BA156" s="35"/>
      <c r="BB156" s="35"/>
      <c r="BC156" s="35"/>
      <c r="BD156" s="35"/>
      <c r="BE156" s="22"/>
      <c r="BF156" s="135"/>
      <c r="BG156" s="36"/>
      <c r="BH156" s="19"/>
      <c r="BI156" s="35">
        <v>15</v>
      </c>
      <c r="BJ156" s="35"/>
      <c r="BK156" s="35"/>
      <c r="BL156" s="22">
        <v>2</v>
      </c>
      <c r="BM156" s="100" t="s">
        <v>110</v>
      </c>
      <c r="BN156" s="36"/>
      <c r="BO156" s="19"/>
      <c r="BP156" s="35"/>
      <c r="BQ156" s="35"/>
      <c r="BR156" s="22"/>
      <c r="BS156" s="135"/>
      <c r="BT156" s="36"/>
      <c r="BU156" s="19"/>
      <c r="BV156" s="19"/>
      <c r="BW156" s="19"/>
      <c r="BX156" s="19"/>
      <c r="BY156" s="22"/>
      <c r="BZ156" s="117"/>
      <c r="CA156" s="193">
        <f>O156+V156+AC156+AI156+AP156+AW156+BE156+BL156+BR156+BY156</f>
        <v>2</v>
      </c>
      <c r="CB156" s="206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</row>
    <row r="157" spans="1:190" ht="20.100000000000001" customHeight="1" thickBot="1" x14ac:dyDescent="0.35">
      <c r="A157" s="396" t="s">
        <v>35</v>
      </c>
      <c r="B157" s="395"/>
      <c r="C157" s="60">
        <f>SUM(C154:C156)</f>
        <v>61</v>
      </c>
      <c r="D157" s="60">
        <f>SUM(D154:D156)</f>
        <v>16</v>
      </c>
      <c r="E157" s="60">
        <f>SUM(E154:E156)</f>
        <v>30</v>
      </c>
      <c r="F157" s="60"/>
      <c r="G157" s="60">
        <f>SUM(G154:G156)</f>
        <v>15</v>
      </c>
      <c r="H157" s="60"/>
      <c r="I157" s="60"/>
      <c r="J157" s="61"/>
      <c r="K157" s="143"/>
      <c r="L157" s="144"/>
      <c r="M157" s="144"/>
      <c r="N157" s="144"/>
      <c r="O157" s="145"/>
      <c r="P157" s="146"/>
      <c r="Q157" s="144"/>
      <c r="R157" s="144"/>
      <c r="S157" s="144"/>
      <c r="T157" s="144"/>
      <c r="U157" s="144"/>
      <c r="V157" s="145"/>
      <c r="W157" s="147"/>
      <c r="X157" s="143"/>
      <c r="Y157" s="148"/>
      <c r="Z157" s="149"/>
      <c r="AA157" s="149"/>
      <c r="AB157" s="149"/>
      <c r="AC157" s="145"/>
      <c r="AD157" s="146"/>
      <c r="AE157" s="144"/>
      <c r="AF157" s="148"/>
      <c r="AG157" s="149"/>
      <c r="AH157" s="149"/>
      <c r="AI157" s="145"/>
      <c r="AJ157" s="147"/>
      <c r="AK157" s="143"/>
      <c r="AL157" s="148"/>
      <c r="AM157" s="149"/>
      <c r="AN157" s="149"/>
      <c r="AO157" s="149"/>
      <c r="AP157" s="145"/>
      <c r="AQ157" s="146"/>
      <c r="AR157" s="144"/>
      <c r="AS157" s="148"/>
      <c r="AT157" s="149"/>
      <c r="AU157" s="149"/>
      <c r="AV157" s="149"/>
      <c r="AW157" s="145"/>
      <c r="AX157" s="147"/>
      <c r="AY157" s="149">
        <f>SUM(AY154:AY156)</f>
        <v>16</v>
      </c>
      <c r="AZ157" s="149">
        <f>SUM(AZ154:AZ156)</f>
        <v>30</v>
      </c>
      <c r="BA157" s="149"/>
      <c r="BB157" s="149"/>
      <c r="BC157" s="149"/>
      <c r="BD157" s="149"/>
      <c r="BE157" s="149">
        <f>SUM(BE154:BE156)</f>
        <v>8</v>
      </c>
      <c r="BF157" s="150"/>
      <c r="BG157" s="144"/>
      <c r="BH157" s="148"/>
      <c r="BI157" s="149">
        <f>SUM(BI154:BI156)</f>
        <v>15</v>
      </c>
      <c r="BJ157" s="149"/>
      <c r="BK157" s="149"/>
      <c r="BL157" s="149">
        <f>SUM(BL154:BL156)</f>
        <v>2</v>
      </c>
      <c r="BM157" s="151"/>
      <c r="BN157" s="143"/>
      <c r="BO157" s="148"/>
      <c r="BP157" s="149"/>
      <c r="BQ157" s="149"/>
      <c r="BR157" s="149"/>
      <c r="BS157" s="146"/>
      <c r="BT157" s="144"/>
      <c r="BU157" s="148"/>
      <c r="BV157" s="148"/>
      <c r="BW157" s="148"/>
      <c r="BX157" s="148"/>
      <c r="BY157" s="149"/>
      <c r="BZ157" s="147"/>
      <c r="CA157" s="212">
        <f>SUM(CA154:CA156)</f>
        <v>10</v>
      </c>
      <c r="CB157" s="213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</row>
    <row r="158" spans="1:190" ht="16.2" thickBot="1" x14ac:dyDescent="0.35">
      <c r="A158" s="88"/>
      <c r="B158" s="158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59"/>
      <c r="P158" s="106"/>
      <c r="Q158" s="106"/>
      <c r="R158" s="106"/>
      <c r="S158" s="106"/>
      <c r="T158" s="106"/>
      <c r="U158" s="106"/>
      <c r="V158" s="159"/>
      <c r="W158" s="106"/>
      <c r="X158" s="106"/>
      <c r="Y158" s="106"/>
      <c r="Z158" s="106"/>
      <c r="AA158" s="106"/>
      <c r="AB158" s="106"/>
      <c r="AC158" s="159"/>
      <c r="AD158" s="106"/>
      <c r="AE158" s="106"/>
      <c r="AF158" s="106"/>
      <c r="AG158" s="106"/>
      <c r="AH158" s="106"/>
      <c r="AI158" s="159"/>
      <c r="AJ158" s="106"/>
      <c r="AK158" s="106"/>
      <c r="AL158" s="106"/>
      <c r="AM158" s="106"/>
      <c r="AN158" s="106"/>
      <c r="AO158" s="106"/>
      <c r="AP158" s="159"/>
      <c r="AQ158" s="106"/>
      <c r="AR158" s="106"/>
      <c r="AS158" s="106"/>
      <c r="AT158" s="106"/>
      <c r="AU158" s="106"/>
      <c r="AV158" s="106"/>
      <c r="AW158" s="159"/>
      <c r="AX158" s="106"/>
      <c r="AY158" s="106"/>
      <c r="AZ158" s="106"/>
      <c r="BA158" s="106"/>
      <c r="BB158" s="106"/>
      <c r="BC158" s="106"/>
      <c r="BD158" s="106"/>
      <c r="BE158" s="106"/>
      <c r="BF158" s="159"/>
      <c r="BG158" s="106"/>
      <c r="BH158" s="106"/>
      <c r="BI158" s="106"/>
      <c r="BJ158" s="106"/>
      <c r="BK158" s="106"/>
      <c r="BL158" s="106"/>
      <c r="BM158" s="159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214"/>
      <c r="CB158" s="215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</row>
    <row r="159" spans="1:190" ht="21.6" thickBot="1" x14ac:dyDescent="0.35">
      <c r="A159" s="399" t="s">
        <v>185</v>
      </c>
      <c r="B159" s="400"/>
      <c r="C159" s="72">
        <f>SUM(D159:J159)</f>
        <v>1475</v>
      </c>
      <c r="D159" s="160">
        <f>D22+D27+D34+D38+D55+D71+D80+D98+D109+D119+D127+D137+D147+D157</f>
        <v>477</v>
      </c>
      <c r="E159" s="160">
        <f t="shared" ref="E159:I159" si="20">E22+E27+E34+E38+E55+E71+E80+E98+E109+E119+E127+E137+E147+E157</f>
        <v>531</v>
      </c>
      <c r="F159" s="160">
        <f t="shared" si="20"/>
        <v>23</v>
      </c>
      <c r="G159" s="160">
        <f t="shared" si="20"/>
        <v>244</v>
      </c>
      <c r="H159" s="160">
        <f t="shared" si="20"/>
        <v>80</v>
      </c>
      <c r="I159" s="160">
        <f t="shared" si="20"/>
        <v>120</v>
      </c>
      <c r="J159" s="56"/>
      <c r="K159" s="160">
        <f>K22+K27+K34+K38+K55+K71+K80+K98+K109+K119+K127+K137+K147+K157</f>
        <v>48</v>
      </c>
      <c r="L159" s="160">
        <f>L22+L27+L34+L38+L55+L71+L80+L98+L109+L119+L127+L137+L147+L157</f>
        <v>69</v>
      </c>
      <c r="M159" s="160">
        <f t="shared" ref="M159:O159" si="21">M22+M27+M34+M38+M55+M71+M80+M98+M109+M119+M127+M137+M147+M157</f>
        <v>8</v>
      </c>
      <c r="N159" s="160">
        <f t="shared" si="21"/>
        <v>15</v>
      </c>
      <c r="O159" s="85">
        <f t="shared" si="21"/>
        <v>27</v>
      </c>
      <c r="P159" s="157"/>
      <c r="Q159" s="160">
        <f t="shared" ref="Q159:T159" si="22">Q22+Q27+Q34+Q38+Q55+Q71+Q80+Q98+Q109+Q119+Q127+Q137+Q147+Q157</f>
        <v>56</v>
      </c>
      <c r="R159" s="160">
        <f t="shared" si="22"/>
        <v>84</v>
      </c>
      <c r="S159" s="348">
        <v>16</v>
      </c>
      <c r="T159" s="160">
        <f t="shared" si="22"/>
        <v>16</v>
      </c>
      <c r="U159" s="160"/>
      <c r="V159" s="85">
        <f>V22+V27+V34+V38+V55+V71+V80+V98+V109+V119+V127+V137+V157</f>
        <v>31</v>
      </c>
      <c r="W159" s="107"/>
      <c r="X159" s="160">
        <f t="shared" ref="X159:AA159" si="23">X22+X27+X34+X38+X55+X71+X80+X98+X109+X119+X127+X137+X147+X157</f>
        <v>63</v>
      </c>
      <c r="Y159" s="160">
        <f t="shared" si="23"/>
        <v>61</v>
      </c>
      <c r="Z159" s="160">
        <f t="shared" si="23"/>
        <v>30</v>
      </c>
      <c r="AA159" s="160">
        <f t="shared" si="23"/>
        <v>20</v>
      </c>
      <c r="AB159" s="160"/>
      <c r="AC159" s="85">
        <f>AC22+AC27+AC34+AC38+AC55+AC71+AC80+AC98+AC109+AC119+AC127+AC137+AC157</f>
        <v>23</v>
      </c>
      <c r="AD159" s="157"/>
      <c r="AE159" s="160">
        <f t="shared" ref="AE159:AI159" si="24">AE22+AE27+AE34+AE38+AE55+AE71+AE80+AE98+AE109+AE119+AE127+AE137+AE147+AE157</f>
        <v>79</v>
      </c>
      <c r="AF159" s="160">
        <f t="shared" si="24"/>
        <v>70</v>
      </c>
      <c r="AG159" s="160">
        <f t="shared" si="24"/>
        <v>30</v>
      </c>
      <c r="AH159" s="160">
        <f t="shared" si="24"/>
        <v>20</v>
      </c>
      <c r="AI159" s="85">
        <f t="shared" si="24"/>
        <v>30</v>
      </c>
      <c r="AJ159" s="107"/>
      <c r="AK159" s="160">
        <f t="shared" ref="AK159:AN159" si="25">AK22+AK27+AK34+AK38+AK55+AK71+AK80+AK98+AK109+AK119+AK127+AK137+AK147+AK157</f>
        <v>48</v>
      </c>
      <c r="AL159" s="160">
        <f t="shared" si="25"/>
        <v>23</v>
      </c>
      <c r="AM159" s="160">
        <f t="shared" si="25"/>
        <v>46</v>
      </c>
      <c r="AN159" s="160">
        <f t="shared" si="25"/>
        <v>20</v>
      </c>
      <c r="AO159" s="160"/>
      <c r="AP159" s="85">
        <f>AP22+AP27+AP34+AP38+AP55+AP71+AP80+AP98+AP109+AP119+AP127+AP137+AP147+AP157-AP97</f>
        <v>24</v>
      </c>
      <c r="AQ159" s="157"/>
      <c r="AR159" s="160">
        <f t="shared" ref="AR159:AU159" si="26">AR22+AR27+AR34+AR38+AR55+AR71+AR80+AR98+AR109+AR119+AR127+AR137+AR147+AR157</f>
        <v>31</v>
      </c>
      <c r="AS159" s="160">
        <f t="shared" si="26"/>
        <v>30</v>
      </c>
      <c r="AT159" s="160">
        <f t="shared" si="26"/>
        <v>31</v>
      </c>
      <c r="AU159" s="160">
        <f t="shared" si="26"/>
        <v>20</v>
      </c>
      <c r="AV159" s="160"/>
      <c r="AW159" s="85">
        <f>AW22+AW27+AW34+AW38+AW55+AW71+AW80+AW98+AW109+AW119+AW127+AW137+AW147+AW157-AW97</f>
        <v>22</v>
      </c>
      <c r="AX159" s="107"/>
      <c r="AY159" s="160">
        <f t="shared" ref="AY159:BC159" si="27">AY22+AY27+AY34+AY38+AY55+AY71+AY80+AY98+AY109+AY119+AY127+AY137+AY147+AY157</f>
        <v>40</v>
      </c>
      <c r="AZ159" s="160">
        <f t="shared" si="27"/>
        <v>53</v>
      </c>
      <c r="BA159" s="160">
        <f t="shared" si="27"/>
        <v>15</v>
      </c>
      <c r="BB159" s="160">
        <f t="shared" si="27"/>
        <v>20</v>
      </c>
      <c r="BC159" s="160">
        <f t="shared" si="27"/>
        <v>20</v>
      </c>
      <c r="BD159" s="160"/>
      <c r="BE159" s="85">
        <f>BE22+BE27+BE34+BE38+BE55+BE71+BE80+BE98+BE109+BE119+BE127+BE137+BE147+BE157-BE97</f>
        <v>24</v>
      </c>
      <c r="BF159" s="157"/>
      <c r="BG159" s="160">
        <f t="shared" ref="BG159:BL159" si="28">BG22+BG27+BG34+BG38+BG55+BG71+BG80+BG98+BG109+BG119+BG127+BG137+BG147+BG157</f>
        <v>24</v>
      </c>
      <c r="BH159" s="160">
        <f t="shared" si="28"/>
        <v>39</v>
      </c>
      <c r="BI159" s="160">
        <f t="shared" si="28"/>
        <v>23</v>
      </c>
      <c r="BJ159" s="160">
        <f t="shared" si="28"/>
        <v>20</v>
      </c>
      <c r="BK159" s="160">
        <f t="shared" si="28"/>
        <v>20</v>
      </c>
      <c r="BL159" s="85">
        <f t="shared" si="28"/>
        <v>28</v>
      </c>
      <c r="BM159" s="107"/>
      <c r="BN159" s="160">
        <f t="shared" ref="BN159:BR159" si="29">BN22+BN27+BN34+BN38+BN55+BN71+BN80+BN98+BN109+BN119+BN127+BN137+BN147+BN157</f>
        <v>48</v>
      </c>
      <c r="BO159" s="160">
        <f t="shared" si="29"/>
        <v>55</v>
      </c>
      <c r="BP159" s="160">
        <f t="shared" si="29"/>
        <v>15</v>
      </c>
      <c r="BQ159" s="160">
        <f t="shared" si="29"/>
        <v>20</v>
      </c>
      <c r="BR159" s="85">
        <f t="shared" si="29"/>
        <v>29</v>
      </c>
      <c r="BS159" s="157"/>
      <c r="BT159" s="160">
        <f t="shared" ref="BT159:BY159" si="30">BT22+BT27+BT34+BT38+BT55+BT71+BT80+BT98+BT109+BT119+BT127+BT137+BT147+BT157</f>
        <v>40</v>
      </c>
      <c r="BU159" s="160">
        <f t="shared" si="30"/>
        <v>39</v>
      </c>
      <c r="BV159" s="160">
        <v>15</v>
      </c>
      <c r="BW159" s="160">
        <f t="shared" si="30"/>
        <v>23</v>
      </c>
      <c r="BX159" s="160">
        <f t="shared" si="30"/>
        <v>20</v>
      </c>
      <c r="BY159" s="85">
        <f t="shared" si="30"/>
        <v>31</v>
      </c>
      <c r="BZ159" s="107"/>
      <c r="CA159" s="211">
        <f>O159+V159+AC159+AI159+AP159+AW159+BE159+BL159+BR159+BY159</f>
        <v>269</v>
      </c>
      <c r="CB159" s="207">
        <v>143</v>
      </c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</row>
    <row r="160" spans="1:190" ht="49.5" customHeight="1" thickBot="1" x14ac:dyDescent="0.35">
      <c r="A160" s="401" t="s">
        <v>189</v>
      </c>
      <c r="B160" s="402"/>
      <c r="C160" s="72">
        <f>SUM(D160:J160)</f>
        <v>600</v>
      </c>
      <c r="D160" s="57"/>
      <c r="E160" s="57"/>
      <c r="F160" s="57"/>
      <c r="G160" s="57"/>
      <c r="H160" s="57"/>
      <c r="I160" s="57"/>
      <c r="J160" s="161">
        <f>J97+J145+J146</f>
        <v>600</v>
      </c>
      <c r="K160" s="156"/>
      <c r="L160" s="152"/>
      <c r="M160" s="152"/>
      <c r="N160" s="152"/>
      <c r="O160" s="191"/>
      <c r="P160" s="146"/>
      <c r="Q160" s="152"/>
      <c r="R160" s="152"/>
      <c r="S160" s="152"/>
      <c r="T160" s="152"/>
      <c r="U160" s="57">
        <f>U97+U145+U146</f>
        <v>30</v>
      </c>
      <c r="V160" s="50">
        <f>V97+V145+V146</f>
        <v>2</v>
      </c>
      <c r="W160" s="103"/>
      <c r="X160" s="152"/>
      <c r="Y160" s="152"/>
      <c r="Z160" s="152"/>
      <c r="AA160" s="152"/>
      <c r="AB160" s="162">
        <f>AB97+AB145+AB146</f>
        <v>210</v>
      </c>
      <c r="AC160" s="90">
        <f>AC97+AC145+AC146</f>
        <v>8</v>
      </c>
      <c r="AD160" s="146"/>
      <c r="AE160" s="152"/>
      <c r="AF160" s="152"/>
      <c r="AG160" s="152"/>
      <c r="AH160" s="152"/>
      <c r="AI160" s="191"/>
      <c r="AJ160" s="103"/>
      <c r="AK160" s="152"/>
      <c r="AL160" s="152"/>
      <c r="AM160" s="152"/>
      <c r="AN160" s="152"/>
      <c r="AO160" s="57">
        <f>AO97+AO145+AO146</f>
        <v>120</v>
      </c>
      <c r="AP160" s="50">
        <f>AP97+AP145+AP146</f>
        <v>7</v>
      </c>
      <c r="AQ160" s="146"/>
      <c r="AR160" s="152"/>
      <c r="AS160" s="152"/>
      <c r="AT160" s="152"/>
      <c r="AU160" s="152"/>
      <c r="AV160" s="57">
        <f>AV97+AV145+AV146</f>
        <v>120</v>
      </c>
      <c r="AW160" s="50">
        <f>AW97+AW145+AW146</f>
        <v>7</v>
      </c>
      <c r="AX160" s="103"/>
      <c r="AY160" s="152"/>
      <c r="AZ160" s="152"/>
      <c r="BA160" s="152"/>
      <c r="BB160" s="152"/>
      <c r="BC160" s="152"/>
      <c r="BD160" s="162">
        <f>BD97+BD145+BD146</f>
        <v>120</v>
      </c>
      <c r="BE160" s="90">
        <f>BE97+BE145+BE146</f>
        <v>8</v>
      </c>
      <c r="BF160" s="146"/>
      <c r="BG160" s="152"/>
      <c r="BH160" s="152"/>
      <c r="BI160" s="152"/>
      <c r="BJ160" s="152"/>
      <c r="BK160" s="152"/>
      <c r="BL160" s="191"/>
      <c r="BM160" s="103"/>
      <c r="BN160" s="153"/>
      <c r="BO160" s="153"/>
      <c r="BP160" s="153"/>
      <c r="BQ160" s="153"/>
      <c r="BR160" s="153"/>
      <c r="BS160" s="146"/>
      <c r="BT160" s="153"/>
      <c r="BU160" s="153"/>
      <c r="BV160" s="153"/>
      <c r="BW160" s="153"/>
      <c r="BX160" s="153"/>
      <c r="BY160" s="153"/>
      <c r="BZ160" s="103"/>
      <c r="CA160" s="216">
        <f>O160+V160+AC160+AI160+AP160+AW160+BE160+BL160+BR160+BY160</f>
        <v>32</v>
      </c>
      <c r="CB160" s="290">
        <v>32</v>
      </c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</row>
    <row r="161" spans="1:130" ht="21.6" thickBot="1" x14ac:dyDescent="0.35">
      <c r="A161" s="399" t="s">
        <v>35</v>
      </c>
      <c r="B161" s="400"/>
      <c r="C161" s="49">
        <f>SUM(D161:J161)</f>
        <v>2075</v>
      </c>
      <c r="D161" s="50">
        <f>SUM(D159:D160)</f>
        <v>477</v>
      </c>
      <c r="E161" s="50">
        <f t="shared" ref="E161:J161" si="31">SUM(E159:E160)</f>
        <v>531</v>
      </c>
      <c r="F161" s="50">
        <f t="shared" si="31"/>
        <v>23</v>
      </c>
      <c r="G161" s="50">
        <f t="shared" si="31"/>
        <v>244</v>
      </c>
      <c r="H161" s="50">
        <f t="shared" si="31"/>
        <v>80</v>
      </c>
      <c r="I161" s="50">
        <f t="shared" si="31"/>
        <v>120</v>
      </c>
      <c r="J161" s="52">
        <f t="shared" si="31"/>
        <v>600</v>
      </c>
      <c r="K161" s="50">
        <f t="shared" ref="K161" si="32">SUM(K159:K160)</f>
        <v>48</v>
      </c>
      <c r="L161" s="50">
        <f t="shared" ref="L161" si="33">SUM(L159:L160)</f>
        <v>69</v>
      </c>
      <c r="M161" s="50">
        <f t="shared" ref="M161" si="34">SUM(M159:M160)</f>
        <v>8</v>
      </c>
      <c r="N161" s="50">
        <f t="shared" ref="N161" si="35">SUM(N159:N160)</f>
        <v>15</v>
      </c>
      <c r="O161" s="50">
        <f t="shared" ref="O161" si="36">SUM(O159:O160)</f>
        <v>27</v>
      </c>
      <c r="P161" s="146"/>
      <c r="Q161" s="50">
        <f t="shared" ref="Q161" si="37">SUM(Q159:Q160)</f>
        <v>56</v>
      </c>
      <c r="R161" s="50">
        <f t="shared" ref="R161" si="38">SUM(R159:R160)</f>
        <v>84</v>
      </c>
      <c r="S161" s="50">
        <v>16</v>
      </c>
      <c r="T161" s="50">
        <f t="shared" ref="T161" si="39">SUM(T159:T160)</f>
        <v>16</v>
      </c>
      <c r="U161" s="50">
        <f t="shared" ref="U161" si="40">SUM(U159:U160)</f>
        <v>30</v>
      </c>
      <c r="V161" s="50">
        <f t="shared" ref="V161" si="41">SUM(V159:V160)</f>
        <v>33</v>
      </c>
      <c r="W161" s="103"/>
      <c r="X161" s="50">
        <f t="shared" ref="X161" si="42">SUM(X159:X160)</f>
        <v>63</v>
      </c>
      <c r="Y161" s="50">
        <f t="shared" ref="Y161" si="43">SUM(Y159:Y160)</f>
        <v>61</v>
      </c>
      <c r="Z161" s="50">
        <f t="shared" ref="Z161" si="44">SUM(Z159:Z160)</f>
        <v>30</v>
      </c>
      <c r="AA161" s="50">
        <f t="shared" ref="AA161" si="45">SUM(AA159:AA160)</f>
        <v>20</v>
      </c>
      <c r="AB161" s="50">
        <f t="shared" ref="AB161" si="46">SUM(AB159:AB160)</f>
        <v>210</v>
      </c>
      <c r="AC161" s="50">
        <f t="shared" ref="AC161" si="47">SUM(AC159:AC160)</f>
        <v>31</v>
      </c>
      <c r="AD161" s="146"/>
      <c r="AE161" s="50">
        <f t="shared" ref="AE161" si="48">SUM(AE159:AE160)</f>
        <v>79</v>
      </c>
      <c r="AF161" s="50">
        <f t="shared" ref="AF161" si="49">SUM(AF159:AF160)</f>
        <v>70</v>
      </c>
      <c r="AG161" s="50">
        <f t="shared" ref="AG161" si="50">SUM(AG159:AG160)</f>
        <v>30</v>
      </c>
      <c r="AH161" s="50">
        <f t="shared" ref="AH161" si="51">SUM(AH159:AH160)</f>
        <v>20</v>
      </c>
      <c r="AI161" s="50">
        <f t="shared" ref="AI161" si="52">SUM(AI159:AI160)</f>
        <v>30</v>
      </c>
      <c r="AJ161" s="103"/>
      <c r="AK161" s="50">
        <f t="shared" ref="AK161" si="53">SUM(AK159:AK160)</f>
        <v>48</v>
      </c>
      <c r="AL161" s="50">
        <f t="shared" ref="AL161" si="54">SUM(AL159:AL160)</f>
        <v>23</v>
      </c>
      <c r="AM161" s="50">
        <f t="shared" ref="AM161" si="55">SUM(AM159:AM160)</f>
        <v>46</v>
      </c>
      <c r="AN161" s="50">
        <f t="shared" ref="AN161" si="56">SUM(AN159:AN160)</f>
        <v>20</v>
      </c>
      <c r="AO161" s="50">
        <f t="shared" ref="AO161" si="57">SUM(AO159:AO160)</f>
        <v>120</v>
      </c>
      <c r="AP161" s="50">
        <f t="shared" ref="AP161" si="58">SUM(AP159:AP160)</f>
        <v>31</v>
      </c>
      <c r="AQ161" s="146"/>
      <c r="AR161" s="50">
        <f t="shared" ref="AR161" si="59">SUM(AR159:AR160)</f>
        <v>31</v>
      </c>
      <c r="AS161" s="50">
        <f t="shared" ref="AS161" si="60">SUM(AS159:AS160)</f>
        <v>30</v>
      </c>
      <c r="AT161" s="50">
        <f t="shared" ref="AT161" si="61">SUM(AT159:AT160)</f>
        <v>31</v>
      </c>
      <c r="AU161" s="50">
        <f t="shared" ref="AU161" si="62">SUM(AU159:AU160)</f>
        <v>20</v>
      </c>
      <c r="AV161" s="50">
        <f t="shared" ref="AV161" si="63">SUM(AV159:AV160)</f>
        <v>120</v>
      </c>
      <c r="AW161" s="50">
        <f t="shared" ref="AW161" si="64">SUM(AW159:AW160)</f>
        <v>29</v>
      </c>
      <c r="AX161" s="103"/>
      <c r="AY161" s="50">
        <f t="shared" ref="AY161" si="65">SUM(AY159:AY160)</f>
        <v>40</v>
      </c>
      <c r="AZ161" s="50">
        <f t="shared" ref="AZ161" si="66">SUM(AZ159:AZ160)</f>
        <v>53</v>
      </c>
      <c r="BA161" s="50">
        <f t="shared" ref="BA161" si="67">SUM(BA159:BA160)</f>
        <v>15</v>
      </c>
      <c r="BB161" s="50">
        <f t="shared" ref="BB161" si="68">SUM(BB159:BB160)</f>
        <v>20</v>
      </c>
      <c r="BC161" s="50">
        <f t="shared" ref="BC161" si="69">SUM(BC159:BC160)</f>
        <v>20</v>
      </c>
      <c r="BD161" s="50">
        <f t="shared" ref="BD161" si="70">SUM(BD159:BD160)</f>
        <v>120</v>
      </c>
      <c r="BE161" s="50">
        <f t="shared" ref="BE161" si="71">SUM(BE159:BE160)</f>
        <v>32</v>
      </c>
      <c r="BF161" s="132"/>
      <c r="BG161" s="50">
        <f t="shared" ref="BG161" si="72">SUM(BG159:BG160)</f>
        <v>24</v>
      </c>
      <c r="BH161" s="50">
        <f t="shared" ref="BH161" si="73">SUM(BH159:BH160)</f>
        <v>39</v>
      </c>
      <c r="BI161" s="50">
        <f t="shared" ref="BI161" si="74">SUM(BI159:BI160)</f>
        <v>23</v>
      </c>
      <c r="BJ161" s="50">
        <f t="shared" ref="BJ161" si="75">SUM(BJ159:BJ160)</f>
        <v>20</v>
      </c>
      <c r="BK161" s="50">
        <f t="shared" ref="BK161" si="76">SUM(BK159:BK160)</f>
        <v>20</v>
      </c>
      <c r="BL161" s="50">
        <f t="shared" ref="BL161" si="77">SUM(BL159:BL160)</f>
        <v>28</v>
      </c>
      <c r="BM161" s="103"/>
      <c r="BN161" s="50">
        <f t="shared" ref="BN161" si="78">SUM(BN159:BN160)</f>
        <v>48</v>
      </c>
      <c r="BO161" s="50">
        <f t="shared" ref="BO161" si="79">SUM(BO159:BO160)</f>
        <v>55</v>
      </c>
      <c r="BP161" s="50">
        <f t="shared" ref="BP161" si="80">SUM(BP159:BP160)</f>
        <v>15</v>
      </c>
      <c r="BQ161" s="50">
        <f t="shared" ref="BQ161" si="81">SUM(BQ159:BQ160)</f>
        <v>20</v>
      </c>
      <c r="BR161" s="50">
        <f t="shared" ref="BR161" si="82">SUM(BR159:BR160)</f>
        <v>29</v>
      </c>
      <c r="BS161" s="146"/>
      <c r="BT161" s="50">
        <f t="shared" ref="BT161" si="83">SUM(BT159:BT160)</f>
        <v>40</v>
      </c>
      <c r="BU161" s="50">
        <f t="shared" ref="BU161" si="84">SUM(BU159:BU160)</f>
        <v>39</v>
      </c>
      <c r="BV161" s="50">
        <v>15</v>
      </c>
      <c r="BW161" s="50">
        <f t="shared" ref="BW161" si="85">SUM(BW159:BW160)</f>
        <v>23</v>
      </c>
      <c r="BX161" s="50">
        <f t="shared" ref="BX161" si="86">SUM(BX159:BX160)</f>
        <v>20</v>
      </c>
      <c r="BY161" s="50">
        <f t="shared" ref="BY161" si="87">SUM(BY159:BY160)</f>
        <v>31</v>
      </c>
      <c r="BZ161" s="103"/>
      <c r="CA161" s="198">
        <f>O161+V161+AC161+AI161+AP161+AW161+BE161+BL161+BR161+BY161</f>
        <v>301</v>
      </c>
      <c r="CB161" s="210">
        <v>175</v>
      </c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</row>
    <row r="162" spans="1:130" ht="21" x14ac:dyDescent="0.3">
      <c r="A162" s="182"/>
      <c r="B162" s="163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41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41"/>
      <c r="AE162" s="164"/>
      <c r="AF162" s="164"/>
      <c r="AG162" s="164"/>
      <c r="AH162" s="164"/>
      <c r="AI162" s="164"/>
      <c r="AJ162" s="164"/>
      <c r="AK162" s="164"/>
      <c r="AL162" s="164"/>
      <c r="AM162" s="164"/>
      <c r="AN162" s="164"/>
      <c r="AO162" s="164"/>
      <c r="AP162" s="164"/>
      <c r="AQ162" s="41"/>
      <c r="AR162" s="164"/>
      <c r="AS162" s="164"/>
      <c r="AT162" s="164"/>
      <c r="AU162" s="164"/>
      <c r="AV162" s="164"/>
      <c r="AW162" s="164"/>
      <c r="AX162" s="164"/>
      <c r="AY162" s="164"/>
      <c r="AZ162" s="164"/>
      <c r="BA162" s="164"/>
      <c r="BB162" s="164"/>
      <c r="BC162" s="164"/>
      <c r="BD162" s="164"/>
      <c r="BE162" s="164"/>
      <c r="BF162" s="164"/>
      <c r="BG162" s="164"/>
      <c r="BH162" s="164"/>
      <c r="BI162" s="164"/>
      <c r="BJ162" s="164"/>
      <c r="BK162" s="164"/>
      <c r="BL162" s="164"/>
      <c r="BM162" s="164"/>
      <c r="BN162" s="164"/>
      <c r="BO162" s="164"/>
      <c r="BP162" s="164"/>
      <c r="BQ162" s="164"/>
      <c r="BR162" s="164"/>
      <c r="BS162" s="41"/>
      <c r="BT162" s="164"/>
      <c r="BU162" s="164"/>
      <c r="BV162" s="164"/>
      <c r="BW162" s="164"/>
      <c r="BX162" s="164"/>
      <c r="BY162" s="164"/>
      <c r="BZ162" s="164"/>
      <c r="CA162" s="40"/>
      <c r="CB162" s="181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</row>
    <row r="163" spans="1:130" s="295" customFormat="1" ht="21" x14ac:dyDescent="0.4">
      <c r="A163" s="291"/>
      <c r="B163" s="292"/>
      <c r="C163" s="292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4"/>
      <c r="CC163" s="293"/>
      <c r="CD163" s="293"/>
      <c r="CE163" s="293"/>
      <c r="CF163" s="293"/>
      <c r="CG163" s="293"/>
      <c r="CH163" s="293"/>
      <c r="CI163" s="293"/>
      <c r="CJ163" s="293"/>
      <c r="CK163" s="293"/>
      <c r="CL163" s="293"/>
      <c r="CM163" s="293"/>
      <c r="CN163" s="293"/>
      <c r="CO163" s="293"/>
      <c r="CP163" s="293"/>
      <c r="CQ163" s="293"/>
      <c r="CR163" s="293"/>
      <c r="CS163" s="293"/>
      <c r="CT163" s="293"/>
      <c r="CU163" s="293"/>
      <c r="CV163" s="293"/>
      <c r="CW163" s="293"/>
      <c r="CX163" s="293"/>
      <c r="CY163" s="293"/>
      <c r="CZ163" s="293"/>
      <c r="DA163" s="293"/>
      <c r="DB163" s="293"/>
      <c r="DC163" s="293"/>
      <c r="DD163" s="293"/>
      <c r="DE163" s="293"/>
      <c r="DF163" s="293"/>
      <c r="DG163" s="293"/>
      <c r="DH163" s="293"/>
      <c r="DI163" s="293"/>
      <c r="DJ163" s="293"/>
      <c r="DK163" s="293"/>
      <c r="DL163" s="293"/>
      <c r="DM163" s="293"/>
      <c r="DN163" s="293"/>
      <c r="DO163" s="293"/>
      <c r="DP163" s="293"/>
      <c r="DQ163" s="293"/>
      <c r="DR163" s="293"/>
      <c r="DS163" s="293"/>
      <c r="DT163" s="293"/>
      <c r="DU163" s="293"/>
      <c r="DV163" s="293"/>
      <c r="DW163" s="293"/>
      <c r="DX163" s="293"/>
      <c r="DY163" s="293"/>
      <c r="DZ163" s="293"/>
    </row>
    <row r="164" spans="1:130" s="296" customFormat="1" ht="21" x14ac:dyDescent="0.4">
      <c r="A164" s="291"/>
      <c r="B164" s="292" t="s">
        <v>186</v>
      </c>
      <c r="C164" s="292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4"/>
      <c r="CC164" s="293"/>
      <c r="CD164" s="293"/>
      <c r="CE164" s="293"/>
      <c r="CF164" s="293"/>
      <c r="CG164" s="293"/>
      <c r="CH164" s="293"/>
      <c r="CI164" s="293"/>
      <c r="CJ164" s="293"/>
      <c r="CK164" s="293"/>
      <c r="CL164" s="293"/>
      <c r="CM164" s="293"/>
      <c r="CN164" s="293"/>
      <c r="CO164" s="293"/>
      <c r="CP164" s="293"/>
      <c r="CQ164" s="293"/>
      <c r="CR164" s="293"/>
      <c r="CS164" s="293"/>
      <c r="CT164" s="293"/>
      <c r="CU164" s="293"/>
      <c r="CV164" s="293"/>
      <c r="CW164" s="293"/>
      <c r="CX164" s="293"/>
      <c r="CY164" s="293"/>
      <c r="CZ164" s="293"/>
      <c r="DA164" s="293"/>
      <c r="DB164" s="293"/>
      <c r="DC164" s="293"/>
      <c r="DD164" s="293"/>
      <c r="DE164" s="293"/>
      <c r="DF164" s="293"/>
      <c r="DG164" s="293"/>
      <c r="DH164" s="293"/>
      <c r="DI164" s="293"/>
      <c r="DJ164" s="293"/>
      <c r="DK164" s="293"/>
      <c r="DL164" s="293"/>
      <c r="DM164" s="293"/>
      <c r="DN164" s="293"/>
      <c r="DO164" s="293"/>
      <c r="DP164" s="293"/>
      <c r="DQ164" s="293"/>
      <c r="DR164" s="293"/>
      <c r="DS164" s="293"/>
      <c r="DT164" s="293"/>
      <c r="DU164" s="293"/>
      <c r="DV164" s="293"/>
      <c r="DW164" s="293"/>
      <c r="DX164" s="293"/>
      <c r="DY164" s="293"/>
      <c r="DZ164" s="293"/>
    </row>
    <row r="165" spans="1:130" s="340" customFormat="1" ht="21" x14ac:dyDescent="0.4">
      <c r="A165" s="291"/>
      <c r="B165" s="292" t="s">
        <v>93</v>
      </c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92"/>
      <c r="AD165" s="292"/>
      <c r="AE165" s="292"/>
      <c r="AF165" s="292"/>
      <c r="AG165" s="292"/>
      <c r="AH165" s="292"/>
      <c r="AI165" s="292"/>
      <c r="AJ165" s="292"/>
      <c r="AK165" s="292"/>
      <c r="AL165" s="292"/>
      <c r="AM165" s="292"/>
      <c r="AN165" s="292"/>
      <c r="AO165" s="292"/>
      <c r="AP165" s="292"/>
      <c r="AQ165" s="292"/>
      <c r="AR165" s="292"/>
      <c r="AS165" s="292"/>
      <c r="AT165" s="292"/>
      <c r="AU165" s="292"/>
      <c r="AV165" s="292"/>
      <c r="AW165" s="292"/>
      <c r="AX165" s="292"/>
      <c r="AY165" s="292"/>
      <c r="AZ165" s="292"/>
      <c r="BA165" s="292"/>
      <c r="BB165" s="292"/>
      <c r="BC165" s="292"/>
      <c r="BD165" s="292"/>
      <c r="BE165" s="292"/>
      <c r="BF165" s="292"/>
      <c r="BG165" s="292"/>
      <c r="BH165" s="292"/>
      <c r="BI165" s="292"/>
      <c r="BJ165" s="292"/>
      <c r="BK165" s="292"/>
      <c r="BL165" s="292"/>
      <c r="BM165" s="292"/>
      <c r="BN165" s="292"/>
      <c r="BO165" s="292"/>
      <c r="BP165" s="292"/>
      <c r="BQ165" s="292"/>
      <c r="BR165" s="292"/>
      <c r="BS165" s="292"/>
      <c r="BT165" s="292"/>
      <c r="BU165" s="292"/>
      <c r="BV165" s="292"/>
      <c r="BW165" s="292"/>
      <c r="BX165" s="292"/>
      <c r="BY165" s="292"/>
      <c r="BZ165" s="292"/>
      <c r="CA165" s="292"/>
      <c r="CB165" s="339"/>
      <c r="CC165" s="292"/>
      <c r="CD165" s="292"/>
      <c r="CE165" s="292"/>
      <c r="CF165" s="292"/>
      <c r="CG165" s="292"/>
      <c r="CH165" s="292"/>
      <c r="CI165" s="292"/>
      <c r="CJ165" s="292"/>
      <c r="CK165" s="292"/>
      <c r="CL165" s="292"/>
      <c r="CM165" s="292"/>
      <c r="CN165" s="292"/>
      <c r="CO165" s="292"/>
      <c r="CP165" s="292"/>
      <c r="CQ165" s="292"/>
      <c r="CR165" s="292"/>
      <c r="CS165" s="292"/>
      <c r="CT165" s="292"/>
      <c r="CU165" s="292"/>
      <c r="CV165" s="292"/>
      <c r="CW165" s="292"/>
      <c r="CX165" s="292"/>
      <c r="CY165" s="292"/>
      <c r="CZ165" s="292"/>
      <c r="DA165" s="292"/>
      <c r="DB165" s="292"/>
      <c r="DC165" s="292"/>
      <c r="DD165" s="292"/>
      <c r="DE165" s="292"/>
      <c r="DF165" s="292"/>
      <c r="DG165" s="292"/>
      <c r="DH165" s="292"/>
      <c r="DI165" s="292"/>
      <c r="DJ165" s="292"/>
      <c r="DK165" s="292"/>
      <c r="DL165" s="292"/>
      <c r="DM165" s="292"/>
      <c r="DN165" s="292"/>
      <c r="DO165" s="292"/>
      <c r="DP165" s="292"/>
      <c r="DQ165" s="292"/>
      <c r="DR165" s="292"/>
      <c r="DS165" s="292"/>
      <c r="DT165" s="292"/>
      <c r="DU165" s="292"/>
      <c r="DV165" s="292"/>
      <c r="DW165" s="292"/>
      <c r="DX165" s="292"/>
      <c r="DY165" s="292"/>
      <c r="DZ165" s="292"/>
    </row>
    <row r="166" spans="1:130" s="343" customFormat="1" ht="21" x14ac:dyDescent="0.4">
      <c r="A166" s="341"/>
      <c r="B166" s="87" t="s">
        <v>197</v>
      </c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  <c r="BD166" s="87"/>
      <c r="BE166" s="87"/>
      <c r="BF166" s="87"/>
      <c r="BG166" s="87"/>
      <c r="BH166" s="87"/>
      <c r="BI166" s="87"/>
      <c r="BJ166" s="87"/>
      <c r="BK166" s="87"/>
      <c r="BL166" s="87"/>
      <c r="BM166" s="87"/>
      <c r="BN166" s="87"/>
      <c r="BO166" s="87"/>
      <c r="BP166" s="87"/>
      <c r="BQ166" s="87"/>
      <c r="BR166" s="87"/>
      <c r="BS166" s="87"/>
      <c r="BT166" s="87"/>
      <c r="BU166" s="87"/>
      <c r="BV166" s="87"/>
      <c r="BW166" s="87"/>
      <c r="BX166" s="87"/>
      <c r="BY166" s="87"/>
      <c r="BZ166" s="87"/>
      <c r="CA166" s="87"/>
      <c r="CB166" s="342"/>
      <c r="CC166" s="87"/>
      <c r="CD166" s="87"/>
      <c r="CE166" s="87"/>
      <c r="CF166" s="87"/>
      <c r="CG166" s="87"/>
      <c r="CH166" s="87"/>
      <c r="CI166" s="87"/>
      <c r="CJ166" s="87"/>
      <c r="CK166" s="87"/>
      <c r="CL166" s="87"/>
      <c r="CM166" s="87"/>
      <c r="CN166" s="87"/>
      <c r="CO166" s="87"/>
      <c r="CP166" s="87"/>
      <c r="CQ166" s="87"/>
      <c r="CR166" s="87"/>
      <c r="CS166" s="87"/>
      <c r="CT166" s="87"/>
      <c r="CU166" s="87"/>
      <c r="CV166" s="87"/>
      <c r="CW166" s="87"/>
      <c r="CX166" s="87"/>
      <c r="CY166" s="87"/>
      <c r="CZ166" s="87"/>
      <c r="DA166" s="87"/>
      <c r="DB166" s="87"/>
      <c r="DC166" s="87"/>
      <c r="DD166" s="87"/>
      <c r="DE166" s="87"/>
      <c r="DF166" s="87"/>
      <c r="DG166" s="87"/>
      <c r="DH166" s="87"/>
      <c r="DI166" s="87"/>
      <c r="DJ166" s="87"/>
      <c r="DK166" s="87"/>
      <c r="DL166" s="87"/>
      <c r="DM166" s="87"/>
      <c r="DN166" s="87"/>
      <c r="DO166" s="87"/>
      <c r="DP166" s="87"/>
      <c r="DQ166" s="87"/>
      <c r="DR166" s="87"/>
      <c r="DS166" s="87"/>
      <c r="DT166" s="87"/>
      <c r="DU166" s="87"/>
      <c r="DV166" s="87"/>
      <c r="DW166" s="87"/>
      <c r="DX166" s="87"/>
      <c r="DY166" s="87"/>
      <c r="DZ166" s="87"/>
    </row>
    <row r="167" spans="1:130" s="295" customFormat="1" ht="21" x14ac:dyDescent="0.4">
      <c r="A167" s="291"/>
      <c r="B167" s="292"/>
      <c r="C167" s="292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4"/>
      <c r="CC167" s="293"/>
      <c r="CD167" s="293"/>
      <c r="CE167" s="293"/>
      <c r="CF167" s="293"/>
      <c r="CG167" s="293"/>
      <c r="CH167" s="293"/>
      <c r="CI167" s="293"/>
      <c r="CJ167" s="293"/>
      <c r="CK167" s="293"/>
      <c r="CL167" s="293"/>
      <c r="CM167" s="293"/>
      <c r="CN167" s="293"/>
      <c r="CO167" s="293"/>
      <c r="CP167" s="293"/>
      <c r="CQ167" s="293"/>
      <c r="CR167" s="293"/>
      <c r="CS167" s="293"/>
      <c r="CT167" s="293"/>
      <c r="CU167" s="293"/>
      <c r="CV167" s="293"/>
      <c r="CW167" s="293"/>
      <c r="CX167" s="293"/>
      <c r="CY167" s="293"/>
      <c r="CZ167" s="293"/>
      <c r="DA167" s="293"/>
      <c r="DB167" s="293"/>
      <c r="DC167" s="293"/>
      <c r="DD167" s="293"/>
      <c r="DE167" s="293"/>
      <c r="DF167" s="293"/>
      <c r="DG167" s="293"/>
      <c r="DH167" s="293"/>
      <c r="DI167" s="293"/>
      <c r="DJ167" s="293"/>
      <c r="DK167" s="293"/>
      <c r="DL167" s="293"/>
      <c r="DM167" s="293"/>
      <c r="DN167" s="293"/>
      <c r="DO167" s="293"/>
      <c r="DP167" s="293"/>
      <c r="DQ167" s="293"/>
      <c r="DR167" s="293"/>
      <c r="DS167" s="293"/>
      <c r="DT167" s="293"/>
      <c r="DU167" s="293"/>
      <c r="DV167" s="293"/>
      <c r="DW167" s="293"/>
      <c r="DX167" s="293"/>
      <c r="DY167" s="293"/>
      <c r="DZ167" s="293"/>
    </row>
    <row r="168" spans="1:130" s="295" customFormat="1" ht="21" x14ac:dyDescent="0.4">
      <c r="A168" s="297"/>
      <c r="B168" s="298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 s="300"/>
      <c r="N168" s="300"/>
      <c r="O168" s="300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  <c r="AC168" s="299"/>
      <c r="AD168" s="299"/>
      <c r="AE168" s="299"/>
      <c r="AF168" s="299"/>
      <c r="AG168" s="299"/>
      <c r="AH168" s="299"/>
      <c r="AI168" s="299"/>
      <c r="AJ168" s="299"/>
      <c r="AK168" s="299"/>
      <c r="AL168" s="299"/>
      <c r="AM168" s="299"/>
      <c r="AN168" s="299"/>
      <c r="AO168" s="299"/>
      <c r="AP168" s="299"/>
      <c r="AQ168" s="299"/>
      <c r="AR168" s="299"/>
      <c r="AS168" s="299"/>
      <c r="AT168" s="299"/>
      <c r="AU168" s="299"/>
      <c r="AV168" s="299"/>
      <c r="AW168" s="299"/>
      <c r="AX168" s="299"/>
      <c r="AY168" s="299"/>
      <c r="AZ168" s="299"/>
      <c r="BA168" s="299"/>
      <c r="BB168" s="299"/>
      <c r="BC168" s="299"/>
      <c r="BD168" s="299"/>
      <c r="BE168" s="299"/>
      <c r="BF168" s="301"/>
      <c r="BM168" s="301"/>
      <c r="BS168" s="301"/>
      <c r="BZ168" s="302"/>
      <c r="CA168" s="303"/>
      <c r="CB168" s="304"/>
      <c r="CC168" s="303"/>
      <c r="CD168" s="303"/>
      <c r="CE168" s="303"/>
      <c r="CF168" s="303"/>
      <c r="CG168" s="303"/>
      <c r="CH168" s="303"/>
      <c r="CI168" s="303"/>
      <c r="CJ168" s="303"/>
      <c r="CK168" s="303"/>
      <c r="CL168" s="303"/>
      <c r="CM168" s="303"/>
      <c r="CN168" s="303"/>
      <c r="CO168" s="303"/>
      <c r="CP168" s="303"/>
      <c r="CQ168" s="303"/>
      <c r="CR168" s="303"/>
      <c r="CS168" s="303"/>
      <c r="CT168" s="303"/>
      <c r="CU168" s="303"/>
      <c r="CV168" s="303"/>
      <c r="CW168" s="303"/>
      <c r="CX168" s="303"/>
      <c r="CY168" s="303"/>
      <c r="CZ168" s="303"/>
      <c r="DA168" s="303"/>
      <c r="DB168" s="303"/>
      <c r="DC168" s="303"/>
      <c r="DD168" s="303"/>
    </row>
    <row r="169" spans="1:130" s="295" customFormat="1" ht="21" x14ac:dyDescent="0.4">
      <c r="A169" s="297"/>
      <c r="B169" s="298"/>
      <c r="C169" s="298"/>
      <c r="D169" s="299"/>
      <c r="E169" s="299"/>
      <c r="F169" s="299"/>
      <c r="G169" s="299"/>
      <c r="H169" s="299"/>
      <c r="I169" s="300"/>
      <c r="J169" s="300"/>
      <c r="K169" s="300"/>
      <c r="L169" s="300"/>
      <c r="M169" s="300"/>
      <c r="N169" s="300"/>
      <c r="O169" s="300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  <c r="AC169" s="299"/>
      <c r="AD169" s="299"/>
      <c r="AE169" s="299"/>
      <c r="AF169" s="299"/>
      <c r="AG169" s="299"/>
      <c r="AH169" s="299"/>
      <c r="AI169" s="299"/>
      <c r="AJ169" s="299"/>
      <c r="AK169" s="299"/>
      <c r="AL169" s="299"/>
      <c r="AM169" s="299"/>
      <c r="AN169" s="299"/>
      <c r="AO169" s="299"/>
      <c r="AP169" s="299"/>
      <c r="AQ169" s="299"/>
      <c r="AR169" s="299"/>
      <c r="AS169" s="299"/>
      <c r="AT169" s="299"/>
      <c r="AU169" s="299"/>
      <c r="AV169" s="299"/>
      <c r="AW169" s="299"/>
      <c r="AX169" s="299"/>
      <c r="AY169" s="299"/>
      <c r="AZ169" s="299"/>
      <c r="BA169" s="299"/>
      <c r="BB169" s="299"/>
      <c r="BC169" s="299"/>
      <c r="BD169" s="299"/>
      <c r="BE169" s="299"/>
      <c r="BF169" s="301"/>
      <c r="BM169" s="301"/>
      <c r="BS169" s="301"/>
      <c r="BZ169" s="302"/>
      <c r="CA169" s="303"/>
      <c r="CB169" s="304"/>
      <c r="CC169" s="303"/>
      <c r="CD169" s="303"/>
      <c r="CE169" s="303"/>
      <c r="CF169" s="303"/>
      <c r="CG169" s="303"/>
      <c r="CH169" s="303"/>
      <c r="CI169" s="303"/>
      <c r="CJ169" s="303"/>
      <c r="CK169" s="303"/>
      <c r="CL169" s="303"/>
      <c r="CM169" s="303"/>
      <c r="CN169" s="303"/>
      <c r="CO169" s="303"/>
      <c r="CP169" s="303"/>
      <c r="CQ169" s="303"/>
      <c r="CR169" s="303"/>
      <c r="CS169" s="303"/>
      <c r="CT169" s="303"/>
      <c r="CU169" s="303"/>
      <c r="CV169" s="303"/>
      <c r="CW169" s="303"/>
      <c r="CX169" s="303"/>
      <c r="CY169" s="303"/>
      <c r="CZ169" s="303"/>
      <c r="DA169" s="303"/>
      <c r="DB169" s="303"/>
      <c r="DC169" s="303"/>
      <c r="DD169" s="303"/>
    </row>
    <row r="170" spans="1:130" x14ac:dyDescent="0.3">
      <c r="A170" s="180"/>
      <c r="B170" s="154"/>
      <c r="C170" s="154"/>
      <c r="D170" s="155"/>
      <c r="E170" s="155"/>
      <c r="F170" s="155"/>
      <c r="G170" s="155"/>
      <c r="H170" s="155"/>
      <c r="I170" s="183"/>
      <c r="J170" s="183"/>
      <c r="K170" s="183"/>
      <c r="L170" s="183"/>
      <c r="M170" s="183"/>
      <c r="N170" s="183"/>
      <c r="O170" s="183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CA170" s="40"/>
      <c r="CB170" s="181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</row>
    <row r="171" spans="1:130" x14ac:dyDescent="0.3">
      <c r="A171" s="180"/>
      <c r="B171" s="154"/>
      <c r="C171" s="154"/>
      <c r="D171" s="155"/>
      <c r="E171" s="155"/>
      <c r="F171" s="155"/>
      <c r="G171" s="155"/>
      <c r="H171" s="155"/>
      <c r="I171" s="183"/>
      <c r="J171" s="183"/>
      <c r="K171" s="183"/>
      <c r="L171" s="183"/>
      <c r="M171" s="183"/>
      <c r="N171" s="183"/>
      <c r="O171" s="183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CA171" s="40"/>
      <c r="CB171" s="181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</row>
    <row r="172" spans="1:130" x14ac:dyDescent="0.3">
      <c r="A172" s="180"/>
      <c r="B172" s="154"/>
      <c r="C172" s="154"/>
      <c r="D172" s="155"/>
      <c r="E172" s="155"/>
      <c r="F172" s="155"/>
      <c r="G172" s="155"/>
      <c r="H172" s="155"/>
      <c r="I172" s="183"/>
      <c r="J172" s="183"/>
      <c r="K172" s="183"/>
      <c r="L172" s="183"/>
      <c r="M172" s="183"/>
      <c r="N172" s="183"/>
      <c r="O172" s="183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CA172" s="40"/>
      <c r="CB172" s="181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</row>
    <row r="173" spans="1:130" x14ac:dyDescent="0.3">
      <c r="A173" s="180"/>
      <c r="B173" s="154"/>
      <c r="C173" s="154"/>
      <c r="D173" s="155"/>
      <c r="E173" s="155"/>
      <c r="F173" s="155"/>
      <c r="G173" s="155"/>
      <c r="H173" s="155"/>
      <c r="I173" s="183"/>
      <c r="J173" s="183"/>
      <c r="K173" s="183"/>
      <c r="L173" s="183"/>
      <c r="M173" s="183"/>
      <c r="N173" s="183"/>
      <c r="O173" s="183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CA173" s="40"/>
      <c r="CB173" s="181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</row>
    <row r="174" spans="1:130" x14ac:dyDescent="0.3">
      <c r="A174" s="180"/>
      <c r="B174" s="154"/>
      <c r="C174" s="154"/>
      <c r="D174" s="155"/>
      <c r="E174" s="155"/>
      <c r="F174" s="155"/>
      <c r="G174" s="155"/>
      <c r="H174" s="155"/>
      <c r="I174" s="183"/>
      <c r="J174" s="183"/>
      <c r="K174" s="183"/>
      <c r="L174" s="183"/>
      <c r="M174" s="183"/>
      <c r="N174" s="183"/>
      <c r="O174" s="183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CA174" s="40"/>
      <c r="CB174" s="181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</row>
    <row r="175" spans="1:130" x14ac:dyDescent="0.3">
      <c r="A175" s="180"/>
      <c r="B175" s="154"/>
      <c r="C175" s="154"/>
      <c r="D175" s="155"/>
      <c r="E175" s="155"/>
      <c r="F175" s="155"/>
      <c r="G175" s="155"/>
      <c r="H175" s="155"/>
      <c r="I175" s="183"/>
      <c r="J175" s="183"/>
      <c r="K175" s="183"/>
      <c r="L175" s="183"/>
      <c r="M175" s="183"/>
      <c r="N175" s="183"/>
      <c r="O175" s="183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CA175" s="40"/>
      <c r="CB175" s="181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</row>
    <row r="176" spans="1:130" ht="15" thickBot="1" x14ac:dyDescent="0.35">
      <c r="A176" s="184"/>
      <c r="B176" s="185"/>
      <c r="C176" s="185"/>
      <c r="D176" s="185"/>
      <c r="E176" s="185"/>
      <c r="F176" s="186"/>
      <c r="G176" s="186"/>
      <c r="H176" s="186"/>
      <c r="I176" s="185"/>
      <c r="J176" s="185"/>
      <c r="K176" s="185"/>
      <c r="L176" s="185"/>
      <c r="M176" s="185"/>
      <c r="N176" s="185"/>
      <c r="O176" s="185"/>
      <c r="P176" s="187"/>
      <c r="Q176" s="185"/>
      <c r="R176" s="185"/>
      <c r="S176" s="185"/>
      <c r="T176" s="185"/>
      <c r="U176" s="185"/>
      <c r="V176" s="185"/>
      <c r="W176" s="188"/>
      <c r="X176" s="185"/>
      <c r="Y176" s="185"/>
      <c r="Z176" s="185"/>
      <c r="AA176" s="185"/>
      <c r="AB176" s="185"/>
      <c r="AC176" s="185"/>
      <c r="AD176" s="188"/>
      <c r="AE176" s="185"/>
      <c r="AF176" s="185"/>
      <c r="AG176" s="185"/>
      <c r="AH176" s="185"/>
      <c r="AI176" s="185"/>
      <c r="AJ176" s="188"/>
      <c r="AK176" s="185"/>
      <c r="AL176" s="185"/>
      <c r="AM176" s="185"/>
      <c r="AN176" s="185"/>
      <c r="AO176" s="185"/>
      <c r="AP176" s="185"/>
      <c r="AQ176" s="188"/>
      <c r="AR176" s="185"/>
      <c r="AS176" s="185"/>
      <c r="AT176" s="185"/>
      <c r="AU176" s="185"/>
      <c r="AV176" s="185"/>
      <c r="AW176" s="185"/>
      <c r="AX176" s="188"/>
      <c r="AY176" s="185"/>
      <c r="AZ176" s="185"/>
      <c r="BA176" s="185"/>
      <c r="BB176" s="185"/>
      <c r="BC176" s="185"/>
      <c r="BD176" s="185"/>
      <c r="BE176" s="185"/>
      <c r="BF176" s="189"/>
      <c r="BG176" s="185"/>
      <c r="BH176" s="185"/>
      <c r="BI176" s="185"/>
      <c r="BJ176" s="185"/>
      <c r="BK176" s="185"/>
      <c r="BL176" s="185"/>
      <c r="BM176" s="189"/>
      <c r="BN176" s="185"/>
      <c r="BO176" s="185"/>
      <c r="BP176" s="185"/>
      <c r="BQ176" s="185"/>
      <c r="BR176" s="185"/>
      <c r="BS176" s="189"/>
      <c r="BT176" s="185"/>
      <c r="BU176" s="185"/>
      <c r="BV176" s="185"/>
      <c r="BW176" s="185"/>
      <c r="BX176" s="185"/>
      <c r="BY176" s="185"/>
      <c r="BZ176" s="188"/>
      <c r="CA176" s="74"/>
      <c r="CB176" s="75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</row>
  </sheetData>
  <mergeCells count="238">
    <mergeCell ref="A127:B127"/>
    <mergeCell ref="A137:B137"/>
    <mergeCell ref="A147:B147"/>
    <mergeCell ref="A157:B157"/>
    <mergeCell ref="A27:B27"/>
    <mergeCell ref="A144:B144"/>
    <mergeCell ref="A159:B159"/>
    <mergeCell ref="A161:B161"/>
    <mergeCell ref="A160:B160"/>
    <mergeCell ref="A80:B80"/>
    <mergeCell ref="A71:B71"/>
    <mergeCell ref="A55:B55"/>
    <mergeCell ref="A38:B38"/>
    <mergeCell ref="A34:B34"/>
    <mergeCell ref="A73:A77"/>
    <mergeCell ref="B73:B77"/>
    <mergeCell ref="A82:A86"/>
    <mergeCell ref="B82:B86"/>
    <mergeCell ref="A100:A104"/>
    <mergeCell ref="B100:B104"/>
    <mergeCell ref="A111:A115"/>
    <mergeCell ref="B111:B115"/>
    <mergeCell ref="A121:A125"/>
    <mergeCell ref="B121:B125"/>
    <mergeCell ref="A22:B22"/>
    <mergeCell ref="A98:B98"/>
    <mergeCell ref="A109:B109"/>
    <mergeCell ref="A119:B119"/>
    <mergeCell ref="CA111:CA115"/>
    <mergeCell ref="CB111:CB115"/>
    <mergeCell ref="CA121:CA125"/>
    <mergeCell ref="CB121:CB125"/>
    <mergeCell ref="CA129:CA133"/>
    <mergeCell ref="CB129:CB133"/>
    <mergeCell ref="A40:A44"/>
    <mergeCell ref="C40:J43"/>
    <mergeCell ref="K40:W41"/>
    <mergeCell ref="X40:AJ41"/>
    <mergeCell ref="AK40:AX41"/>
    <mergeCell ref="AY40:BM41"/>
    <mergeCell ref="BN40:BZ41"/>
    <mergeCell ref="K42:P43"/>
    <mergeCell ref="Q42:W43"/>
    <mergeCell ref="X42:AD43"/>
    <mergeCell ref="AE42:AJ43"/>
    <mergeCell ref="AK42:AQ43"/>
    <mergeCell ref="AR42:AX43"/>
    <mergeCell ref="AY42:BF43"/>
    <mergeCell ref="CA139:CA143"/>
    <mergeCell ref="CB139:CB143"/>
    <mergeCell ref="CA149:CA153"/>
    <mergeCell ref="CB149:CB153"/>
    <mergeCell ref="CA40:CA44"/>
    <mergeCell ref="CB40:CB44"/>
    <mergeCell ref="CA57:CA61"/>
    <mergeCell ref="CB57:CB61"/>
    <mergeCell ref="CA73:CA77"/>
    <mergeCell ref="CB73:CB77"/>
    <mergeCell ref="CA82:CA86"/>
    <mergeCell ref="CB82:CB86"/>
    <mergeCell ref="CA100:CA104"/>
    <mergeCell ref="CB100:CB104"/>
    <mergeCell ref="CA4:CA8"/>
    <mergeCell ref="CB4:CB8"/>
    <mergeCell ref="A4:A8"/>
    <mergeCell ref="B4:B8"/>
    <mergeCell ref="C4:J7"/>
    <mergeCell ref="K4:W5"/>
    <mergeCell ref="K6:P7"/>
    <mergeCell ref="Q6:W7"/>
    <mergeCell ref="X4:AJ5"/>
    <mergeCell ref="X6:AD7"/>
    <mergeCell ref="AE6:AJ7"/>
    <mergeCell ref="AK4:AX5"/>
    <mergeCell ref="AK6:AQ7"/>
    <mergeCell ref="AR6:AX7"/>
    <mergeCell ref="AY4:BM5"/>
    <mergeCell ref="AY6:BF7"/>
    <mergeCell ref="BG6:BM7"/>
    <mergeCell ref="BN4:BZ5"/>
    <mergeCell ref="BN6:BS7"/>
    <mergeCell ref="BT6:BZ7"/>
    <mergeCell ref="BG42:BM43"/>
    <mergeCell ref="BN42:BS43"/>
    <mergeCell ref="BT42:BZ43"/>
    <mergeCell ref="B40:B44"/>
    <mergeCell ref="A57:A61"/>
    <mergeCell ref="C57:J60"/>
    <mergeCell ref="K57:W58"/>
    <mergeCell ref="X57:AJ58"/>
    <mergeCell ref="AK57:AX58"/>
    <mergeCell ref="AY57:BM58"/>
    <mergeCell ref="BN57:BZ58"/>
    <mergeCell ref="K59:P60"/>
    <mergeCell ref="Q59:W60"/>
    <mergeCell ref="X59:AD60"/>
    <mergeCell ref="AE59:AJ60"/>
    <mergeCell ref="AK59:AQ60"/>
    <mergeCell ref="AR59:AX60"/>
    <mergeCell ref="AY59:BF60"/>
    <mergeCell ref="BG59:BM60"/>
    <mergeCell ref="BN59:BS60"/>
    <mergeCell ref="BT59:BZ60"/>
    <mergeCell ref="B57:B61"/>
    <mergeCell ref="C73:J76"/>
    <mergeCell ref="K73:W74"/>
    <mergeCell ref="X73:AJ74"/>
    <mergeCell ref="AK73:AX74"/>
    <mergeCell ref="AY73:BM74"/>
    <mergeCell ref="BN73:BZ74"/>
    <mergeCell ref="K75:P76"/>
    <mergeCell ref="Q75:W76"/>
    <mergeCell ref="X75:AD76"/>
    <mergeCell ref="AE75:AJ76"/>
    <mergeCell ref="AK75:AQ76"/>
    <mergeCell ref="AR75:AX76"/>
    <mergeCell ref="AY75:BF76"/>
    <mergeCell ref="BG75:BM76"/>
    <mergeCell ref="BN75:BS76"/>
    <mergeCell ref="BT75:BZ76"/>
    <mergeCell ref="C82:J85"/>
    <mergeCell ref="K82:W83"/>
    <mergeCell ref="X82:AJ83"/>
    <mergeCell ref="AK82:AX83"/>
    <mergeCell ref="AY82:BM83"/>
    <mergeCell ref="BN82:BZ83"/>
    <mergeCell ref="K84:P85"/>
    <mergeCell ref="Q84:W85"/>
    <mergeCell ref="X84:AD85"/>
    <mergeCell ref="AE84:AJ85"/>
    <mergeCell ref="AK84:AQ85"/>
    <mergeCell ref="AR84:AX85"/>
    <mergeCell ref="AY84:BF85"/>
    <mergeCell ref="BG84:BM85"/>
    <mergeCell ref="BN84:BS85"/>
    <mergeCell ref="BT84:BZ85"/>
    <mergeCell ref="C100:J103"/>
    <mergeCell ref="K100:W101"/>
    <mergeCell ref="X100:AJ101"/>
    <mergeCell ref="AK100:AX101"/>
    <mergeCell ref="AY100:BM101"/>
    <mergeCell ref="BN100:BZ101"/>
    <mergeCell ref="K102:P103"/>
    <mergeCell ref="Q102:W103"/>
    <mergeCell ref="X102:AD103"/>
    <mergeCell ref="AE102:AJ103"/>
    <mergeCell ref="AK102:AQ103"/>
    <mergeCell ref="AR102:AX103"/>
    <mergeCell ref="AY102:BF103"/>
    <mergeCell ref="BG102:BM103"/>
    <mergeCell ref="BN102:BS103"/>
    <mergeCell ref="BT102:BZ103"/>
    <mergeCell ref="C111:J114"/>
    <mergeCell ref="K111:W112"/>
    <mergeCell ref="X111:AJ112"/>
    <mergeCell ref="AK111:AX112"/>
    <mergeCell ref="AY111:BM112"/>
    <mergeCell ref="BN111:BZ112"/>
    <mergeCell ref="K113:P114"/>
    <mergeCell ref="Q113:W114"/>
    <mergeCell ref="X113:AD114"/>
    <mergeCell ref="AE113:AJ114"/>
    <mergeCell ref="AK113:AQ114"/>
    <mergeCell ref="AR113:AX114"/>
    <mergeCell ref="AY113:BF114"/>
    <mergeCell ref="BG113:BM114"/>
    <mergeCell ref="BN113:BS114"/>
    <mergeCell ref="BT113:BZ114"/>
    <mergeCell ref="C121:J124"/>
    <mergeCell ref="K121:W122"/>
    <mergeCell ref="X121:AJ122"/>
    <mergeCell ref="AK121:AX122"/>
    <mergeCell ref="AY121:BM122"/>
    <mergeCell ref="BN121:BZ122"/>
    <mergeCell ref="K123:P124"/>
    <mergeCell ref="Q123:W124"/>
    <mergeCell ref="X123:AD124"/>
    <mergeCell ref="AE123:AJ124"/>
    <mergeCell ref="AK123:AQ124"/>
    <mergeCell ref="AR123:AX124"/>
    <mergeCell ref="AY123:BF124"/>
    <mergeCell ref="BG123:BM124"/>
    <mergeCell ref="BN123:BS124"/>
    <mergeCell ref="BT123:BZ124"/>
    <mergeCell ref="A129:A133"/>
    <mergeCell ref="C129:J132"/>
    <mergeCell ref="K129:W130"/>
    <mergeCell ref="X129:AJ130"/>
    <mergeCell ref="AK129:AX130"/>
    <mergeCell ref="AY129:BM130"/>
    <mergeCell ref="BN129:BZ130"/>
    <mergeCell ref="K131:P132"/>
    <mergeCell ref="Q131:W132"/>
    <mergeCell ref="X131:AD132"/>
    <mergeCell ref="AE131:AJ132"/>
    <mergeCell ref="AK131:AQ132"/>
    <mergeCell ref="AR131:AX132"/>
    <mergeCell ref="AY131:BF132"/>
    <mergeCell ref="BG131:BM132"/>
    <mergeCell ref="BN131:BS132"/>
    <mergeCell ref="BT131:BZ132"/>
    <mergeCell ref="B129:B133"/>
    <mergeCell ref="A139:A143"/>
    <mergeCell ref="C139:J142"/>
    <mergeCell ref="K139:W140"/>
    <mergeCell ref="X139:AJ140"/>
    <mergeCell ref="AK139:AX140"/>
    <mergeCell ref="AY139:BM140"/>
    <mergeCell ref="BN139:BZ140"/>
    <mergeCell ref="K141:P142"/>
    <mergeCell ref="Q141:W142"/>
    <mergeCell ref="X141:AD142"/>
    <mergeCell ref="AE141:AJ142"/>
    <mergeCell ref="AK141:AQ142"/>
    <mergeCell ref="AR141:AX142"/>
    <mergeCell ref="AY141:BF142"/>
    <mergeCell ref="BG141:BM142"/>
    <mergeCell ref="BN141:BS142"/>
    <mergeCell ref="BT141:BZ142"/>
    <mergeCell ref="B139:B143"/>
    <mergeCell ref="A149:A153"/>
    <mergeCell ref="C149:J152"/>
    <mergeCell ref="K149:W150"/>
    <mergeCell ref="X149:AJ150"/>
    <mergeCell ref="AK149:AX150"/>
    <mergeCell ref="AY149:BM150"/>
    <mergeCell ref="BN149:BZ150"/>
    <mergeCell ref="K151:P152"/>
    <mergeCell ref="Q151:W152"/>
    <mergeCell ref="X151:AD152"/>
    <mergeCell ref="AE151:AJ152"/>
    <mergeCell ref="AK151:AQ152"/>
    <mergeCell ref="AR151:AX152"/>
    <mergeCell ref="AY151:BF152"/>
    <mergeCell ref="BG151:BM152"/>
    <mergeCell ref="BN151:BS152"/>
    <mergeCell ref="BT151:BZ152"/>
    <mergeCell ref="B149:B153"/>
  </mergeCells>
  <printOptions horizontalCentered="1"/>
  <pageMargins left="0.23622047244094491" right="0.23622047244094491" top="0.74803149606299213" bottom="0.74803149606299213" header="0" footer="0"/>
  <pageSetup paperSize="9" scale="32" fitToHeight="0" orientation="landscape" horizontalDpi="300" verticalDpi="300" r:id="rId1"/>
  <rowBreaks count="3" manualBreakCount="3">
    <brk id="55" max="16383" man="1"/>
    <brk id="98" max="80" man="1"/>
    <brk id="127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NIESTACJONARNE</vt:lpstr>
      <vt:lpstr>NIESTACJONARNE!Obszar_wydruku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2024-05-15T06:25:18Z</cp:lastPrinted>
  <dcterms:created xsi:type="dcterms:W3CDTF">2019-09-02T07:11:16Z</dcterms:created>
  <dcterms:modified xsi:type="dcterms:W3CDTF">2024-06-11T09:06:54Z</dcterms:modified>
</cp:coreProperties>
</file>