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filterPrivacy="1" defaultThemeVersion="124226"/>
  <xr:revisionPtr revIDLastSave="0" documentId="13_ncr:1_{90925823-93D0-4F03-AA09-013CE55EF217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Harmonogram studiów" sheetId="8" r:id="rId1"/>
    <sheet name="ZRLiR" sheetId="9" r:id="rId2"/>
    <sheet name="PB" sheetId="11" r:id="rId3"/>
    <sheet name="PI" sheetId="12" r:id="rId4"/>
    <sheet name="PE" sheetId="13" r:id="rId5"/>
  </sheets>
  <definedNames>
    <definedName name="_xlnm.Print_Area" localSheetId="0">'Harmonogram studiów'!$A$1:$AH$38</definedName>
    <definedName name="_xlnm.Print_Area" localSheetId="2">PB!$A$1:$AD$25</definedName>
    <definedName name="_xlnm.Print_Area" localSheetId="4">PE!$A$1:$AD$25</definedName>
    <definedName name="_xlnm.Print_Area" localSheetId="3">PI!$A$1:$AD$25</definedName>
    <definedName name="_xlnm.Print_Area" localSheetId="1">ZRLiR!$A$1:$AD$25</definedName>
    <definedName name="_xlnm.Print_Titles" localSheetId="0">'Harmonogram studiów'!$4:$6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5" i="13" l="1"/>
  <c r="W15" i="13"/>
  <c r="X15" i="12"/>
  <c r="W15" i="12"/>
  <c r="X15" i="11"/>
  <c r="W15" i="11"/>
  <c r="X15" i="9"/>
  <c r="W15" i="9"/>
  <c r="Z15" i="13"/>
  <c r="Y15" i="13"/>
  <c r="V15" i="13"/>
  <c r="T15" i="13"/>
  <c r="S15" i="13"/>
  <c r="R15" i="13"/>
  <c r="Q15" i="13"/>
  <c r="O15" i="13"/>
  <c r="N15" i="13"/>
  <c r="M15" i="13"/>
  <c r="K15" i="13"/>
  <c r="J15" i="13"/>
  <c r="I15" i="13"/>
  <c r="AB14" i="13"/>
  <c r="H14" i="13"/>
  <c r="G14" i="13"/>
  <c r="F14" i="13"/>
  <c r="E14" i="13"/>
  <c r="AB13" i="13"/>
  <c r="H13" i="13"/>
  <c r="G13" i="13"/>
  <c r="F13" i="13"/>
  <c r="E13" i="13"/>
  <c r="AB12" i="13"/>
  <c r="H12" i="13"/>
  <c r="G12" i="13"/>
  <c r="F12" i="13"/>
  <c r="E12" i="13"/>
  <c r="AB11" i="13"/>
  <c r="H11" i="13"/>
  <c r="G11" i="13"/>
  <c r="F11" i="13"/>
  <c r="E11" i="13"/>
  <c r="D11" i="13"/>
  <c r="AB10" i="13"/>
  <c r="H10" i="13"/>
  <c r="G10" i="13"/>
  <c r="F10" i="13"/>
  <c r="D10" i="13" s="1"/>
  <c r="E10" i="13"/>
  <c r="AB9" i="13"/>
  <c r="H9" i="13"/>
  <c r="G9" i="13"/>
  <c r="F9" i="13"/>
  <c r="E9" i="13"/>
  <c r="Z15" i="12"/>
  <c r="Y15" i="12"/>
  <c r="V15" i="12"/>
  <c r="T15" i="12"/>
  <c r="S15" i="12"/>
  <c r="R15" i="12"/>
  <c r="Q15" i="12"/>
  <c r="O15" i="12"/>
  <c r="N15" i="12"/>
  <c r="M15" i="12"/>
  <c r="K15" i="12"/>
  <c r="J15" i="12"/>
  <c r="I15" i="12"/>
  <c r="AB14" i="12"/>
  <c r="H14" i="12"/>
  <c r="G14" i="12"/>
  <c r="F14" i="12"/>
  <c r="E14" i="12"/>
  <c r="AB13" i="12"/>
  <c r="H13" i="12"/>
  <c r="G13" i="12"/>
  <c r="F13" i="12"/>
  <c r="E13" i="12"/>
  <c r="D13" i="12" s="1"/>
  <c r="AB12" i="12"/>
  <c r="H12" i="12"/>
  <c r="G12" i="12"/>
  <c r="F12" i="12"/>
  <c r="E12" i="12"/>
  <c r="AB11" i="12"/>
  <c r="H11" i="12"/>
  <c r="G11" i="12"/>
  <c r="F11" i="12"/>
  <c r="E11" i="12"/>
  <c r="D11" i="12"/>
  <c r="AB10" i="12"/>
  <c r="H10" i="12"/>
  <c r="G10" i="12"/>
  <c r="F10" i="12"/>
  <c r="D10" i="12" s="1"/>
  <c r="E10" i="12"/>
  <c r="AB9" i="12"/>
  <c r="H9" i="12"/>
  <c r="G9" i="12"/>
  <c r="G15" i="12" s="1"/>
  <c r="F9" i="12"/>
  <c r="E9" i="12"/>
  <c r="D9" i="12" s="1"/>
  <c r="Z15" i="11"/>
  <c r="Y15" i="11"/>
  <c r="V15" i="11"/>
  <c r="T15" i="11"/>
  <c r="S15" i="11"/>
  <c r="R15" i="11"/>
  <c r="Q15" i="11"/>
  <c r="O15" i="11"/>
  <c r="N15" i="11"/>
  <c r="M15" i="11"/>
  <c r="K15" i="11"/>
  <c r="J15" i="11"/>
  <c r="I15" i="11"/>
  <c r="AB14" i="11"/>
  <c r="H14" i="11"/>
  <c r="G14" i="11"/>
  <c r="F14" i="11"/>
  <c r="D14" i="11" s="1"/>
  <c r="E14" i="11"/>
  <c r="AB13" i="11"/>
  <c r="H13" i="11"/>
  <c r="G13" i="11"/>
  <c r="F13" i="11"/>
  <c r="E13" i="11"/>
  <c r="AB12" i="11"/>
  <c r="H12" i="11"/>
  <c r="G12" i="11"/>
  <c r="F12" i="11"/>
  <c r="E12" i="11"/>
  <c r="AB11" i="11"/>
  <c r="H11" i="11"/>
  <c r="G11" i="11"/>
  <c r="F11" i="11"/>
  <c r="E11" i="11"/>
  <c r="D11" i="11" s="1"/>
  <c r="AB10" i="11"/>
  <c r="H10" i="11"/>
  <c r="G10" i="11"/>
  <c r="F10" i="11"/>
  <c r="E10" i="11"/>
  <c r="AB9" i="11"/>
  <c r="H9" i="11"/>
  <c r="G9" i="11"/>
  <c r="F9" i="11"/>
  <c r="E9" i="11"/>
  <c r="D9" i="11"/>
  <c r="H14" i="9"/>
  <c r="G14" i="9"/>
  <c r="F14" i="9"/>
  <c r="E14" i="9"/>
  <c r="H13" i="9"/>
  <c r="G13" i="9"/>
  <c r="F13" i="9"/>
  <c r="E13" i="9"/>
  <c r="H12" i="9"/>
  <c r="G12" i="9"/>
  <c r="F12" i="9"/>
  <c r="E12" i="9"/>
  <c r="H11" i="9"/>
  <c r="G11" i="9"/>
  <c r="F11" i="9"/>
  <c r="E11" i="9"/>
  <c r="H10" i="9"/>
  <c r="G10" i="9"/>
  <c r="F10" i="9"/>
  <c r="E10" i="9"/>
  <c r="H9" i="9"/>
  <c r="G9" i="9"/>
  <c r="G15" i="9" s="1"/>
  <c r="F9" i="9"/>
  <c r="E9" i="9"/>
  <c r="H15" i="13" l="1"/>
  <c r="H15" i="12"/>
  <c r="E15" i="12"/>
  <c r="AB15" i="12"/>
  <c r="D14" i="12"/>
  <c r="F15" i="12"/>
  <c r="D12" i="12"/>
  <c r="D15" i="12" s="1"/>
  <c r="E15" i="11"/>
  <c r="F15" i="11"/>
  <c r="G15" i="13"/>
  <c r="D13" i="13"/>
  <c r="E15" i="13"/>
  <c r="AB15" i="13"/>
  <c r="D14" i="13"/>
  <c r="F15" i="13"/>
  <c r="D12" i="13"/>
  <c r="D9" i="13"/>
  <c r="G15" i="11"/>
  <c r="D13" i="11"/>
  <c r="AB15" i="11"/>
  <c r="D12" i="11"/>
  <c r="H15" i="11"/>
  <c r="D10" i="11"/>
  <c r="H11" i="8"/>
  <c r="F26" i="8"/>
  <c r="F25" i="8"/>
  <c r="F24" i="8"/>
  <c r="F23" i="8"/>
  <c r="F22" i="8"/>
  <c r="F21" i="8"/>
  <c r="F20" i="8"/>
  <c r="F17" i="8"/>
  <c r="F15" i="8"/>
  <c r="F10" i="8"/>
  <c r="F9" i="8"/>
  <c r="E26" i="8"/>
  <c r="E23" i="8"/>
  <c r="E22" i="8"/>
  <c r="G16" i="8"/>
  <c r="E10" i="8"/>
  <c r="W13" i="8"/>
  <c r="W28" i="8" s="1"/>
  <c r="W18" i="8"/>
  <c r="W27" i="8"/>
  <c r="D15" i="13" l="1"/>
  <c r="D15" i="11"/>
  <c r="E15" i="8"/>
  <c r="D15" i="8" s="1"/>
  <c r="AF15" i="8"/>
  <c r="D16" i="8"/>
  <c r="AF16" i="8"/>
  <c r="E17" i="8"/>
  <c r="AF17" i="8"/>
  <c r="D17" i="8" l="1"/>
  <c r="AG27" i="8" l="1"/>
  <c r="AD27" i="8"/>
  <c r="AC27" i="8"/>
  <c r="AB27" i="8"/>
  <c r="AA27" i="8"/>
  <c r="Y27" i="8"/>
  <c r="X27" i="8"/>
  <c r="V27" i="8"/>
  <c r="T27" i="8"/>
  <c r="S27" i="8"/>
  <c r="R27" i="8"/>
  <c r="Q27" i="8"/>
  <c r="P27" i="8"/>
  <c r="N27" i="8"/>
  <c r="M27" i="8"/>
  <c r="L27" i="8"/>
  <c r="K27" i="8"/>
  <c r="J27" i="8"/>
  <c r="I27" i="8"/>
  <c r="AG18" i="8"/>
  <c r="AD18" i="8"/>
  <c r="AC18" i="8"/>
  <c r="AB18" i="8"/>
  <c r="AA18" i="8"/>
  <c r="Y18" i="8"/>
  <c r="X18" i="8"/>
  <c r="V18" i="8"/>
  <c r="T18" i="8"/>
  <c r="S18" i="8"/>
  <c r="R18" i="8"/>
  <c r="Q18" i="8"/>
  <c r="P18" i="8"/>
  <c r="N18" i="8"/>
  <c r="M18" i="8"/>
  <c r="L18" i="8"/>
  <c r="K18" i="8"/>
  <c r="J18" i="8"/>
  <c r="I18" i="8"/>
  <c r="H18" i="8"/>
  <c r="G18" i="8"/>
  <c r="AG13" i="8"/>
  <c r="AD13" i="8"/>
  <c r="AD28" i="8" s="1"/>
  <c r="AC13" i="8"/>
  <c r="AC28" i="8" s="1"/>
  <c r="AB13" i="8"/>
  <c r="AB28" i="8" s="1"/>
  <c r="AA13" i="8"/>
  <c r="Y13" i="8"/>
  <c r="Y28" i="8" s="1"/>
  <c r="X13" i="8"/>
  <c r="X28" i="8" s="1"/>
  <c r="V13" i="8"/>
  <c r="V28" i="8" s="1"/>
  <c r="T13" i="8"/>
  <c r="S13" i="8"/>
  <c r="S28" i="8" s="1"/>
  <c r="R13" i="8"/>
  <c r="R28" i="8" s="1"/>
  <c r="Q13" i="8"/>
  <c r="Q28" i="8" s="1"/>
  <c r="P13" i="8"/>
  <c r="N13" i="8"/>
  <c r="N28" i="8" s="1"/>
  <c r="M13" i="8"/>
  <c r="M28" i="8" s="1"/>
  <c r="L13" i="8"/>
  <c r="L28" i="8" s="1"/>
  <c r="K13" i="8"/>
  <c r="J13" i="8"/>
  <c r="J28" i="8" s="1"/>
  <c r="K28" i="8" l="1"/>
  <c r="P28" i="8"/>
  <c r="T28" i="8"/>
  <c r="AA28" i="8"/>
  <c r="AG28" i="8"/>
  <c r="AB9" i="9"/>
  <c r="Z15" i="9"/>
  <c r="Y15" i="9"/>
  <c r="E15" i="9"/>
  <c r="V15" i="9"/>
  <c r="T15" i="9"/>
  <c r="S15" i="9"/>
  <c r="R15" i="9"/>
  <c r="Q15" i="9"/>
  <c r="O15" i="9"/>
  <c r="N15" i="9"/>
  <c r="J15" i="9" s="1"/>
  <c r="AB14" i="9"/>
  <c r="AB13" i="9"/>
  <c r="AB12" i="9"/>
  <c r="AB11" i="9"/>
  <c r="AB10" i="9"/>
  <c r="D14" i="9"/>
  <c r="I15" i="9"/>
  <c r="D13" i="9"/>
  <c r="D12" i="9"/>
  <c r="D11" i="9"/>
  <c r="D9" i="9"/>
  <c r="AF26" i="8"/>
  <c r="AF25" i="8"/>
  <c r="E25" i="8"/>
  <c r="D25" i="8" s="1"/>
  <c r="AF24" i="8"/>
  <c r="E24" i="8"/>
  <c r="D24" i="8" s="1"/>
  <c r="AF23" i="8"/>
  <c r="D23" i="8"/>
  <c r="AF22" i="8"/>
  <c r="AF21" i="8"/>
  <c r="E21" i="8"/>
  <c r="D21" i="8" s="1"/>
  <c r="AF20" i="8"/>
  <c r="E20" i="8"/>
  <c r="G13" i="8"/>
  <c r="AF12" i="8"/>
  <c r="E12" i="8"/>
  <c r="D12" i="8" s="1"/>
  <c r="AF11" i="8"/>
  <c r="AF10" i="8"/>
  <c r="AF9" i="8"/>
  <c r="E9" i="8"/>
  <c r="AF8" i="8"/>
  <c r="I8" i="8"/>
  <c r="AB15" i="9" l="1"/>
  <c r="G27" i="8"/>
  <c r="G28" i="8" s="1"/>
  <c r="H27" i="8"/>
  <c r="AF27" i="8"/>
  <c r="F13" i="8"/>
  <c r="E27" i="8"/>
  <c r="F27" i="8"/>
  <c r="I13" i="8"/>
  <c r="I28" i="8" s="1"/>
  <c r="F18" i="8"/>
  <c r="D22" i="8"/>
  <c r="D26" i="8"/>
  <c r="AF13" i="8"/>
  <c r="D10" i="8"/>
  <c r="H13" i="8"/>
  <c r="E13" i="8"/>
  <c r="E18" i="8"/>
  <c r="AF18" i="8"/>
  <c r="D20" i="8"/>
  <c r="D11" i="8"/>
  <c r="H15" i="9"/>
  <c r="D10" i="9"/>
  <c r="D15" i="9" s="1"/>
  <c r="F15" i="9"/>
  <c r="D8" i="8"/>
  <c r="D9" i="8"/>
  <c r="M15" i="9"/>
  <c r="K15" i="9"/>
  <c r="H28" i="8" l="1"/>
  <c r="AF28" i="8"/>
  <c r="E28" i="8"/>
  <c r="F28" i="8"/>
  <c r="D13" i="8"/>
  <c r="D18" i="8"/>
  <c r="D27" i="8"/>
  <c r="D28" i="8" l="1"/>
</calcChain>
</file>

<file path=xl/sharedStrings.xml><?xml version="1.0" encoding="utf-8"?>
<sst xmlns="http://schemas.openxmlformats.org/spreadsheetml/2006/main" count="339" uniqueCount="118">
  <si>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</si>
  <si>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</si>
  <si>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</si>
  <si>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</si>
  <si>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</si>
  <si>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</si>
  <si>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</si>
  <si>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</si>
  <si>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</si>
  <si>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</si>
  <si>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Forma zajęć</t>
  </si>
  <si>
    <t>L.p.</t>
  </si>
  <si>
    <t>Przedmioty kierunkowe</t>
  </si>
  <si>
    <t>Przedmioty ogólne</t>
  </si>
  <si>
    <t>Przedmioty podstawowe</t>
  </si>
  <si>
    <t>Przedmioty specjalnościowe</t>
  </si>
  <si>
    <t>wykłady</t>
  </si>
  <si>
    <t>forma zaliczenia</t>
  </si>
  <si>
    <t xml:space="preserve">Łączna liczba punktów ECTS </t>
  </si>
  <si>
    <t>ćwiczenia</t>
  </si>
  <si>
    <t>E</t>
  </si>
  <si>
    <t>ZO</t>
  </si>
  <si>
    <t>seminaria</t>
  </si>
  <si>
    <t>Z</t>
  </si>
  <si>
    <t>HARMONOGRAM STUDIÓW</t>
  </si>
  <si>
    <t>OGÓŁEM:</t>
  </si>
  <si>
    <t>lektoraty jęz. obcych</t>
  </si>
  <si>
    <t>Szkolenie BHP w wymiarze 4 godz. oraz szkolenie biblioteczne w firmie kursu e-learningowego student odbywa jednorazowo w I semestrze zgodnie z Zarządzeniem Rektora</t>
  </si>
  <si>
    <r>
      <t xml:space="preserve">Realizacja od roku akademickiego </t>
    </r>
    <r>
      <rPr>
        <b/>
        <sz val="16"/>
        <color theme="1"/>
        <rFont val="Calibri"/>
        <family val="2"/>
        <charset val="238"/>
        <scheme val="minor"/>
      </rPr>
      <t>2023/2024</t>
    </r>
  </si>
  <si>
    <t>Punkty ECTS powiązane z działalnością naukową</t>
  </si>
  <si>
    <t>Razem przedmioty ogólne:</t>
  </si>
  <si>
    <t>Razem przedmioty podstawowe:</t>
  </si>
  <si>
    <t>Razem przedmioty kierunkowe:</t>
  </si>
  <si>
    <t>zajęcia warsztatowe</t>
  </si>
  <si>
    <r>
      <t>Kierunek</t>
    </r>
    <r>
      <rPr>
        <b/>
        <sz val="16"/>
        <color theme="1"/>
        <rFont val="Calibri"/>
        <family val="2"/>
        <scheme val="minor"/>
      </rPr>
      <t xml:space="preserve"> POLITOLOGIA  </t>
    </r>
    <r>
      <rPr>
        <sz val="16"/>
        <color theme="1"/>
        <rFont val="Calibri"/>
        <family val="2"/>
        <scheme val="minor"/>
      </rPr>
      <t>Poziom studiów</t>
    </r>
    <r>
      <rPr>
        <b/>
        <sz val="16"/>
        <color theme="1"/>
        <rFont val="Calibri"/>
        <family val="2"/>
        <scheme val="minor"/>
      </rPr>
      <t xml:space="preserve">  DRUGIEGO STOPNIA  </t>
    </r>
    <r>
      <rPr>
        <sz val="16"/>
        <color theme="1"/>
        <rFont val="Calibri"/>
        <family val="2"/>
        <scheme val="minor"/>
      </rPr>
      <t>Profil</t>
    </r>
    <r>
      <rPr>
        <b/>
        <sz val="16"/>
        <color theme="1"/>
        <rFont val="Calibri"/>
        <family val="2"/>
        <scheme val="minor"/>
      </rPr>
      <t xml:space="preserve"> OGÓLNOAKADEMICKI  </t>
    </r>
    <r>
      <rPr>
        <sz val="16"/>
        <color theme="1"/>
        <rFont val="Calibri"/>
        <family val="2"/>
        <scheme val="minor"/>
      </rPr>
      <t>Forma studiów</t>
    </r>
    <r>
      <rPr>
        <b/>
        <sz val="16"/>
        <color theme="1"/>
        <rFont val="Calibri"/>
        <family val="2"/>
        <scheme val="minor"/>
      </rPr>
      <t xml:space="preserve"> STACJONARNE</t>
    </r>
  </si>
  <si>
    <t>MK_11</t>
  </si>
  <si>
    <t>MK_12</t>
  </si>
  <si>
    <t>MK_13</t>
  </si>
  <si>
    <t>MK_14</t>
  </si>
  <si>
    <t>MK_31</t>
  </si>
  <si>
    <t>Język angielski</t>
  </si>
  <si>
    <t>Współczesne doktryny polityczne</t>
  </si>
  <si>
    <t>Międzynarodowe stosunki polityczne</t>
  </si>
  <si>
    <t>MK_1</t>
  </si>
  <si>
    <t>Teoria polityki</t>
  </si>
  <si>
    <t>MK_2</t>
  </si>
  <si>
    <t>Metodologia badań politologicznych</t>
  </si>
  <si>
    <t>MK_3</t>
  </si>
  <si>
    <t>Współczesne ruchy społeczne</t>
  </si>
  <si>
    <t>MK_4</t>
  </si>
  <si>
    <t>Historia instytucji politycznych</t>
  </si>
  <si>
    <t>MK_5</t>
  </si>
  <si>
    <t>Filozofia i etyka polityki</t>
  </si>
  <si>
    <t>MK_6</t>
  </si>
  <si>
    <t>Socjologia polityki</t>
  </si>
  <si>
    <t>MK_7</t>
  </si>
  <si>
    <t>Decydowanie polityczne</t>
  </si>
  <si>
    <t>MK_8</t>
  </si>
  <si>
    <t>Komunikowanie polityczne</t>
  </si>
  <si>
    <t>MK_9</t>
  </si>
  <si>
    <t>Prawo europejskie</t>
  </si>
  <si>
    <t>MK_10</t>
  </si>
  <si>
    <t>Psychologia polityki</t>
  </si>
  <si>
    <r>
      <t xml:space="preserve">Specjalność: </t>
    </r>
    <r>
      <rPr>
        <b/>
        <sz val="16"/>
        <color theme="1"/>
        <rFont val="Calibri"/>
        <family val="2"/>
        <charset val="238"/>
        <scheme val="minor"/>
      </rPr>
      <t>ZARZĄDZANIE ROZWOJEM LOKALNYM I REGIONALNYM</t>
    </r>
  </si>
  <si>
    <r>
      <t xml:space="preserve">Specjalność: </t>
    </r>
    <r>
      <rPr>
        <b/>
        <sz val="16"/>
        <color theme="1"/>
        <rFont val="Calibri"/>
        <family val="2"/>
        <charset val="238"/>
        <scheme val="minor"/>
      </rPr>
      <t>POLITYKA BEZPIECZEŃSTWA</t>
    </r>
  </si>
  <si>
    <r>
      <t xml:space="preserve">Specjalność: </t>
    </r>
    <r>
      <rPr>
        <b/>
        <sz val="16"/>
        <color theme="1"/>
        <rFont val="Calibri"/>
        <family val="2"/>
        <charset val="238"/>
        <scheme val="minor"/>
      </rPr>
      <t>POLITYKA INFORMACYJNA</t>
    </r>
  </si>
  <si>
    <r>
      <t xml:space="preserve">Specjalność: </t>
    </r>
    <r>
      <rPr>
        <b/>
        <sz val="16"/>
        <color theme="1"/>
        <rFont val="Calibri"/>
        <family val="2"/>
        <charset val="238"/>
        <scheme val="minor"/>
      </rPr>
      <t>POLITYKA EKOLOGICZNA</t>
    </r>
  </si>
  <si>
    <t>MK_30</t>
  </si>
  <si>
    <t>MK_15</t>
  </si>
  <si>
    <t>Rozwój regionalny i lokalny</t>
  </si>
  <si>
    <t>MK_16</t>
  </si>
  <si>
    <t>Demokracja lokalna i społeczeństwo obywatelskie</t>
  </si>
  <si>
    <t>MK_17</t>
  </si>
  <si>
    <t>Gospodarka komunalna</t>
  </si>
  <si>
    <t>MK_18</t>
  </si>
  <si>
    <t>Regionalna i lokalna polityka społeczna</t>
  </si>
  <si>
    <t>MK_19</t>
  </si>
  <si>
    <t>Planowanie strategiczne</t>
  </si>
  <si>
    <t>MK_20</t>
  </si>
  <si>
    <t>Teorie bezpieczeństwa narodowego i międzynarodowego</t>
  </si>
  <si>
    <t>MK_21</t>
  </si>
  <si>
    <t>Spory i konflikty międzynarodowe</t>
  </si>
  <si>
    <t>MK_22</t>
  </si>
  <si>
    <t>Polityka bezpieczeństwa III RP</t>
  </si>
  <si>
    <t>MK_23</t>
  </si>
  <si>
    <t>Polityka bezpieczeństwa wybranych państw europejskich</t>
  </si>
  <si>
    <t>MK_33</t>
  </si>
  <si>
    <t>Służby specjalne</t>
  </si>
  <si>
    <t>MK_24</t>
  </si>
  <si>
    <t>Bezpieczeństwo osób i mienia</t>
  </si>
  <si>
    <t>MK_25</t>
  </si>
  <si>
    <t>MK_26</t>
  </si>
  <si>
    <t>Informacja w organizacji</t>
  </si>
  <si>
    <t>MK_27</t>
  </si>
  <si>
    <t>Media relations</t>
  </si>
  <si>
    <t>MK_28</t>
  </si>
  <si>
    <t>Metody badań medioznawczych</t>
  </si>
  <si>
    <t>MK_29</t>
  </si>
  <si>
    <t>Prawne podstawy polityki informacyjnej</t>
  </si>
  <si>
    <t>MK_32</t>
  </si>
  <si>
    <t xml:space="preserve">Media społecznościowe i dziennikarstwo internetowe </t>
  </si>
  <si>
    <t>MK_34</t>
  </si>
  <si>
    <t>Polityka zrównoważonego rozwoju</t>
  </si>
  <si>
    <t>MK_35</t>
  </si>
  <si>
    <t>Współczesne wyzwania ekologiczne</t>
  </si>
  <si>
    <t>MK_36</t>
  </si>
  <si>
    <t>Polityka ekologiczna RP</t>
  </si>
  <si>
    <t>MK_37</t>
  </si>
  <si>
    <t>Ruchy i partie proekologiczne</t>
  </si>
  <si>
    <t>MK_38</t>
  </si>
  <si>
    <t>Lokalna i regionalna polityka ekologiczna</t>
  </si>
  <si>
    <t>MK_39</t>
  </si>
  <si>
    <t>Kooperatyzm proekologiczny</t>
  </si>
  <si>
    <t>Seminarium magisterskie</t>
  </si>
  <si>
    <t>Wykład ogólnouczelniany</t>
  </si>
  <si>
    <t>konwersatoria</t>
  </si>
  <si>
    <t>Samorząd lokalny i regionalny</t>
  </si>
  <si>
    <t>Komunikowanie międzynarodowe i międzykulturowe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</si>
</sst>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/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textRotation="90" wrapText="1"/>
    </xf>
    <xf numFmtId="49" fontId="8" fillId="0" borderId="2" xfId="0" applyNumberFormat="1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14" xfId="0" applyFont="1" applyBorder="1" applyAlignment="1">
      <alignment horizontal="center" vertical="center" textRotation="90" wrapText="1"/>
    </xf>
    <xf numFmtId="0" fontId="8" fillId="0" borderId="33" xfId="0" applyFont="1" applyBorder="1" applyAlignment="1">
      <alignment horizontal="center" vertical="center" textRotation="90" wrapText="1"/>
    </xf>
    <xf numFmtId="49" fontId="8" fillId="0" borderId="35" xfId="0" applyNumberFormat="1" applyFont="1" applyBorder="1" applyAlignment="1">
      <alignment horizontal="center" vertical="center" textRotation="90" wrapText="1"/>
    </xf>
    <xf numFmtId="0" fontId="8" fillId="0" borderId="36" xfId="0" applyFont="1" applyBorder="1" applyAlignment="1">
      <alignment horizontal="center" vertical="center" textRotation="90" wrapText="1"/>
    </xf>
    <xf numFmtId="0" fontId="8" fillId="0" borderId="4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left" vertical="center" wrapText="1"/>
    </xf>
    <xf numFmtId="0" fontId="7" fillId="0" borderId="44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textRotation="90" wrapText="1"/>
    </xf>
    <xf numFmtId="49" fontId="8" fillId="0" borderId="52" xfId="0" applyNumberFormat="1" applyFont="1" applyBorder="1" applyAlignment="1">
      <alignment horizontal="center" vertical="center" textRotation="90" wrapText="1"/>
    </xf>
    <xf numFmtId="0" fontId="8" fillId="3" borderId="51" xfId="0" applyFont="1" applyFill="1" applyBorder="1" applyAlignment="1">
      <alignment horizontal="center" vertical="center" textRotation="90" wrapText="1"/>
    </xf>
    <xf numFmtId="0" fontId="8" fillId="3" borderId="53" xfId="0" applyFont="1" applyFill="1" applyBorder="1" applyAlignment="1">
      <alignment horizontal="center" vertical="center" textRotation="90" wrapText="1"/>
    </xf>
    <xf numFmtId="0" fontId="8" fillId="3" borderId="55" xfId="0" applyFont="1" applyFill="1" applyBorder="1" applyAlignment="1">
      <alignment horizontal="center" vertical="center" wrapText="1"/>
    </xf>
    <xf numFmtId="0" fontId="8" fillId="3" borderId="56" xfId="0" applyFont="1" applyFill="1" applyBorder="1" applyAlignment="1">
      <alignment horizontal="center" vertical="center" wrapText="1"/>
    </xf>
    <xf numFmtId="0" fontId="8" fillId="3" borderId="57" xfId="0" applyFont="1" applyFill="1" applyBorder="1" applyAlignment="1">
      <alignment horizontal="center" vertical="center" wrapText="1"/>
    </xf>
    <xf numFmtId="0" fontId="8" fillId="3" borderId="59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left" vertical="center" wrapText="1"/>
    </xf>
    <xf numFmtId="0" fontId="9" fillId="3" borderId="51" xfId="0" applyFont="1" applyFill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49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47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left" vertic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8" fillId="3" borderId="64" xfId="0" applyFont="1" applyFill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textRotation="90" wrapText="1"/>
    </xf>
    <xf numFmtId="0" fontId="8" fillId="0" borderId="37" xfId="0" applyFont="1" applyBorder="1" applyAlignment="1">
      <alignment horizontal="center" vertical="center" textRotation="90" wrapText="1"/>
    </xf>
    <xf numFmtId="0" fontId="8" fillId="0" borderId="19" xfId="0" applyFont="1" applyBorder="1" applyAlignment="1">
      <alignment horizontal="center" vertical="center" textRotation="90" wrapText="1"/>
    </xf>
    <xf numFmtId="0" fontId="8" fillId="0" borderId="18" xfId="0" applyFont="1" applyBorder="1" applyAlignment="1">
      <alignment horizontal="center" vertical="center" textRotation="90" wrapText="1"/>
    </xf>
    <xf numFmtId="49" fontId="8" fillId="0" borderId="49" xfId="0" applyNumberFormat="1" applyFont="1" applyBorder="1" applyAlignment="1">
      <alignment horizontal="center" vertical="center" textRotation="90" wrapText="1"/>
    </xf>
    <xf numFmtId="0" fontId="8" fillId="0" borderId="62" xfId="0" applyFont="1" applyBorder="1" applyAlignment="1">
      <alignment horizontal="center" vertical="center" textRotation="90" wrapText="1"/>
    </xf>
    <xf numFmtId="0" fontId="8" fillId="0" borderId="66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49" fontId="8" fillId="0" borderId="58" xfId="0" applyNumberFormat="1" applyFont="1" applyBorder="1" applyAlignment="1">
      <alignment horizontal="center" vertical="center" textRotation="90" wrapText="1"/>
    </xf>
    <xf numFmtId="0" fontId="8" fillId="3" borderId="14" xfId="0" applyFont="1" applyFill="1" applyBorder="1" applyAlignment="1">
      <alignment horizontal="center" vertical="center" textRotation="90" wrapText="1"/>
    </xf>
    <xf numFmtId="0" fontId="7" fillId="0" borderId="69" xfId="0" applyFont="1" applyBorder="1" applyAlignment="1">
      <alignment horizontal="center" vertical="center"/>
    </xf>
    <xf numFmtId="49" fontId="8" fillId="0" borderId="54" xfId="0" applyNumberFormat="1" applyFont="1" applyBorder="1" applyAlignment="1">
      <alignment horizontal="center" vertical="center" textRotation="90" wrapText="1"/>
    </xf>
    <xf numFmtId="0" fontId="8" fillId="0" borderId="20" xfId="0" applyFont="1" applyBorder="1" applyAlignment="1">
      <alignment horizontal="center" vertical="center" textRotation="90" wrapText="1"/>
    </xf>
    <xf numFmtId="0" fontId="8" fillId="0" borderId="31" xfId="0" applyFont="1" applyBorder="1" applyAlignment="1">
      <alignment horizontal="center" vertical="center" textRotation="90" wrapText="1"/>
    </xf>
    <xf numFmtId="0" fontId="13" fillId="0" borderId="19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textRotation="90" wrapText="1"/>
    </xf>
    <xf numFmtId="0" fontId="8" fillId="0" borderId="10" xfId="0" applyFont="1" applyBorder="1" applyAlignment="1">
      <alignment horizontal="center" vertical="center" textRotation="90" wrapText="1"/>
    </xf>
    <xf numFmtId="0" fontId="8" fillId="0" borderId="32" xfId="0" applyFont="1" applyBorder="1" applyAlignment="1">
      <alignment horizontal="center" vertical="center" textRotation="90" wrapText="1"/>
    </xf>
    <xf numFmtId="0" fontId="9" fillId="0" borderId="1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right" vertical="center" wrapText="1"/>
    </xf>
    <xf numFmtId="0" fontId="9" fillId="0" borderId="19" xfId="0" applyFont="1" applyBorder="1" applyAlignment="1">
      <alignment horizontal="right" vertical="center" wrapText="1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25" xfId="0" applyFont="1" applyBorder="1" applyAlignment="1">
      <alignment horizontal="center" vertical="center" textRotation="90" wrapText="1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textRotation="90" wrapText="1"/>
    </xf>
    <xf numFmtId="0" fontId="8" fillId="0" borderId="23" xfId="0" applyFont="1" applyBorder="1" applyAlignment="1">
      <alignment horizontal="center" vertical="center" textRotation="90" wrapText="1"/>
    </xf>
    <xf numFmtId="0" fontId="8" fillId="0" borderId="38" xfId="0" applyFont="1" applyBorder="1" applyAlignment="1">
      <alignment horizontal="center" vertical="center" textRotation="90" wrapText="1"/>
    </xf>
    <xf numFmtId="0" fontId="9" fillId="0" borderId="59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6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textRotation="90" wrapText="1"/>
    </xf>
    <xf numFmtId="0" fontId="8" fillId="0" borderId="30" xfId="0" applyFont="1" applyBorder="1" applyAlignment="1">
      <alignment horizontal="center" vertical="center" textRotation="90" wrapText="1"/>
    </xf>
    <xf numFmtId="0" fontId="8" fillId="0" borderId="12" xfId="0" applyFont="1" applyBorder="1" applyAlignment="1">
      <alignment horizontal="center" vertical="center" textRotation="90" wrapText="1"/>
    </xf>
    <xf numFmtId="0" fontId="9" fillId="0" borderId="6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textRotation="90" wrapText="1"/>
    </xf>
    <xf numFmtId="0" fontId="8" fillId="0" borderId="9" xfId="0" applyFont="1" applyBorder="1" applyAlignment="1">
      <alignment horizontal="center" vertical="center" textRotation="90" wrapText="1"/>
    </xf>
    <xf numFmtId="0" fontId="8" fillId="0" borderId="11" xfId="0" applyFont="1" applyBorder="1" applyAlignment="1">
      <alignment horizontal="center" vertical="center" textRotation="90" wrapText="1"/>
    </xf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309562</xdr:colOff>
      <xdr:row>30</xdr:row>
      <xdr:rowOff>104774</xdr:rowOff>
    </xdr:from>
    <xdr:to>
      <xdr:col>10</xdr:col>
      <xdr:colOff>336930</xdr:colOff>
      <xdr:row>32</xdr:row>
      <xdr:rowOff>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E523BD9A-BAA2-4736-9A21-D79317A943B7}"/>
            </a:ext>
          </a:extLst>
        </xdr:cNvPr>
        <xdr:cNvSpPr txBox="1"/>
      </xdr:nvSpPr>
      <xdr:spPr>
        <a:xfrm>
          <a:off x="309562" y="14001749"/>
          <a:ext cx="5875718" cy="349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100" b="1">
              <a:solidFill>
                <a:sysClr val="windowText" lastClr="000000"/>
              </a:solidFill>
            </a:rPr>
            <a:t>Ustalono na posiedzeniu Rady Dydaktycznej w dniu 5 czerwca 2023 roku </a:t>
          </a:r>
          <a:r>
            <a:rPr lang="pl-PL" sz="1100">
              <a:solidFill>
                <a:sysClr val="windowText" lastClr="000000"/>
              </a:solidFill>
            </a:rPr>
            <a:t>.....................................................</a:t>
          </a:r>
        </a:p>
      </xdr:txBody>
    </xdr:sp>
    <xdr:clientData/>
  </xdr:twoCellAnchor>
  <xdr:twoCellAnchor>
    <xdr:from>
      <xdr:col>1</xdr:col>
      <xdr:colOff>309562</xdr:colOff>
      <xdr:row>32</xdr:row>
      <xdr:rowOff>178595</xdr:rowOff>
    </xdr:from>
    <xdr:to>
      <xdr:col>5</xdr:col>
      <xdr:colOff>19546</xdr:colOff>
      <xdr:row>38</xdr:row>
      <xdr:rowOff>44338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ED240659-1459-409C-8C44-2458FF6F876D}"/>
            </a:ext>
          </a:extLst>
        </xdr:cNvPr>
        <xdr:cNvSpPr txBox="1"/>
      </xdr:nvSpPr>
      <xdr:spPr>
        <a:xfrm>
          <a:off x="690562" y="15180470"/>
          <a:ext cx="3462834" cy="9515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13</xdr:col>
      <xdr:colOff>214313</xdr:colOff>
      <xdr:row>32</xdr:row>
      <xdr:rowOff>35719</xdr:rowOff>
    </xdr:from>
    <xdr:to>
      <xdr:col>33</xdr:col>
      <xdr:colOff>0</xdr:colOff>
      <xdr:row>37</xdr:row>
      <xdr:rowOff>2364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D249D625-BC35-4674-B1B6-9E6653B66BAA}"/>
            </a:ext>
          </a:extLst>
        </xdr:cNvPr>
        <xdr:cNvSpPr txBox="1"/>
      </xdr:nvSpPr>
      <xdr:spPr>
        <a:xfrm>
          <a:off x="7434263" y="15037594"/>
          <a:ext cx="7843837" cy="8905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328084</xdr:colOff>
      <xdr:row>16</xdr:row>
      <xdr:rowOff>0</xdr:rowOff>
    </xdr:from>
    <xdr:to>
      <xdr:col>10</xdr:col>
      <xdr:colOff>0</xdr:colOff>
      <xdr:row>17</xdr:row>
      <xdr:rowOff>148776</xdr:rowOff>
    </xdr:to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F6D01A8C-C002-4362-8FCF-4BF68147743C}"/>
            </a:ext>
          </a:extLst>
        </xdr:cNvPr>
        <xdr:cNvSpPr txBox="1"/>
      </xdr:nvSpPr>
      <xdr:spPr>
        <a:xfrm>
          <a:off x="328084" y="6667500"/>
          <a:ext cx="5875718" cy="349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100" b="1">
              <a:solidFill>
                <a:sysClr val="windowText" lastClr="000000"/>
              </a:solidFill>
            </a:rPr>
            <a:t>Ustalono na posiedzeniu Rady Dydaktycznej w dniu 5 czerwca 2023 roku </a:t>
          </a:r>
          <a:r>
            <a:rPr lang="pl-PL" sz="1100">
              <a:solidFill>
                <a:sysClr val="windowText" lastClr="000000"/>
              </a:solidFill>
            </a:rPr>
            <a:t>.....................................................</a:t>
          </a:r>
        </a:p>
      </xdr:txBody>
    </xdr:sp>
    <xdr:clientData/>
  </xdr:twoCellAnchor>
  <xdr:twoCellAnchor>
    <xdr:from>
      <xdr:col>1</xdr:col>
      <xdr:colOff>0</xdr:colOff>
      <xdr:row>19</xdr:row>
      <xdr:rowOff>0</xdr:rowOff>
    </xdr:from>
    <xdr:to>
      <xdr:col>4</xdr:col>
      <xdr:colOff>55001</xdr:colOff>
      <xdr:row>24</xdr:row>
      <xdr:rowOff>115510</xdr:rowOff>
    </xdr:to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DD3A1D1-EF49-493A-9553-1A5F3A4BEB7B}"/>
            </a:ext>
          </a:extLst>
        </xdr:cNvPr>
        <xdr:cNvSpPr txBox="1"/>
      </xdr:nvSpPr>
      <xdr:spPr>
        <a:xfrm>
          <a:off x="381000" y="7270750"/>
          <a:ext cx="3462834" cy="9515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8</xdr:col>
      <xdr:colOff>211666</xdr:colOff>
      <xdr:row>17</xdr:row>
      <xdr:rowOff>179917</xdr:rowOff>
    </xdr:from>
    <xdr:to>
      <xdr:col>25</xdr:col>
      <xdr:colOff>0</xdr:colOff>
      <xdr:row>22</xdr:row>
      <xdr:rowOff>149737</xdr:rowOff>
    </xdr:to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894C9CCD-5193-457F-9608-FA47AE75ACD9}"/>
            </a:ext>
          </a:extLst>
        </xdr:cNvPr>
        <xdr:cNvSpPr txBox="1"/>
      </xdr:nvSpPr>
      <xdr:spPr>
        <a:xfrm>
          <a:off x="5693833" y="7048500"/>
          <a:ext cx="7843837" cy="8905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328084</xdr:colOff>
      <xdr:row>16</xdr:row>
      <xdr:rowOff>0</xdr:rowOff>
    </xdr:from>
    <xdr:to>
      <xdr:col>9</xdr:col>
      <xdr:colOff>0</xdr:colOff>
      <xdr:row>17</xdr:row>
      <xdr:rowOff>148776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53A802C6-C428-4527-B87A-9739740F5394}"/>
            </a:ext>
          </a:extLst>
        </xdr:cNvPr>
        <xdr:cNvSpPr txBox="1"/>
      </xdr:nvSpPr>
      <xdr:spPr>
        <a:xfrm>
          <a:off x="328084" y="8429625"/>
          <a:ext cx="5221668" cy="3488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100" b="1">
              <a:solidFill>
                <a:sysClr val="windowText" lastClr="000000"/>
              </a:solidFill>
            </a:rPr>
            <a:t>Ustalono na posiedzeniu Rady Dydaktycznej w dniu 5 czerwca 2023 roku </a:t>
          </a:r>
          <a:r>
            <a:rPr lang="pl-PL" sz="1100">
              <a:solidFill>
                <a:sysClr val="windowText" lastClr="000000"/>
              </a:solidFill>
            </a:rPr>
            <a:t>.....................................................</a:t>
          </a:r>
        </a:p>
      </xdr:txBody>
    </xdr:sp>
    <xdr:clientData/>
  </xdr:twoCellAnchor>
  <xdr:twoCellAnchor>
    <xdr:from>
      <xdr:col>1</xdr:col>
      <xdr:colOff>0</xdr:colOff>
      <xdr:row>19</xdr:row>
      <xdr:rowOff>0</xdr:rowOff>
    </xdr:from>
    <xdr:to>
      <xdr:col>4</xdr:col>
      <xdr:colOff>55001</xdr:colOff>
      <xdr:row>24</xdr:row>
      <xdr:rowOff>115510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B14CA606-241F-4FE9-9A27-629485F2A43E}"/>
            </a:ext>
          </a:extLst>
        </xdr:cNvPr>
        <xdr:cNvSpPr txBox="1"/>
      </xdr:nvSpPr>
      <xdr:spPr>
        <a:xfrm>
          <a:off x="381000" y="9029700"/>
          <a:ext cx="3464951" cy="9632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7</xdr:col>
      <xdr:colOff>211666</xdr:colOff>
      <xdr:row>17</xdr:row>
      <xdr:rowOff>179917</xdr:rowOff>
    </xdr:from>
    <xdr:to>
      <xdr:col>23</xdr:col>
      <xdr:colOff>0</xdr:colOff>
      <xdr:row>22</xdr:row>
      <xdr:rowOff>149737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BE56D81C-68EB-41F9-8562-EFC1CDF6E50D}"/>
            </a:ext>
          </a:extLst>
        </xdr:cNvPr>
        <xdr:cNvSpPr txBox="1"/>
      </xdr:nvSpPr>
      <xdr:spPr>
        <a:xfrm>
          <a:off x="5031316" y="8809567"/>
          <a:ext cx="5960534" cy="8937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328084</xdr:colOff>
      <xdr:row>16</xdr:row>
      <xdr:rowOff>0</xdr:rowOff>
    </xdr:from>
    <xdr:to>
      <xdr:col>9</xdr:col>
      <xdr:colOff>0</xdr:colOff>
      <xdr:row>17</xdr:row>
      <xdr:rowOff>148776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38A907CC-6FF7-47DD-AC87-6BDD52245703}"/>
            </a:ext>
          </a:extLst>
        </xdr:cNvPr>
        <xdr:cNvSpPr txBox="1"/>
      </xdr:nvSpPr>
      <xdr:spPr>
        <a:xfrm>
          <a:off x="328084" y="8601075"/>
          <a:ext cx="5177366" cy="3488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100" b="1">
              <a:solidFill>
                <a:sysClr val="windowText" lastClr="000000"/>
              </a:solidFill>
            </a:rPr>
            <a:t>Ustalono na posiedzeniu Rady Dydaktycznej w dniu 5 czerwca 2023 roku </a:t>
          </a:r>
          <a:r>
            <a:rPr lang="pl-PL" sz="1100">
              <a:solidFill>
                <a:sysClr val="windowText" lastClr="000000"/>
              </a:solidFill>
            </a:rPr>
            <a:t>.....................................................</a:t>
          </a:r>
        </a:p>
      </xdr:txBody>
    </xdr:sp>
    <xdr:clientData/>
  </xdr:twoCellAnchor>
  <xdr:twoCellAnchor>
    <xdr:from>
      <xdr:col>1</xdr:col>
      <xdr:colOff>0</xdr:colOff>
      <xdr:row>19</xdr:row>
      <xdr:rowOff>0</xdr:rowOff>
    </xdr:from>
    <xdr:to>
      <xdr:col>4</xdr:col>
      <xdr:colOff>55001</xdr:colOff>
      <xdr:row>24</xdr:row>
      <xdr:rowOff>115510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8DE8BBC3-C004-4990-82E3-8CD14ED89BB7}"/>
            </a:ext>
          </a:extLst>
        </xdr:cNvPr>
        <xdr:cNvSpPr txBox="1"/>
      </xdr:nvSpPr>
      <xdr:spPr>
        <a:xfrm>
          <a:off x="381000" y="9201150"/>
          <a:ext cx="3464951" cy="9632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7</xdr:col>
      <xdr:colOff>211666</xdr:colOff>
      <xdr:row>17</xdr:row>
      <xdr:rowOff>179917</xdr:rowOff>
    </xdr:from>
    <xdr:to>
      <xdr:col>23</xdr:col>
      <xdr:colOff>0</xdr:colOff>
      <xdr:row>22</xdr:row>
      <xdr:rowOff>149737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70EB6411-2FFA-4E70-9092-DB808DBC6E38}"/>
            </a:ext>
          </a:extLst>
        </xdr:cNvPr>
        <xdr:cNvSpPr txBox="1"/>
      </xdr:nvSpPr>
      <xdr:spPr>
        <a:xfrm>
          <a:off x="5031316" y="8981017"/>
          <a:ext cx="5274734" cy="8937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328084</xdr:colOff>
      <xdr:row>16</xdr:row>
      <xdr:rowOff>0</xdr:rowOff>
    </xdr:from>
    <xdr:to>
      <xdr:col>9</xdr:col>
      <xdr:colOff>0</xdr:colOff>
      <xdr:row>17</xdr:row>
      <xdr:rowOff>148776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460745EC-D660-45BC-BE0B-3717F3CD698B}"/>
            </a:ext>
          </a:extLst>
        </xdr:cNvPr>
        <xdr:cNvSpPr txBox="1"/>
      </xdr:nvSpPr>
      <xdr:spPr>
        <a:xfrm>
          <a:off x="328084" y="8601075"/>
          <a:ext cx="5177366" cy="3488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100" b="1">
              <a:solidFill>
                <a:sysClr val="windowText" lastClr="000000"/>
              </a:solidFill>
            </a:rPr>
            <a:t>Ustalono na posiedzeniu Rady Dydaktycznej w dniu 5 czerwca 2023 roku </a:t>
          </a:r>
          <a:r>
            <a:rPr lang="pl-PL" sz="1100">
              <a:solidFill>
                <a:sysClr val="windowText" lastClr="000000"/>
              </a:solidFill>
            </a:rPr>
            <a:t>.....................................................</a:t>
          </a:r>
        </a:p>
      </xdr:txBody>
    </xdr:sp>
    <xdr:clientData/>
  </xdr:twoCellAnchor>
  <xdr:twoCellAnchor>
    <xdr:from>
      <xdr:col>1</xdr:col>
      <xdr:colOff>0</xdr:colOff>
      <xdr:row>19</xdr:row>
      <xdr:rowOff>0</xdr:rowOff>
    </xdr:from>
    <xdr:to>
      <xdr:col>4</xdr:col>
      <xdr:colOff>55001</xdr:colOff>
      <xdr:row>24</xdr:row>
      <xdr:rowOff>115510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D3ADFCDF-A0D3-4491-8E5B-7235F35F9D45}"/>
            </a:ext>
          </a:extLst>
        </xdr:cNvPr>
        <xdr:cNvSpPr txBox="1"/>
      </xdr:nvSpPr>
      <xdr:spPr>
        <a:xfrm>
          <a:off x="381000" y="9201150"/>
          <a:ext cx="3464951" cy="9632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7</xdr:col>
      <xdr:colOff>211666</xdr:colOff>
      <xdr:row>17</xdr:row>
      <xdr:rowOff>179917</xdr:rowOff>
    </xdr:from>
    <xdr:to>
      <xdr:col>23</xdr:col>
      <xdr:colOff>0</xdr:colOff>
      <xdr:row>22</xdr:row>
      <xdr:rowOff>149737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A06077A2-BCBA-4B8C-9077-00FD070FA5AB}"/>
            </a:ext>
          </a:extLst>
        </xdr:cNvPr>
        <xdr:cNvSpPr txBox="1"/>
      </xdr:nvSpPr>
      <xdr:spPr>
        <a:xfrm>
          <a:off x="5031316" y="8981017"/>
          <a:ext cx="5274734" cy="8937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2683-B912-4F1B-9E89-DC07A6C646BE}">
  <dimension ref="A1:FG37"/>
  <sheetViews>
    <sheetView view="pageBreakPreview" topLeftCell="A4" zoomScale="60" zoomScaleNormal="100" workbookViewId="0">
      <selection activeCell="K33" sqref="K33"/>
    </sheetView>
  </sheetViews>
  <sheetFormatPr defaultColWidth="9.140625" defaultRowHeight="12.75" x14ac:dyDescent="0.25"/>
  <cols>
    <col min="1" max="1" width="5.7109375" style="1" customWidth="1"/>
    <col min="2" max="2" width="7.7109375" style="1" customWidth="1"/>
    <col min="3" max="3" width="38.28515625" style="3" customWidth="1"/>
    <col min="4" max="32" width="5.140625" style="1" customWidth="1"/>
    <col min="33" max="33" width="7.7109375" style="1" customWidth="1"/>
    <col min="34" max="34" width="1" style="1" customWidth="1"/>
    <col min="35" max="41" width="3.140625" style="1" customWidth="1"/>
    <col min="42" max="42" width="4" style="1" customWidth="1"/>
    <col min="43" max="52" width="3.140625" style="1" customWidth="1"/>
    <col min="53" max="53" width="4.28515625" style="1" customWidth="1"/>
    <col min="54" max="66" width="3.140625" style="1" customWidth="1"/>
    <col min="67" max="67" width="4" style="1" customWidth="1"/>
    <col min="68" max="77" width="3.140625" style="1" customWidth="1"/>
    <col min="78" max="78" width="4.28515625" style="1" customWidth="1"/>
    <col min="79" max="88" width="3.140625" style="1" customWidth="1"/>
    <col min="89" max="89" width="3.85546875" style="1" customWidth="1"/>
    <col min="90" max="99" width="3.140625" style="1" customWidth="1"/>
    <col min="100" max="100" width="3.7109375" style="1" customWidth="1"/>
    <col min="101" max="101" width="7.28515625" style="1" customWidth="1"/>
    <col min="102" max="102" width="7.28515625" style="2" customWidth="1"/>
    <col min="103" max="16384" width="9.140625" style="1"/>
  </cols>
  <sheetData>
    <row r="1" spans="1:163" s="6" customFormat="1" ht="30" customHeight="1" x14ac:dyDescent="0.35">
      <c r="A1" s="143" t="s">
        <v>24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K1" s="85"/>
      <c r="AR1" s="85"/>
      <c r="AZ1" s="86"/>
      <c r="BG1" s="86"/>
    </row>
    <row r="2" spans="1:163" s="8" customFormat="1" ht="30" customHeight="1" x14ac:dyDescent="0.35">
      <c r="A2" s="144" t="s">
        <v>34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</row>
    <row r="3" spans="1:163" s="8" customFormat="1" ht="30" customHeight="1" thickBot="1" x14ac:dyDescent="0.4">
      <c r="A3" s="145" t="s">
        <v>28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</row>
    <row r="4" spans="1:163" s="9" customFormat="1" ht="30" customHeight="1" x14ac:dyDescent="0.25">
      <c r="A4" s="146" t="s">
        <v>11</v>
      </c>
      <c r="B4" s="149" t="s">
        <v>0</v>
      </c>
      <c r="C4" s="152" t="s">
        <v>1</v>
      </c>
      <c r="D4" s="146" t="s">
        <v>10</v>
      </c>
      <c r="E4" s="155"/>
      <c r="F4" s="155"/>
      <c r="G4" s="155"/>
      <c r="H4" s="155"/>
      <c r="I4" s="156"/>
      <c r="J4" s="146" t="s">
        <v>2</v>
      </c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6"/>
      <c r="V4" s="146" t="s">
        <v>7</v>
      </c>
      <c r="W4" s="155"/>
      <c r="X4" s="155"/>
      <c r="Y4" s="155"/>
      <c r="Z4" s="155"/>
      <c r="AA4" s="155"/>
      <c r="AB4" s="155"/>
      <c r="AC4" s="155"/>
      <c r="AD4" s="155"/>
      <c r="AE4" s="152"/>
      <c r="AF4" s="157" t="s">
        <v>18</v>
      </c>
      <c r="AG4" s="130" t="s">
        <v>29</v>
      </c>
    </row>
    <row r="5" spans="1:163" s="9" customFormat="1" ht="30" customHeight="1" thickBot="1" x14ac:dyDescent="0.3">
      <c r="A5" s="147"/>
      <c r="B5" s="150"/>
      <c r="C5" s="153"/>
      <c r="D5" s="133"/>
      <c r="E5" s="134"/>
      <c r="F5" s="134"/>
      <c r="G5" s="134"/>
      <c r="H5" s="134"/>
      <c r="I5" s="137"/>
      <c r="J5" s="133" t="s">
        <v>4</v>
      </c>
      <c r="K5" s="134"/>
      <c r="L5" s="134"/>
      <c r="M5" s="134"/>
      <c r="N5" s="134"/>
      <c r="O5" s="135"/>
      <c r="P5" s="136" t="s">
        <v>6</v>
      </c>
      <c r="Q5" s="134"/>
      <c r="R5" s="134"/>
      <c r="S5" s="134"/>
      <c r="T5" s="134"/>
      <c r="U5" s="137"/>
      <c r="V5" s="133" t="s">
        <v>8</v>
      </c>
      <c r="W5" s="134"/>
      <c r="X5" s="134"/>
      <c r="Y5" s="134"/>
      <c r="Z5" s="135"/>
      <c r="AA5" s="136" t="s">
        <v>9</v>
      </c>
      <c r="AB5" s="134"/>
      <c r="AC5" s="134"/>
      <c r="AD5" s="134"/>
      <c r="AE5" s="138"/>
      <c r="AF5" s="158"/>
      <c r="AG5" s="131"/>
    </row>
    <row r="6" spans="1:163" s="9" customFormat="1" ht="120" customHeight="1" thickBot="1" x14ac:dyDescent="0.3">
      <c r="A6" s="148"/>
      <c r="B6" s="151"/>
      <c r="C6" s="154"/>
      <c r="D6" s="34" t="s">
        <v>3</v>
      </c>
      <c r="E6" s="35" t="s">
        <v>16</v>
      </c>
      <c r="F6" s="107" t="s">
        <v>19</v>
      </c>
      <c r="G6" s="107" t="s">
        <v>115</v>
      </c>
      <c r="H6" s="36" t="s">
        <v>22</v>
      </c>
      <c r="I6" s="37" t="s">
        <v>26</v>
      </c>
      <c r="J6" s="39" t="s">
        <v>16</v>
      </c>
      <c r="K6" s="36" t="s">
        <v>19</v>
      </c>
      <c r="L6" s="109" t="s">
        <v>115</v>
      </c>
      <c r="M6" s="36" t="s">
        <v>26</v>
      </c>
      <c r="N6" s="40" t="s">
        <v>5</v>
      </c>
      <c r="O6" s="69" t="s">
        <v>17</v>
      </c>
      <c r="P6" s="67" t="s">
        <v>16</v>
      </c>
      <c r="Q6" s="38" t="s">
        <v>19</v>
      </c>
      <c r="R6" s="38" t="s">
        <v>22</v>
      </c>
      <c r="S6" s="38" t="s">
        <v>26</v>
      </c>
      <c r="T6" s="38" t="s">
        <v>5</v>
      </c>
      <c r="U6" s="66" t="s">
        <v>17</v>
      </c>
      <c r="V6" s="39" t="s">
        <v>16</v>
      </c>
      <c r="W6" s="38" t="s">
        <v>19</v>
      </c>
      <c r="X6" s="40" t="s">
        <v>22</v>
      </c>
      <c r="Y6" s="40" t="s">
        <v>5</v>
      </c>
      <c r="Z6" s="69" t="s">
        <v>17</v>
      </c>
      <c r="AA6" s="67" t="s">
        <v>16</v>
      </c>
      <c r="AB6" s="38" t="s">
        <v>19</v>
      </c>
      <c r="AC6" s="38" t="s">
        <v>22</v>
      </c>
      <c r="AD6" s="38" t="s">
        <v>5</v>
      </c>
      <c r="AE6" s="66" t="s">
        <v>17</v>
      </c>
      <c r="AF6" s="159"/>
      <c r="AG6" s="132"/>
    </row>
    <row r="7" spans="1:163" s="10" customFormat="1" ht="24.95" customHeight="1" thickBot="1" x14ac:dyDescent="0.3">
      <c r="A7" s="42"/>
      <c r="B7" s="124" t="s">
        <v>13</v>
      </c>
      <c r="C7" s="124"/>
      <c r="D7" s="124"/>
      <c r="E7" s="124"/>
      <c r="F7" s="124"/>
      <c r="G7" s="124"/>
      <c r="H7" s="124"/>
      <c r="I7" s="124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40"/>
      <c r="AK7"/>
      <c r="AL7"/>
    </row>
    <row r="8" spans="1:163" s="10" customFormat="1" ht="24.95" customHeight="1" x14ac:dyDescent="0.25">
      <c r="A8" s="14">
        <v>1</v>
      </c>
      <c r="B8" s="48" t="s">
        <v>35</v>
      </c>
      <c r="C8" s="49" t="s">
        <v>40</v>
      </c>
      <c r="D8" s="26">
        <f>SUM(E8:I8)</f>
        <v>60</v>
      </c>
      <c r="E8" s="27"/>
      <c r="F8" s="28"/>
      <c r="G8" s="15"/>
      <c r="H8" s="15"/>
      <c r="I8" s="16">
        <f>M8+S8</f>
        <v>60</v>
      </c>
      <c r="J8" s="14"/>
      <c r="K8" s="15"/>
      <c r="L8" s="15"/>
      <c r="M8" s="15">
        <v>30</v>
      </c>
      <c r="N8" s="33">
        <v>2</v>
      </c>
      <c r="O8" s="70" t="s">
        <v>21</v>
      </c>
      <c r="P8" s="21"/>
      <c r="Q8" s="15"/>
      <c r="R8" s="15"/>
      <c r="S8" s="15">
        <v>30</v>
      </c>
      <c r="T8" s="33">
        <v>2</v>
      </c>
      <c r="U8" s="62" t="s">
        <v>21</v>
      </c>
      <c r="V8" s="14"/>
      <c r="W8" s="15"/>
      <c r="X8" s="15"/>
      <c r="Y8" s="33"/>
      <c r="Z8" s="70"/>
      <c r="AA8" s="21"/>
      <c r="AB8" s="15"/>
      <c r="AC8" s="15"/>
      <c r="AD8" s="33"/>
      <c r="AE8" s="65"/>
      <c r="AF8" s="14">
        <f>N8+T8+Y8+AD8</f>
        <v>4</v>
      </c>
      <c r="AG8" s="54"/>
    </row>
    <row r="9" spans="1:163" s="10" customFormat="1" ht="24.95" customHeight="1" x14ac:dyDescent="0.25">
      <c r="A9" s="11">
        <v>2</v>
      </c>
      <c r="B9" s="12" t="s">
        <v>36</v>
      </c>
      <c r="C9" s="47" t="s">
        <v>41</v>
      </c>
      <c r="D9" s="26">
        <f>SUM(E9:I9)</f>
        <v>45</v>
      </c>
      <c r="E9" s="27">
        <f>J9+P9+V9+AA9</f>
        <v>15</v>
      </c>
      <c r="F9" s="28">
        <f>K9+Q9+W9+AB9</f>
        <v>30</v>
      </c>
      <c r="G9" s="28"/>
      <c r="H9" s="28"/>
      <c r="I9" s="52"/>
      <c r="J9" s="11">
        <v>15</v>
      </c>
      <c r="K9" s="12">
        <v>30</v>
      </c>
      <c r="L9" s="12"/>
      <c r="M9" s="12"/>
      <c r="N9" s="59">
        <v>5</v>
      </c>
      <c r="O9" s="71" t="s">
        <v>21</v>
      </c>
      <c r="P9" s="23"/>
      <c r="Q9" s="12"/>
      <c r="R9" s="12"/>
      <c r="S9" s="12"/>
      <c r="T9" s="59"/>
      <c r="U9" s="63"/>
      <c r="V9" s="11"/>
      <c r="W9" s="12"/>
      <c r="X9" s="12"/>
      <c r="Y9" s="59"/>
      <c r="Z9" s="71"/>
      <c r="AA9" s="23"/>
      <c r="AB9" s="12"/>
      <c r="AC9" s="12"/>
      <c r="AD9" s="59"/>
      <c r="AE9" s="63"/>
      <c r="AF9" s="11">
        <f>N9+T9+Y9+AD9</f>
        <v>5</v>
      </c>
      <c r="AG9" s="55">
        <v>5</v>
      </c>
    </row>
    <row r="10" spans="1:163" s="10" customFormat="1" ht="24.95" customHeight="1" x14ac:dyDescent="0.25">
      <c r="A10" s="11">
        <v>3</v>
      </c>
      <c r="B10" s="12" t="s">
        <v>37</v>
      </c>
      <c r="C10" s="47" t="s">
        <v>42</v>
      </c>
      <c r="D10" s="26">
        <f>SUM(E10:I10)</f>
        <v>50</v>
      </c>
      <c r="E10" s="27">
        <f>J10+P10+V10+AA10</f>
        <v>20</v>
      </c>
      <c r="F10" s="28">
        <f>K10+Q10+W10+AB10</f>
        <v>30</v>
      </c>
      <c r="G10" s="28"/>
      <c r="H10" s="28"/>
      <c r="I10" s="52"/>
      <c r="J10" s="11"/>
      <c r="K10" s="12"/>
      <c r="L10" s="12"/>
      <c r="M10" s="12"/>
      <c r="N10" s="59"/>
      <c r="O10" s="71"/>
      <c r="P10" s="23">
        <v>20</v>
      </c>
      <c r="Q10" s="12">
        <v>30</v>
      </c>
      <c r="R10" s="12"/>
      <c r="S10" s="12"/>
      <c r="T10" s="59">
        <v>5</v>
      </c>
      <c r="U10" s="63" t="s">
        <v>21</v>
      </c>
      <c r="V10" s="11"/>
      <c r="W10" s="12"/>
      <c r="X10" s="12"/>
      <c r="Y10" s="59"/>
      <c r="Z10" s="71"/>
      <c r="AA10" s="23"/>
      <c r="AB10" s="12"/>
      <c r="AC10" s="12"/>
      <c r="AD10" s="59"/>
      <c r="AE10" s="63"/>
      <c r="AF10" s="11">
        <f>N10+T10+Y10+AD10</f>
        <v>5</v>
      </c>
      <c r="AG10" s="55">
        <v>5</v>
      </c>
    </row>
    <row r="11" spans="1:163" s="10" customFormat="1" ht="24.95" customHeight="1" x14ac:dyDescent="0.25">
      <c r="A11" s="11">
        <v>4</v>
      </c>
      <c r="B11" s="12" t="s">
        <v>38</v>
      </c>
      <c r="C11" s="47" t="s">
        <v>113</v>
      </c>
      <c r="D11" s="26">
        <f>SUM(E11:I11)</f>
        <v>90</v>
      </c>
      <c r="E11" s="27"/>
      <c r="F11" s="28"/>
      <c r="G11" s="28"/>
      <c r="H11" s="28">
        <f>R11+X11+AC11</f>
        <v>90</v>
      </c>
      <c r="I11" s="52"/>
      <c r="J11" s="11"/>
      <c r="K11" s="12"/>
      <c r="L11" s="12"/>
      <c r="M11" s="12"/>
      <c r="N11" s="59"/>
      <c r="O11" s="71"/>
      <c r="P11" s="23"/>
      <c r="Q11" s="12"/>
      <c r="R11" s="12">
        <v>30</v>
      </c>
      <c r="S11" s="12"/>
      <c r="T11" s="59">
        <v>4</v>
      </c>
      <c r="U11" s="63" t="s">
        <v>23</v>
      </c>
      <c r="V11" s="11"/>
      <c r="W11" s="12"/>
      <c r="X11" s="12">
        <v>30</v>
      </c>
      <c r="Y11" s="59">
        <v>4</v>
      </c>
      <c r="Z11" s="71" t="s">
        <v>23</v>
      </c>
      <c r="AA11" s="23"/>
      <c r="AB11" s="12"/>
      <c r="AC11" s="12">
        <v>30</v>
      </c>
      <c r="AD11" s="59">
        <v>12</v>
      </c>
      <c r="AE11" s="63" t="s">
        <v>23</v>
      </c>
      <c r="AF11" s="11">
        <f>N11+T11+Y11+AD11</f>
        <v>20</v>
      </c>
      <c r="AG11" s="55">
        <v>20</v>
      </c>
    </row>
    <row r="12" spans="1:163" s="10" customFormat="1" ht="24.95" customHeight="1" thickBot="1" x14ac:dyDescent="0.3">
      <c r="A12" s="11">
        <v>5</v>
      </c>
      <c r="B12" s="12" t="s">
        <v>39</v>
      </c>
      <c r="C12" s="47" t="s">
        <v>114</v>
      </c>
      <c r="D12" s="26">
        <f>SUM(E12:I12)</f>
        <v>30</v>
      </c>
      <c r="E12" s="27">
        <f>J12+P12+V12+AA12</f>
        <v>30</v>
      </c>
      <c r="F12" s="28"/>
      <c r="G12" s="28"/>
      <c r="H12" s="28"/>
      <c r="I12" s="52"/>
      <c r="J12" s="11"/>
      <c r="K12" s="12"/>
      <c r="L12" s="12"/>
      <c r="M12" s="12"/>
      <c r="N12" s="59"/>
      <c r="O12" s="71"/>
      <c r="P12" s="23"/>
      <c r="Q12" s="12"/>
      <c r="R12" s="12"/>
      <c r="S12" s="12"/>
      <c r="T12" s="59"/>
      <c r="U12" s="63"/>
      <c r="V12" s="11">
        <v>30</v>
      </c>
      <c r="W12" s="12"/>
      <c r="X12" s="12"/>
      <c r="Y12" s="59">
        <v>2</v>
      </c>
      <c r="Z12" s="71" t="s">
        <v>23</v>
      </c>
      <c r="AA12" s="23"/>
      <c r="AB12" s="12"/>
      <c r="AC12" s="12"/>
      <c r="AD12" s="59"/>
      <c r="AE12" s="63"/>
      <c r="AF12" s="11">
        <f>N12+T12+Y12+AD12</f>
        <v>2</v>
      </c>
      <c r="AG12" s="55"/>
    </row>
    <row r="13" spans="1:163" s="10" customFormat="1" ht="20.100000000000001" customHeight="1" thickBot="1" x14ac:dyDescent="0.3">
      <c r="A13" s="141" t="s">
        <v>30</v>
      </c>
      <c r="B13" s="142"/>
      <c r="C13" s="142"/>
      <c r="D13" s="77">
        <f t="shared" ref="D13:N13" si="0">SUM(D8:D12)</f>
        <v>275</v>
      </c>
      <c r="E13" s="74">
        <f t="shared" si="0"/>
        <v>65</v>
      </c>
      <c r="F13" s="75">
        <f t="shared" si="0"/>
        <v>60</v>
      </c>
      <c r="G13" s="75">
        <f t="shared" si="0"/>
        <v>0</v>
      </c>
      <c r="H13" s="75">
        <f t="shared" si="0"/>
        <v>90</v>
      </c>
      <c r="I13" s="76">
        <f t="shared" si="0"/>
        <v>60</v>
      </c>
      <c r="J13" s="78">
        <f t="shared" si="0"/>
        <v>15</v>
      </c>
      <c r="K13" s="75">
        <f t="shared" si="0"/>
        <v>30</v>
      </c>
      <c r="L13" s="75">
        <f t="shared" si="0"/>
        <v>0</v>
      </c>
      <c r="M13" s="75">
        <f t="shared" si="0"/>
        <v>30</v>
      </c>
      <c r="N13" s="30">
        <f t="shared" si="0"/>
        <v>7</v>
      </c>
      <c r="O13" s="79"/>
      <c r="P13" s="83">
        <f>SUM(P8:P12)</f>
        <v>20</v>
      </c>
      <c r="Q13" s="75">
        <f>SUM(Q8:Q12)</f>
        <v>30</v>
      </c>
      <c r="R13" s="75">
        <f>SUM(R8:R12)</f>
        <v>30</v>
      </c>
      <c r="S13" s="75">
        <f>SUM(S8:S12)</f>
        <v>30</v>
      </c>
      <c r="T13" s="30">
        <f>SUM(T8:T12)</f>
        <v>11</v>
      </c>
      <c r="U13" s="79"/>
      <c r="V13" s="74">
        <f>SUM(V8:V12)</f>
        <v>30</v>
      </c>
      <c r="W13" s="75">
        <f>SUM(W8:W12)</f>
        <v>0</v>
      </c>
      <c r="X13" s="75">
        <f>SUM(X8:X12)</f>
        <v>30</v>
      </c>
      <c r="Y13" s="30">
        <f>SUM(Y8:Y12)</f>
        <v>6</v>
      </c>
      <c r="Z13" s="81"/>
      <c r="AA13" s="78">
        <f>SUM(AA8:AA12)</f>
        <v>0</v>
      </c>
      <c r="AB13" s="75">
        <f>SUM(AB8:AB12)</f>
        <v>0</v>
      </c>
      <c r="AC13" s="75">
        <f>SUM(AC8:AC12)</f>
        <v>30</v>
      </c>
      <c r="AD13" s="30">
        <f>SUM(AD8:AD12)</f>
        <v>12</v>
      </c>
      <c r="AE13" s="80"/>
      <c r="AF13" s="78">
        <f>SUM(AF8:AF12)</f>
        <v>36</v>
      </c>
      <c r="AG13" s="76">
        <f>SUM(AG8:AG12)</f>
        <v>30</v>
      </c>
    </row>
    <row r="14" spans="1:163" s="10" customFormat="1" ht="24.95" customHeight="1" thickBot="1" x14ac:dyDescent="0.3">
      <c r="A14" s="42"/>
      <c r="B14" s="124" t="s">
        <v>14</v>
      </c>
      <c r="C14" s="124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9"/>
    </row>
    <row r="15" spans="1:163" s="10" customFormat="1" ht="24.95" customHeight="1" x14ac:dyDescent="0.25">
      <c r="A15" s="14">
        <v>6</v>
      </c>
      <c r="B15" s="48" t="s">
        <v>43</v>
      </c>
      <c r="C15" s="49" t="s">
        <v>44</v>
      </c>
      <c r="D15" s="26">
        <f t="shared" ref="D15:D17" si="1">SUM(E15:I15)</f>
        <v>50</v>
      </c>
      <c r="E15" s="14">
        <f>J15+P15+V15+AA15</f>
        <v>20</v>
      </c>
      <c r="F15" s="28">
        <f>K15+Q15+W15+AB15</f>
        <v>30</v>
      </c>
      <c r="G15" s="15"/>
      <c r="H15" s="15"/>
      <c r="I15" s="16"/>
      <c r="J15" s="43">
        <v>20</v>
      </c>
      <c r="K15" s="28">
        <v>30</v>
      </c>
      <c r="L15" s="44"/>
      <c r="M15" s="28"/>
      <c r="N15" s="60">
        <v>7</v>
      </c>
      <c r="O15" s="70" t="s">
        <v>20</v>
      </c>
      <c r="P15" s="21"/>
      <c r="Q15" s="15"/>
      <c r="R15" s="15"/>
      <c r="S15" s="15"/>
      <c r="T15" s="33"/>
      <c r="U15" s="62"/>
      <c r="V15" s="14"/>
      <c r="W15" s="15"/>
      <c r="X15" s="15"/>
      <c r="Y15" s="33"/>
      <c r="Z15" s="70"/>
      <c r="AA15" s="21"/>
      <c r="AB15" s="15"/>
      <c r="AC15" s="15"/>
      <c r="AD15" s="33"/>
      <c r="AE15" s="65"/>
      <c r="AF15" s="14">
        <f>N15+T15+Y15+AD15</f>
        <v>7</v>
      </c>
      <c r="AG15" s="54">
        <v>7</v>
      </c>
    </row>
    <row r="16" spans="1:163" s="10" customFormat="1" ht="24.95" customHeight="1" x14ac:dyDescent="0.25">
      <c r="A16" s="11">
        <v>7</v>
      </c>
      <c r="B16" s="20" t="s">
        <v>45</v>
      </c>
      <c r="C16" s="50" t="s">
        <v>46</v>
      </c>
      <c r="D16" s="26">
        <f t="shared" si="1"/>
        <v>30</v>
      </c>
      <c r="E16" s="27"/>
      <c r="F16" s="28"/>
      <c r="G16" s="28">
        <f>L16+W16</f>
        <v>30</v>
      </c>
      <c r="H16" s="28"/>
      <c r="I16" s="41"/>
      <c r="J16" s="22"/>
      <c r="K16" s="12"/>
      <c r="L16" s="23">
        <v>30</v>
      </c>
      <c r="M16" s="12"/>
      <c r="N16" s="59">
        <v>5</v>
      </c>
      <c r="O16" s="71" t="s">
        <v>21</v>
      </c>
      <c r="P16" s="23"/>
      <c r="Q16" s="12"/>
      <c r="R16" s="12"/>
      <c r="S16" s="12"/>
      <c r="T16" s="59"/>
      <c r="U16" s="64"/>
      <c r="V16" s="11"/>
      <c r="W16" s="12"/>
      <c r="X16" s="12"/>
      <c r="Y16" s="59"/>
      <c r="Z16" s="71"/>
      <c r="AA16" s="23"/>
      <c r="AB16" s="12"/>
      <c r="AC16" s="12"/>
      <c r="AD16" s="59"/>
      <c r="AE16" s="63"/>
      <c r="AF16" s="11">
        <f>N16+T16+Y16+AD16</f>
        <v>5</v>
      </c>
      <c r="AG16" s="55">
        <v>5</v>
      </c>
    </row>
    <row r="17" spans="1:102" s="10" customFormat="1" ht="24.95" customHeight="1" thickBot="1" x14ac:dyDescent="0.3">
      <c r="A17" s="11">
        <v>8</v>
      </c>
      <c r="B17" s="20" t="s">
        <v>47</v>
      </c>
      <c r="C17" s="50" t="s">
        <v>48</v>
      </c>
      <c r="D17" s="26">
        <f t="shared" si="1"/>
        <v>50</v>
      </c>
      <c r="E17" s="27">
        <f>J17+P17+V17+AA17</f>
        <v>20</v>
      </c>
      <c r="F17" s="28">
        <f>K17+Q17+W17+AB17</f>
        <v>30</v>
      </c>
      <c r="G17" s="28"/>
      <c r="H17" s="28"/>
      <c r="I17" s="41"/>
      <c r="J17" s="22"/>
      <c r="K17" s="12"/>
      <c r="L17" s="23"/>
      <c r="M17" s="12"/>
      <c r="N17" s="59"/>
      <c r="O17" s="71"/>
      <c r="P17" s="23">
        <v>20</v>
      </c>
      <c r="Q17" s="12">
        <v>30</v>
      </c>
      <c r="R17" s="12"/>
      <c r="S17" s="12"/>
      <c r="T17" s="59">
        <v>7</v>
      </c>
      <c r="U17" s="64" t="s">
        <v>20</v>
      </c>
      <c r="V17" s="11"/>
      <c r="W17" s="12"/>
      <c r="X17" s="12"/>
      <c r="Y17" s="59"/>
      <c r="Z17" s="71"/>
      <c r="AA17" s="23"/>
      <c r="AB17" s="12"/>
      <c r="AC17" s="12"/>
      <c r="AD17" s="59"/>
      <c r="AE17" s="63"/>
      <c r="AF17" s="11">
        <f>N17+T17+Y17+AD17</f>
        <v>7</v>
      </c>
      <c r="AG17" s="55">
        <v>7</v>
      </c>
    </row>
    <row r="18" spans="1:102" s="10" customFormat="1" ht="24.95" customHeight="1" thickBot="1" x14ac:dyDescent="0.3">
      <c r="A18" s="141" t="s">
        <v>31</v>
      </c>
      <c r="B18" s="142"/>
      <c r="C18" s="142"/>
      <c r="D18" s="77">
        <f t="shared" ref="D18:N18" si="2">SUM(D15:D17)</f>
        <v>130</v>
      </c>
      <c r="E18" s="74">
        <f t="shared" si="2"/>
        <v>40</v>
      </c>
      <c r="F18" s="75">
        <f t="shared" si="2"/>
        <v>60</v>
      </c>
      <c r="G18" s="75">
        <f t="shared" si="2"/>
        <v>30</v>
      </c>
      <c r="H18" s="75">
        <f t="shared" si="2"/>
        <v>0</v>
      </c>
      <c r="I18" s="76">
        <f t="shared" si="2"/>
        <v>0</v>
      </c>
      <c r="J18" s="78">
        <f t="shared" si="2"/>
        <v>20</v>
      </c>
      <c r="K18" s="75">
        <f t="shared" si="2"/>
        <v>30</v>
      </c>
      <c r="L18" s="75">
        <f t="shared" si="2"/>
        <v>30</v>
      </c>
      <c r="M18" s="75">
        <f t="shared" si="2"/>
        <v>0</v>
      </c>
      <c r="N18" s="30">
        <f t="shared" si="2"/>
        <v>12</v>
      </c>
      <c r="O18" s="79"/>
      <c r="P18" s="83">
        <f>SUM(P15:P17)</f>
        <v>20</v>
      </c>
      <c r="Q18" s="75">
        <f>SUM(Q15:Q17)</f>
        <v>30</v>
      </c>
      <c r="R18" s="75">
        <f>SUM(R15:R17)</f>
        <v>0</v>
      </c>
      <c r="S18" s="75">
        <f>SUM(S15:S17)</f>
        <v>0</v>
      </c>
      <c r="T18" s="30">
        <f>SUM(T15:T17)</f>
        <v>7</v>
      </c>
      <c r="U18" s="79"/>
      <c r="V18" s="74">
        <f>SUM(V15:V17)</f>
        <v>0</v>
      </c>
      <c r="W18" s="75">
        <f>SUM(W15:W17)</f>
        <v>0</v>
      </c>
      <c r="X18" s="75">
        <f>SUM(X15:X17)</f>
        <v>0</v>
      </c>
      <c r="Y18" s="30">
        <f>SUM(Y15:Y17)</f>
        <v>0</v>
      </c>
      <c r="Z18" s="81"/>
      <c r="AA18" s="78">
        <f>SUM(AA15:AA17)</f>
        <v>0</v>
      </c>
      <c r="AB18" s="75">
        <f>SUM(AB15:AB17)</f>
        <v>0</v>
      </c>
      <c r="AC18" s="75">
        <f>SUM(AC15:AC17)</f>
        <v>0</v>
      </c>
      <c r="AD18" s="30">
        <f>SUM(AD15:AD17)</f>
        <v>0</v>
      </c>
      <c r="AE18" s="80"/>
      <c r="AF18" s="78">
        <f>SUM(AF15:AF17)</f>
        <v>19</v>
      </c>
      <c r="AG18" s="76">
        <f>SUM(AG15:AG17)</f>
        <v>19</v>
      </c>
    </row>
    <row r="19" spans="1:102" s="10" customFormat="1" ht="24.95" customHeight="1" thickBot="1" x14ac:dyDescent="0.3">
      <c r="A19" s="42"/>
      <c r="B19" s="124" t="s">
        <v>12</v>
      </c>
      <c r="C19" s="124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7"/>
    </row>
    <row r="20" spans="1:102" s="10" customFormat="1" ht="24.95" customHeight="1" x14ac:dyDescent="0.25">
      <c r="A20" s="14">
        <v>9</v>
      </c>
      <c r="B20" s="15" t="s">
        <v>49</v>
      </c>
      <c r="C20" s="46" t="s">
        <v>50</v>
      </c>
      <c r="D20" s="26">
        <f t="shared" ref="D20:D26" si="3">SUM(E20:I20)</f>
        <v>50</v>
      </c>
      <c r="E20" s="14">
        <f t="shared" ref="E20:F26" si="4">J20+P20+V20+AA20</f>
        <v>20</v>
      </c>
      <c r="F20" s="28">
        <f t="shared" si="4"/>
        <v>30</v>
      </c>
      <c r="G20" s="15"/>
      <c r="H20" s="15"/>
      <c r="I20" s="56"/>
      <c r="J20" s="14">
        <v>20</v>
      </c>
      <c r="K20" s="15">
        <v>30</v>
      </c>
      <c r="L20" s="15"/>
      <c r="M20" s="15"/>
      <c r="N20" s="33">
        <v>6</v>
      </c>
      <c r="O20" s="70" t="s">
        <v>20</v>
      </c>
      <c r="P20" s="21"/>
      <c r="Q20" s="15"/>
      <c r="R20" s="15"/>
      <c r="S20" s="15"/>
      <c r="T20" s="33"/>
      <c r="U20" s="65"/>
      <c r="V20" s="14"/>
      <c r="W20" s="15"/>
      <c r="X20" s="15"/>
      <c r="Y20" s="33"/>
      <c r="Z20" s="70"/>
      <c r="AA20" s="21"/>
      <c r="AB20" s="15"/>
      <c r="AC20" s="15"/>
      <c r="AD20" s="33"/>
      <c r="AE20" s="65"/>
      <c r="AF20" s="14">
        <f t="shared" ref="AF20:AF26" si="5">N20+T20+Y20+AD20</f>
        <v>6</v>
      </c>
      <c r="AG20" s="54">
        <v>6</v>
      </c>
    </row>
    <row r="21" spans="1:102" s="10" customFormat="1" ht="24.95" customHeight="1" x14ac:dyDescent="0.25">
      <c r="A21" s="11">
        <v>10</v>
      </c>
      <c r="B21" s="12" t="s">
        <v>51</v>
      </c>
      <c r="C21" s="47" t="s">
        <v>52</v>
      </c>
      <c r="D21" s="26">
        <f t="shared" si="3"/>
        <v>35</v>
      </c>
      <c r="E21" s="27">
        <f t="shared" si="4"/>
        <v>20</v>
      </c>
      <c r="F21" s="28">
        <f t="shared" si="4"/>
        <v>15</v>
      </c>
      <c r="G21" s="28"/>
      <c r="H21" s="28"/>
      <c r="I21" s="52"/>
      <c r="J21" s="11">
        <v>20</v>
      </c>
      <c r="K21" s="12">
        <v>15</v>
      </c>
      <c r="L21" s="12"/>
      <c r="M21" s="12"/>
      <c r="N21" s="59">
        <v>5</v>
      </c>
      <c r="O21" s="71" t="s">
        <v>20</v>
      </c>
      <c r="P21" s="23"/>
      <c r="Q21" s="12"/>
      <c r="R21" s="12"/>
      <c r="S21" s="12"/>
      <c r="T21" s="59"/>
      <c r="U21" s="63"/>
      <c r="V21" s="11"/>
      <c r="W21" s="12"/>
      <c r="X21" s="12"/>
      <c r="Y21" s="59"/>
      <c r="Z21" s="71"/>
      <c r="AA21" s="23"/>
      <c r="AB21" s="12"/>
      <c r="AC21" s="12"/>
      <c r="AD21" s="59"/>
      <c r="AE21" s="63"/>
      <c r="AF21" s="11">
        <f t="shared" si="5"/>
        <v>5</v>
      </c>
      <c r="AG21" s="55">
        <v>5</v>
      </c>
    </row>
    <row r="22" spans="1:102" s="10" customFormat="1" ht="24.95" customHeight="1" x14ac:dyDescent="0.25">
      <c r="A22" s="11">
        <v>11</v>
      </c>
      <c r="B22" s="12" t="s">
        <v>53</v>
      </c>
      <c r="C22" s="47" t="s">
        <v>54</v>
      </c>
      <c r="D22" s="26">
        <f t="shared" si="3"/>
        <v>50</v>
      </c>
      <c r="E22" s="27">
        <f t="shared" si="4"/>
        <v>20</v>
      </c>
      <c r="F22" s="28">
        <f t="shared" si="4"/>
        <v>30</v>
      </c>
      <c r="G22" s="28"/>
      <c r="H22" s="28"/>
      <c r="I22" s="52"/>
      <c r="J22" s="11"/>
      <c r="K22" s="12"/>
      <c r="L22" s="12"/>
      <c r="M22" s="12"/>
      <c r="N22" s="59"/>
      <c r="O22" s="71"/>
      <c r="P22" s="23">
        <v>20</v>
      </c>
      <c r="Q22" s="12">
        <v>30</v>
      </c>
      <c r="R22" s="12"/>
      <c r="S22" s="12"/>
      <c r="T22" s="59">
        <v>6</v>
      </c>
      <c r="U22" s="63" t="s">
        <v>20</v>
      </c>
      <c r="V22" s="11"/>
      <c r="W22" s="12"/>
      <c r="X22" s="12"/>
      <c r="Y22" s="59"/>
      <c r="Z22" s="71"/>
      <c r="AA22" s="23"/>
      <c r="AB22" s="12"/>
      <c r="AC22" s="12"/>
      <c r="AD22" s="59"/>
      <c r="AE22" s="63"/>
      <c r="AF22" s="11">
        <f t="shared" si="5"/>
        <v>6</v>
      </c>
      <c r="AG22" s="55">
        <v>6</v>
      </c>
    </row>
    <row r="23" spans="1:102" s="10" customFormat="1" ht="24.95" customHeight="1" x14ac:dyDescent="0.25">
      <c r="A23" s="11">
        <v>12</v>
      </c>
      <c r="B23" s="12" t="s">
        <v>55</v>
      </c>
      <c r="C23" s="47" t="s">
        <v>56</v>
      </c>
      <c r="D23" s="26">
        <f t="shared" si="3"/>
        <v>50</v>
      </c>
      <c r="E23" s="27">
        <f t="shared" si="4"/>
        <v>20</v>
      </c>
      <c r="F23" s="28">
        <f t="shared" si="4"/>
        <v>30</v>
      </c>
      <c r="G23" s="28"/>
      <c r="H23" s="28"/>
      <c r="I23" s="52"/>
      <c r="J23" s="11"/>
      <c r="K23" s="12"/>
      <c r="L23" s="12"/>
      <c r="M23" s="12"/>
      <c r="N23" s="59"/>
      <c r="O23" s="71"/>
      <c r="P23" s="23">
        <v>20</v>
      </c>
      <c r="Q23" s="12">
        <v>30</v>
      </c>
      <c r="R23" s="12"/>
      <c r="S23" s="12"/>
      <c r="T23" s="59">
        <v>6</v>
      </c>
      <c r="U23" s="63" t="s">
        <v>20</v>
      </c>
      <c r="V23" s="11"/>
      <c r="W23" s="12"/>
      <c r="X23" s="12"/>
      <c r="Y23" s="59"/>
      <c r="Z23" s="71"/>
      <c r="AA23" s="23"/>
      <c r="AB23" s="12"/>
      <c r="AC23" s="12"/>
      <c r="AD23" s="59"/>
      <c r="AE23" s="63"/>
      <c r="AF23" s="11">
        <f t="shared" si="5"/>
        <v>6</v>
      </c>
      <c r="AG23" s="55">
        <v>6</v>
      </c>
    </row>
    <row r="24" spans="1:102" s="10" customFormat="1" ht="24.95" customHeight="1" x14ac:dyDescent="0.25">
      <c r="A24" s="11">
        <v>13</v>
      </c>
      <c r="B24" s="12" t="s">
        <v>57</v>
      </c>
      <c r="C24" s="47" t="s">
        <v>58</v>
      </c>
      <c r="D24" s="26">
        <f t="shared" si="3"/>
        <v>35</v>
      </c>
      <c r="E24" s="27">
        <f t="shared" si="4"/>
        <v>15</v>
      </c>
      <c r="F24" s="28">
        <f t="shared" si="4"/>
        <v>20</v>
      </c>
      <c r="G24" s="28"/>
      <c r="H24" s="28"/>
      <c r="I24" s="52"/>
      <c r="J24" s="11"/>
      <c r="K24" s="12"/>
      <c r="L24" s="12"/>
      <c r="M24" s="12"/>
      <c r="N24" s="59"/>
      <c r="O24" s="71"/>
      <c r="P24" s="23"/>
      <c r="Q24" s="12"/>
      <c r="R24" s="12"/>
      <c r="S24" s="12"/>
      <c r="T24" s="59"/>
      <c r="U24" s="63"/>
      <c r="V24" s="11">
        <v>15</v>
      </c>
      <c r="W24" s="12">
        <v>20</v>
      </c>
      <c r="X24" s="12"/>
      <c r="Y24" s="59">
        <v>5</v>
      </c>
      <c r="Z24" s="71" t="s">
        <v>20</v>
      </c>
      <c r="AA24" s="23"/>
      <c r="AB24" s="12"/>
      <c r="AC24" s="12"/>
      <c r="AD24" s="59"/>
      <c r="AE24" s="63"/>
      <c r="AF24" s="11">
        <f t="shared" si="5"/>
        <v>5</v>
      </c>
      <c r="AG24" s="55">
        <v>5</v>
      </c>
    </row>
    <row r="25" spans="1:102" s="10" customFormat="1" ht="24.95" customHeight="1" x14ac:dyDescent="0.25">
      <c r="A25" s="11">
        <v>14</v>
      </c>
      <c r="B25" s="12" t="s">
        <v>59</v>
      </c>
      <c r="C25" s="47" t="s">
        <v>60</v>
      </c>
      <c r="D25" s="26">
        <f t="shared" si="3"/>
        <v>35</v>
      </c>
      <c r="E25" s="27">
        <f t="shared" si="4"/>
        <v>15</v>
      </c>
      <c r="F25" s="28">
        <f t="shared" si="4"/>
        <v>20</v>
      </c>
      <c r="G25" s="28"/>
      <c r="H25" s="28"/>
      <c r="I25" s="52"/>
      <c r="J25" s="11"/>
      <c r="K25" s="12"/>
      <c r="L25" s="12"/>
      <c r="M25" s="12"/>
      <c r="N25" s="59"/>
      <c r="O25" s="71"/>
      <c r="P25" s="23"/>
      <c r="Q25" s="12"/>
      <c r="R25" s="12"/>
      <c r="S25" s="12"/>
      <c r="T25" s="59"/>
      <c r="U25" s="63"/>
      <c r="V25" s="11">
        <v>15</v>
      </c>
      <c r="W25" s="12">
        <v>20</v>
      </c>
      <c r="X25" s="12"/>
      <c r="Y25" s="59">
        <v>5</v>
      </c>
      <c r="Z25" s="71" t="s">
        <v>20</v>
      </c>
      <c r="AA25" s="23"/>
      <c r="AB25" s="12"/>
      <c r="AC25" s="12"/>
      <c r="AD25" s="59"/>
      <c r="AE25" s="63"/>
      <c r="AF25" s="11">
        <f t="shared" si="5"/>
        <v>5</v>
      </c>
      <c r="AG25" s="55">
        <v>5</v>
      </c>
    </row>
    <row r="26" spans="1:102" s="10" customFormat="1" ht="24.95" customHeight="1" thickBot="1" x14ac:dyDescent="0.3">
      <c r="A26" s="11">
        <v>15</v>
      </c>
      <c r="B26" s="12" t="s">
        <v>61</v>
      </c>
      <c r="C26" s="47" t="s">
        <v>62</v>
      </c>
      <c r="D26" s="26">
        <f t="shared" si="3"/>
        <v>30</v>
      </c>
      <c r="E26" s="27">
        <f t="shared" si="4"/>
        <v>15</v>
      </c>
      <c r="F26" s="28">
        <f t="shared" si="4"/>
        <v>15</v>
      </c>
      <c r="G26" s="28"/>
      <c r="H26" s="28"/>
      <c r="I26" s="52"/>
      <c r="J26" s="11"/>
      <c r="K26" s="12"/>
      <c r="L26" s="12"/>
      <c r="M26" s="12"/>
      <c r="N26" s="59"/>
      <c r="O26" s="71"/>
      <c r="P26" s="23"/>
      <c r="Q26" s="12"/>
      <c r="R26" s="12"/>
      <c r="S26" s="12"/>
      <c r="T26" s="59"/>
      <c r="U26" s="63"/>
      <c r="V26" s="11"/>
      <c r="W26" s="12"/>
      <c r="X26" s="12"/>
      <c r="Y26" s="59"/>
      <c r="Z26" s="71"/>
      <c r="AA26" s="23">
        <v>15</v>
      </c>
      <c r="AB26" s="12">
        <v>15</v>
      </c>
      <c r="AC26" s="12"/>
      <c r="AD26" s="59">
        <v>5</v>
      </c>
      <c r="AE26" s="63" t="s">
        <v>21</v>
      </c>
      <c r="AF26" s="11">
        <f t="shared" si="5"/>
        <v>5</v>
      </c>
      <c r="AG26" s="55">
        <v>5</v>
      </c>
    </row>
    <row r="27" spans="1:102" s="10" customFormat="1" ht="24.95" customHeight="1" thickBot="1" x14ac:dyDescent="0.3">
      <c r="A27" s="141" t="s">
        <v>32</v>
      </c>
      <c r="B27" s="142"/>
      <c r="C27" s="142"/>
      <c r="D27" s="77">
        <f t="shared" ref="D27:N27" si="6">SUM(D20:D26)</f>
        <v>285</v>
      </c>
      <c r="E27" s="97">
        <f t="shared" si="6"/>
        <v>125</v>
      </c>
      <c r="F27" s="98">
        <f t="shared" si="6"/>
        <v>160</v>
      </c>
      <c r="G27" s="98">
        <f t="shared" si="6"/>
        <v>0</v>
      </c>
      <c r="H27" s="98">
        <f t="shared" si="6"/>
        <v>0</v>
      </c>
      <c r="I27" s="99">
        <f t="shared" si="6"/>
        <v>0</v>
      </c>
      <c r="J27" s="101">
        <f t="shared" si="6"/>
        <v>40</v>
      </c>
      <c r="K27" s="98">
        <f t="shared" si="6"/>
        <v>45</v>
      </c>
      <c r="L27" s="98">
        <f t="shared" si="6"/>
        <v>0</v>
      </c>
      <c r="M27" s="98">
        <f t="shared" si="6"/>
        <v>0</v>
      </c>
      <c r="N27" s="102">
        <f t="shared" si="6"/>
        <v>11</v>
      </c>
      <c r="O27" s="103"/>
      <c r="P27" s="104">
        <f>SUM(P20:P26)</f>
        <v>40</v>
      </c>
      <c r="Q27" s="98">
        <f>SUM(Q20:Q26)</f>
        <v>60</v>
      </c>
      <c r="R27" s="98">
        <f>SUM(R20:R26)</f>
        <v>0</v>
      </c>
      <c r="S27" s="98">
        <f>SUM(S20:S26)</f>
        <v>0</v>
      </c>
      <c r="T27" s="102">
        <f>SUM(T20:T26)</f>
        <v>12</v>
      </c>
      <c r="U27" s="103"/>
      <c r="V27" s="97">
        <f>SUM(V20:V26)</f>
        <v>30</v>
      </c>
      <c r="W27" s="98">
        <f>SUM(W20:W26)</f>
        <v>40</v>
      </c>
      <c r="X27" s="98">
        <f>SUM(X20:X26)</f>
        <v>0</v>
      </c>
      <c r="Y27" s="102">
        <f>SUM(Y20:Y26)</f>
        <v>10</v>
      </c>
      <c r="Z27" s="103"/>
      <c r="AA27" s="104">
        <f>SUM(AA20:AA26)</f>
        <v>15</v>
      </c>
      <c r="AB27" s="98">
        <f>SUM(AB20:AB26)</f>
        <v>15</v>
      </c>
      <c r="AC27" s="98">
        <f>SUM(AC20:AC26)</f>
        <v>0</v>
      </c>
      <c r="AD27" s="102">
        <f>SUM(AD20:AD26)</f>
        <v>5</v>
      </c>
      <c r="AE27" s="105"/>
      <c r="AF27" s="101">
        <f>SUM(AF20:AF26)</f>
        <v>38</v>
      </c>
      <c r="AG27" s="99">
        <f>SUM(AG20:AG26)</f>
        <v>38</v>
      </c>
    </row>
    <row r="28" spans="1:102" s="10" customFormat="1" ht="24.95" customHeight="1" thickBot="1" x14ac:dyDescent="0.3">
      <c r="A28" s="128" t="s">
        <v>25</v>
      </c>
      <c r="B28" s="129"/>
      <c r="C28" s="129"/>
      <c r="D28" s="84">
        <f>D13+D18+D27</f>
        <v>690</v>
      </c>
      <c r="E28" s="87">
        <f t="shared" ref="E28:AG28" si="7">E13+E18+E27</f>
        <v>230</v>
      </c>
      <c r="F28" s="30">
        <f t="shared" si="7"/>
        <v>280</v>
      </c>
      <c r="G28" s="30">
        <f t="shared" si="7"/>
        <v>30</v>
      </c>
      <c r="H28" s="30">
        <f t="shared" si="7"/>
        <v>90</v>
      </c>
      <c r="I28" s="100">
        <f t="shared" si="7"/>
        <v>60</v>
      </c>
      <c r="J28" s="87">
        <f t="shared" si="7"/>
        <v>75</v>
      </c>
      <c r="K28" s="30">
        <f t="shared" si="7"/>
        <v>105</v>
      </c>
      <c r="L28" s="30">
        <f t="shared" si="7"/>
        <v>30</v>
      </c>
      <c r="M28" s="30">
        <f t="shared" si="7"/>
        <v>30</v>
      </c>
      <c r="N28" s="30">
        <f t="shared" si="7"/>
        <v>30</v>
      </c>
      <c r="O28" s="90"/>
      <c r="P28" s="91">
        <f t="shared" si="7"/>
        <v>80</v>
      </c>
      <c r="Q28" s="30">
        <f t="shared" si="7"/>
        <v>120</v>
      </c>
      <c r="R28" s="30">
        <f t="shared" si="7"/>
        <v>30</v>
      </c>
      <c r="S28" s="30">
        <f t="shared" si="7"/>
        <v>30</v>
      </c>
      <c r="T28" s="30">
        <f t="shared" si="7"/>
        <v>30</v>
      </c>
      <c r="U28" s="92"/>
      <c r="V28" s="91">
        <f t="shared" si="7"/>
        <v>60</v>
      </c>
      <c r="W28" s="30">
        <f t="shared" si="7"/>
        <v>40</v>
      </c>
      <c r="X28" s="30">
        <f t="shared" si="7"/>
        <v>30</v>
      </c>
      <c r="Y28" s="30">
        <f t="shared" si="7"/>
        <v>16</v>
      </c>
      <c r="Z28" s="93"/>
      <c r="AA28" s="106">
        <f t="shared" si="7"/>
        <v>15</v>
      </c>
      <c r="AB28" s="30">
        <f t="shared" si="7"/>
        <v>15</v>
      </c>
      <c r="AC28" s="30">
        <f t="shared" si="7"/>
        <v>30</v>
      </c>
      <c r="AD28" s="30">
        <f t="shared" si="7"/>
        <v>17</v>
      </c>
      <c r="AE28" s="93"/>
      <c r="AF28" s="87">
        <f t="shared" si="7"/>
        <v>93</v>
      </c>
      <c r="AG28" s="88">
        <f t="shared" si="7"/>
        <v>87</v>
      </c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</row>
    <row r="29" spans="1:102" s="10" customFormat="1" ht="15.75" x14ac:dyDescent="0.25">
      <c r="A29" s="31"/>
      <c r="B29" s="31"/>
      <c r="C29" s="31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</row>
    <row r="30" spans="1:102" s="10" customFormat="1" ht="15.75" x14ac:dyDescent="0.25">
      <c r="A30" s="31"/>
      <c r="B30" s="31" t="s">
        <v>27</v>
      </c>
      <c r="C30" s="31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</row>
    <row r="31" spans="1:102" s="10" customFormat="1" ht="15.75" x14ac:dyDescent="0.25">
      <c r="A31" s="31"/>
      <c r="B31" s="31"/>
      <c r="C31" s="31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</row>
    <row r="32" spans="1:102" s="10" customFormat="1" ht="15.75" x14ac:dyDescent="0.25">
      <c r="A32" s="31"/>
      <c r="B32" s="31"/>
      <c r="C32" s="31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</row>
    <row r="33" spans="1:102" s="10" customFormat="1" ht="15.75" x14ac:dyDescent="0.25">
      <c r="A33" s="31"/>
      <c r="B33" s="31"/>
      <c r="C33" s="31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CX33" s="32"/>
    </row>
    <row r="34" spans="1:102" s="10" customFormat="1" ht="15.75" x14ac:dyDescent="0.25">
      <c r="A34" s="31"/>
      <c r="B34" s="31"/>
      <c r="C34" s="31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CX34" s="32"/>
    </row>
    <row r="35" spans="1:102" s="10" customFormat="1" ht="15.75" x14ac:dyDescent="0.25">
      <c r="A35" s="31"/>
      <c r="B35" s="31"/>
      <c r="C35" s="31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CX35" s="32"/>
    </row>
    <row r="36" spans="1:102" x14ac:dyDescent="0.25">
      <c r="A36" s="4"/>
      <c r="B36" s="4"/>
      <c r="C36" s="4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</row>
    <row r="37" spans="1:102" x14ac:dyDescent="0.25">
      <c r="A37" s="4"/>
      <c r="B37" s="4"/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</row>
  </sheetData>
  <mergeCells count="22">
    <mergeCell ref="A1:AG1"/>
    <mergeCell ref="A2:AG2"/>
    <mergeCell ref="A3:AG3"/>
    <mergeCell ref="A4:A6"/>
    <mergeCell ref="B4:B6"/>
    <mergeCell ref="C4:C6"/>
    <mergeCell ref="D4:I5"/>
    <mergeCell ref="J4:U4"/>
    <mergeCell ref="V4:AE4"/>
    <mergeCell ref="AF4:AF6"/>
    <mergeCell ref="B14:AF14"/>
    <mergeCell ref="B19:AG19"/>
    <mergeCell ref="A28:C28"/>
    <mergeCell ref="AG4:AG6"/>
    <mergeCell ref="J5:O5"/>
    <mergeCell ref="P5:U5"/>
    <mergeCell ref="V5:Z5"/>
    <mergeCell ref="AA5:AE5"/>
    <mergeCell ref="B7:AG7"/>
    <mergeCell ref="A13:C13"/>
    <mergeCell ref="A18:C18"/>
    <mergeCell ref="A27:C27"/>
  </mergeCells>
  <printOptions horizontalCentered="1"/>
  <pageMargins left="0.23622047244094491" right="0.23622047244094491" top="0.35433070866141736" bottom="0.35433070866141736" header="0" footer="0"/>
  <pageSetup paperSize="9" scale="5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33896-8B84-41E7-8929-7B74F2465E21}">
  <sheetPr>
    <pageSetUpPr fitToPage="1"/>
  </sheetPr>
  <dimension ref="A1:FN25"/>
  <sheetViews>
    <sheetView view="pageBreakPreview" zoomScale="60" zoomScaleNormal="90" workbookViewId="0">
      <selection activeCell="A17" sqref="A17:XFD17"/>
    </sheetView>
  </sheetViews>
  <sheetFormatPr defaultColWidth="9.140625" defaultRowHeight="12.75" x14ac:dyDescent="0.25"/>
  <cols>
    <col min="1" max="1" width="5.7109375" style="1" customWidth="1"/>
    <col min="2" max="2" width="7.7109375" style="1" customWidth="1"/>
    <col min="3" max="3" width="38.28515625" style="3" customWidth="1"/>
    <col min="4" max="28" width="5.140625" style="1" customWidth="1"/>
    <col min="29" max="29" width="7.7109375" style="1" customWidth="1"/>
    <col min="30" max="30" width="2" style="1" customWidth="1"/>
    <col min="31" max="31" width="7.28515625" style="2" customWidth="1"/>
    <col min="32" max="16384" width="9.140625" style="1"/>
  </cols>
  <sheetData>
    <row r="1" spans="1:170" ht="30" customHeight="1" x14ac:dyDescent="0.25">
      <c r="A1" s="143" t="s">
        <v>24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</row>
    <row r="2" spans="1:170" s="8" customFormat="1" ht="30" customHeight="1" x14ac:dyDescent="0.35">
      <c r="A2" s="144" t="s">
        <v>34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</row>
    <row r="3" spans="1:170" ht="30" customHeight="1" x14ac:dyDescent="0.25">
      <c r="A3" s="144" t="s">
        <v>28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</row>
    <row r="4" spans="1:170" ht="30" customHeight="1" thickBot="1" x14ac:dyDescent="0.3">
      <c r="A4" s="145" t="s">
        <v>63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</row>
    <row r="5" spans="1:170" ht="30" customHeight="1" x14ac:dyDescent="0.25">
      <c r="A5" s="146" t="s">
        <v>11</v>
      </c>
      <c r="B5" s="149" t="s">
        <v>0</v>
      </c>
      <c r="C5" s="152" t="s">
        <v>1</v>
      </c>
      <c r="D5" s="146" t="s">
        <v>10</v>
      </c>
      <c r="E5" s="155"/>
      <c r="F5" s="155"/>
      <c r="G5" s="156"/>
      <c r="H5" s="152"/>
      <c r="I5" s="162" t="s">
        <v>2</v>
      </c>
      <c r="J5" s="155"/>
      <c r="K5" s="155"/>
      <c r="L5" s="155"/>
      <c r="M5" s="155"/>
      <c r="N5" s="155"/>
      <c r="O5" s="155"/>
      <c r="P5" s="156"/>
      <c r="Q5" s="146" t="s">
        <v>7</v>
      </c>
      <c r="R5" s="155"/>
      <c r="S5" s="155"/>
      <c r="T5" s="155"/>
      <c r="U5" s="155"/>
      <c r="V5" s="155"/>
      <c r="W5" s="155"/>
      <c r="X5" s="155"/>
      <c r="Y5" s="155"/>
      <c r="Z5" s="155"/>
      <c r="AA5" s="152"/>
      <c r="AB5" s="157" t="s">
        <v>18</v>
      </c>
      <c r="AC5" s="130" t="s">
        <v>29</v>
      </c>
    </row>
    <row r="6" spans="1:170" ht="30" customHeight="1" thickBot="1" x14ac:dyDescent="0.3">
      <c r="A6" s="147"/>
      <c r="B6" s="150"/>
      <c r="C6" s="153"/>
      <c r="D6" s="148"/>
      <c r="E6" s="161"/>
      <c r="F6" s="161"/>
      <c r="G6" s="160"/>
      <c r="H6" s="154"/>
      <c r="I6" s="133" t="s">
        <v>4</v>
      </c>
      <c r="J6" s="134"/>
      <c r="K6" s="134"/>
      <c r="L6" s="135"/>
      <c r="M6" s="136" t="s">
        <v>6</v>
      </c>
      <c r="N6" s="134"/>
      <c r="O6" s="134"/>
      <c r="P6" s="138"/>
      <c r="Q6" s="133" t="s">
        <v>8</v>
      </c>
      <c r="R6" s="134"/>
      <c r="S6" s="134"/>
      <c r="T6" s="134"/>
      <c r="U6" s="135"/>
      <c r="V6" s="136" t="s">
        <v>9</v>
      </c>
      <c r="W6" s="136"/>
      <c r="X6" s="136"/>
      <c r="Y6" s="134"/>
      <c r="Z6" s="134"/>
      <c r="AA6" s="138"/>
      <c r="AB6" s="158"/>
      <c r="AC6" s="131"/>
    </row>
    <row r="7" spans="1:170" ht="120" customHeight="1" thickBot="1" x14ac:dyDescent="0.3">
      <c r="A7" s="148"/>
      <c r="B7" s="151"/>
      <c r="C7" s="160"/>
      <c r="D7" s="110" t="s">
        <v>3</v>
      </c>
      <c r="E7" s="111" t="s">
        <v>16</v>
      </c>
      <c r="F7" s="36" t="s">
        <v>19</v>
      </c>
      <c r="G7" s="36" t="s">
        <v>115</v>
      </c>
      <c r="H7" s="112" t="s">
        <v>33</v>
      </c>
      <c r="I7" s="39" t="s">
        <v>16</v>
      </c>
      <c r="J7" s="40" t="s">
        <v>19</v>
      </c>
      <c r="K7" s="40" t="s">
        <v>5</v>
      </c>
      <c r="L7" s="68" t="s">
        <v>17</v>
      </c>
      <c r="M7" s="67" t="s">
        <v>16</v>
      </c>
      <c r="N7" s="38" t="s">
        <v>19</v>
      </c>
      <c r="O7" s="38" t="s">
        <v>5</v>
      </c>
      <c r="P7" s="66" t="s">
        <v>17</v>
      </c>
      <c r="Q7" s="39" t="s">
        <v>16</v>
      </c>
      <c r="R7" s="108" t="s">
        <v>19</v>
      </c>
      <c r="S7" s="107" t="s">
        <v>115</v>
      </c>
      <c r="T7" s="36" t="s">
        <v>5</v>
      </c>
      <c r="U7" s="69" t="s">
        <v>17</v>
      </c>
      <c r="V7" s="67" t="s">
        <v>16</v>
      </c>
      <c r="W7" s="108" t="s">
        <v>19</v>
      </c>
      <c r="X7" s="107" t="s">
        <v>115</v>
      </c>
      <c r="Y7" s="36" t="s">
        <v>33</v>
      </c>
      <c r="Z7" s="38" t="s">
        <v>5</v>
      </c>
      <c r="AA7" s="66" t="s">
        <v>17</v>
      </c>
      <c r="AB7" s="159"/>
      <c r="AC7" s="132"/>
    </row>
    <row r="8" spans="1:170" ht="24.95" customHeight="1" thickBot="1" x14ac:dyDescent="0.3">
      <c r="A8" s="42"/>
      <c r="B8" s="124" t="s">
        <v>15</v>
      </c>
      <c r="C8" s="124"/>
      <c r="D8" s="126"/>
      <c r="E8" s="126"/>
      <c r="F8" s="126"/>
      <c r="G8" s="126"/>
      <c r="H8" s="126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40"/>
    </row>
    <row r="9" spans="1:170" ht="24.95" customHeight="1" x14ac:dyDescent="0.25">
      <c r="A9" s="11">
        <v>1</v>
      </c>
      <c r="B9" s="12" t="s">
        <v>67</v>
      </c>
      <c r="C9" s="13" t="s">
        <v>116</v>
      </c>
      <c r="D9" s="113">
        <f t="shared" ref="D9:D14" si="0">SUM(E9:H9)</f>
        <v>30</v>
      </c>
      <c r="E9" s="14">
        <f>I9+M9+Q9+V9</f>
        <v>0</v>
      </c>
      <c r="F9" s="15">
        <f>J9+N9+R9+W9</f>
        <v>0</v>
      </c>
      <c r="G9" s="15">
        <f>S9+X9</f>
        <v>30</v>
      </c>
      <c r="H9" s="16">
        <f>Y9</f>
        <v>0</v>
      </c>
      <c r="I9" s="21"/>
      <c r="J9" s="15"/>
      <c r="K9" s="33"/>
      <c r="L9" s="70"/>
      <c r="M9" s="21"/>
      <c r="N9" s="15"/>
      <c r="O9" s="33"/>
      <c r="P9" s="65"/>
      <c r="Q9" s="14"/>
      <c r="R9" s="15"/>
      <c r="S9" s="15">
        <v>30</v>
      </c>
      <c r="T9" s="33">
        <v>5</v>
      </c>
      <c r="U9" s="70" t="s">
        <v>21</v>
      </c>
      <c r="V9" s="21"/>
      <c r="W9" s="21"/>
      <c r="X9" s="21"/>
      <c r="Y9" s="15"/>
      <c r="Z9" s="33"/>
      <c r="AA9" s="65"/>
      <c r="AB9" s="14">
        <f t="shared" ref="AB9:AB14" si="1">K9+O9+T9+Z9</f>
        <v>5</v>
      </c>
      <c r="AC9" s="54"/>
    </row>
    <row r="10" spans="1:170" ht="24.95" customHeight="1" x14ac:dyDescent="0.25">
      <c r="A10" s="11">
        <v>2</v>
      </c>
      <c r="B10" s="12" t="s">
        <v>68</v>
      </c>
      <c r="C10" s="13" t="s">
        <v>69</v>
      </c>
      <c r="D10" s="114">
        <f t="shared" si="0"/>
        <v>30</v>
      </c>
      <c r="E10" s="11">
        <f t="shared" ref="E10:E14" si="2">I10+M10+Q10+V10</f>
        <v>30</v>
      </c>
      <c r="F10" s="12">
        <f t="shared" ref="F10:F14" si="3">J10+N10+R10+W10</f>
        <v>0</v>
      </c>
      <c r="G10" s="12">
        <f t="shared" ref="G10:G14" si="4">S10+X10</f>
        <v>0</v>
      </c>
      <c r="H10" s="116">
        <f t="shared" ref="H10:H14" si="5">Y10</f>
        <v>0</v>
      </c>
      <c r="I10" s="23"/>
      <c r="J10" s="12"/>
      <c r="K10" s="59"/>
      <c r="L10" s="71"/>
      <c r="M10" s="23"/>
      <c r="N10" s="12"/>
      <c r="O10" s="59"/>
      <c r="P10" s="63"/>
      <c r="Q10" s="11">
        <v>30</v>
      </c>
      <c r="R10" s="12"/>
      <c r="S10" s="12"/>
      <c r="T10" s="59">
        <v>4</v>
      </c>
      <c r="U10" s="71" t="s">
        <v>21</v>
      </c>
      <c r="V10" s="23"/>
      <c r="W10" s="23"/>
      <c r="X10" s="23"/>
      <c r="Y10" s="12"/>
      <c r="Z10" s="59"/>
      <c r="AA10" s="63"/>
      <c r="AB10" s="11">
        <f t="shared" si="1"/>
        <v>4</v>
      </c>
      <c r="AC10" s="55"/>
    </row>
    <row r="11" spans="1:170" ht="35.1" customHeight="1" x14ac:dyDescent="0.25">
      <c r="A11" s="11">
        <v>3</v>
      </c>
      <c r="B11" s="12" t="s">
        <v>70</v>
      </c>
      <c r="C11" s="13" t="s">
        <v>71</v>
      </c>
      <c r="D11" s="114">
        <f t="shared" si="0"/>
        <v>20</v>
      </c>
      <c r="E11" s="11">
        <f t="shared" si="2"/>
        <v>0</v>
      </c>
      <c r="F11" s="12">
        <f t="shared" si="3"/>
        <v>0</v>
      </c>
      <c r="G11" s="12">
        <f t="shared" si="4"/>
        <v>20</v>
      </c>
      <c r="H11" s="116">
        <f t="shared" si="5"/>
        <v>0</v>
      </c>
      <c r="I11" s="23"/>
      <c r="J11" s="12"/>
      <c r="K11" s="59"/>
      <c r="L11" s="71"/>
      <c r="M11" s="23"/>
      <c r="N11" s="12"/>
      <c r="O11" s="59"/>
      <c r="P11" s="63"/>
      <c r="Q11" s="11"/>
      <c r="R11" s="12"/>
      <c r="S11" s="12">
        <v>20</v>
      </c>
      <c r="T11" s="59">
        <v>4</v>
      </c>
      <c r="U11" s="71" t="s">
        <v>21</v>
      </c>
      <c r="V11" s="23"/>
      <c r="W11" s="23"/>
      <c r="X11" s="23"/>
      <c r="Y11" s="12"/>
      <c r="Z11" s="59"/>
      <c r="AA11" s="63"/>
      <c r="AB11" s="11">
        <f t="shared" si="1"/>
        <v>4</v>
      </c>
      <c r="AC11" s="55"/>
    </row>
    <row r="12" spans="1:170" ht="24.95" customHeight="1" x14ac:dyDescent="0.25">
      <c r="A12" s="11">
        <v>4</v>
      </c>
      <c r="B12" s="12" t="s">
        <v>72</v>
      </c>
      <c r="C12" s="13" t="s">
        <v>73</v>
      </c>
      <c r="D12" s="114">
        <f t="shared" si="0"/>
        <v>20</v>
      </c>
      <c r="E12" s="11">
        <f t="shared" si="2"/>
        <v>0</v>
      </c>
      <c r="F12" s="12">
        <f t="shared" si="3"/>
        <v>0</v>
      </c>
      <c r="G12" s="12">
        <f t="shared" si="4"/>
        <v>20</v>
      </c>
      <c r="H12" s="116">
        <f t="shared" si="5"/>
        <v>0</v>
      </c>
      <c r="I12" s="23"/>
      <c r="J12" s="12"/>
      <c r="K12" s="59"/>
      <c r="L12" s="71"/>
      <c r="M12" s="23"/>
      <c r="N12" s="12"/>
      <c r="O12" s="59"/>
      <c r="P12" s="63"/>
      <c r="Q12" s="11"/>
      <c r="R12" s="12"/>
      <c r="S12" s="12">
        <v>20</v>
      </c>
      <c r="T12" s="59">
        <v>4</v>
      </c>
      <c r="U12" s="71" t="s">
        <v>21</v>
      </c>
      <c r="V12" s="23"/>
      <c r="W12" s="23"/>
      <c r="X12" s="23"/>
      <c r="Y12" s="12"/>
      <c r="Z12" s="59"/>
      <c r="AA12" s="63"/>
      <c r="AB12" s="11">
        <f t="shared" si="1"/>
        <v>4</v>
      </c>
      <c r="AC12" s="55"/>
    </row>
    <row r="13" spans="1:170" ht="24.95" customHeight="1" x14ac:dyDescent="0.25">
      <c r="A13" s="11">
        <v>6</v>
      </c>
      <c r="B13" s="12" t="s">
        <v>74</v>
      </c>
      <c r="C13" s="13" t="s">
        <v>75</v>
      </c>
      <c r="D13" s="114">
        <f t="shared" si="0"/>
        <v>20</v>
      </c>
      <c r="E13" s="11">
        <f t="shared" si="2"/>
        <v>0</v>
      </c>
      <c r="F13" s="12">
        <f t="shared" si="3"/>
        <v>0</v>
      </c>
      <c r="G13" s="12">
        <f t="shared" si="4"/>
        <v>20</v>
      </c>
      <c r="H13" s="116">
        <f t="shared" si="5"/>
        <v>0</v>
      </c>
      <c r="I13" s="23"/>
      <c r="J13" s="12"/>
      <c r="K13" s="59"/>
      <c r="L13" s="71"/>
      <c r="M13" s="23"/>
      <c r="N13" s="12"/>
      <c r="O13" s="59"/>
      <c r="P13" s="63"/>
      <c r="Q13" s="11"/>
      <c r="R13" s="12"/>
      <c r="S13" s="12"/>
      <c r="T13" s="59"/>
      <c r="U13" s="71"/>
      <c r="V13" s="23"/>
      <c r="W13" s="23"/>
      <c r="X13" s="23">
        <v>20</v>
      </c>
      <c r="Y13" s="12"/>
      <c r="Z13" s="59">
        <v>5</v>
      </c>
      <c r="AA13" s="63" t="s">
        <v>21</v>
      </c>
      <c r="AB13" s="11">
        <f t="shared" si="1"/>
        <v>5</v>
      </c>
      <c r="AC13" s="55"/>
    </row>
    <row r="14" spans="1:170" ht="24.95" customHeight="1" thickBot="1" x14ac:dyDescent="0.3">
      <c r="A14" s="24">
        <v>7</v>
      </c>
      <c r="B14" s="25" t="s">
        <v>76</v>
      </c>
      <c r="C14" s="89" t="s">
        <v>77</v>
      </c>
      <c r="D14" s="115">
        <f t="shared" si="0"/>
        <v>30</v>
      </c>
      <c r="E14" s="17">
        <f t="shared" si="2"/>
        <v>0</v>
      </c>
      <c r="F14" s="18">
        <f t="shared" si="3"/>
        <v>0</v>
      </c>
      <c r="G14" s="18">
        <f t="shared" si="4"/>
        <v>0</v>
      </c>
      <c r="H14" s="117">
        <f t="shared" si="5"/>
        <v>30</v>
      </c>
      <c r="I14" s="45"/>
      <c r="J14" s="25"/>
      <c r="K14" s="61"/>
      <c r="L14" s="72"/>
      <c r="M14" s="45"/>
      <c r="N14" s="25"/>
      <c r="O14" s="61"/>
      <c r="P14" s="73"/>
      <c r="Q14" s="24"/>
      <c r="R14" s="25"/>
      <c r="S14" s="25"/>
      <c r="T14" s="61"/>
      <c r="U14" s="72"/>
      <c r="V14" s="45"/>
      <c r="W14" s="45"/>
      <c r="X14" s="45"/>
      <c r="Y14" s="25">
        <v>30</v>
      </c>
      <c r="Z14" s="61">
        <v>5</v>
      </c>
      <c r="AA14" s="73" t="s">
        <v>21</v>
      </c>
      <c r="AB14" s="24">
        <f t="shared" si="1"/>
        <v>5</v>
      </c>
      <c r="AC14" s="57"/>
    </row>
    <row r="15" spans="1:170" ht="24.95" customHeight="1" thickBot="1" x14ac:dyDescent="0.3">
      <c r="A15" s="128" t="s">
        <v>25</v>
      </c>
      <c r="B15" s="129"/>
      <c r="C15" s="129"/>
      <c r="D15" s="51">
        <f t="shared" ref="D15:K15" si="6">SUM(D9:D14)</f>
        <v>150</v>
      </c>
      <c r="E15" s="53">
        <f t="shared" si="6"/>
        <v>30</v>
      </c>
      <c r="F15" s="58">
        <f t="shared" si="6"/>
        <v>0</v>
      </c>
      <c r="G15" s="58">
        <f t="shared" si="6"/>
        <v>90</v>
      </c>
      <c r="H15" s="82">
        <f t="shared" si="6"/>
        <v>30</v>
      </c>
      <c r="I15" s="87">
        <f t="shared" si="6"/>
        <v>0</v>
      </c>
      <c r="J15" s="30">
        <f t="shared" si="6"/>
        <v>0</v>
      </c>
      <c r="K15" s="30">
        <f t="shared" si="6"/>
        <v>0</v>
      </c>
      <c r="L15" s="90"/>
      <c r="M15" s="91">
        <f>SUM(M9:M14)</f>
        <v>0</v>
      </c>
      <c r="N15" s="30">
        <f>SUM(N9:N14)</f>
        <v>0</v>
      </c>
      <c r="O15" s="30">
        <f>SUM(O9:O14)</f>
        <v>0</v>
      </c>
      <c r="P15" s="92"/>
      <c r="Q15" s="87">
        <f>SUM(Q9:Q14)</f>
        <v>30</v>
      </c>
      <c r="R15" s="30">
        <f>SUM(R9:R14)</f>
        <v>0</v>
      </c>
      <c r="S15" s="30">
        <f>SUM(S9:S14)</f>
        <v>70</v>
      </c>
      <c r="T15" s="30">
        <f>SUM(T9:T14)</f>
        <v>17</v>
      </c>
      <c r="U15" s="90"/>
      <c r="V15" s="91">
        <f>SUM(V9:V14)</f>
        <v>0</v>
      </c>
      <c r="W15" s="30">
        <f>SUM(W9:W14)</f>
        <v>0</v>
      </c>
      <c r="X15" s="30">
        <f>SUM(X9:X14)</f>
        <v>20</v>
      </c>
      <c r="Y15" s="30">
        <f>SUM(Y9:Y14)</f>
        <v>30</v>
      </c>
      <c r="Z15" s="30">
        <f>SUM(Z9:Z14)</f>
        <v>10</v>
      </c>
      <c r="AA15" s="93"/>
      <c r="AB15" s="87">
        <f>SUM(AB9:AB14)</f>
        <v>27</v>
      </c>
      <c r="AC15" s="94"/>
    </row>
    <row r="16" spans="1:170" ht="15.75" x14ac:dyDescent="0.25">
      <c r="A16" s="31"/>
      <c r="B16" s="31"/>
      <c r="C16" s="31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</row>
    <row r="17" spans="1:29" ht="15.75" x14ac:dyDescent="0.25">
      <c r="A17" s="31"/>
      <c r="B17" s="31"/>
      <c r="C17" s="31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</row>
    <row r="18" spans="1:29" ht="15.75" x14ac:dyDescent="0.25">
      <c r="A18" s="31"/>
      <c r="B18" s="31"/>
      <c r="C18" s="31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 ht="15.75" x14ac:dyDescent="0.25">
      <c r="A19" s="31"/>
      <c r="B19" s="31"/>
      <c r="C19" s="31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</row>
    <row r="20" spans="1:29" ht="15.75" x14ac:dyDescent="0.25">
      <c r="A20" s="31"/>
      <c r="B20" s="31"/>
      <c r="C20" s="31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</row>
    <row r="21" spans="1:29" ht="12.75" customHeight="1" x14ac:dyDescent="0.25">
      <c r="A21" s="31"/>
      <c r="B21" s="31"/>
      <c r="C21" s="31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</row>
    <row r="22" spans="1:29" ht="12.75" customHeight="1" x14ac:dyDescent="0.25">
      <c r="A22" s="31"/>
      <c r="B22" s="31"/>
      <c r="C22" s="31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</row>
    <row r="23" spans="1:29" ht="12.75" customHeight="1" x14ac:dyDescent="0.25">
      <c r="A23" s="31"/>
      <c r="B23" s="31"/>
      <c r="C23" s="31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</row>
    <row r="24" spans="1:29" x14ac:dyDescent="0.25">
      <c r="A24" s="4"/>
      <c r="B24" s="4"/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4"/>
      <c r="B25" s="4"/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</sheetData>
  <mergeCells count="18">
    <mergeCell ref="A15:C15"/>
    <mergeCell ref="I6:L6"/>
    <mergeCell ref="M6:P6"/>
    <mergeCell ref="Q6:U6"/>
    <mergeCell ref="V6:AA6"/>
    <mergeCell ref="B8:AC8"/>
    <mergeCell ref="D5:H6"/>
    <mergeCell ref="I5:P5"/>
    <mergeCell ref="Q5:AA5"/>
    <mergeCell ref="AB5:AB7"/>
    <mergeCell ref="AC5:AC7"/>
    <mergeCell ref="A3:AC3"/>
    <mergeCell ref="A1:AC1"/>
    <mergeCell ref="A5:A7"/>
    <mergeCell ref="B5:B7"/>
    <mergeCell ref="C5:C7"/>
    <mergeCell ref="A4:AC4"/>
    <mergeCell ref="A2:AN2"/>
  </mergeCells>
  <printOptions horizontalCentered="1"/>
  <pageMargins left="0.23622047244094491" right="0.23622047244094491" top="0.35433070866141736" bottom="0.35433070866141736" header="0" footer="0"/>
  <pageSetup paperSize="9" scale="77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EEDFC-DF7F-45F9-85F1-98D480ED8142}">
  <sheetPr>
    <pageSetUpPr fitToPage="1"/>
  </sheetPr>
  <dimension ref="A1:FL25"/>
  <sheetViews>
    <sheetView view="pageBreakPreview" topLeftCell="A2" zoomScale="60" zoomScaleNormal="90" workbookViewId="0">
      <selection activeCell="A17" sqref="A17:XFD17"/>
    </sheetView>
  </sheetViews>
  <sheetFormatPr defaultColWidth="9.140625" defaultRowHeight="12.75" x14ac:dyDescent="0.25"/>
  <cols>
    <col min="1" max="1" width="5.7109375" style="1" customWidth="1"/>
    <col min="2" max="2" width="7.7109375" style="1" customWidth="1"/>
    <col min="3" max="3" width="38.28515625" style="3" customWidth="1"/>
    <col min="4" max="28" width="5.140625" style="1" customWidth="1"/>
    <col min="29" max="29" width="7.7109375" style="2" customWidth="1"/>
    <col min="30" max="30" width="2" style="1" customWidth="1"/>
    <col min="31" max="16384" width="9.140625" style="1"/>
  </cols>
  <sheetData>
    <row r="1" spans="1:168" ht="30" customHeight="1" x14ac:dyDescent="0.25">
      <c r="A1" s="143" t="s">
        <v>24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</row>
    <row r="2" spans="1:168" s="8" customFormat="1" ht="30" customHeight="1" x14ac:dyDescent="0.35">
      <c r="A2" s="144" t="s">
        <v>34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</row>
    <row r="3" spans="1:168" ht="30" customHeight="1" x14ac:dyDescent="0.25">
      <c r="A3" s="144" t="s">
        <v>28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</row>
    <row r="4" spans="1:168" ht="30" customHeight="1" thickBot="1" x14ac:dyDescent="0.3">
      <c r="A4" s="145" t="s">
        <v>64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</row>
    <row r="5" spans="1:168" ht="30" customHeight="1" x14ac:dyDescent="0.25">
      <c r="A5" s="146" t="s">
        <v>11</v>
      </c>
      <c r="B5" s="149" t="s">
        <v>0</v>
      </c>
      <c r="C5" s="152" t="s">
        <v>1</v>
      </c>
      <c r="D5" s="146" t="s">
        <v>10</v>
      </c>
      <c r="E5" s="155"/>
      <c r="F5" s="155"/>
      <c r="G5" s="156"/>
      <c r="H5" s="152"/>
      <c r="I5" s="162" t="s">
        <v>2</v>
      </c>
      <c r="J5" s="155"/>
      <c r="K5" s="155"/>
      <c r="L5" s="155"/>
      <c r="M5" s="155"/>
      <c r="N5" s="155"/>
      <c r="O5" s="155"/>
      <c r="P5" s="156"/>
      <c r="Q5" s="146" t="s">
        <v>7</v>
      </c>
      <c r="R5" s="155"/>
      <c r="S5" s="155"/>
      <c r="T5" s="155"/>
      <c r="U5" s="155"/>
      <c r="V5" s="155"/>
      <c r="W5" s="155"/>
      <c r="X5" s="155"/>
      <c r="Y5" s="155"/>
      <c r="Z5" s="155"/>
      <c r="AA5" s="152"/>
      <c r="AB5" s="157" t="s">
        <v>18</v>
      </c>
      <c r="AC5" s="130" t="s">
        <v>29</v>
      </c>
    </row>
    <row r="6" spans="1:168" ht="30" customHeight="1" thickBot="1" x14ac:dyDescent="0.3">
      <c r="A6" s="147"/>
      <c r="B6" s="150"/>
      <c r="C6" s="153"/>
      <c r="D6" s="148"/>
      <c r="E6" s="161"/>
      <c r="F6" s="161"/>
      <c r="G6" s="160"/>
      <c r="H6" s="154"/>
      <c r="I6" s="133" t="s">
        <v>4</v>
      </c>
      <c r="J6" s="134"/>
      <c r="K6" s="134"/>
      <c r="L6" s="135"/>
      <c r="M6" s="136" t="s">
        <v>6</v>
      </c>
      <c r="N6" s="134"/>
      <c r="O6" s="134"/>
      <c r="P6" s="138"/>
      <c r="Q6" s="133" t="s">
        <v>8</v>
      </c>
      <c r="R6" s="134"/>
      <c r="S6" s="134"/>
      <c r="T6" s="134"/>
      <c r="U6" s="135"/>
      <c r="V6" s="136" t="s">
        <v>9</v>
      </c>
      <c r="W6" s="136"/>
      <c r="X6" s="136"/>
      <c r="Y6" s="134"/>
      <c r="Z6" s="134"/>
      <c r="AA6" s="138"/>
      <c r="AB6" s="158"/>
      <c r="AC6" s="131"/>
    </row>
    <row r="7" spans="1:168" ht="120" customHeight="1" thickBot="1" x14ac:dyDescent="0.3">
      <c r="A7" s="133"/>
      <c r="B7" s="165"/>
      <c r="C7" s="138"/>
      <c r="D7" s="110" t="s">
        <v>3</v>
      </c>
      <c r="E7" s="111" t="s">
        <v>16</v>
      </c>
      <c r="F7" s="36" t="s">
        <v>19</v>
      </c>
      <c r="G7" s="36" t="s">
        <v>115</v>
      </c>
      <c r="H7" s="112" t="s">
        <v>33</v>
      </c>
      <c r="I7" s="121" t="s">
        <v>16</v>
      </c>
      <c r="J7" s="122" t="s">
        <v>19</v>
      </c>
      <c r="K7" s="122" t="s">
        <v>5</v>
      </c>
      <c r="L7" s="68" t="s">
        <v>17</v>
      </c>
      <c r="M7" s="118" t="s">
        <v>16</v>
      </c>
      <c r="N7" s="36" t="s">
        <v>19</v>
      </c>
      <c r="O7" s="36" t="s">
        <v>5</v>
      </c>
      <c r="P7" s="119" t="s">
        <v>17</v>
      </c>
      <c r="Q7" s="121" t="s">
        <v>16</v>
      </c>
      <c r="R7" s="123" t="s">
        <v>19</v>
      </c>
      <c r="S7" s="107" t="s">
        <v>115</v>
      </c>
      <c r="T7" s="36" t="s">
        <v>5</v>
      </c>
      <c r="U7" s="69" t="s">
        <v>17</v>
      </c>
      <c r="V7" s="118" t="s">
        <v>16</v>
      </c>
      <c r="W7" s="123" t="s">
        <v>19</v>
      </c>
      <c r="X7" s="107" t="s">
        <v>115</v>
      </c>
      <c r="Y7" s="36" t="s">
        <v>33</v>
      </c>
      <c r="Z7" s="36" t="s">
        <v>5</v>
      </c>
      <c r="AA7" s="119" t="s">
        <v>17</v>
      </c>
      <c r="AB7" s="166"/>
      <c r="AC7" s="167"/>
    </row>
    <row r="8" spans="1:168" ht="24.95" customHeight="1" thickBot="1" x14ac:dyDescent="0.3">
      <c r="A8" s="120"/>
      <c r="B8" s="163" t="s">
        <v>15</v>
      </c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64"/>
    </row>
    <row r="9" spans="1:168" ht="35.1" customHeight="1" x14ac:dyDescent="0.25">
      <c r="A9" s="14">
        <v>1</v>
      </c>
      <c r="B9" s="15" t="s">
        <v>78</v>
      </c>
      <c r="C9" s="95" t="s">
        <v>79</v>
      </c>
      <c r="D9" s="113">
        <f t="shared" ref="D9:D14" si="0">SUM(E9:H9)</f>
        <v>30</v>
      </c>
      <c r="E9" s="14">
        <f>I9+M9+Q9+V9</f>
        <v>30</v>
      </c>
      <c r="F9" s="15">
        <f>J9+N9+R9+W9</f>
        <v>0</v>
      </c>
      <c r="G9" s="15">
        <f>S9+X9</f>
        <v>0</v>
      </c>
      <c r="H9" s="16">
        <f>Y9</f>
        <v>0</v>
      </c>
      <c r="I9" s="21"/>
      <c r="J9" s="15"/>
      <c r="K9" s="33"/>
      <c r="L9" s="70"/>
      <c r="M9" s="21"/>
      <c r="N9" s="15"/>
      <c r="O9" s="33"/>
      <c r="P9" s="65"/>
      <c r="Q9" s="14">
        <v>30</v>
      </c>
      <c r="R9" s="15"/>
      <c r="S9" s="15"/>
      <c r="T9" s="33">
        <v>4</v>
      </c>
      <c r="U9" s="70" t="s">
        <v>21</v>
      </c>
      <c r="V9" s="21"/>
      <c r="W9" s="21"/>
      <c r="X9" s="21"/>
      <c r="Y9" s="15"/>
      <c r="Z9" s="33"/>
      <c r="AA9" s="65"/>
      <c r="AB9" s="14">
        <f t="shared" ref="AB9:AB14" si="1">K9+O9+T9+Z9</f>
        <v>4</v>
      </c>
      <c r="AC9" s="54"/>
    </row>
    <row r="10" spans="1:168" ht="24.95" customHeight="1" x14ac:dyDescent="0.25">
      <c r="A10" s="11">
        <v>2</v>
      </c>
      <c r="B10" s="12" t="s">
        <v>80</v>
      </c>
      <c r="C10" s="13" t="s">
        <v>81</v>
      </c>
      <c r="D10" s="114">
        <f t="shared" si="0"/>
        <v>30</v>
      </c>
      <c r="E10" s="11">
        <f t="shared" ref="E10:F14" si="2">I10+M10+Q10+V10</f>
        <v>0</v>
      </c>
      <c r="F10" s="12">
        <f t="shared" si="2"/>
        <v>0</v>
      </c>
      <c r="G10" s="12">
        <f t="shared" ref="G10:G14" si="3">S10+X10</f>
        <v>30</v>
      </c>
      <c r="H10" s="116">
        <f t="shared" ref="H10:H14" si="4">Y10</f>
        <v>0</v>
      </c>
      <c r="I10" s="23"/>
      <c r="J10" s="12"/>
      <c r="K10" s="59"/>
      <c r="L10" s="71"/>
      <c r="M10" s="23"/>
      <c r="N10" s="12"/>
      <c r="O10" s="59"/>
      <c r="P10" s="63"/>
      <c r="Q10" s="11"/>
      <c r="R10" s="12"/>
      <c r="S10" s="12">
        <v>30</v>
      </c>
      <c r="T10" s="59">
        <v>5</v>
      </c>
      <c r="U10" s="71" t="s">
        <v>21</v>
      </c>
      <c r="V10" s="23"/>
      <c r="W10" s="23"/>
      <c r="X10" s="23"/>
      <c r="Y10" s="12"/>
      <c r="Z10" s="59"/>
      <c r="AA10" s="63"/>
      <c r="AB10" s="11">
        <f t="shared" si="1"/>
        <v>5</v>
      </c>
      <c r="AC10" s="55"/>
    </row>
    <row r="11" spans="1:168" ht="24.95" customHeight="1" x14ac:dyDescent="0.25">
      <c r="A11" s="11">
        <v>3</v>
      </c>
      <c r="B11" s="12" t="s">
        <v>82</v>
      </c>
      <c r="C11" s="13" t="s">
        <v>83</v>
      </c>
      <c r="D11" s="114">
        <f t="shared" si="0"/>
        <v>20</v>
      </c>
      <c r="E11" s="11">
        <f t="shared" si="2"/>
        <v>0</v>
      </c>
      <c r="F11" s="12">
        <f t="shared" si="2"/>
        <v>0</v>
      </c>
      <c r="G11" s="12">
        <f t="shared" si="3"/>
        <v>20</v>
      </c>
      <c r="H11" s="116">
        <f t="shared" si="4"/>
        <v>0</v>
      </c>
      <c r="I11" s="23"/>
      <c r="J11" s="12"/>
      <c r="K11" s="59"/>
      <c r="L11" s="71"/>
      <c r="M11" s="23"/>
      <c r="N11" s="12"/>
      <c r="O11" s="59"/>
      <c r="P11" s="63"/>
      <c r="Q11" s="11"/>
      <c r="R11" s="12"/>
      <c r="S11" s="12">
        <v>20</v>
      </c>
      <c r="T11" s="59">
        <v>4</v>
      </c>
      <c r="U11" s="71" t="s">
        <v>21</v>
      </c>
      <c r="V11" s="23"/>
      <c r="W11" s="23"/>
      <c r="X11" s="23"/>
      <c r="Y11" s="12"/>
      <c r="Z11" s="59"/>
      <c r="AA11" s="63"/>
      <c r="AB11" s="11">
        <f t="shared" si="1"/>
        <v>4</v>
      </c>
      <c r="AC11" s="55"/>
    </row>
    <row r="12" spans="1:168" ht="35.1" customHeight="1" x14ac:dyDescent="0.25">
      <c r="A12" s="11">
        <v>4</v>
      </c>
      <c r="B12" s="12" t="s">
        <v>84</v>
      </c>
      <c r="C12" s="13" t="s">
        <v>85</v>
      </c>
      <c r="D12" s="114">
        <f t="shared" si="0"/>
        <v>20</v>
      </c>
      <c r="E12" s="11">
        <f t="shared" si="2"/>
        <v>0</v>
      </c>
      <c r="F12" s="12">
        <f t="shared" si="2"/>
        <v>0</v>
      </c>
      <c r="G12" s="12">
        <f t="shared" si="3"/>
        <v>20</v>
      </c>
      <c r="H12" s="116">
        <f t="shared" si="4"/>
        <v>0</v>
      </c>
      <c r="I12" s="23"/>
      <c r="J12" s="12"/>
      <c r="K12" s="59"/>
      <c r="L12" s="71"/>
      <c r="M12" s="23"/>
      <c r="N12" s="12"/>
      <c r="O12" s="59"/>
      <c r="P12" s="63"/>
      <c r="Q12" s="11"/>
      <c r="R12" s="12"/>
      <c r="S12" s="12"/>
      <c r="T12" s="59"/>
      <c r="U12" s="71"/>
      <c r="V12" s="23"/>
      <c r="W12" s="23"/>
      <c r="X12" s="23">
        <v>20</v>
      </c>
      <c r="Y12" s="12"/>
      <c r="Z12" s="59">
        <v>5</v>
      </c>
      <c r="AA12" s="63" t="s">
        <v>21</v>
      </c>
      <c r="AB12" s="11">
        <f t="shared" si="1"/>
        <v>5</v>
      </c>
      <c r="AC12" s="55"/>
    </row>
    <row r="13" spans="1:168" ht="24.95" customHeight="1" x14ac:dyDescent="0.25">
      <c r="A13" s="11">
        <v>6</v>
      </c>
      <c r="B13" s="12" t="s">
        <v>86</v>
      </c>
      <c r="C13" s="13" t="s">
        <v>87</v>
      </c>
      <c r="D13" s="114">
        <f t="shared" si="0"/>
        <v>20</v>
      </c>
      <c r="E13" s="11">
        <f t="shared" si="2"/>
        <v>0</v>
      </c>
      <c r="F13" s="12">
        <f t="shared" si="2"/>
        <v>0</v>
      </c>
      <c r="G13" s="12">
        <f t="shared" si="3"/>
        <v>20</v>
      </c>
      <c r="H13" s="116">
        <f t="shared" si="4"/>
        <v>0</v>
      </c>
      <c r="I13" s="23"/>
      <c r="J13" s="12"/>
      <c r="K13" s="59"/>
      <c r="L13" s="71"/>
      <c r="M13" s="23"/>
      <c r="N13" s="12"/>
      <c r="O13" s="59"/>
      <c r="P13" s="63"/>
      <c r="Q13" s="11"/>
      <c r="R13" s="12"/>
      <c r="S13" s="12">
        <v>20</v>
      </c>
      <c r="T13" s="59">
        <v>4</v>
      </c>
      <c r="U13" s="71" t="s">
        <v>21</v>
      </c>
      <c r="V13" s="23"/>
      <c r="W13" s="23"/>
      <c r="X13" s="23"/>
      <c r="Y13" s="12"/>
      <c r="Z13" s="59"/>
      <c r="AA13" s="63"/>
      <c r="AB13" s="11">
        <f t="shared" si="1"/>
        <v>4</v>
      </c>
      <c r="AC13" s="55"/>
    </row>
    <row r="14" spans="1:168" ht="24.95" customHeight="1" thickBot="1" x14ac:dyDescent="0.3">
      <c r="A14" s="24">
        <v>7</v>
      </c>
      <c r="B14" s="25" t="s">
        <v>88</v>
      </c>
      <c r="C14" s="89" t="s">
        <v>89</v>
      </c>
      <c r="D14" s="115">
        <f t="shared" si="0"/>
        <v>30</v>
      </c>
      <c r="E14" s="17">
        <f t="shared" si="2"/>
        <v>0</v>
      </c>
      <c r="F14" s="18">
        <f t="shared" si="2"/>
        <v>0</v>
      </c>
      <c r="G14" s="18">
        <f t="shared" si="3"/>
        <v>0</v>
      </c>
      <c r="H14" s="117">
        <f t="shared" si="4"/>
        <v>30</v>
      </c>
      <c r="I14" s="45"/>
      <c r="J14" s="25"/>
      <c r="K14" s="61"/>
      <c r="L14" s="72"/>
      <c r="M14" s="45"/>
      <c r="N14" s="25"/>
      <c r="O14" s="61"/>
      <c r="P14" s="73"/>
      <c r="Q14" s="24"/>
      <c r="R14" s="25"/>
      <c r="S14" s="25"/>
      <c r="T14" s="61"/>
      <c r="U14" s="72"/>
      <c r="V14" s="45"/>
      <c r="W14" s="45"/>
      <c r="X14" s="45"/>
      <c r="Y14" s="25">
        <v>30</v>
      </c>
      <c r="Z14" s="61">
        <v>5</v>
      </c>
      <c r="AA14" s="73" t="s">
        <v>21</v>
      </c>
      <c r="AB14" s="24">
        <f t="shared" si="1"/>
        <v>5</v>
      </c>
      <c r="AC14" s="57"/>
    </row>
    <row r="15" spans="1:168" ht="24.95" customHeight="1" thickBot="1" x14ac:dyDescent="0.3">
      <c r="A15" s="128" t="s">
        <v>25</v>
      </c>
      <c r="B15" s="129"/>
      <c r="C15" s="129"/>
      <c r="D15" s="51">
        <f t="shared" ref="D15:K15" si="5">SUM(D9:D14)</f>
        <v>150</v>
      </c>
      <c r="E15" s="53">
        <f t="shared" si="5"/>
        <v>30</v>
      </c>
      <c r="F15" s="58">
        <f t="shared" si="5"/>
        <v>0</v>
      </c>
      <c r="G15" s="58">
        <f t="shared" si="5"/>
        <v>90</v>
      </c>
      <c r="H15" s="82">
        <f t="shared" si="5"/>
        <v>30</v>
      </c>
      <c r="I15" s="87">
        <f t="shared" si="5"/>
        <v>0</v>
      </c>
      <c r="J15" s="30">
        <f t="shared" si="5"/>
        <v>0</v>
      </c>
      <c r="K15" s="30">
        <f t="shared" si="5"/>
        <v>0</v>
      </c>
      <c r="L15" s="90"/>
      <c r="M15" s="91">
        <f>SUM(M9:M14)</f>
        <v>0</v>
      </c>
      <c r="N15" s="30">
        <f>SUM(N9:N14)</f>
        <v>0</v>
      </c>
      <c r="O15" s="30">
        <f>SUM(O9:O14)</f>
        <v>0</v>
      </c>
      <c r="P15" s="92"/>
      <c r="Q15" s="87">
        <f>SUM(Q9:Q14)</f>
        <v>30</v>
      </c>
      <c r="R15" s="30">
        <f>SUM(R9:R14)</f>
        <v>0</v>
      </c>
      <c r="S15" s="30">
        <f>SUM(S9:S14)</f>
        <v>70</v>
      </c>
      <c r="T15" s="30">
        <f>SUM(T9:T14)</f>
        <v>17</v>
      </c>
      <c r="U15" s="90"/>
      <c r="V15" s="91">
        <f>SUM(V9:V14)</f>
        <v>0</v>
      </c>
      <c r="W15" s="30">
        <f t="shared" ref="W15:X15" si="6">SUM(W9:W14)</f>
        <v>0</v>
      </c>
      <c r="X15" s="30">
        <f t="shared" si="6"/>
        <v>20</v>
      </c>
      <c r="Y15" s="30">
        <f>SUM(Y9:Y14)</f>
        <v>30</v>
      </c>
      <c r="Z15" s="30">
        <f>SUM(Z9:Z14)</f>
        <v>10</v>
      </c>
      <c r="AA15" s="93"/>
      <c r="AB15" s="87">
        <f>SUM(AB9:AB14)</f>
        <v>27</v>
      </c>
      <c r="AC15" s="94"/>
    </row>
    <row r="16" spans="1:168" ht="15.75" x14ac:dyDescent="0.25">
      <c r="A16" s="31"/>
      <c r="B16" s="31"/>
      <c r="C16" s="31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</row>
    <row r="17" spans="1:27" ht="15.75" x14ac:dyDescent="0.25">
      <c r="A17" s="31"/>
      <c r="B17" s="31"/>
      <c r="C17" s="31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</row>
    <row r="18" spans="1:27" ht="15.75" x14ac:dyDescent="0.25">
      <c r="A18" s="31"/>
      <c r="B18" s="31"/>
      <c r="C18" s="31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</row>
    <row r="19" spans="1:27" ht="15.75" x14ac:dyDescent="0.25">
      <c r="A19" s="31"/>
      <c r="B19" s="31"/>
      <c r="C19" s="31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</row>
    <row r="20" spans="1:27" ht="15.75" x14ac:dyDescent="0.25">
      <c r="A20" s="31"/>
      <c r="B20" s="31"/>
      <c r="C20" s="31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</row>
    <row r="21" spans="1:27" ht="12.75" customHeight="1" x14ac:dyDescent="0.25">
      <c r="A21" s="31"/>
      <c r="B21" s="31"/>
      <c r="C21" s="31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</row>
    <row r="22" spans="1:27" ht="12.75" customHeight="1" x14ac:dyDescent="0.25">
      <c r="A22" s="31"/>
      <c r="B22" s="31"/>
      <c r="C22" s="31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</row>
    <row r="23" spans="1:27" ht="12.75" customHeight="1" x14ac:dyDescent="0.25">
      <c r="A23" s="31"/>
      <c r="B23" s="31"/>
      <c r="C23" s="31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</row>
    <row r="24" spans="1:27" x14ac:dyDescent="0.25">
      <c r="A24" s="4"/>
      <c r="B24" s="4"/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x14ac:dyDescent="0.25">
      <c r="A25" s="4"/>
      <c r="B25" s="4"/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</sheetData>
  <mergeCells count="18">
    <mergeCell ref="A1:AA1"/>
    <mergeCell ref="A3:AA3"/>
    <mergeCell ref="A4:AA4"/>
    <mergeCell ref="A5:A7"/>
    <mergeCell ref="B5:B7"/>
    <mergeCell ref="C5:C7"/>
    <mergeCell ref="A2:AL2"/>
    <mergeCell ref="D5:H6"/>
    <mergeCell ref="I5:P5"/>
    <mergeCell ref="Q5:AA5"/>
    <mergeCell ref="AB5:AB7"/>
    <mergeCell ref="AC5:AC7"/>
    <mergeCell ref="A15:C15"/>
    <mergeCell ref="Q6:U6"/>
    <mergeCell ref="I6:L6"/>
    <mergeCell ref="M6:P6"/>
    <mergeCell ref="V6:AA6"/>
    <mergeCell ref="B8:AC8"/>
  </mergeCells>
  <printOptions horizontalCentered="1"/>
  <pageMargins left="0.23622047244094491" right="0.23622047244094491" top="0.35433070866141736" bottom="0.35433070866141736" header="0" footer="0"/>
  <pageSetup paperSize="9" scale="7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C73A9-6796-4AEA-AF2C-3439E024B28A}">
  <sheetPr>
    <pageSetUpPr fitToPage="1"/>
  </sheetPr>
  <dimension ref="A1:FL25"/>
  <sheetViews>
    <sheetView view="pageBreakPreview" topLeftCell="A2" zoomScale="60" zoomScaleNormal="90" workbookViewId="0">
      <selection activeCell="A17" sqref="A17:XFD17"/>
    </sheetView>
  </sheetViews>
  <sheetFormatPr defaultColWidth="9.140625" defaultRowHeight="12.75" x14ac:dyDescent="0.25"/>
  <cols>
    <col min="1" max="1" width="5.7109375" style="1" customWidth="1"/>
    <col min="2" max="2" width="7.7109375" style="1" customWidth="1"/>
    <col min="3" max="3" width="38.28515625" style="3" customWidth="1"/>
    <col min="4" max="28" width="5.140625" style="1" customWidth="1"/>
    <col min="29" max="29" width="7.7109375" style="2" customWidth="1"/>
    <col min="30" max="30" width="2.28515625" style="1" customWidth="1"/>
    <col min="31" max="16384" width="9.140625" style="1"/>
  </cols>
  <sheetData>
    <row r="1" spans="1:168" ht="30" customHeight="1" x14ac:dyDescent="0.25">
      <c r="A1" s="143" t="s">
        <v>24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</row>
    <row r="2" spans="1:168" s="8" customFormat="1" ht="30" customHeight="1" x14ac:dyDescent="0.35">
      <c r="A2" s="144" t="s">
        <v>34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</row>
    <row r="3" spans="1:168" ht="30" customHeight="1" x14ac:dyDescent="0.25">
      <c r="A3" s="144" t="s">
        <v>28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</row>
    <row r="4" spans="1:168" ht="30" customHeight="1" thickBot="1" x14ac:dyDescent="0.3">
      <c r="A4" s="145" t="s">
        <v>65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</row>
    <row r="5" spans="1:168" ht="30" customHeight="1" x14ac:dyDescent="0.25">
      <c r="A5" s="146" t="s">
        <v>11</v>
      </c>
      <c r="B5" s="149" t="s">
        <v>0</v>
      </c>
      <c r="C5" s="152" t="s">
        <v>1</v>
      </c>
      <c r="D5" s="146" t="s">
        <v>10</v>
      </c>
      <c r="E5" s="155"/>
      <c r="F5" s="155"/>
      <c r="G5" s="156"/>
      <c r="H5" s="152"/>
      <c r="I5" s="162" t="s">
        <v>2</v>
      </c>
      <c r="J5" s="155"/>
      <c r="K5" s="155"/>
      <c r="L5" s="155"/>
      <c r="M5" s="155"/>
      <c r="N5" s="155"/>
      <c r="O5" s="155"/>
      <c r="P5" s="156"/>
      <c r="Q5" s="146" t="s">
        <v>7</v>
      </c>
      <c r="R5" s="155"/>
      <c r="S5" s="155"/>
      <c r="T5" s="155"/>
      <c r="U5" s="155"/>
      <c r="V5" s="155"/>
      <c r="W5" s="155"/>
      <c r="X5" s="155"/>
      <c r="Y5" s="155"/>
      <c r="Z5" s="155"/>
      <c r="AA5" s="152"/>
      <c r="AB5" s="157" t="s">
        <v>18</v>
      </c>
      <c r="AC5" s="130" t="s">
        <v>29</v>
      </c>
    </row>
    <row r="6" spans="1:168" ht="30" customHeight="1" thickBot="1" x14ac:dyDescent="0.3">
      <c r="A6" s="147"/>
      <c r="B6" s="150"/>
      <c r="C6" s="153"/>
      <c r="D6" s="148"/>
      <c r="E6" s="161"/>
      <c r="F6" s="161"/>
      <c r="G6" s="160"/>
      <c r="H6" s="154"/>
      <c r="I6" s="133" t="s">
        <v>4</v>
      </c>
      <c r="J6" s="134"/>
      <c r="K6" s="134"/>
      <c r="L6" s="135"/>
      <c r="M6" s="136" t="s">
        <v>6</v>
      </c>
      <c r="N6" s="134"/>
      <c r="O6" s="134"/>
      <c r="P6" s="138"/>
      <c r="Q6" s="133" t="s">
        <v>8</v>
      </c>
      <c r="R6" s="134"/>
      <c r="S6" s="134"/>
      <c r="T6" s="134"/>
      <c r="U6" s="135"/>
      <c r="V6" s="136" t="s">
        <v>9</v>
      </c>
      <c r="W6" s="136"/>
      <c r="X6" s="136"/>
      <c r="Y6" s="134"/>
      <c r="Z6" s="134"/>
      <c r="AA6" s="138"/>
      <c r="AB6" s="158"/>
      <c r="AC6" s="131"/>
    </row>
    <row r="7" spans="1:168" ht="120" customHeight="1" thickBot="1" x14ac:dyDescent="0.3">
      <c r="A7" s="133"/>
      <c r="B7" s="165"/>
      <c r="C7" s="137"/>
      <c r="D7" s="110" t="s">
        <v>3</v>
      </c>
      <c r="E7" s="111" t="s">
        <v>16</v>
      </c>
      <c r="F7" s="36" t="s">
        <v>19</v>
      </c>
      <c r="G7" s="36" t="s">
        <v>115</v>
      </c>
      <c r="H7" s="112" t="s">
        <v>33</v>
      </c>
      <c r="I7" s="121" t="s">
        <v>16</v>
      </c>
      <c r="J7" s="122" t="s">
        <v>19</v>
      </c>
      <c r="K7" s="122" t="s">
        <v>5</v>
      </c>
      <c r="L7" s="68" t="s">
        <v>17</v>
      </c>
      <c r="M7" s="118" t="s">
        <v>16</v>
      </c>
      <c r="N7" s="36" t="s">
        <v>19</v>
      </c>
      <c r="O7" s="36" t="s">
        <v>5</v>
      </c>
      <c r="P7" s="119" t="s">
        <v>17</v>
      </c>
      <c r="Q7" s="121" t="s">
        <v>16</v>
      </c>
      <c r="R7" s="123" t="s">
        <v>19</v>
      </c>
      <c r="S7" s="107" t="s">
        <v>115</v>
      </c>
      <c r="T7" s="36" t="s">
        <v>5</v>
      </c>
      <c r="U7" s="69" t="s">
        <v>17</v>
      </c>
      <c r="V7" s="118" t="s">
        <v>16</v>
      </c>
      <c r="W7" s="123" t="s">
        <v>19</v>
      </c>
      <c r="X7" s="107" t="s">
        <v>115</v>
      </c>
      <c r="Y7" s="36" t="s">
        <v>33</v>
      </c>
      <c r="Z7" s="36" t="s">
        <v>5</v>
      </c>
      <c r="AA7" s="119" t="s">
        <v>17</v>
      </c>
      <c r="AB7" s="166"/>
      <c r="AC7" s="167"/>
    </row>
    <row r="8" spans="1:168" ht="24.95" customHeight="1" thickBot="1" x14ac:dyDescent="0.3">
      <c r="A8" s="120"/>
      <c r="B8" s="163" t="s">
        <v>15</v>
      </c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64"/>
    </row>
    <row r="9" spans="1:168" ht="35.1" customHeight="1" x14ac:dyDescent="0.25">
      <c r="A9" s="14">
        <v>1</v>
      </c>
      <c r="B9" s="15" t="s">
        <v>90</v>
      </c>
      <c r="C9" s="95" t="s">
        <v>117</v>
      </c>
      <c r="D9" s="113">
        <f t="shared" ref="D9:D14" si="0">SUM(E9:H9)</f>
        <v>30</v>
      </c>
      <c r="E9" s="14">
        <f>I9+M9+Q9+V9</f>
        <v>0</v>
      </c>
      <c r="F9" s="15">
        <f>J9+N9+R9+W9</f>
        <v>0</v>
      </c>
      <c r="G9" s="15">
        <f>S9+X9</f>
        <v>30</v>
      </c>
      <c r="H9" s="16">
        <f>Y9</f>
        <v>0</v>
      </c>
      <c r="I9" s="21"/>
      <c r="J9" s="15"/>
      <c r="K9" s="33"/>
      <c r="L9" s="70"/>
      <c r="M9" s="21"/>
      <c r="N9" s="15"/>
      <c r="O9" s="33"/>
      <c r="P9" s="65"/>
      <c r="Q9" s="14"/>
      <c r="R9" s="15"/>
      <c r="S9" s="15">
        <v>30</v>
      </c>
      <c r="T9" s="33">
        <v>5</v>
      </c>
      <c r="U9" s="70" t="s">
        <v>21</v>
      </c>
      <c r="V9" s="21"/>
      <c r="W9" s="21"/>
      <c r="X9" s="21"/>
      <c r="Y9" s="15"/>
      <c r="Z9" s="33"/>
      <c r="AA9" s="65"/>
      <c r="AB9" s="14">
        <f t="shared" ref="AB9:AB14" si="1">K9+O9+T9+Z9</f>
        <v>5</v>
      </c>
      <c r="AC9" s="54"/>
    </row>
    <row r="10" spans="1:168" ht="24.95" customHeight="1" x14ac:dyDescent="0.25">
      <c r="A10" s="11">
        <v>2</v>
      </c>
      <c r="B10" s="12" t="s">
        <v>91</v>
      </c>
      <c r="C10" s="13" t="s">
        <v>92</v>
      </c>
      <c r="D10" s="114">
        <f t="shared" si="0"/>
        <v>30</v>
      </c>
      <c r="E10" s="11">
        <f t="shared" ref="E10:F14" si="2">I10+M10+Q10+V10</f>
        <v>30</v>
      </c>
      <c r="F10" s="12">
        <f t="shared" si="2"/>
        <v>0</v>
      </c>
      <c r="G10" s="12">
        <f t="shared" ref="G10:G14" si="3">S10+X10</f>
        <v>0</v>
      </c>
      <c r="H10" s="116">
        <f t="shared" ref="H10:H14" si="4">Y10</f>
        <v>0</v>
      </c>
      <c r="I10" s="23"/>
      <c r="J10" s="12"/>
      <c r="K10" s="59"/>
      <c r="L10" s="71"/>
      <c r="M10" s="23"/>
      <c r="N10" s="12"/>
      <c r="O10" s="59"/>
      <c r="P10" s="63"/>
      <c r="Q10" s="11">
        <v>30</v>
      </c>
      <c r="R10" s="12"/>
      <c r="S10" s="12"/>
      <c r="T10" s="59">
        <v>4</v>
      </c>
      <c r="U10" s="71" t="s">
        <v>21</v>
      </c>
      <c r="V10" s="23"/>
      <c r="W10" s="23"/>
      <c r="X10" s="23"/>
      <c r="Y10" s="12"/>
      <c r="Z10" s="59"/>
      <c r="AA10" s="63"/>
      <c r="AB10" s="11">
        <f t="shared" si="1"/>
        <v>4</v>
      </c>
      <c r="AC10" s="55"/>
    </row>
    <row r="11" spans="1:168" ht="24.95" customHeight="1" x14ac:dyDescent="0.25">
      <c r="A11" s="11">
        <v>3</v>
      </c>
      <c r="B11" s="12" t="s">
        <v>93</v>
      </c>
      <c r="C11" s="13" t="s">
        <v>94</v>
      </c>
      <c r="D11" s="114">
        <f t="shared" si="0"/>
        <v>20</v>
      </c>
      <c r="E11" s="11">
        <f t="shared" si="2"/>
        <v>0</v>
      </c>
      <c r="F11" s="12">
        <f t="shared" si="2"/>
        <v>0</v>
      </c>
      <c r="G11" s="12">
        <f t="shared" si="3"/>
        <v>20</v>
      </c>
      <c r="H11" s="116">
        <f t="shared" si="4"/>
        <v>0</v>
      </c>
      <c r="I11" s="23"/>
      <c r="J11" s="12"/>
      <c r="K11" s="59"/>
      <c r="L11" s="71"/>
      <c r="M11" s="23"/>
      <c r="N11" s="12"/>
      <c r="O11" s="59"/>
      <c r="P11" s="63"/>
      <c r="Q11" s="11"/>
      <c r="R11" s="12"/>
      <c r="S11" s="12">
        <v>20</v>
      </c>
      <c r="T11" s="59">
        <v>4</v>
      </c>
      <c r="U11" s="71" t="s">
        <v>21</v>
      </c>
      <c r="V11" s="23"/>
      <c r="W11" s="23"/>
      <c r="X11" s="23"/>
      <c r="Y11" s="12"/>
      <c r="Z11" s="59"/>
      <c r="AA11" s="63"/>
      <c r="AB11" s="11">
        <f t="shared" si="1"/>
        <v>4</v>
      </c>
      <c r="AC11" s="55"/>
    </row>
    <row r="12" spans="1:168" ht="24.95" customHeight="1" x14ac:dyDescent="0.25">
      <c r="A12" s="11">
        <v>4</v>
      </c>
      <c r="B12" s="12" t="s">
        <v>95</v>
      </c>
      <c r="C12" s="13" t="s">
        <v>96</v>
      </c>
      <c r="D12" s="114">
        <f t="shared" si="0"/>
        <v>20</v>
      </c>
      <c r="E12" s="11">
        <f t="shared" si="2"/>
        <v>0</v>
      </c>
      <c r="F12" s="12">
        <f t="shared" si="2"/>
        <v>0</v>
      </c>
      <c r="G12" s="12">
        <f t="shared" si="3"/>
        <v>20</v>
      </c>
      <c r="H12" s="116">
        <f t="shared" si="4"/>
        <v>0</v>
      </c>
      <c r="I12" s="23"/>
      <c r="J12" s="12"/>
      <c r="K12" s="59"/>
      <c r="L12" s="71"/>
      <c r="M12" s="23"/>
      <c r="N12" s="12"/>
      <c r="O12" s="59"/>
      <c r="P12" s="63"/>
      <c r="Q12" s="11"/>
      <c r="R12" s="12"/>
      <c r="S12" s="12">
        <v>20</v>
      </c>
      <c r="T12" s="59">
        <v>4</v>
      </c>
      <c r="U12" s="71" t="s">
        <v>21</v>
      </c>
      <c r="V12" s="23"/>
      <c r="W12" s="23"/>
      <c r="X12" s="23"/>
      <c r="Y12" s="12"/>
      <c r="Z12" s="59"/>
      <c r="AA12" s="63"/>
      <c r="AB12" s="11">
        <f t="shared" si="1"/>
        <v>4</v>
      </c>
      <c r="AC12" s="55"/>
    </row>
    <row r="13" spans="1:168" ht="24.95" customHeight="1" x14ac:dyDescent="0.25">
      <c r="A13" s="11">
        <v>6</v>
      </c>
      <c r="B13" s="12" t="s">
        <v>97</v>
      </c>
      <c r="C13" s="13" t="s">
        <v>98</v>
      </c>
      <c r="D13" s="114">
        <f t="shared" si="0"/>
        <v>20</v>
      </c>
      <c r="E13" s="11">
        <f t="shared" si="2"/>
        <v>0</v>
      </c>
      <c r="F13" s="12">
        <f t="shared" si="2"/>
        <v>0</v>
      </c>
      <c r="G13" s="12">
        <f t="shared" si="3"/>
        <v>20</v>
      </c>
      <c r="H13" s="116">
        <f t="shared" si="4"/>
        <v>0</v>
      </c>
      <c r="I13" s="23"/>
      <c r="J13" s="12"/>
      <c r="K13" s="59"/>
      <c r="L13" s="71"/>
      <c r="M13" s="23"/>
      <c r="N13" s="12"/>
      <c r="O13" s="59"/>
      <c r="P13" s="63"/>
      <c r="Q13" s="11"/>
      <c r="R13" s="12"/>
      <c r="S13" s="12"/>
      <c r="T13" s="59"/>
      <c r="U13" s="71"/>
      <c r="V13" s="23"/>
      <c r="W13" s="23"/>
      <c r="X13" s="23">
        <v>20</v>
      </c>
      <c r="Y13" s="12"/>
      <c r="Z13" s="59">
        <v>5</v>
      </c>
      <c r="AA13" s="63" t="s">
        <v>21</v>
      </c>
      <c r="AB13" s="11">
        <f t="shared" si="1"/>
        <v>5</v>
      </c>
      <c r="AC13" s="55"/>
    </row>
    <row r="14" spans="1:168" ht="35.1" customHeight="1" thickBot="1" x14ac:dyDescent="0.3">
      <c r="A14" s="24">
        <v>7</v>
      </c>
      <c r="B14" s="25" t="s">
        <v>99</v>
      </c>
      <c r="C14" s="89" t="s">
        <v>100</v>
      </c>
      <c r="D14" s="115">
        <f t="shared" si="0"/>
        <v>30</v>
      </c>
      <c r="E14" s="17">
        <f t="shared" si="2"/>
        <v>0</v>
      </c>
      <c r="F14" s="18">
        <f t="shared" si="2"/>
        <v>0</v>
      </c>
      <c r="G14" s="18">
        <f t="shared" si="3"/>
        <v>0</v>
      </c>
      <c r="H14" s="117">
        <f t="shared" si="4"/>
        <v>30</v>
      </c>
      <c r="I14" s="45"/>
      <c r="J14" s="25"/>
      <c r="K14" s="61"/>
      <c r="L14" s="72"/>
      <c r="M14" s="45"/>
      <c r="N14" s="25"/>
      <c r="O14" s="61"/>
      <c r="P14" s="73"/>
      <c r="Q14" s="24"/>
      <c r="R14" s="25"/>
      <c r="S14" s="25"/>
      <c r="T14" s="61"/>
      <c r="U14" s="72"/>
      <c r="V14" s="45"/>
      <c r="W14" s="45"/>
      <c r="X14" s="45"/>
      <c r="Y14" s="25">
        <v>30</v>
      </c>
      <c r="Z14" s="61">
        <v>5</v>
      </c>
      <c r="AA14" s="73" t="s">
        <v>21</v>
      </c>
      <c r="AB14" s="24">
        <f t="shared" si="1"/>
        <v>5</v>
      </c>
      <c r="AC14" s="57"/>
    </row>
    <row r="15" spans="1:168" ht="24.95" customHeight="1" thickBot="1" x14ac:dyDescent="0.3">
      <c r="A15" s="128" t="s">
        <v>25</v>
      </c>
      <c r="B15" s="129"/>
      <c r="C15" s="129"/>
      <c r="D15" s="51">
        <f t="shared" ref="D15:K15" si="5">SUM(D9:D14)</f>
        <v>150</v>
      </c>
      <c r="E15" s="53">
        <f t="shared" si="5"/>
        <v>30</v>
      </c>
      <c r="F15" s="58">
        <f t="shared" si="5"/>
        <v>0</v>
      </c>
      <c r="G15" s="58">
        <f t="shared" si="5"/>
        <v>90</v>
      </c>
      <c r="H15" s="82">
        <f t="shared" si="5"/>
        <v>30</v>
      </c>
      <c r="I15" s="87">
        <f t="shared" si="5"/>
        <v>0</v>
      </c>
      <c r="J15" s="30">
        <f t="shared" si="5"/>
        <v>0</v>
      </c>
      <c r="K15" s="30">
        <f t="shared" si="5"/>
        <v>0</v>
      </c>
      <c r="L15" s="90"/>
      <c r="M15" s="91">
        <f>SUM(M9:M14)</f>
        <v>0</v>
      </c>
      <c r="N15" s="30">
        <f>SUM(N9:N14)</f>
        <v>0</v>
      </c>
      <c r="O15" s="30">
        <f>SUM(O9:O14)</f>
        <v>0</v>
      </c>
      <c r="P15" s="92"/>
      <c r="Q15" s="87">
        <f>SUM(Q9:Q14)</f>
        <v>30</v>
      </c>
      <c r="R15" s="30">
        <f>SUM(R9:R14)</f>
        <v>0</v>
      </c>
      <c r="S15" s="30">
        <f>SUM(S9:S14)</f>
        <v>70</v>
      </c>
      <c r="T15" s="30">
        <f>SUM(T9:T14)</f>
        <v>17</v>
      </c>
      <c r="U15" s="90"/>
      <c r="V15" s="91">
        <f>SUM(V9:V14)</f>
        <v>0</v>
      </c>
      <c r="W15" s="30">
        <f t="shared" ref="W15:X15" si="6">SUM(W9:W14)</f>
        <v>0</v>
      </c>
      <c r="X15" s="30">
        <f t="shared" si="6"/>
        <v>20</v>
      </c>
      <c r="Y15" s="30">
        <f>SUM(Y9:Y14)</f>
        <v>30</v>
      </c>
      <c r="Z15" s="30">
        <f>SUM(Z9:Z14)</f>
        <v>10</v>
      </c>
      <c r="AA15" s="93"/>
      <c r="AB15" s="87">
        <f>SUM(AB9:AB14)</f>
        <v>27</v>
      </c>
      <c r="AC15" s="94"/>
    </row>
    <row r="16" spans="1:168" ht="15.75" x14ac:dyDescent="0.25">
      <c r="A16" s="31"/>
      <c r="B16" s="31"/>
      <c r="C16" s="31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</row>
    <row r="17" spans="1:27" ht="15.75" x14ac:dyDescent="0.25">
      <c r="A17" s="31"/>
      <c r="B17" s="31"/>
      <c r="C17" s="31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</row>
    <row r="18" spans="1:27" ht="15.75" x14ac:dyDescent="0.25">
      <c r="A18" s="31"/>
      <c r="B18" s="31"/>
      <c r="C18" s="31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</row>
    <row r="19" spans="1:27" ht="15.75" x14ac:dyDescent="0.25">
      <c r="A19" s="31"/>
      <c r="B19" s="31"/>
      <c r="C19" s="31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</row>
    <row r="20" spans="1:27" ht="15.75" x14ac:dyDescent="0.25">
      <c r="A20" s="31"/>
      <c r="B20" s="31"/>
      <c r="C20" s="31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</row>
    <row r="21" spans="1:27" ht="12.75" customHeight="1" x14ac:dyDescent="0.25">
      <c r="A21" s="31"/>
      <c r="B21" s="31"/>
      <c r="C21" s="31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</row>
    <row r="22" spans="1:27" ht="12.75" customHeight="1" x14ac:dyDescent="0.25">
      <c r="A22" s="31"/>
      <c r="B22" s="31"/>
      <c r="C22" s="31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</row>
    <row r="23" spans="1:27" ht="12.75" customHeight="1" x14ac:dyDescent="0.25">
      <c r="A23" s="31"/>
      <c r="B23" s="31"/>
      <c r="C23" s="31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</row>
    <row r="24" spans="1:27" x14ac:dyDescent="0.25">
      <c r="A24" s="4"/>
      <c r="B24" s="4"/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x14ac:dyDescent="0.25">
      <c r="A25" s="4"/>
      <c r="B25" s="4"/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</sheetData>
  <mergeCells count="18">
    <mergeCell ref="A15:C15"/>
    <mergeCell ref="D5:H6"/>
    <mergeCell ref="I5:P5"/>
    <mergeCell ref="Q5:AA5"/>
    <mergeCell ref="AB5:AB7"/>
    <mergeCell ref="Q6:U6"/>
    <mergeCell ref="I6:L6"/>
    <mergeCell ref="M6:P6"/>
    <mergeCell ref="V6:AA6"/>
    <mergeCell ref="B8:AC8"/>
    <mergeCell ref="A1:AA1"/>
    <mergeCell ref="A2:AL2"/>
    <mergeCell ref="A3:AA3"/>
    <mergeCell ref="A4:AA4"/>
    <mergeCell ref="A5:A7"/>
    <mergeCell ref="B5:B7"/>
    <mergeCell ref="C5:C7"/>
    <mergeCell ref="AC5:AC7"/>
  </mergeCells>
  <printOptions horizontalCentered="1"/>
  <pageMargins left="0.23622047244094491" right="0.23622047244094491" top="0.35433070866141736" bottom="0.35433070866141736" header="0" footer="0"/>
  <pageSetup paperSize="9" scale="76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3BFD2-B6EB-44EC-88D3-9AA1B6340C53}">
  <sheetPr>
    <pageSetUpPr fitToPage="1"/>
  </sheetPr>
  <dimension ref="A1:FL25"/>
  <sheetViews>
    <sheetView tabSelected="1" view="pageBreakPreview" topLeftCell="A3" zoomScale="60" zoomScaleNormal="90" workbookViewId="0">
      <selection activeCell="A17" sqref="A17:XFD17"/>
    </sheetView>
  </sheetViews>
  <sheetFormatPr defaultColWidth="9.140625" defaultRowHeight="12.75" x14ac:dyDescent="0.25"/>
  <cols>
    <col min="1" max="1" width="5.7109375" style="1" customWidth="1"/>
    <col min="2" max="2" width="7.7109375" style="1" customWidth="1"/>
    <col min="3" max="3" width="38.28515625" style="3" customWidth="1"/>
    <col min="4" max="28" width="5.140625" style="1" customWidth="1"/>
    <col min="29" max="29" width="7.7109375" style="2" customWidth="1"/>
    <col min="30" max="30" width="2.7109375" style="1" customWidth="1"/>
    <col min="31" max="16384" width="9.140625" style="1"/>
  </cols>
  <sheetData>
    <row r="1" spans="1:168" ht="30" customHeight="1" x14ac:dyDescent="0.25">
      <c r="A1" s="143" t="s">
        <v>24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</row>
    <row r="2" spans="1:168" s="8" customFormat="1" ht="30" customHeight="1" x14ac:dyDescent="0.35">
      <c r="A2" s="144" t="s">
        <v>34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</row>
    <row r="3" spans="1:168" ht="30" customHeight="1" x14ac:dyDescent="0.25">
      <c r="A3" s="144" t="s">
        <v>28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</row>
    <row r="4" spans="1:168" ht="30" customHeight="1" thickBot="1" x14ac:dyDescent="0.3">
      <c r="A4" s="145" t="s">
        <v>66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</row>
    <row r="5" spans="1:168" ht="30" customHeight="1" x14ac:dyDescent="0.25">
      <c r="A5" s="146" t="s">
        <v>11</v>
      </c>
      <c r="B5" s="149" t="s">
        <v>0</v>
      </c>
      <c r="C5" s="152" t="s">
        <v>1</v>
      </c>
      <c r="D5" s="146" t="s">
        <v>10</v>
      </c>
      <c r="E5" s="155"/>
      <c r="F5" s="155"/>
      <c r="G5" s="156"/>
      <c r="H5" s="152"/>
      <c r="I5" s="162" t="s">
        <v>2</v>
      </c>
      <c r="J5" s="155"/>
      <c r="K5" s="155"/>
      <c r="L5" s="155"/>
      <c r="M5" s="155"/>
      <c r="N5" s="155"/>
      <c r="O5" s="155"/>
      <c r="P5" s="156"/>
      <c r="Q5" s="146" t="s">
        <v>7</v>
      </c>
      <c r="R5" s="155"/>
      <c r="S5" s="155"/>
      <c r="T5" s="155"/>
      <c r="U5" s="155"/>
      <c r="V5" s="155"/>
      <c r="W5" s="155"/>
      <c r="X5" s="155"/>
      <c r="Y5" s="155"/>
      <c r="Z5" s="155"/>
      <c r="AA5" s="152"/>
      <c r="AB5" s="170" t="s">
        <v>18</v>
      </c>
      <c r="AC5" s="130" t="s">
        <v>29</v>
      </c>
    </row>
    <row r="6" spans="1:168" ht="30" customHeight="1" thickBot="1" x14ac:dyDescent="0.3">
      <c r="A6" s="147"/>
      <c r="B6" s="150"/>
      <c r="C6" s="153"/>
      <c r="D6" s="148"/>
      <c r="E6" s="161"/>
      <c r="F6" s="161"/>
      <c r="G6" s="160"/>
      <c r="H6" s="154"/>
      <c r="I6" s="133" t="s">
        <v>4</v>
      </c>
      <c r="J6" s="134"/>
      <c r="K6" s="134"/>
      <c r="L6" s="135"/>
      <c r="M6" s="136" t="s">
        <v>6</v>
      </c>
      <c r="N6" s="134"/>
      <c r="O6" s="134"/>
      <c r="P6" s="138"/>
      <c r="Q6" s="133" t="s">
        <v>8</v>
      </c>
      <c r="R6" s="134"/>
      <c r="S6" s="134"/>
      <c r="T6" s="134"/>
      <c r="U6" s="135"/>
      <c r="V6" s="136" t="s">
        <v>9</v>
      </c>
      <c r="W6" s="136"/>
      <c r="X6" s="136"/>
      <c r="Y6" s="134"/>
      <c r="Z6" s="134"/>
      <c r="AA6" s="138"/>
      <c r="AB6" s="171"/>
      <c r="AC6" s="131"/>
    </row>
    <row r="7" spans="1:168" ht="120" customHeight="1" thickBot="1" x14ac:dyDescent="0.3">
      <c r="A7" s="133"/>
      <c r="B7" s="165"/>
      <c r="C7" s="138"/>
      <c r="D7" s="110" t="s">
        <v>3</v>
      </c>
      <c r="E7" s="111" t="s">
        <v>16</v>
      </c>
      <c r="F7" s="36" t="s">
        <v>19</v>
      </c>
      <c r="G7" s="36" t="s">
        <v>115</v>
      </c>
      <c r="H7" s="112" t="s">
        <v>33</v>
      </c>
      <c r="I7" s="118" t="s">
        <v>16</v>
      </c>
      <c r="J7" s="36" t="s">
        <v>19</v>
      </c>
      <c r="K7" s="36" t="s">
        <v>5</v>
      </c>
      <c r="L7" s="68" t="s">
        <v>17</v>
      </c>
      <c r="M7" s="118" t="s">
        <v>16</v>
      </c>
      <c r="N7" s="36" t="s">
        <v>19</v>
      </c>
      <c r="O7" s="36" t="s">
        <v>5</v>
      </c>
      <c r="P7" s="119" t="s">
        <v>17</v>
      </c>
      <c r="Q7" s="118" t="s">
        <v>16</v>
      </c>
      <c r="R7" s="107" t="s">
        <v>19</v>
      </c>
      <c r="S7" s="107" t="s">
        <v>115</v>
      </c>
      <c r="T7" s="36" t="s">
        <v>5</v>
      </c>
      <c r="U7" s="68" t="s">
        <v>17</v>
      </c>
      <c r="V7" s="118" t="s">
        <v>16</v>
      </c>
      <c r="W7" s="107" t="s">
        <v>19</v>
      </c>
      <c r="X7" s="107" t="s">
        <v>115</v>
      </c>
      <c r="Y7" s="36" t="s">
        <v>33</v>
      </c>
      <c r="Z7" s="36" t="s">
        <v>5</v>
      </c>
      <c r="AA7" s="119" t="s">
        <v>17</v>
      </c>
      <c r="AB7" s="172"/>
      <c r="AC7" s="167"/>
    </row>
    <row r="8" spans="1:168" ht="24.95" customHeight="1" thickBot="1" x14ac:dyDescent="0.3">
      <c r="A8" s="120"/>
      <c r="B8" s="126" t="s">
        <v>15</v>
      </c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7"/>
    </row>
    <row r="9" spans="1:168" ht="24.95" customHeight="1" x14ac:dyDescent="0.25">
      <c r="A9" s="14">
        <v>1</v>
      </c>
      <c r="B9" s="15" t="s">
        <v>101</v>
      </c>
      <c r="C9" s="95" t="s">
        <v>102</v>
      </c>
      <c r="D9" s="113">
        <f t="shared" ref="D9:D14" si="0">SUM(E9:H9)</f>
        <v>30</v>
      </c>
      <c r="E9" s="14">
        <f>I9+M9+Q9+V9</f>
        <v>30</v>
      </c>
      <c r="F9" s="15">
        <f>J9+N9+R9+W9</f>
        <v>0</v>
      </c>
      <c r="G9" s="15">
        <f>S9+X9</f>
        <v>0</v>
      </c>
      <c r="H9" s="16">
        <f>Y9</f>
        <v>0</v>
      </c>
      <c r="I9" s="21"/>
      <c r="J9" s="15"/>
      <c r="K9" s="33"/>
      <c r="L9" s="70"/>
      <c r="M9" s="21"/>
      <c r="N9" s="15"/>
      <c r="O9" s="33"/>
      <c r="P9" s="65"/>
      <c r="Q9" s="14">
        <v>30</v>
      </c>
      <c r="R9" s="15"/>
      <c r="S9" s="15"/>
      <c r="T9" s="33">
        <v>4</v>
      </c>
      <c r="U9" s="70" t="s">
        <v>21</v>
      </c>
      <c r="V9" s="21"/>
      <c r="W9" s="21"/>
      <c r="X9" s="21"/>
      <c r="Y9" s="15"/>
      <c r="Z9" s="33"/>
      <c r="AA9" s="65"/>
      <c r="AB9" s="14">
        <f t="shared" ref="AB9:AB14" si="1">K9+O9+T9+Z9</f>
        <v>4</v>
      </c>
      <c r="AC9" s="54"/>
    </row>
    <row r="10" spans="1:168" ht="24.95" customHeight="1" x14ac:dyDescent="0.25">
      <c r="A10" s="11">
        <v>2</v>
      </c>
      <c r="B10" s="12" t="s">
        <v>103</v>
      </c>
      <c r="C10" s="13" t="s">
        <v>104</v>
      </c>
      <c r="D10" s="114">
        <f t="shared" si="0"/>
        <v>30</v>
      </c>
      <c r="E10" s="11">
        <f t="shared" ref="E10:F14" si="2">I10+M10+Q10+V10</f>
        <v>0</v>
      </c>
      <c r="F10" s="12">
        <f t="shared" si="2"/>
        <v>0</v>
      </c>
      <c r="G10" s="12">
        <f t="shared" ref="G10:G14" si="3">S10+X10</f>
        <v>30</v>
      </c>
      <c r="H10" s="116">
        <f t="shared" ref="H10:H14" si="4">Y10</f>
        <v>0</v>
      </c>
      <c r="I10" s="23"/>
      <c r="J10" s="12"/>
      <c r="K10" s="59"/>
      <c r="L10" s="71"/>
      <c r="M10" s="23"/>
      <c r="N10" s="12"/>
      <c r="O10" s="59"/>
      <c r="P10" s="63"/>
      <c r="Q10" s="11"/>
      <c r="R10" s="12"/>
      <c r="S10" s="12">
        <v>30</v>
      </c>
      <c r="T10" s="59">
        <v>5</v>
      </c>
      <c r="U10" s="71" t="s">
        <v>21</v>
      </c>
      <c r="V10" s="23"/>
      <c r="W10" s="23"/>
      <c r="X10" s="23"/>
      <c r="Y10" s="12"/>
      <c r="Z10" s="59"/>
      <c r="AA10" s="63"/>
      <c r="AB10" s="11">
        <f t="shared" si="1"/>
        <v>5</v>
      </c>
      <c r="AC10" s="55"/>
    </row>
    <row r="11" spans="1:168" ht="24.95" customHeight="1" x14ac:dyDescent="0.25">
      <c r="A11" s="11">
        <v>3</v>
      </c>
      <c r="B11" s="12" t="s">
        <v>105</v>
      </c>
      <c r="C11" s="13" t="s">
        <v>106</v>
      </c>
      <c r="D11" s="114">
        <f t="shared" si="0"/>
        <v>20</v>
      </c>
      <c r="E11" s="11">
        <f t="shared" si="2"/>
        <v>0</v>
      </c>
      <c r="F11" s="12">
        <f t="shared" si="2"/>
        <v>0</v>
      </c>
      <c r="G11" s="12">
        <f t="shared" si="3"/>
        <v>20</v>
      </c>
      <c r="H11" s="116">
        <f t="shared" si="4"/>
        <v>0</v>
      </c>
      <c r="I11" s="23"/>
      <c r="J11" s="12"/>
      <c r="K11" s="59"/>
      <c r="L11" s="71"/>
      <c r="M11" s="23"/>
      <c r="N11" s="12"/>
      <c r="O11" s="59"/>
      <c r="P11" s="63"/>
      <c r="Q11" s="11"/>
      <c r="R11" s="12"/>
      <c r="S11" s="12">
        <v>20</v>
      </c>
      <c r="T11" s="59">
        <v>4</v>
      </c>
      <c r="U11" s="71" t="s">
        <v>21</v>
      </c>
      <c r="V11" s="23"/>
      <c r="W11" s="23"/>
      <c r="X11" s="23"/>
      <c r="Y11" s="12"/>
      <c r="Z11" s="59"/>
      <c r="AA11" s="63"/>
      <c r="AB11" s="11">
        <f t="shared" si="1"/>
        <v>4</v>
      </c>
      <c r="AC11" s="55"/>
    </row>
    <row r="12" spans="1:168" ht="24.95" customHeight="1" x14ac:dyDescent="0.25">
      <c r="A12" s="11">
        <v>4</v>
      </c>
      <c r="B12" s="12" t="s">
        <v>107</v>
      </c>
      <c r="C12" s="13" t="s">
        <v>108</v>
      </c>
      <c r="D12" s="114">
        <f t="shared" si="0"/>
        <v>20</v>
      </c>
      <c r="E12" s="11">
        <f t="shared" si="2"/>
        <v>0</v>
      </c>
      <c r="F12" s="12">
        <f t="shared" si="2"/>
        <v>0</v>
      </c>
      <c r="G12" s="12">
        <f t="shared" si="3"/>
        <v>20</v>
      </c>
      <c r="H12" s="116">
        <f t="shared" si="4"/>
        <v>0</v>
      </c>
      <c r="I12" s="23"/>
      <c r="J12" s="12"/>
      <c r="K12" s="59"/>
      <c r="L12" s="71"/>
      <c r="M12" s="23"/>
      <c r="N12" s="12"/>
      <c r="O12" s="59"/>
      <c r="P12" s="63"/>
      <c r="Q12" s="11"/>
      <c r="R12" s="12"/>
      <c r="S12" s="12">
        <v>20</v>
      </c>
      <c r="T12" s="59">
        <v>4</v>
      </c>
      <c r="U12" s="71" t="s">
        <v>21</v>
      </c>
      <c r="V12" s="23"/>
      <c r="W12" s="23"/>
      <c r="X12" s="23"/>
      <c r="Y12" s="12"/>
      <c r="Z12" s="59"/>
      <c r="AA12" s="63"/>
      <c r="AB12" s="11">
        <f t="shared" si="1"/>
        <v>4</v>
      </c>
      <c r="AC12" s="55"/>
    </row>
    <row r="13" spans="1:168" ht="24.95" customHeight="1" x14ac:dyDescent="0.25">
      <c r="A13" s="11">
        <v>6</v>
      </c>
      <c r="B13" s="12" t="s">
        <v>109</v>
      </c>
      <c r="C13" s="13" t="s">
        <v>110</v>
      </c>
      <c r="D13" s="114">
        <f t="shared" si="0"/>
        <v>20</v>
      </c>
      <c r="E13" s="11">
        <f t="shared" si="2"/>
        <v>0</v>
      </c>
      <c r="F13" s="12">
        <f t="shared" si="2"/>
        <v>0</v>
      </c>
      <c r="G13" s="12">
        <f t="shared" si="3"/>
        <v>20</v>
      </c>
      <c r="H13" s="116">
        <f t="shared" si="4"/>
        <v>0</v>
      </c>
      <c r="I13" s="23"/>
      <c r="J13" s="12"/>
      <c r="K13" s="59"/>
      <c r="L13" s="71"/>
      <c r="M13" s="23"/>
      <c r="N13" s="12"/>
      <c r="O13" s="59"/>
      <c r="P13" s="63"/>
      <c r="Q13" s="11"/>
      <c r="R13" s="12"/>
      <c r="S13" s="12"/>
      <c r="T13" s="59"/>
      <c r="U13" s="71"/>
      <c r="V13" s="23"/>
      <c r="W13" s="23"/>
      <c r="X13" s="23">
        <v>20</v>
      </c>
      <c r="Y13" s="12"/>
      <c r="Z13" s="59">
        <v>5</v>
      </c>
      <c r="AA13" s="63" t="s">
        <v>21</v>
      </c>
      <c r="AB13" s="11">
        <f t="shared" si="1"/>
        <v>5</v>
      </c>
      <c r="AC13" s="55"/>
    </row>
    <row r="14" spans="1:168" ht="24.95" customHeight="1" thickBot="1" x14ac:dyDescent="0.3">
      <c r="A14" s="17">
        <v>7</v>
      </c>
      <c r="B14" s="18" t="s">
        <v>111</v>
      </c>
      <c r="C14" s="96" t="s">
        <v>112</v>
      </c>
      <c r="D14" s="115">
        <f t="shared" si="0"/>
        <v>30</v>
      </c>
      <c r="E14" s="17">
        <f t="shared" si="2"/>
        <v>0</v>
      </c>
      <c r="F14" s="18">
        <f t="shared" si="2"/>
        <v>0</v>
      </c>
      <c r="G14" s="18">
        <f t="shared" si="3"/>
        <v>0</v>
      </c>
      <c r="H14" s="117">
        <f t="shared" si="4"/>
        <v>30</v>
      </c>
      <c r="I14" s="45"/>
      <c r="J14" s="25"/>
      <c r="K14" s="61"/>
      <c r="L14" s="72"/>
      <c r="M14" s="45"/>
      <c r="N14" s="25"/>
      <c r="O14" s="61"/>
      <c r="P14" s="73"/>
      <c r="Q14" s="24"/>
      <c r="R14" s="25"/>
      <c r="S14" s="25"/>
      <c r="T14" s="61"/>
      <c r="U14" s="72"/>
      <c r="V14" s="45"/>
      <c r="W14" s="45"/>
      <c r="X14" s="45"/>
      <c r="Y14" s="25">
        <v>30</v>
      </c>
      <c r="Z14" s="61">
        <v>5</v>
      </c>
      <c r="AA14" s="73" t="s">
        <v>21</v>
      </c>
      <c r="AB14" s="24">
        <f t="shared" si="1"/>
        <v>5</v>
      </c>
      <c r="AC14" s="57"/>
    </row>
    <row r="15" spans="1:168" ht="24.95" customHeight="1" thickBot="1" x14ac:dyDescent="0.3">
      <c r="A15" s="168" t="s">
        <v>25</v>
      </c>
      <c r="B15" s="169"/>
      <c r="C15" s="169"/>
      <c r="D15" s="51">
        <f t="shared" ref="D15:K15" si="5">SUM(D9:D14)</f>
        <v>150</v>
      </c>
      <c r="E15" s="53">
        <f t="shared" si="5"/>
        <v>30</v>
      </c>
      <c r="F15" s="58">
        <f t="shared" si="5"/>
        <v>0</v>
      </c>
      <c r="G15" s="58">
        <f t="shared" si="5"/>
        <v>90</v>
      </c>
      <c r="H15" s="82">
        <f t="shared" si="5"/>
        <v>30</v>
      </c>
      <c r="I15" s="87">
        <f t="shared" si="5"/>
        <v>0</v>
      </c>
      <c r="J15" s="30">
        <f t="shared" si="5"/>
        <v>0</v>
      </c>
      <c r="K15" s="30">
        <f t="shared" si="5"/>
        <v>0</v>
      </c>
      <c r="L15" s="90"/>
      <c r="M15" s="91">
        <f>SUM(M9:M14)</f>
        <v>0</v>
      </c>
      <c r="N15" s="30">
        <f>SUM(N9:N14)</f>
        <v>0</v>
      </c>
      <c r="O15" s="30">
        <f>SUM(O9:O14)</f>
        <v>0</v>
      </c>
      <c r="P15" s="92"/>
      <c r="Q15" s="87">
        <f>SUM(Q9:Q14)</f>
        <v>30</v>
      </c>
      <c r="R15" s="30">
        <f>SUM(R9:R14)</f>
        <v>0</v>
      </c>
      <c r="S15" s="30">
        <f>SUM(S9:S14)</f>
        <v>70</v>
      </c>
      <c r="T15" s="30">
        <f>SUM(T9:T14)</f>
        <v>17</v>
      </c>
      <c r="U15" s="90"/>
      <c r="V15" s="91">
        <f>SUM(V9:V14)</f>
        <v>0</v>
      </c>
      <c r="W15" s="30">
        <f t="shared" ref="W15:X15" si="6">SUM(W9:W14)</f>
        <v>0</v>
      </c>
      <c r="X15" s="30">
        <f t="shared" si="6"/>
        <v>20</v>
      </c>
      <c r="Y15" s="30">
        <f>SUM(Y9:Y14)</f>
        <v>30</v>
      </c>
      <c r="Z15" s="30">
        <f>SUM(Z9:Z14)</f>
        <v>10</v>
      </c>
      <c r="AA15" s="93"/>
      <c r="AB15" s="87">
        <f>SUM(AB9:AB14)</f>
        <v>27</v>
      </c>
      <c r="AC15" s="94"/>
    </row>
    <row r="16" spans="1:168" ht="15.75" x14ac:dyDescent="0.25">
      <c r="A16" s="31"/>
      <c r="B16" s="31"/>
      <c r="C16" s="31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</row>
    <row r="17" spans="1:27" ht="15.75" x14ac:dyDescent="0.25">
      <c r="A17" s="31"/>
      <c r="B17" s="31"/>
      <c r="C17" s="31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</row>
    <row r="18" spans="1:27" ht="15.75" x14ac:dyDescent="0.25">
      <c r="A18" s="31"/>
      <c r="B18" s="31"/>
      <c r="C18" s="31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</row>
    <row r="19" spans="1:27" ht="15.75" x14ac:dyDescent="0.25">
      <c r="A19" s="31"/>
      <c r="B19" s="31"/>
      <c r="C19" s="31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</row>
    <row r="20" spans="1:27" ht="15.75" x14ac:dyDescent="0.25">
      <c r="A20" s="31"/>
      <c r="B20" s="31"/>
      <c r="C20" s="31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</row>
    <row r="21" spans="1:27" ht="12.75" customHeight="1" x14ac:dyDescent="0.25">
      <c r="A21" s="31"/>
      <c r="B21" s="31"/>
      <c r="C21" s="31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</row>
    <row r="22" spans="1:27" ht="12.75" customHeight="1" x14ac:dyDescent="0.25">
      <c r="A22" s="31"/>
      <c r="B22" s="31"/>
      <c r="C22" s="31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</row>
    <row r="23" spans="1:27" ht="12.75" customHeight="1" x14ac:dyDescent="0.25">
      <c r="A23" s="31"/>
      <c r="B23" s="31"/>
      <c r="C23" s="31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</row>
    <row r="24" spans="1:27" x14ac:dyDescent="0.25">
      <c r="A24" s="4"/>
      <c r="B24" s="4"/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x14ac:dyDescent="0.25">
      <c r="A25" s="4"/>
      <c r="B25" s="4"/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</sheetData>
  <mergeCells count="18">
    <mergeCell ref="A15:C15"/>
    <mergeCell ref="D5:H6"/>
    <mergeCell ref="I5:P5"/>
    <mergeCell ref="Q5:AA5"/>
    <mergeCell ref="AB5:AB7"/>
    <mergeCell ref="Q6:U6"/>
    <mergeCell ref="I6:L6"/>
    <mergeCell ref="M6:P6"/>
    <mergeCell ref="V6:AA6"/>
    <mergeCell ref="B8:AC8"/>
    <mergeCell ref="A1:AA1"/>
    <mergeCell ref="A2:AL2"/>
    <mergeCell ref="A3:AA3"/>
    <mergeCell ref="A4:AA4"/>
    <mergeCell ref="A5:A7"/>
    <mergeCell ref="B5:B7"/>
    <mergeCell ref="C5:C7"/>
    <mergeCell ref="AC5:AC7"/>
  </mergeCells>
  <printOptions horizontalCentered="1"/>
  <pageMargins left="0.23622047244094491" right="0.23622047244094491" top="0.35433070866141736" bottom="0.35433070866141736" header="0" footer="0"/>
  <pageSetup paperSize="9" scale="76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6</vt:i4>
      </vt:variant>
    </vt:vector>
  </HeadingPairs>
  <TitlesOfParts>
    <vt:vector size="11" baseType="lpstr">
      <vt:lpstr>Harmonogram studiów</vt:lpstr>
      <vt:lpstr>ZRLiR</vt:lpstr>
      <vt:lpstr>PB</vt:lpstr>
      <vt:lpstr>PI</vt:lpstr>
      <vt:lpstr>PE</vt:lpstr>
      <vt:lpstr>'Harmonogram studiów'!Obszar_wydruku</vt:lpstr>
      <vt:lpstr>PB!Obszar_wydruku</vt:lpstr>
      <vt:lpstr>PE!Obszar_wydruku</vt:lpstr>
      <vt:lpstr>PI!Obszar_wydruku</vt:lpstr>
      <vt:lpstr>ZRLiR!Obszar_wydruku</vt:lpstr>
      <vt:lpstr>'Harmonogram studiów'!Tytuły_wydruku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2023-06-07T06:26:41Z</dcterms:modified>
</cp:coreProperties>
</file>