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803BA97F-2455-4418-AF38-CE7BDD820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studiów" sheetId="8" r:id="rId1"/>
    <sheet name="Zarządzanie bezpieczeństwem pub" sheetId="9" r:id="rId2"/>
    <sheet name="słuzby mundurowe" sheetId="11" r:id="rId3"/>
  </sheets>
  <definedNames>
    <definedName name="_xlnm.Print_Area" localSheetId="0">'Harmonogram studiów'!$A$1:$AM$53</definedName>
    <definedName name="_xlnm.Print_Titles" localSheetId="0">'Harmonogram studiów'!$4:$6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8" l="1"/>
  <c r="F36" i="8"/>
  <c r="F34" i="8"/>
  <c r="F29" i="8"/>
  <c r="F28" i="8"/>
  <c r="F18" i="8"/>
  <c r="F17" i="8"/>
  <c r="F9" i="8"/>
  <c r="G31" i="8"/>
  <c r="G30" i="8"/>
  <c r="G25" i="8"/>
  <c r="G24" i="8"/>
  <c r="G17" i="9"/>
  <c r="G16" i="9"/>
  <c r="G15" i="9"/>
  <c r="G14" i="9"/>
  <c r="F13" i="9"/>
  <c r="F12" i="9"/>
  <c r="F11" i="9"/>
  <c r="F10" i="9"/>
  <c r="F9" i="9"/>
  <c r="G17" i="11"/>
  <c r="G16" i="11"/>
  <c r="G15" i="11"/>
  <c r="G14" i="11"/>
  <c r="F13" i="11"/>
  <c r="F12" i="11"/>
  <c r="F11" i="11"/>
  <c r="F10" i="11"/>
  <c r="F9" i="11"/>
  <c r="G13" i="8"/>
  <c r="AA38" i="8"/>
  <c r="T38" i="8"/>
  <c r="H38" i="8"/>
  <c r="AA32" i="8"/>
  <c r="T32" i="8"/>
  <c r="H32" i="8"/>
  <c r="AA20" i="8"/>
  <c r="T20" i="8"/>
  <c r="H20" i="8"/>
  <c r="AA14" i="8"/>
  <c r="T14" i="8"/>
  <c r="H35" i="8"/>
  <c r="H11" i="8"/>
  <c r="H14" i="8" s="1"/>
  <c r="H39" i="8" l="1"/>
  <c r="AA39" i="8"/>
  <c r="T39" i="8"/>
  <c r="W38" i="8" l="1"/>
  <c r="S38" i="8"/>
  <c r="AL38" i="8"/>
  <c r="AI38" i="8"/>
  <c r="AH38" i="8"/>
  <c r="AG38" i="8"/>
  <c r="AF38" i="8"/>
  <c r="AE38" i="8"/>
  <c r="AC38" i="8"/>
  <c r="AB38" i="8"/>
  <c r="Z38" i="8"/>
  <c r="Y38" i="8"/>
  <c r="V38" i="8"/>
  <c r="U38" i="8"/>
  <c r="R38" i="8"/>
  <c r="P38" i="8"/>
  <c r="O38" i="8"/>
  <c r="N38" i="8"/>
  <c r="M38" i="8"/>
  <c r="L38" i="8"/>
  <c r="K38" i="8"/>
  <c r="J38" i="8"/>
  <c r="I38" i="8"/>
  <c r="G38" i="8"/>
  <c r="E38" i="8"/>
  <c r="AL32" i="8"/>
  <c r="AI32" i="8"/>
  <c r="AH32" i="8"/>
  <c r="AG32" i="8"/>
  <c r="AF32" i="8"/>
  <c r="AE32" i="8"/>
  <c r="AC32" i="8"/>
  <c r="AB32" i="8"/>
  <c r="Z32" i="8"/>
  <c r="Y32" i="8"/>
  <c r="W32" i="8"/>
  <c r="V32" i="8"/>
  <c r="U32" i="8"/>
  <c r="S32" i="8"/>
  <c r="R32" i="8"/>
  <c r="P32" i="8"/>
  <c r="O32" i="8"/>
  <c r="N32" i="8"/>
  <c r="M32" i="8"/>
  <c r="L32" i="8"/>
  <c r="K32" i="8"/>
  <c r="J32" i="8"/>
  <c r="AL20" i="8"/>
  <c r="AI20" i="8"/>
  <c r="AH20" i="8"/>
  <c r="AG20" i="8"/>
  <c r="AF20" i="8"/>
  <c r="AE20" i="8"/>
  <c r="AC20" i="8"/>
  <c r="AB20" i="8"/>
  <c r="Z20" i="8"/>
  <c r="Y20" i="8"/>
  <c r="W20" i="8"/>
  <c r="V20" i="8"/>
  <c r="U20" i="8"/>
  <c r="S20" i="8"/>
  <c r="R20" i="8"/>
  <c r="P20" i="8"/>
  <c r="O20" i="8"/>
  <c r="N20" i="8"/>
  <c r="M20" i="8"/>
  <c r="L20" i="8"/>
  <c r="K20" i="8"/>
  <c r="J20" i="8"/>
  <c r="I20" i="8"/>
  <c r="G20" i="8"/>
  <c r="AL14" i="8"/>
  <c r="AI14" i="8"/>
  <c r="AH14" i="8"/>
  <c r="AG14" i="8"/>
  <c r="AF14" i="8"/>
  <c r="AE14" i="8"/>
  <c r="AC14" i="8"/>
  <c r="AB14" i="8"/>
  <c r="Z14" i="8"/>
  <c r="Y14" i="8"/>
  <c r="W14" i="8"/>
  <c r="V14" i="8"/>
  <c r="U14" i="8"/>
  <c r="S14" i="8"/>
  <c r="R14" i="8"/>
  <c r="P14" i="8"/>
  <c r="O14" i="8"/>
  <c r="N14" i="8"/>
  <c r="M14" i="8"/>
  <c r="L14" i="8"/>
  <c r="K14" i="8"/>
  <c r="N39" i="8" l="1"/>
  <c r="Z39" i="8"/>
  <c r="AF39" i="8"/>
  <c r="S39" i="8"/>
  <c r="K39" i="8"/>
  <c r="O39" i="8"/>
  <c r="Y39" i="8"/>
  <c r="AH39" i="8"/>
  <c r="AL39" i="8"/>
  <c r="L39" i="8"/>
  <c r="P39" i="8"/>
  <c r="U39" i="8"/>
  <c r="AE39" i="8"/>
  <c r="AI39" i="8"/>
  <c r="AB39" i="8"/>
  <c r="AG39" i="8"/>
  <c r="AC39" i="8"/>
  <c r="M39" i="8"/>
  <c r="R39" i="8"/>
  <c r="V39" i="8"/>
  <c r="W39" i="8"/>
  <c r="D9" i="11"/>
  <c r="D10" i="11"/>
  <c r="D11" i="11"/>
  <c r="X18" i="11"/>
  <c r="W18" i="11"/>
  <c r="V18" i="11"/>
  <c r="T18" i="11"/>
  <c r="S18" i="11"/>
  <c r="R18" i="11"/>
  <c r="Q18" i="11"/>
  <c r="O18" i="11"/>
  <c r="N18" i="11"/>
  <c r="M18" i="11"/>
  <c r="L18" i="11"/>
  <c r="J18" i="11"/>
  <c r="I18" i="11"/>
  <c r="H18" i="11"/>
  <c r="Z17" i="11"/>
  <c r="D17" i="11"/>
  <c r="Z16" i="11"/>
  <c r="D16" i="11"/>
  <c r="Z15" i="11"/>
  <c r="D15" i="11"/>
  <c r="Z14" i="11"/>
  <c r="D14" i="11"/>
  <c r="Z13" i="11"/>
  <c r="D13" i="11"/>
  <c r="Z12" i="11"/>
  <c r="D12" i="11"/>
  <c r="Z11" i="11"/>
  <c r="Z10" i="11"/>
  <c r="Z9" i="11"/>
  <c r="Z9" i="9"/>
  <c r="X18" i="9"/>
  <c r="W18" i="9"/>
  <c r="E18" i="9"/>
  <c r="V18" i="9"/>
  <c r="T18" i="9"/>
  <c r="S18" i="9"/>
  <c r="R18" i="9"/>
  <c r="Q18" i="9"/>
  <c r="O18" i="9"/>
  <c r="N18" i="9"/>
  <c r="M18" i="9"/>
  <c r="I18" i="9" s="1"/>
  <c r="Z17" i="9"/>
  <c r="Z16" i="9"/>
  <c r="Z15" i="9"/>
  <c r="Z14" i="9"/>
  <c r="Z13" i="9"/>
  <c r="Z12" i="9"/>
  <c r="Z11" i="9"/>
  <c r="Z10" i="9"/>
  <c r="D14" i="9"/>
  <c r="H18" i="9"/>
  <c r="D16" i="9"/>
  <c r="D15" i="9"/>
  <c r="D13" i="9"/>
  <c r="D12" i="9"/>
  <c r="D11" i="9"/>
  <c r="D9" i="9"/>
  <c r="D10" i="9" s="1"/>
  <c r="AK37" i="8"/>
  <c r="D37" i="8"/>
  <c r="AK36" i="8"/>
  <c r="D36" i="8"/>
  <c r="AK35" i="8"/>
  <c r="D35" i="8"/>
  <c r="AK34" i="8"/>
  <c r="AK31" i="8"/>
  <c r="D31" i="8"/>
  <c r="AK30" i="8"/>
  <c r="AK29" i="8"/>
  <c r="D29" i="8"/>
  <c r="AK28" i="8"/>
  <c r="AK27" i="8"/>
  <c r="E27" i="8"/>
  <c r="D27" i="8" s="1"/>
  <c r="AK26" i="8"/>
  <c r="E26" i="8"/>
  <c r="D26" i="8" s="1"/>
  <c r="AK25" i="8"/>
  <c r="D25" i="8"/>
  <c r="AK24" i="8"/>
  <c r="AK23" i="8"/>
  <c r="E23" i="8"/>
  <c r="D23" i="8" s="1"/>
  <c r="AK22" i="8"/>
  <c r="E22" i="8"/>
  <c r="AK19" i="8"/>
  <c r="E19" i="8"/>
  <c r="D19" i="8" s="1"/>
  <c r="AK18" i="8"/>
  <c r="E18" i="8"/>
  <c r="AK17" i="8"/>
  <c r="AK16" i="8"/>
  <c r="E16" i="8"/>
  <c r="AK13" i="8"/>
  <c r="AK12" i="8"/>
  <c r="E12" i="8"/>
  <c r="D12" i="8" s="1"/>
  <c r="AK11" i="8"/>
  <c r="E11" i="8"/>
  <c r="AK10" i="8"/>
  <c r="I10" i="8"/>
  <c r="AK9" i="8"/>
  <c r="E9" i="8"/>
  <c r="AK8" i="8"/>
  <c r="J8" i="8"/>
  <c r="J14" i="8" s="1"/>
  <c r="J39" i="8" s="1"/>
  <c r="Z18" i="9" l="1"/>
  <c r="D17" i="9" s="1"/>
  <c r="D18" i="9" s="1"/>
  <c r="G18" i="9"/>
  <c r="F18" i="9"/>
  <c r="G18" i="11"/>
  <c r="Z18" i="11"/>
  <c r="D8" i="8"/>
  <c r="F14" i="8"/>
  <c r="D11" i="8"/>
  <c r="AK20" i="8"/>
  <c r="D22" i="8"/>
  <c r="E32" i="8"/>
  <c r="D24" i="8"/>
  <c r="G32" i="8"/>
  <c r="D13" i="8"/>
  <c r="G14" i="8"/>
  <c r="D17" i="8"/>
  <c r="F20" i="8"/>
  <c r="AK32" i="8"/>
  <c r="D28" i="8"/>
  <c r="F32" i="8"/>
  <c r="D30" i="8"/>
  <c r="I32" i="8"/>
  <c r="F38" i="8"/>
  <c r="D34" i="8"/>
  <c r="D38" i="8" s="1"/>
  <c r="AK14" i="8"/>
  <c r="D10" i="8"/>
  <c r="I14" i="8"/>
  <c r="I39" i="8" s="1"/>
  <c r="AK38" i="8"/>
  <c r="E14" i="8"/>
  <c r="D16" i="8"/>
  <c r="E20" i="8"/>
  <c r="D9" i="8"/>
  <c r="D18" i="8"/>
  <c r="D18" i="11"/>
  <c r="F18" i="11"/>
  <c r="E18" i="11"/>
  <c r="L18" i="9"/>
  <c r="J18" i="9"/>
  <c r="D14" i="8" l="1"/>
  <c r="G39" i="8"/>
  <c r="D20" i="8"/>
  <c r="F39" i="8"/>
  <c r="D32" i="8"/>
  <c r="E39" i="8"/>
  <c r="AK39" i="8"/>
  <c r="D39" i="8" l="1"/>
</calcChain>
</file>

<file path=xl/sharedStrings.xml><?xml version="1.0" encoding="utf-8"?>
<sst xmlns="http://schemas.openxmlformats.org/spreadsheetml/2006/main" count="271" uniqueCount="125">
  <si>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</si>
  <si>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</si>
  <si>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</si>
  <si>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</si>
  <si>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</si>
  <si>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</si>
  <si>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</si>
  <si>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</si>
  <si>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</si>
  <si>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</si>
  <si>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Forma zajęć</t>
  </si>
  <si>
    <t>L.p.</t>
  </si>
  <si>
    <t>Przedmioty kierunkowe</t>
  </si>
  <si>
    <t>Przedmioty ogólne</t>
  </si>
  <si>
    <t>Przedmioty podstawowe</t>
  </si>
  <si>
    <t>Przedmioty specjalnościowe</t>
  </si>
  <si>
    <t>wykłady</t>
  </si>
  <si>
    <t>forma zaliczenia</t>
  </si>
  <si>
    <t xml:space="preserve">Łączna liczba punktów ECTS </t>
  </si>
  <si>
    <t>ćwiczenia</t>
  </si>
  <si>
    <t>MK01</t>
  </si>
  <si>
    <t>PSYCHOLOGIA SPOŁECZNA</t>
  </si>
  <si>
    <t>MK02</t>
  </si>
  <si>
    <t>KOMUNIKOWANIE SPOŁECZNE</t>
  </si>
  <si>
    <t>MK03</t>
  </si>
  <si>
    <t>HISTORIA MYŚLI STRATEGICZNEJ</t>
  </si>
  <si>
    <t>MK04</t>
  </si>
  <si>
    <t>STRATEGIA BEZPIECZEŃSTWA WEWNĘTRZNEGO</t>
  </si>
  <si>
    <t>E</t>
  </si>
  <si>
    <t>ZO</t>
  </si>
  <si>
    <t>MK05</t>
  </si>
  <si>
    <t>HISTORIA BEZPIECZEŃSTWA WEWNĘTRZNEGO W POLSCE</t>
  </si>
  <si>
    <t>MK06</t>
  </si>
  <si>
    <t>OCHRONA LUDNOŚCI I OBRONA CYWILNA</t>
  </si>
  <si>
    <t>MK07</t>
  </si>
  <si>
    <t>ZARZĄDZANIE SYSTEMAMI BEZPIECZEŃSTWA WEWNĘTRZNEGO</t>
  </si>
  <si>
    <t>MK08</t>
  </si>
  <si>
    <t>METODOLOGIA BADAŃ NAD BEZPIECZEŃSTWEM</t>
  </si>
  <si>
    <t>MK09</t>
  </si>
  <si>
    <t>WSPÓŁCZESNE ZAGROŻENIA TERRORYZMEM</t>
  </si>
  <si>
    <t>MK10</t>
  </si>
  <si>
    <t>OCHRONA PRZED CZYNNIKAMI MASOWEGO RAŻENIA</t>
  </si>
  <si>
    <t>MK11</t>
  </si>
  <si>
    <t>STRATEGIA ZAPOBIEGANIA PRZESTĘPCZOŚCI</t>
  </si>
  <si>
    <t>MK12</t>
  </si>
  <si>
    <t>POZARZĄDOWE FORMY BEZPIECZEŃSTWA</t>
  </si>
  <si>
    <t>MK13</t>
  </si>
  <si>
    <t>KONTROLA I AUDYT W ZAKRESIE BEZPIECZEŃSTWA</t>
  </si>
  <si>
    <t>MK14</t>
  </si>
  <si>
    <t>ZARZĄDZANIE JAKOŚCIĄ W INSTYTUCJACH ODPOWIEDZIALNYCH ZA BEZPIECZEŃSTWO WEWNĘTRZNE</t>
  </si>
  <si>
    <t>seminaria</t>
  </si>
  <si>
    <t>MK15</t>
  </si>
  <si>
    <t>MK16</t>
  </si>
  <si>
    <t>OCHRONA PRAW KONSUMENTÓW</t>
  </si>
  <si>
    <t>MK17</t>
  </si>
  <si>
    <t>MK18</t>
  </si>
  <si>
    <t>MK19</t>
  </si>
  <si>
    <t>MK20</t>
  </si>
  <si>
    <t>BEZPIECZEŃSTWO BIOLOGICZNE</t>
  </si>
  <si>
    <t>STRZELECTWO</t>
  </si>
  <si>
    <t>SEMINARIUM MAGISTERSKIE</t>
  </si>
  <si>
    <t>JĘZYK OBCY DO WYBORU</t>
  </si>
  <si>
    <t>Z</t>
  </si>
  <si>
    <t>MK21</t>
  </si>
  <si>
    <t>OCHRONA PRAW CZŁOWIEKA</t>
  </si>
  <si>
    <t>MK22</t>
  </si>
  <si>
    <t>MK23</t>
  </si>
  <si>
    <t>BEZPIECZEŃSTWO KULTUROWE</t>
  </si>
  <si>
    <t>MK24</t>
  </si>
  <si>
    <t>POLITYKA IMIGRACYJNA I AZYLOWA</t>
  </si>
  <si>
    <t>SŁUŻBY MUNDUROWE W POLSCE</t>
  </si>
  <si>
    <t>PRAWO KARNE I PRAWO WYKROCZEŃ</t>
  </si>
  <si>
    <t>ZAPEWNIENIE BEZPIECZEŃSTWA I PORZĄDKU PUBLICZNEGO</t>
  </si>
  <si>
    <t>POSTĘPOWANIE WYBRANYCH SŁUŻB PUBLICZNYCH W SYTUACJACH KRYZYSOWYCH</t>
  </si>
  <si>
    <t>STOSOWANIE ŚRODKÓW PRZYMUSU BEZPOŚREDNIEGO</t>
  </si>
  <si>
    <t>WARSZTATY MEDIALNE</t>
  </si>
  <si>
    <t>ETYKA ZAWODOWA FUNKCJONARIUSZY SŁUŻB MUNDUROWYCH</t>
  </si>
  <si>
    <t>BEZPIECZEŃSTWO W RUCHU DROGOWYM</t>
  </si>
  <si>
    <t>UPRAWNIENIA WYBRANYCH SŁUŻB PUBLICZNYCH</t>
  </si>
  <si>
    <t>MK25</t>
  </si>
  <si>
    <t>MK26</t>
  </si>
  <si>
    <t>MK27</t>
  </si>
  <si>
    <t>MK28</t>
  </si>
  <si>
    <t>MK29</t>
  </si>
  <si>
    <t>MK30</t>
  </si>
  <si>
    <t>MK31</t>
  </si>
  <si>
    <t>MK32</t>
  </si>
  <si>
    <t>MK33</t>
  </si>
  <si>
    <t>MK34</t>
  </si>
  <si>
    <t>ZADANIA ADMINISTRACJI RZĄDOWEJ W ZAKRESIE BEZPIECZEŃSTWA PUBLICZNEGO</t>
  </si>
  <si>
    <t>MK35</t>
  </si>
  <si>
    <t>ZADANIA ADMINISTRACJI SAMORZĄDOWEJ W ZAKRESIE BEZPIECZEŃSTWA PUBLICZNEGO</t>
  </si>
  <si>
    <t>MK36</t>
  </si>
  <si>
    <t>SIŁY ZBROJNE I POLITYKA OBRONNA RP</t>
  </si>
  <si>
    <t>MK37</t>
  </si>
  <si>
    <t>ZARZĄDZANIE KRYZYSOWE</t>
  </si>
  <si>
    <t>MK38</t>
  </si>
  <si>
    <t>OCHRONA INFORMACJI NIEJAWNYCH</t>
  </si>
  <si>
    <t>MK39</t>
  </si>
  <si>
    <t>PR W ZARZĄDZANIU BEZPIECZEŃSTWEM PUBLICZNYM</t>
  </si>
  <si>
    <t>MK40</t>
  </si>
  <si>
    <t>TERRORYZM I JEGO ZWALCZANIE</t>
  </si>
  <si>
    <t>MK41</t>
  </si>
  <si>
    <t>PRAWA CZŁOWIEKA I ETYKA W ADMINISTRACJI PUBLICZNEJ</t>
  </si>
  <si>
    <t>HARMONOGRAM STUDIÓW</t>
  </si>
  <si>
    <t>OGÓŁEM:</t>
  </si>
  <si>
    <r>
      <rPr>
        <sz val="16"/>
        <color theme="1"/>
        <rFont val="Calibri"/>
        <family val="2"/>
        <scheme val="minor"/>
      </rP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 DRUGIEGO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OGÓLNOAKADEMICKI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NIESTACJONARNE</t>
    </r>
  </si>
  <si>
    <t>lektoraty jęz. obcych</t>
  </si>
  <si>
    <t>Szkolenie BHP w wymiarze 4 godz. oraz szkolenie biblioteczne w firmie kursu e-learningowego student odbywa jednorazowo w I semestrze zgodnie z Zarządzeniem Rektora</t>
  </si>
  <si>
    <t>WYKŁAD OGÓLNOUCZELNIANY</t>
  </si>
  <si>
    <t>ELEMENTY SAMOOBRONY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</si>
  <si>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2023/2024</t>
    </r>
  </si>
  <si>
    <t>Punkty ECTS powiązane z działalnością naukową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</si>
  <si>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służby mundurowe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</si>
  <si>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bezpieczeństwem publicznym</t>
    </r>
  </si>
  <si>
    <t>Przedmioty kierunkowe do wyboru *</t>
  </si>
  <si>
    <t>* student wybiera trzy z czterech przedmiotów</t>
  </si>
  <si>
    <t>Razem przedmioty ogólne:</t>
  </si>
  <si>
    <t>Razem przedmioty podstawowe:</t>
  </si>
  <si>
    <t>Razem przedmioty kierunkowe:</t>
  </si>
  <si>
    <t>Razem przedmioty kierunkowe do wyboru:</t>
  </si>
  <si>
    <t>zajęcia warsztatowe</t>
  </si>
  <si>
    <t>konwersatoria</t>
  </si>
  <si>
    <t>wykłady**</t>
  </si>
  <si>
    <t>**  wykłady w roku akad. 2023/2024 będą prowadzone w formie zdalnej - Uchwała RD nr 87/06/2023 z dnia 5 czerwca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</si>
</sst>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49" fontId="9" fillId="0" borderId="37" xfId="0" applyNumberFormat="1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 textRotation="90" wrapText="1"/>
    </xf>
    <xf numFmtId="0" fontId="9" fillId="3" borderId="61" xfId="0" applyFont="1" applyFill="1" applyBorder="1" applyAlignment="1">
      <alignment horizontal="center" vertical="center" textRotation="90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textRotation="90" wrapText="1"/>
    </xf>
    <xf numFmtId="0" fontId="9" fillId="0" borderId="4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319087</xdr:colOff>
      <xdr:row>43</xdr:row>
      <xdr:rowOff>85724</xdr:rowOff>
    </xdr:from>
    <xdr:to>
      <xdr:col>12</xdr:col>
      <xdr:colOff>3555</xdr:colOff>
      <xdr:row>45</xdr:row>
      <xdr:rowOff>35533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523BD9A-BAA2-4736-9A21-D79317A943B7}"/>
            </a:ext>
          </a:extLst>
        </xdr:cNvPr>
        <xdr:cNvSpPr txBox="1"/>
      </xdr:nvSpPr>
      <xdr:spPr>
        <a:xfrm>
          <a:off x="319087" y="13982699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309562</xdr:colOff>
      <xdr:row>46</xdr:row>
      <xdr:rowOff>178595</xdr:rowOff>
    </xdr:from>
    <xdr:to>
      <xdr:col>5</xdr:col>
      <xdr:colOff>19546</xdr:colOff>
      <xdr:row>52</xdr:row>
      <xdr:rowOff>44338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D240659-1459-409C-8C44-2458FF6F876D}"/>
            </a:ext>
          </a:extLst>
        </xdr:cNvPr>
        <xdr:cNvSpPr txBox="1"/>
      </xdr:nvSpPr>
      <xdr:spPr>
        <a:xfrm>
          <a:off x="690562" y="15180470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15</xdr:col>
      <xdr:colOff>214313</xdr:colOff>
      <xdr:row>46</xdr:row>
      <xdr:rowOff>35719</xdr:rowOff>
    </xdr:from>
    <xdr:to>
      <xdr:col>38</xdr:col>
      <xdr:colOff>0</xdr:colOff>
      <xdr:row>51</xdr:row>
      <xdr:rowOff>2364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249D625-BC35-4674-B1B6-9E6653B66BAA}"/>
            </a:ext>
          </a:extLst>
        </xdr:cNvPr>
        <xdr:cNvSpPr txBox="1"/>
      </xdr:nvSpPr>
      <xdr:spPr>
        <a:xfrm>
          <a:off x="7434263" y="15037594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20</xdr:row>
      <xdr:rowOff>0</xdr:rowOff>
    </xdr:from>
    <xdr:to>
      <xdr:col>9</xdr:col>
      <xdr:colOff>0</xdr:colOff>
      <xdr:row>21</xdr:row>
      <xdr:rowOff>148776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F6D01A8C-C002-4362-8FCF-4BF68147743C}"/>
            </a:ext>
          </a:extLst>
        </xdr:cNvPr>
        <xdr:cNvSpPr txBox="1"/>
      </xdr:nvSpPr>
      <xdr:spPr>
        <a:xfrm>
          <a:off x="328084" y="6667500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4</xdr:col>
      <xdr:colOff>55001</xdr:colOff>
      <xdr:row>28</xdr:row>
      <xdr:rowOff>115510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DD3A1D1-EF49-493A-9553-1A5F3A4BEB7B}"/>
            </a:ext>
          </a:extLst>
        </xdr:cNvPr>
        <xdr:cNvSpPr txBox="1"/>
      </xdr:nvSpPr>
      <xdr:spPr>
        <a:xfrm>
          <a:off x="381000" y="7270750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211666</xdr:colOff>
      <xdr:row>21</xdr:row>
      <xdr:rowOff>179917</xdr:rowOff>
    </xdr:from>
    <xdr:to>
      <xdr:col>23</xdr:col>
      <xdr:colOff>0</xdr:colOff>
      <xdr:row>26</xdr:row>
      <xdr:rowOff>149737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894C9CCD-5193-457F-9608-FA47AE75ACD9}"/>
            </a:ext>
          </a:extLst>
        </xdr:cNvPr>
        <xdr:cNvSpPr txBox="1"/>
      </xdr:nvSpPr>
      <xdr:spPr>
        <a:xfrm>
          <a:off x="5693833" y="7048500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20</xdr:row>
      <xdr:rowOff>0</xdr:rowOff>
    </xdr:from>
    <xdr:to>
      <xdr:col>9</xdr:col>
      <xdr:colOff>0</xdr:colOff>
      <xdr:row>21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3A802C6-C428-4527-B87A-9739740F5394}"/>
            </a:ext>
          </a:extLst>
        </xdr:cNvPr>
        <xdr:cNvSpPr txBox="1"/>
      </xdr:nvSpPr>
      <xdr:spPr>
        <a:xfrm>
          <a:off x="328084" y="8429625"/>
          <a:ext cx="5221668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4</xdr:col>
      <xdr:colOff>55001</xdr:colOff>
      <xdr:row>28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14CA606-241F-4FE9-9A27-629485F2A43E}"/>
            </a:ext>
          </a:extLst>
        </xdr:cNvPr>
        <xdr:cNvSpPr txBox="1"/>
      </xdr:nvSpPr>
      <xdr:spPr>
        <a:xfrm>
          <a:off x="381000" y="90297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211666</xdr:colOff>
      <xdr:row>21</xdr:row>
      <xdr:rowOff>179917</xdr:rowOff>
    </xdr:from>
    <xdr:to>
      <xdr:col>23</xdr:col>
      <xdr:colOff>0</xdr:colOff>
      <xdr:row>26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BE56D81C-68EB-41F9-8562-EFC1CDF6E50D}"/>
            </a:ext>
          </a:extLst>
        </xdr:cNvPr>
        <xdr:cNvSpPr txBox="1"/>
      </xdr:nvSpPr>
      <xdr:spPr>
        <a:xfrm>
          <a:off x="5031316" y="88095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2683-B912-4F1B-9E89-DC07A6C646BE}">
  <sheetPr>
    <pageSetUpPr fitToPage="1"/>
  </sheetPr>
  <dimension ref="A1:FL51"/>
  <sheetViews>
    <sheetView tabSelected="1" topLeftCell="A21" zoomScale="80" zoomScaleNormal="80" workbookViewId="0">
      <selection activeCell="O45" sqref="O45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37" width="5.140625" style="1" customWidth="1"/>
    <col min="38" max="38" width="7.7109375" style="1" customWidth="1"/>
    <col min="39" max="39" width="1" style="1" customWidth="1"/>
    <col min="40" max="46" width="3.140625" style="1" customWidth="1"/>
    <col min="47" max="47" width="4" style="1" customWidth="1"/>
    <col min="48" max="57" width="3.140625" style="1" customWidth="1"/>
    <col min="58" max="58" width="4.28515625" style="1" customWidth="1"/>
    <col min="59" max="71" width="3.140625" style="1" customWidth="1"/>
    <col min="72" max="72" width="4" style="1" customWidth="1"/>
    <col min="73" max="82" width="3.140625" style="1" customWidth="1"/>
    <col min="83" max="83" width="4.28515625" style="1" customWidth="1"/>
    <col min="84" max="93" width="3.140625" style="1" customWidth="1"/>
    <col min="94" max="94" width="3.85546875" style="1" customWidth="1"/>
    <col min="95" max="104" width="3.140625" style="1" customWidth="1"/>
    <col min="105" max="105" width="3.7109375" style="1" customWidth="1"/>
    <col min="106" max="106" width="7.28515625" style="1" customWidth="1"/>
    <col min="107" max="107" width="7.28515625" style="3" customWidth="1"/>
    <col min="108" max="16384" width="9.140625" style="1"/>
  </cols>
  <sheetData>
    <row r="1" spans="1:168" s="11" customFormat="1" ht="30" customHeight="1" x14ac:dyDescent="0.35">
      <c r="A1" s="148" t="s">
        <v>104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N1" s="8"/>
      <c r="AO1" s="8"/>
      <c r="AP1" s="9"/>
      <c r="AQ1" s="8"/>
      <c r="AR1" s="8"/>
      <c r="AS1" s="8"/>
      <c r="AT1" s="8"/>
      <c r="AU1" s="8"/>
      <c r="AV1" s="8"/>
      <c r="AW1" s="9"/>
      <c r="AX1" s="8"/>
      <c r="AY1" s="8"/>
      <c r="AZ1" s="8"/>
      <c r="BA1" s="8"/>
      <c r="BB1" s="8"/>
      <c r="BC1" s="8"/>
      <c r="BD1" s="8"/>
      <c r="BE1" s="10"/>
      <c r="BF1" s="8"/>
      <c r="BG1" s="8"/>
      <c r="BH1" s="8"/>
      <c r="BI1" s="8"/>
      <c r="BJ1" s="8"/>
      <c r="BK1" s="8"/>
      <c r="BL1" s="10"/>
      <c r="BM1" s="8"/>
      <c r="BN1" s="8"/>
      <c r="BO1" s="8"/>
    </row>
    <row r="2" spans="1:168" s="13" customFormat="1" ht="30" customHeight="1" x14ac:dyDescent="0.35">
      <c r="A2" s="149" t="s">
        <v>106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</row>
    <row r="3" spans="1:168" s="13" customFormat="1" ht="30" customHeight="1" thickBot="1" x14ac:dyDescent="0.4">
      <c r="A3" s="150" t="s">
        <v>111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</row>
    <row r="4" spans="1:168" s="14" customFormat="1" ht="30" customHeight="1" x14ac:dyDescent="0.25">
      <c r="A4" s="151" t="s">
        <v>11</v>
      </c>
      <c r="B4" s="154" t="s">
        <v>0</v>
      </c>
      <c r="C4" s="157" t="s">
        <v>1</v>
      </c>
      <c r="D4" s="151" t="s">
        <v>10</v>
      </c>
      <c r="E4" s="160"/>
      <c r="F4" s="160"/>
      <c r="G4" s="160"/>
      <c r="H4" s="160"/>
      <c r="I4" s="160"/>
      <c r="J4" s="161"/>
      <c r="K4" s="151" t="s">
        <v>2</v>
      </c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57"/>
      <c r="Y4" s="163" t="s">
        <v>7</v>
      </c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57"/>
      <c r="AK4" s="164" t="s">
        <v>18</v>
      </c>
      <c r="AL4" s="135" t="s">
        <v>112</v>
      </c>
    </row>
    <row r="5" spans="1:168" s="14" customFormat="1" ht="30" customHeight="1" thickBot="1" x14ac:dyDescent="0.3">
      <c r="A5" s="152"/>
      <c r="B5" s="155"/>
      <c r="C5" s="158"/>
      <c r="D5" s="138"/>
      <c r="E5" s="139"/>
      <c r="F5" s="139"/>
      <c r="G5" s="139"/>
      <c r="H5" s="139"/>
      <c r="I5" s="139"/>
      <c r="J5" s="162"/>
      <c r="K5" s="138" t="s">
        <v>4</v>
      </c>
      <c r="L5" s="139"/>
      <c r="M5" s="139"/>
      <c r="N5" s="139"/>
      <c r="O5" s="139"/>
      <c r="P5" s="139"/>
      <c r="Q5" s="140"/>
      <c r="R5" s="141" t="s">
        <v>6</v>
      </c>
      <c r="S5" s="139"/>
      <c r="T5" s="139"/>
      <c r="U5" s="139"/>
      <c r="V5" s="139"/>
      <c r="W5" s="139"/>
      <c r="X5" s="142"/>
      <c r="Y5" s="141" t="s">
        <v>8</v>
      </c>
      <c r="Z5" s="139"/>
      <c r="AA5" s="139"/>
      <c r="AB5" s="139"/>
      <c r="AC5" s="139"/>
      <c r="AD5" s="140"/>
      <c r="AE5" s="141" t="s">
        <v>9</v>
      </c>
      <c r="AF5" s="139"/>
      <c r="AG5" s="139"/>
      <c r="AH5" s="139"/>
      <c r="AI5" s="139"/>
      <c r="AJ5" s="142"/>
      <c r="AK5" s="165"/>
      <c r="AL5" s="136"/>
    </row>
    <row r="6" spans="1:168" s="14" customFormat="1" ht="120" customHeight="1" thickBot="1" x14ac:dyDescent="0.3">
      <c r="A6" s="153"/>
      <c r="B6" s="156"/>
      <c r="C6" s="159"/>
      <c r="D6" s="43" t="s">
        <v>3</v>
      </c>
      <c r="E6" s="44" t="s">
        <v>123</v>
      </c>
      <c r="F6" s="45" t="s">
        <v>19</v>
      </c>
      <c r="G6" s="45" t="s">
        <v>122</v>
      </c>
      <c r="H6" s="45" t="s">
        <v>121</v>
      </c>
      <c r="I6" s="45" t="s">
        <v>50</v>
      </c>
      <c r="J6" s="46" t="s">
        <v>107</v>
      </c>
      <c r="K6" s="48" t="s">
        <v>16</v>
      </c>
      <c r="L6" s="49" t="s">
        <v>19</v>
      </c>
      <c r="M6" s="49" t="s">
        <v>122</v>
      </c>
      <c r="N6" s="49" t="s">
        <v>50</v>
      </c>
      <c r="O6" s="47" t="s">
        <v>107</v>
      </c>
      <c r="P6" s="49" t="s">
        <v>5</v>
      </c>
      <c r="Q6" s="108" t="s">
        <v>17</v>
      </c>
      <c r="R6" s="107" t="s">
        <v>16</v>
      </c>
      <c r="S6" s="47" t="s">
        <v>19</v>
      </c>
      <c r="T6" s="45" t="s">
        <v>121</v>
      </c>
      <c r="U6" s="47" t="s">
        <v>50</v>
      </c>
      <c r="V6" s="47" t="s">
        <v>107</v>
      </c>
      <c r="W6" s="47" t="s">
        <v>5</v>
      </c>
      <c r="X6" s="86" t="s">
        <v>17</v>
      </c>
      <c r="Y6" s="48" t="s">
        <v>16</v>
      </c>
      <c r="Z6" s="49" t="s">
        <v>122</v>
      </c>
      <c r="AA6" s="45" t="s">
        <v>121</v>
      </c>
      <c r="AB6" s="49" t="s">
        <v>50</v>
      </c>
      <c r="AC6" s="49" t="s">
        <v>5</v>
      </c>
      <c r="AD6" s="108" t="s">
        <v>17</v>
      </c>
      <c r="AE6" s="107" t="s">
        <v>16</v>
      </c>
      <c r="AF6" s="47" t="s">
        <v>19</v>
      </c>
      <c r="AG6" s="47" t="s">
        <v>122</v>
      </c>
      <c r="AH6" s="47" t="s">
        <v>50</v>
      </c>
      <c r="AI6" s="47" t="s">
        <v>5</v>
      </c>
      <c r="AJ6" s="86" t="s">
        <v>17</v>
      </c>
      <c r="AK6" s="166"/>
      <c r="AL6" s="137"/>
    </row>
    <row r="7" spans="1:168" s="15" customFormat="1" ht="24.95" customHeight="1" thickBot="1" x14ac:dyDescent="0.3">
      <c r="A7" s="51"/>
      <c r="B7" s="143" t="s">
        <v>13</v>
      </c>
      <c r="C7" s="143"/>
      <c r="D7" s="143"/>
      <c r="E7" s="143"/>
      <c r="F7" s="143"/>
      <c r="G7" s="143"/>
      <c r="H7" s="143"/>
      <c r="I7" s="143"/>
      <c r="J7" s="143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5"/>
      <c r="AP7"/>
      <c r="AQ7"/>
    </row>
    <row r="8" spans="1:168" s="15" customFormat="1" ht="24.95" customHeight="1" x14ac:dyDescent="0.25">
      <c r="A8" s="20">
        <v>1</v>
      </c>
      <c r="B8" s="57" t="s">
        <v>51</v>
      </c>
      <c r="C8" s="58" t="s">
        <v>61</v>
      </c>
      <c r="D8" s="34">
        <f>SUM(E8:J8)</f>
        <v>36</v>
      </c>
      <c r="E8" s="20"/>
      <c r="F8" s="21"/>
      <c r="G8" s="21"/>
      <c r="H8" s="21"/>
      <c r="I8" s="21"/>
      <c r="J8" s="22">
        <f>O8+V8</f>
        <v>36</v>
      </c>
      <c r="K8" s="20"/>
      <c r="L8" s="21"/>
      <c r="M8" s="21"/>
      <c r="N8" s="21"/>
      <c r="O8" s="21">
        <v>18</v>
      </c>
      <c r="P8" s="41">
        <v>2</v>
      </c>
      <c r="Q8" s="109" t="s">
        <v>29</v>
      </c>
      <c r="R8" s="29"/>
      <c r="S8" s="21"/>
      <c r="T8" s="21"/>
      <c r="U8" s="21"/>
      <c r="V8" s="21">
        <v>18</v>
      </c>
      <c r="W8" s="41">
        <v>2</v>
      </c>
      <c r="X8" s="76" t="s">
        <v>29</v>
      </c>
      <c r="Y8" s="20"/>
      <c r="Z8" s="21"/>
      <c r="AA8" s="21"/>
      <c r="AB8" s="21"/>
      <c r="AC8" s="41"/>
      <c r="AD8" s="109"/>
      <c r="AE8" s="29"/>
      <c r="AF8" s="21"/>
      <c r="AG8" s="21"/>
      <c r="AH8" s="21"/>
      <c r="AI8" s="41"/>
      <c r="AJ8" s="80"/>
      <c r="AK8" s="20">
        <f t="shared" ref="AK8:AK13" si="0">P8+W8+AC8+AI8</f>
        <v>4</v>
      </c>
      <c r="AL8" s="64"/>
    </row>
    <row r="9" spans="1:168" s="15" customFormat="1" ht="24.95" customHeight="1" x14ac:dyDescent="0.25">
      <c r="A9" s="16">
        <v>2</v>
      </c>
      <c r="B9" s="17" t="s">
        <v>52</v>
      </c>
      <c r="C9" s="56" t="s">
        <v>53</v>
      </c>
      <c r="D9" s="34">
        <f t="shared" ref="D9:D13" si="1">SUM(E9:J9)</f>
        <v>25</v>
      </c>
      <c r="E9" s="35">
        <f>K9+R9+Y9+AE9</f>
        <v>10</v>
      </c>
      <c r="F9" s="36">
        <f>L9+S9+AF9</f>
        <v>15</v>
      </c>
      <c r="G9" s="36"/>
      <c r="H9" s="36"/>
      <c r="I9" s="36"/>
      <c r="J9" s="60"/>
      <c r="K9" s="16">
        <v>10</v>
      </c>
      <c r="L9" s="17">
        <v>15</v>
      </c>
      <c r="M9" s="17"/>
      <c r="N9" s="17"/>
      <c r="O9" s="17"/>
      <c r="P9" s="73">
        <v>3</v>
      </c>
      <c r="Q9" s="110" t="s">
        <v>29</v>
      </c>
      <c r="R9" s="31"/>
      <c r="S9" s="17"/>
      <c r="T9" s="17"/>
      <c r="U9" s="17"/>
      <c r="V9" s="17"/>
      <c r="W9" s="73"/>
      <c r="X9" s="77"/>
      <c r="Y9" s="16"/>
      <c r="Z9" s="17"/>
      <c r="AA9" s="17"/>
      <c r="AB9" s="17"/>
      <c r="AC9" s="73"/>
      <c r="AD9" s="110"/>
      <c r="AE9" s="31"/>
      <c r="AF9" s="17"/>
      <c r="AG9" s="17"/>
      <c r="AH9" s="17"/>
      <c r="AI9" s="73"/>
      <c r="AJ9" s="77"/>
      <c r="AK9" s="16">
        <f t="shared" si="0"/>
        <v>3</v>
      </c>
      <c r="AL9" s="65">
        <v>3</v>
      </c>
    </row>
    <row r="10" spans="1:168" s="15" customFormat="1" ht="24.95" customHeight="1" x14ac:dyDescent="0.25">
      <c r="A10" s="16">
        <v>3</v>
      </c>
      <c r="B10" s="17" t="s">
        <v>54</v>
      </c>
      <c r="C10" s="56" t="s">
        <v>60</v>
      </c>
      <c r="D10" s="34">
        <f t="shared" si="1"/>
        <v>60</v>
      </c>
      <c r="E10" s="35"/>
      <c r="F10" s="36"/>
      <c r="G10" s="36"/>
      <c r="H10" s="36"/>
      <c r="I10" s="36">
        <f>N10+U10+AB10+AH10</f>
        <v>60</v>
      </c>
      <c r="J10" s="60"/>
      <c r="K10" s="16"/>
      <c r="L10" s="17"/>
      <c r="M10" s="17"/>
      <c r="N10" s="17"/>
      <c r="O10" s="17"/>
      <c r="P10" s="73"/>
      <c r="Q10" s="110"/>
      <c r="R10" s="31"/>
      <c r="S10" s="17"/>
      <c r="T10" s="17"/>
      <c r="U10" s="17">
        <v>20</v>
      </c>
      <c r="V10" s="17"/>
      <c r="W10" s="73">
        <v>2</v>
      </c>
      <c r="X10" s="77" t="s">
        <v>62</v>
      </c>
      <c r="Y10" s="16"/>
      <c r="Z10" s="17"/>
      <c r="AA10" s="17"/>
      <c r="AB10" s="17">
        <v>20</v>
      </c>
      <c r="AC10" s="73">
        <v>2</v>
      </c>
      <c r="AD10" s="110" t="s">
        <v>62</v>
      </c>
      <c r="AE10" s="31"/>
      <c r="AF10" s="17"/>
      <c r="AG10" s="17"/>
      <c r="AH10" s="17">
        <v>20</v>
      </c>
      <c r="AI10" s="73">
        <v>12</v>
      </c>
      <c r="AJ10" s="77" t="s">
        <v>62</v>
      </c>
      <c r="AK10" s="16">
        <f t="shared" si="0"/>
        <v>16</v>
      </c>
      <c r="AL10" s="65">
        <v>16</v>
      </c>
    </row>
    <row r="11" spans="1:168" s="15" customFormat="1" ht="24.95" customHeight="1" x14ac:dyDescent="0.25">
      <c r="A11" s="16">
        <v>4</v>
      </c>
      <c r="B11" s="17" t="s">
        <v>55</v>
      </c>
      <c r="C11" s="56" t="s">
        <v>59</v>
      </c>
      <c r="D11" s="34">
        <f t="shared" si="1"/>
        <v>25</v>
      </c>
      <c r="E11" s="35">
        <f>K11+R11+Y11+AE11</f>
        <v>10</v>
      </c>
      <c r="F11" s="36"/>
      <c r="G11" s="36"/>
      <c r="H11" s="36">
        <f>T11+AA11</f>
        <v>15</v>
      </c>
      <c r="I11" s="36"/>
      <c r="J11" s="60"/>
      <c r="K11" s="16"/>
      <c r="L11" s="17"/>
      <c r="M11" s="17"/>
      <c r="N11" s="17"/>
      <c r="O11" s="17"/>
      <c r="P11" s="73"/>
      <c r="Q11" s="110"/>
      <c r="R11" s="31"/>
      <c r="S11" s="17"/>
      <c r="T11" s="17"/>
      <c r="U11" s="17"/>
      <c r="V11" s="17"/>
      <c r="W11" s="73"/>
      <c r="X11" s="77"/>
      <c r="Y11" s="16">
        <v>10</v>
      </c>
      <c r="Z11" s="17"/>
      <c r="AA11" s="17">
        <v>15</v>
      </c>
      <c r="AB11" s="17"/>
      <c r="AC11" s="73">
        <v>3</v>
      </c>
      <c r="AD11" s="110" t="s">
        <v>29</v>
      </c>
      <c r="AE11" s="31"/>
      <c r="AF11" s="17"/>
      <c r="AG11" s="17"/>
      <c r="AH11" s="17"/>
      <c r="AI11" s="73"/>
      <c r="AJ11" s="77"/>
      <c r="AK11" s="16">
        <f t="shared" si="0"/>
        <v>3</v>
      </c>
      <c r="AL11" s="65"/>
    </row>
    <row r="12" spans="1:168" s="15" customFormat="1" ht="24.95" customHeight="1" x14ac:dyDescent="0.25">
      <c r="A12" s="16">
        <v>5</v>
      </c>
      <c r="B12" s="17" t="s">
        <v>56</v>
      </c>
      <c r="C12" s="56" t="s">
        <v>109</v>
      </c>
      <c r="D12" s="34">
        <f t="shared" si="1"/>
        <v>18</v>
      </c>
      <c r="E12" s="35">
        <f>K12+R12+Y12+AE12</f>
        <v>18</v>
      </c>
      <c r="F12" s="36"/>
      <c r="G12" s="36"/>
      <c r="H12" s="36"/>
      <c r="I12" s="36"/>
      <c r="J12" s="60"/>
      <c r="K12" s="16"/>
      <c r="L12" s="17"/>
      <c r="M12" s="17"/>
      <c r="N12" s="17"/>
      <c r="O12" s="17"/>
      <c r="P12" s="73"/>
      <c r="Q12" s="110"/>
      <c r="R12" s="31"/>
      <c r="S12" s="17"/>
      <c r="T12" s="17"/>
      <c r="U12" s="17"/>
      <c r="V12" s="17"/>
      <c r="W12" s="73"/>
      <c r="X12" s="77"/>
      <c r="Y12" s="16">
        <v>18</v>
      </c>
      <c r="Z12" s="17"/>
      <c r="AA12" s="17"/>
      <c r="AB12" s="17"/>
      <c r="AC12" s="73">
        <v>2</v>
      </c>
      <c r="AD12" s="110" t="s">
        <v>62</v>
      </c>
      <c r="AE12" s="31"/>
      <c r="AF12" s="17"/>
      <c r="AG12" s="17"/>
      <c r="AH12" s="17"/>
      <c r="AI12" s="73"/>
      <c r="AJ12" s="77"/>
      <c r="AK12" s="16">
        <f t="shared" si="0"/>
        <v>2</v>
      </c>
      <c r="AL12" s="65"/>
    </row>
    <row r="13" spans="1:168" s="15" customFormat="1" ht="24.95" customHeight="1" thickBot="1" x14ac:dyDescent="0.3">
      <c r="A13" s="32">
        <v>6</v>
      </c>
      <c r="B13" s="33" t="s">
        <v>57</v>
      </c>
      <c r="C13" s="93" t="s">
        <v>58</v>
      </c>
      <c r="D13" s="88">
        <f t="shared" si="1"/>
        <v>15</v>
      </c>
      <c r="E13" s="89"/>
      <c r="F13" s="90"/>
      <c r="G13" s="90">
        <f>M13+Z13+AG13</f>
        <v>15</v>
      </c>
      <c r="H13" s="90"/>
      <c r="I13" s="90"/>
      <c r="J13" s="91"/>
      <c r="K13" s="32"/>
      <c r="L13" s="33"/>
      <c r="M13" s="33"/>
      <c r="N13" s="33"/>
      <c r="O13" s="33"/>
      <c r="P13" s="75"/>
      <c r="Q13" s="111"/>
      <c r="R13" s="54"/>
      <c r="S13" s="33"/>
      <c r="T13" s="33"/>
      <c r="U13" s="33"/>
      <c r="V13" s="33"/>
      <c r="W13" s="75"/>
      <c r="X13" s="94"/>
      <c r="Y13" s="32"/>
      <c r="Z13" s="33">
        <v>15</v>
      </c>
      <c r="AA13" s="33"/>
      <c r="AB13" s="33"/>
      <c r="AC13" s="75">
        <v>4</v>
      </c>
      <c r="AD13" s="111" t="s">
        <v>29</v>
      </c>
      <c r="AE13" s="54"/>
      <c r="AF13" s="33"/>
      <c r="AG13" s="33"/>
      <c r="AH13" s="33"/>
      <c r="AI13" s="75"/>
      <c r="AJ13" s="94"/>
      <c r="AK13" s="32">
        <f t="shared" si="0"/>
        <v>4</v>
      </c>
      <c r="AL13" s="68"/>
    </row>
    <row r="14" spans="1:168" s="15" customFormat="1" ht="24.95" customHeight="1" thickBot="1" x14ac:dyDescent="0.3">
      <c r="A14" s="146" t="s">
        <v>117</v>
      </c>
      <c r="B14" s="147"/>
      <c r="C14" s="147"/>
      <c r="D14" s="92">
        <f>SUM(D8:D13)</f>
        <v>179</v>
      </c>
      <c r="E14" s="97">
        <f t="shared" ref="E14:P14" si="2">SUM(E8:E13)</f>
        <v>38</v>
      </c>
      <c r="F14" s="98">
        <f t="shared" si="2"/>
        <v>15</v>
      </c>
      <c r="G14" s="98">
        <f t="shared" si="2"/>
        <v>15</v>
      </c>
      <c r="H14" s="98">
        <f t="shared" si="2"/>
        <v>15</v>
      </c>
      <c r="I14" s="98">
        <f t="shared" si="2"/>
        <v>60</v>
      </c>
      <c r="J14" s="99">
        <f t="shared" si="2"/>
        <v>36</v>
      </c>
      <c r="K14" s="105">
        <f t="shared" si="2"/>
        <v>10</v>
      </c>
      <c r="L14" s="98">
        <f t="shared" si="2"/>
        <v>15</v>
      </c>
      <c r="M14" s="98">
        <f t="shared" si="2"/>
        <v>0</v>
      </c>
      <c r="N14" s="98">
        <f t="shared" si="2"/>
        <v>0</v>
      </c>
      <c r="O14" s="98">
        <f t="shared" si="2"/>
        <v>18</v>
      </c>
      <c r="P14" s="38">
        <f t="shared" si="2"/>
        <v>5</v>
      </c>
      <c r="Q14" s="112"/>
      <c r="R14" s="105">
        <f t="shared" ref="R14:W14" si="3">SUM(R8:R13)</f>
        <v>0</v>
      </c>
      <c r="S14" s="98">
        <f t="shared" si="3"/>
        <v>0</v>
      </c>
      <c r="T14" s="98">
        <f t="shared" si="3"/>
        <v>0</v>
      </c>
      <c r="U14" s="98">
        <f t="shared" si="3"/>
        <v>20</v>
      </c>
      <c r="V14" s="98">
        <f t="shared" si="3"/>
        <v>18</v>
      </c>
      <c r="W14" s="38">
        <f t="shared" si="3"/>
        <v>4</v>
      </c>
      <c r="X14" s="100"/>
      <c r="Y14" s="105">
        <f t="shared" ref="Y14:AC14" si="4">SUM(Y8:Y13)</f>
        <v>28</v>
      </c>
      <c r="Z14" s="98">
        <f t="shared" si="4"/>
        <v>15</v>
      </c>
      <c r="AA14" s="98">
        <f t="shared" si="4"/>
        <v>15</v>
      </c>
      <c r="AB14" s="98">
        <f t="shared" si="4"/>
        <v>20</v>
      </c>
      <c r="AC14" s="38">
        <f t="shared" si="4"/>
        <v>11</v>
      </c>
      <c r="AD14" s="112"/>
      <c r="AE14" s="105">
        <f t="shared" ref="AE14:AI14" si="5">SUM(AE8:AE13)</f>
        <v>0</v>
      </c>
      <c r="AF14" s="98">
        <f t="shared" si="5"/>
        <v>0</v>
      </c>
      <c r="AG14" s="98">
        <f t="shared" si="5"/>
        <v>0</v>
      </c>
      <c r="AH14" s="98">
        <f t="shared" si="5"/>
        <v>20</v>
      </c>
      <c r="AI14" s="38">
        <f t="shared" si="5"/>
        <v>12</v>
      </c>
      <c r="AJ14" s="100"/>
      <c r="AK14" s="105">
        <f t="shared" ref="AK14:AL14" si="6">SUM(AK8:AK13)</f>
        <v>32</v>
      </c>
      <c r="AL14" s="99">
        <f t="shared" si="6"/>
        <v>19</v>
      </c>
    </row>
    <row r="15" spans="1:168" s="15" customFormat="1" ht="24.95" customHeight="1" thickBot="1" x14ac:dyDescent="0.3">
      <c r="A15" s="95"/>
      <c r="B15" s="130" t="s">
        <v>14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27"/>
    </row>
    <row r="16" spans="1:168" s="15" customFormat="1" ht="24.95" customHeight="1" x14ac:dyDescent="0.25">
      <c r="A16" s="20">
        <v>7</v>
      </c>
      <c r="B16" s="57" t="s">
        <v>20</v>
      </c>
      <c r="C16" s="58" t="s">
        <v>21</v>
      </c>
      <c r="D16" s="34">
        <f t="shared" ref="D16:D19" si="7">SUM(E16:J16)</f>
        <v>15</v>
      </c>
      <c r="E16" s="20">
        <f>K16+R16+Y16+AE16</f>
        <v>15</v>
      </c>
      <c r="F16" s="21"/>
      <c r="G16" s="21"/>
      <c r="H16" s="21"/>
      <c r="I16" s="21"/>
      <c r="J16" s="22"/>
      <c r="K16" s="52">
        <v>15</v>
      </c>
      <c r="L16" s="36"/>
      <c r="M16" s="53"/>
      <c r="N16" s="36"/>
      <c r="O16" s="36"/>
      <c r="P16" s="74">
        <v>4</v>
      </c>
      <c r="Q16" s="109" t="s">
        <v>28</v>
      </c>
      <c r="R16" s="29"/>
      <c r="S16" s="21"/>
      <c r="T16" s="21"/>
      <c r="U16" s="21"/>
      <c r="V16" s="21"/>
      <c r="W16" s="41"/>
      <c r="X16" s="76"/>
      <c r="Y16" s="20"/>
      <c r="Z16" s="21"/>
      <c r="AA16" s="21"/>
      <c r="AB16" s="21"/>
      <c r="AC16" s="41"/>
      <c r="AD16" s="109"/>
      <c r="AE16" s="29"/>
      <c r="AF16" s="21"/>
      <c r="AG16" s="21"/>
      <c r="AH16" s="21"/>
      <c r="AI16" s="41"/>
      <c r="AJ16" s="80"/>
      <c r="AK16" s="20">
        <f>P16+W16+AC16+AI16</f>
        <v>4</v>
      </c>
      <c r="AL16" s="64">
        <v>4</v>
      </c>
    </row>
    <row r="17" spans="1:38" s="15" customFormat="1" ht="24.95" customHeight="1" x14ac:dyDescent="0.25">
      <c r="A17" s="16">
        <v>8</v>
      </c>
      <c r="B17" s="28" t="s">
        <v>22</v>
      </c>
      <c r="C17" s="59" t="s">
        <v>23</v>
      </c>
      <c r="D17" s="34">
        <f t="shared" si="7"/>
        <v>15</v>
      </c>
      <c r="E17" s="35"/>
      <c r="F17" s="36">
        <f t="shared" ref="F17:F18" si="8">L17+S17+AF17</f>
        <v>15</v>
      </c>
      <c r="G17" s="36"/>
      <c r="H17" s="36"/>
      <c r="I17" s="36"/>
      <c r="J17" s="50"/>
      <c r="K17" s="30"/>
      <c r="L17" s="17">
        <v>15</v>
      </c>
      <c r="M17" s="31"/>
      <c r="N17" s="17"/>
      <c r="O17" s="17"/>
      <c r="P17" s="73">
        <v>4</v>
      </c>
      <c r="Q17" s="110" t="s">
        <v>29</v>
      </c>
      <c r="R17" s="31"/>
      <c r="S17" s="17"/>
      <c r="T17" s="17"/>
      <c r="U17" s="17"/>
      <c r="V17" s="17"/>
      <c r="W17" s="73"/>
      <c r="X17" s="79"/>
      <c r="Y17" s="16"/>
      <c r="Z17" s="17"/>
      <c r="AA17" s="17"/>
      <c r="AB17" s="17"/>
      <c r="AC17" s="73"/>
      <c r="AD17" s="110"/>
      <c r="AE17" s="31"/>
      <c r="AF17" s="17"/>
      <c r="AG17" s="17"/>
      <c r="AH17" s="17"/>
      <c r="AI17" s="73"/>
      <c r="AJ17" s="77"/>
      <c r="AK17" s="16">
        <f>P17+W17+AC17+AI17</f>
        <v>4</v>
      </c>
      <c r="AL17" s="65">
        <v>4</v>
      </c>
    </row>
    <row r="18" spans="1:38" s="15" customFormat="1" ht="24.95" customHeight="1" x14ac:dyDescent="0.25">
      <c r="A18" s="16">
        <v>9</v>
      </c>
      <c r="B18" s="126" t="s">
        <v>24</v>
      </c>
      <c r="C18" s="127" t="s">
        <v>25</v>
      </c>
      <c r="D18" s="34">
        <f t="shared" si="7"/>
        <v>25</v>
      </c>
      <c r="E18" s="35">
        <f>K18+R18+Y18+AE18</f>
        <v>10</v>
      </c>
      <c r="F18" s="36">
        <f t="shared" si="8"/>
        <v>15</v>
      </c>
      <c r="G18" s="36"/>
      <c r="H18" s="36"/>
      <c r="I18" s="36"/>
      <c r="J18" s="50"/>
      <c r="K18" s="30">
        <v>10</v>
      </c>
      <c r="L18" s="17">
        <v>15</v>
      </c>
      <c r="M18" s="31"/>
      <c r="N18" s="17"/>
      <c r="O18" s="17"/>
      <c r="P18" s="73">
        <v>4</v>
      </c>
      <c r="Q18" s="110" t="s">
        <v>28</v>
      </c>
      <c r="R18" s="31"/>
      <c r="S18" s="17"/>
      <c r="T18" s="17"/>
      <c r="U18" s="17"/>
      <c r="V18" s="17"/>
      <c r="W18" s="73"/>
      <c r="X18" s="79"/>
      <c r="Y18" s="16"/>
      <c r="Z18" s="17"/>
      <c r="AA18" s="17"/>
      <c r="AB18" s="17"/>
      <c r="AC18" s="73"/>
      <c r="AD18" s="110"/>
      <c r="AE18" s="31"/>
      <c r="AF18" s="17"/>
      <c r="AG18" s="17"/>
      <c r="AH18" s="17"/>
      <c r="AI18" s="73"/>
      <c r="AJ18" s="77"/>
      <c r="AK18" s="16">
        <f>P18+W18+AC18+AI18</f>
        <v>4</v>
      </c>
      <c r="AL18" s="65">
        <v>4</v>
      </c>
    </row>
    <row r="19" spans="1:38" s="15" customFormat="1" ht="35.1" customHeight="1" thickBot="1" x14ac:dyDescent="0.3">
      <c r="A19" s="116">
        <v>10</v>
      </c>
      <c r="B19" s="117" t="s">
        <v>26</v>
      </c>
      <c r="C19" s="118" t="s">
        <v>27</v>
      </c>
      <c r="D19" s="88">
        <f t="shared" si="7"/>
        <v>15</v>
      </c>
      <c r="E19" s="89">
        <f>K19+R19+Y19+AE19</f>
        <v>15</v>
      </c>
      <c r="F19" s="90"/>
      <c r="G19" s="90"/>
      <c r="H19" s="90"/>
      <c r="I19" s="90"/>
      <c r="J19" s="96"/>
      <c r="K19" s="119"/>
      <c r="L19" s="90"/>
      <c r="M19" s="120"/>
      <c r="N19" s="90"/>
      <c r="O19" s="90"/>
      <c r="P19" s="121"/>
      <c r="Q19" s="122"/>
      <c r="R19" s="120"/>
      <c r="S19" s="90"/>
      <c r="T19" s="90"/>
      <c r="U19" s="90"/>
      <c r="V19" s="90"/>
      <c r="W19" s="121"/>
      <c r="X19" s="123"/>
      <c r="Y19" s="89">
        <v>15</v>
      </c>
      <c r="Z19" s="90"/>
      <c r="AA19" s="90"/>
      <c r="AB19" s="90"/>
      <c r="AC19" s="121">
        <v>4</v>
      </c>
      <c r="AD19" s="122" t="s">
        <v>28</v>
      </c>
      <c r="AE19" s="120"/>
      <c r="AF19" s="90"/>
      <c r="AG19" s="90"/>
      <c r="AH19" s="90"/>
      <c r="AI19" s="121"/>
      <c r="AJ19" s="124"/>
      <c r="AK19" s="89">
        <f>P19+W19+AC19+AI19</f>
        <v>4</v>
      </c>
      <c r="AL19" s="125">
        <v>4</v>
      </c>
    </row>
    <row r="20" spans="1:38" s="15" customFormat="1" ht="24.95" customHeight="1" thickBot="1" x14ac:dyDescent="0.3">
      <c r="A20" s="146" t="s">
        <v>118</v>
      </c>
      <c r="B20" s="147"/>
      <c r="C20" s="147"/>
      <c r="D20" s="92">
        <f>SUM(D16:D19)</f>
        <v>70</v>
      </c>
      <c r="E20" s="97">
        <f t="shared" ref="E20:P20" si="9">SUM(E16:E19)</f>
        <v>40</v>
      </c>
      <c r="F20" s="98">
        <f t="shared" si="9"/>
        <v>30</v>
      </c>
      <c r="G20" s="98">
        <f t="shared" si="9"/>
        <v>0</v>
      </c>
      <c r="H20" s="98">
        <f t="shared" si="9"/>
        <v>0</v>
      </c>
      <c r="I20" s="98">
        <f t="shared" si="9"/>
        <v>0</v>
      </c>
      <c r="J20" s="99">
        <f t="shared" si="9"/>
        <v>0</v>
      </c>
      <c r="K20" s="105">
        <f t="shared" si="9"/>
        <v>25</v>
      </c>
      <c r="L20" s="98">
        <f t="shared" si="9"/>
        <v>30</v>
      </c>
      <c r="M20" s="98">
        <f t="shared" si="9"/>
        <v>0</v>
      </c>
      <c r="N20" s="98">
        <f t="shared" si="9"/>
        <v>0</v>
      </c>
      <c r="O20" s="98">
        <f t="shared" si="9"/>
        <v>0</v>
      </c>
      <c r="P20" s="38">
        <f t="shared" si="9"/>
        <v>12</v>
      </c>
      <c r="Q20" s="112"/>
      <c r="R20" s="105">
        <f t="shared" ref="R20:W20" si="10">SUM(R16:R19)</f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38">
        <f t="shared" si="10"/>
        <v>0</v>
      </c>
      <c r="X20" s="100"/>
      <c r="Y20" s="105">
        <f t="shared" ref="Y20:AC20" si="11">SUM(Y16:Y19)</f>
        <v>15</v>
      </c>
      <c r="Z20" s="98">
        <f t="shared" si="11"/>
        <v>0</v>
      </c>
      <c r="AA20" s="98">
        <f t="shared" si="11"/>
        <v>0</v>
      </c>
      <c r="AB20" s="98">
        <f t="shared" si="11"/>
        <v>0</v>
      </c>
      <c r="AC20" s="38">
        <f t="shared" si="11"/>
        <v>4</v>
      </c>
      <c r="AD20" s="112"/>
      <c r="AE20" s="105">
        <f t="shared" ref="AE20:AI20" si="12">SUM(AE16:AE19)</f>
        <v>0</v>
      </c>
      <c r="AF20" s="98">
        <f t="shared" si="12"/>
        <v>0</v>
      </c>
      <c r="AG20" s="98">
        <f t="shared" si="12"/>
        <v>0</v>
      </c>
      <c r="AH20" s="98">
        <f t="shared" si="12"/>
        <v>0</v>
      </c>
      <c r="AI20" s="38">
        <f t="shared" si="12"/>
        <v>0</v>
      </c>
      <c r="AJ20" s="100"/>
      <c r="AK20" s="105">
        <f t="shared" ref="AK20:AL20" si="13">SUM(AK16:AK19)</f>
        <v>16</v>
      </c>
      <c r="AL20" s="99">
        <f t="shared" si="13"/>
        <v>16</v>
      </c>
    </row>
    <row r="21" spans="1:38" s="15" customFormat="1" ht="24.95" customHeight="1" thickBot="1" x14ac:dyDescent="0.3">
      <c r="A21" s="95"/>
      <c r="B21" s="130" t="s">
        <v>12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2"/>
    </row>
    <row r="22" spans="1:38" s="15" customFormat="1" ht="35.1" customHeight="1" x14ac:dyDescent="0.25">
      <c r="A22" s="20">
        <v>12</v>
      </c>
      <c r="B22" s="21" t="s">
        <v>30</v>
      </c>
      <c r="C22" s="55" t="s">
        <v>31</v>
      </c>
      <c r="D22" s="34">
        <f t="shared" ref="D22:D31" si="14">SUM(E22:J22)</f>
        <v>15</v>
      </c>
      <c r="E22" s="20">
        <f>K22+R22+Y22+AE22</f>
        <v>15</v>
      </c>
      <c r="F22" s="21"/>
      <c r="G22" s="21"/>
      <c r="H22" s="21"/>
      <c r="I22" s="21"/>
      <c r="J22" s="67"/>
      <c r="K22" s="20">
        <v>15</v>
      </c>
      <c r="L22" s="21"/>
      <c r="M22" s="21"/>
      <c r="N22" s="21"/>
      <c r="O22" s="21"/>
      <c r="P22" s="41">
        <v>4</v>
      </c>
      <c r="Q22" s="109" t="s">
        <v>28</v>
      </c>
      <c r="R22" s="29"/>
      <c r="S22" s="21"/>
      <c r="T22" s="21"/>
      <c r="U22" s="21"/>
      <c r="V22" s="21"/>
      <c r="W22" s="41"/>
      <c r="X22" s="80"/>
      <c r="Y22" s="20"/>
      <c r="Z22" s="21"/>
      <c r="AA22" s="21"/>
      <c r="AB22" s="21"/>
      <c r="AC22" s="41"/>
      <c r="AD22" s="109"/>
      <c r="AE22" s="29"/>
      <c r="AF22" s="21"/>
      <c r="AG22" s="21"/>
      <c r="AH22" s="21"/>
      <c r="AI22" s="41"/>
      <c r="AJ22" s="80"/>
      <c r="AK22" s="20">
        <f t="shared" ref="AK22:AK31" si="15">P22+W22+AC22+AI22</f>
        <v>4</v>
      </c>
      <c r="AL22" s="64">
        <v>4</v>
      </c>
    </row>
    <row r="23" spans="1:38" s="15" customFormat="1" ht="35.1" customHeight="1" x14ac:dyDescent="0.25">
      <c r="A23" s="16">
        <v>13</v>
      </c>
      <c r="B23" s="17" t="s">
        <v>32</v>
      </c>
      <c r="C23" s="56" t="s">
        <v>33</v>
      </c>
      <c r="D23" s="34">
        <f t="shared" si="14"/>
        <v>15</v>
      </c>
      <c r="E23" s="35">
        <f>K23+R23+Y23+AE23</f>
        <v>15</v>
      </c>
      <c r="F23" s="36"/>
      <c r="G23" s="36"/>
      <c r="H23" s="36"/>
      <c r="I23" s="36"/>
      <c r="J23" s="60"/>
      <c r="K23" s="16">
        <v>15</v>
      </c>
      <c r="L23" s="17"/>
      <c r="M23" s="17"/>
      <c r="N23" s="17"/>
      <c r="O23" s="17"/>
      <c r="P23" s="73">
        <v>4</v>
      </c>
      <c r="Q23" s="110" t="s">
        <v>28</v>
      </c>
      <c r="R23" s="31"/>
      <c r="S23" s="17"/>
      <c r="T23" s="17"/>
      <c r="U23" s="17"/>
      <c r="V23" s="17"/>
      <c r="W23" s="73"/>
      <c r="X23" s="77"/>
      <c r="Y23" s="16"/>
      <c r="Z23" s="17"/>
      <c r="AA23" s="17"/>
      <c r="AB23" s="17"/>
      <c r="AC23" s="73"/>
      <c r="AD23" s="110"/>
      <c r="AE23" s="31"/>
      <c r="AF23" s="17"/>
      <c r="AG23" s="17"/>
      <c r="AH23" s="17"/>
      <c r="AI23" s="73"/>
      <c r="AJ23" s="77"/>
      <c r="AK23" s="16">
        <f t="shared" si="15"/>
        <v>4</v>
      </c>
      <c r="AL23" s="65">
        <v>4</v>
      </c>
    </row>
    <row r="24" spans="1:38" s="15" customFormat="1" ht="35.1" customHeight="1" x14ac:dyDescent="0.25">
      <c r="A24" s="16">
        <v>14</v>
      </c>
      <c r="B24" s="17" t="s">
        <v>34</v>
      </c>
      <c r="C24" s="56" t="s">
        <v>35</v>
      </c>
      <c r="D24" s="34">
        <f t="shared" si="14"/>
        <v>15</v>
      </c>
      <c r="E24" s="35"/>
      <c r="F24" s="36"/>
      <c r="G24" s="36">
        <f>M24+Z24+AG24</f>
        <v>15</v>
      </c>
      <c r="H24" s="36"/>
      <c r="I24" s="36"/>
      <c r="J24" s="60"/>
      <c r="K24" s="16"/>
      <c r="L24" s="17"/>
      <c r="M24" s="17">
        <v>15</v>
      </c>
      <c r="N24" s="17"/>
      <c r="O24" s="17"/>
      <c r="P24" s="73">
        <v>3</v>
      </c>
      <c r="Q24" s="110" t="s">
        <v>29</v>
      </c>
      <c r="R24" s="31"/>
      <c r="S24" s="17"/>
      <c r="T24" s="17"/>
      <c r="U24" s="17"/>
      <c r="V24" s="17"/>
      <c r="W24" s="73"/>
      <c r="X24" s="77"/>
      <c r="Y24" s="16"/>
      <c r="Z24" s="17"/>
      <c r="AA24" s="17"/>
      <c r="AB24" s="17"/>
      <c r="AC24" s="73"/>
      <c r="AD24" s="110"/>
      <c r="AE24" s="31"/>
      <c r="AF24" s="17"/>
      <c r="AG24" s="17"/>
      <c r="AH24" s="17"/>
      <c r="AI24" s="73"/>
      <c r="AJ24" s="77"/>
      <c r="AK24" s="16">
        <f t="shared" si="15"/>
        <v>3</v>
      </c>
      <c r="AL24" s="65">
        <v>3</v>
      </c>
    </row>
    <row r="25" spans="1:38" s="15" customFormat="1" ht="35.1" customHeight="1" x14ac:dyDescent="0.25">
      <c r="A25" s="16">
        <v>15</v>
      </c>
      <c r="B25" s="17" t="s">
        <v>36</v>
      </c>
      <c r="C25" s="56" t="s">
        <v>37</v>
      </c>
      <c r="D25" s="34">
        <f t="shared" si="14"/>
        <v>15</v>
      </c>
      <c r="E25" s="35"/>
      <c r="F25" s="36"/>
      <c r="G25" s="36">
        <f>M25+Z25+AG25</f>
        <v>15</v>
      </c>
      <c r="H25" s="36"/>
      <c r="I25" s="36"/>
      <c r="J25" s="60"/>
      <c r="K25" s="16"/>
      <c r="L25" s="17"/>
      <c r="M25" s="17">
        <v>15</v>
      </c>
      <c r="N25" s="17"/>
      <c r="O25" s="17"/>
      <c r="P25" s="73">
        <v>3</v>
      </c>
      <c r="Q25" s="110" t="s">
        <v>28</v>
      </c>
      <c r="R25" s="31"/>
      <c r="S25" s="17"/>
      <c r="T25" s="17"/>
      <c r="U25" s="17"/>
      <c r="V25" s="17"/>
      <c r="W25" s="73"/>
      <c r="X25" s="77"/>
      <c r="Y25" s="16"/>
      <c r="Z25" s="17"/>
      <c r="AA25" s="17"/>
      <c r="AB25" s="17"/>
      <c r="AC25" s="73"/>
      <c r="AD25" s="110"/>
      <c r="AE25" s="31"/>
      <c r="AF25" s="17"/>
      <c r="AG25" s="17"/>
      <c r="AH25" s="17"/>
      <c r="AI25" s="73"/>
      <c r="AJ25" s="77"/>
      <c r="AK25" s="16">
        <f t="shared" si="15"/>
        <v>3</v>
      </c>
      <c r="AL25" s="65">
        <v>3</v>
      </c>
    </row>
    <row r="26" spans="1:38" s="15" customFormat="1" ht="35.1" customHeight="1" x14ac:dyDescent="0.25">
      <c r="A26" s="16">
        <v>16</v>
      </c>
      <c r="B26" s="17" t="s">
        <v>38</v>
      </c>
      <c r="C26" s="56" t="s">
        <v>39</v>
      </c>
      <c r="D26" s="34">
        <f t="shared" si="14"/>
        <v>15</v>
      </c>
      <c r="E26" s="35">
        <f>K26+R26+Y26+AE26</f>
        <v>15</v>
      </c>
      <c r="F26" s="36"/>
      <c r="G26" s="36"/>
      <c r="H26" s="36"/>
      <c r="I26" s="36"/>
      <c r="J26" s="60"/>
      <c r="K26" s="16"/>
      <c r="L26" s="17"/>
      <c r="M26" s="17"/>
      <c r="N26" s="17"/>
      <c r="O26" s="17"/>
      <c r="P26" s="73"/>
      <c r="Q26" s="110"/>
      <c r="R26" s="31">
        <v>15</v>
      </c>
      <c r="S26" s="17"/>
      <c r="T26" s="17"/>
      <c r="U26" s="17"/>
      <c r="V26" s="17"/>
      <c r="W26" s="73">
        <v>4</v>
      </c>
      <c r="X26" s="77" t="s">
        <v>28</v>
      </c>
      <c r="Y26" s="16"/>
      <c r="Z26" s="17"/>
      <c r="AA26" s="17"/>
      <c r="AB26" s="17"/>
      <c r="AC26" s="73"/>
      <c r="AD26" s="110"/>
      <c r="AE26" s="31"/>
      <c r="AF26" s="17"/>
      <c r="AG26" s="17"/>
      <c r="AH26" s="17"/>
      <c r="AI26" s="73"/>
      <c r="AJ26" s="77"/>
      <c r="AK26" s="16">
        <f t="shared" si="15"/>
        <v>4</v>
      </c>
      <c r="AL26" s="65">
        <v>4</v>
      </c>
    </row>
    <row r="27" spans="1:38" s="15" customFormat="1" ht="35.1" customHeight="1" x14ac:dyDescent="0.25">
      <c r="A27" s="16">
        <v>17</v>
      </c>
      <c r="B27" s="17" t="s">
        <v>40</v>
      </c>
      <c r="C27" s="56" t="s">
        <v>41</v>
      </c>
      <c r="D27" s="34">
        <f t="shared" si="14"/>
        <v>15</v>
      </c>
      <c r="E27" s="35">
        <f>K27+R27+Y27+AE27</f>
        <v>15</v>
      </c>
      <c r="F27" s="36"/>
      <c r="G27" s="36"/>
      <c r="H27" s="36"/>
      <c r="I27" s="36"/>
      <c r="J27" s="60"/>
      <c r="K27" s="16"/>
      <c r="L27" s="17"/>
      <c r="M27" s="17"/>
      <c r="N27" s="17"/>
      <c r="O27" s="17"/>
      <c r="P27" s="73"/>
      <c r="Q27" s="110"/>
      <c r="R27" s="31"/>
      <c r="S27" s="17"/>
      <c r="T27" s="17"/>
      <c r="U27" s="17"/>
      <c r="V27" s="17"/>
      <c r="W27" s="73"/>
      <c r="X27" s="77"/>
      <c r="Y27" s="16">
        <v>15</v>
      </c>
      <c r="Z27" s="17"/>
      <c r="AA27" s="17"/>
      <c r="AB27" s="17"/>
      <c r="AC27" s="73">
        <v>3</v>
      </c>
      <c r="AD27" s="110" t="s">
        <v>29</v>
      </c>
      <c r="AE27" s="31"/>
      <c r="AF27" s="17"/>
      <c r="AG27" s="17"/>
      <c r="AH27" s="17"/>
      <c r="AI27" s="73"/>
      <c r="AJ27" s="77"/>
      <c r="AK27" s="16">
        <f t="shared" si="15"/>
        <v>3</v>
      </c>
      <c r="AL27" s="65">
        <v>3</v>
      </c>
    </row>
    <row r="28" spans="1:38" s="15" customFormat="1" ht="35.1" customHeight="1" x14ac:dyDescent="0.25">
      <c r="A28" s="16">
        <v>18</v>
      </c>
      <c r="B28" s="17" t="s">
        <v>42</v>
      </c>
      <c r="C28" s="56" t="s">
        <v>43</v>
      </c>
      <c r="D28" s="34">
        <f t="shared" si="14"/>
        <v>15</v>
      </c>
      <c r="E28" s="35"/>
      <c r="F28" s="36">
        <f t="shared" ref="F28:F29" si="16">L28+S28+AF28</f>
        <v>15</v>
      </c>
      <c r="G28" s="36"/>
      <c r="H28" s="36"/>
      <c r="I28" s="36"/>
      <c r="J28" s="60"/>
      <c r="K28" s="16"/>
      <c r="L28" s="17"/>
      <c r="M28" s="17"/>
      <c r="N28" s="17"/>
      <c r="O28" s="17"/>
      <c r="P28" s="73"/>
      <c r="Q28" s="110"/>
      <c r="R28" s="31"/>
      <c r="S28" s="17"/>
      <c r="T28" s="17"/>
      <c r="U28" s="17"/>
      <c r="V28" s="17"/>
      <c r="W28" s="73"/>
      <c r="X28" s="77"/>
      <c r="Y28" s="16"/>
      <c r="Z28" s="17"/>
      <c r="AA28" s="17"/>
      <c r="AB28" s="17"/>
      <c r="AC28" s="73"/>
      <c r="AD28" s="110"/>
      <c r="AE28" s="31"/>
      <c r="AF28" s="17">
        <v>15</v>
      </c>
      <c r="AG28" s="17"/>
      <c r="AH28" s="17"/>
      <c r="AI28" s="73">
        <v>2</v>
      </c>
      <c r="AJ28" s="77" t="s">
        <v>29</v>
      </c>
      <c r="AK28" s="16">
        <f t="shared" si="15"/>
        <v>2</v>
      </c>
      <c r="AL28" s="65">
        <v>2</v>
      </c>
    </row>
    <row r="29" spans="1:38" s="15" customFormat="1" ht="35.1" customHeight="1" x14ac:dyDescent="0.25">
      <c r="A29" s="16">
        <v>19</v>
      </c>
      <c r="B29" s="17" t="s">
        <v>44</v>
      </c>
      <c r="C29" s="56" t="s">
        <v>45</v>
      </c>
      <c r="D29" s="34">
        <f t="shared" si="14"/>
        <v>15</v>
      </c>
      <c r="E29" s="35"/>
      <c r="F29" s="36">
        <f t="shared" si="16"/>
        <v>15</v>
      </c>
      <c r="G29" s="36"/>
      <c r="H29" s="36"/>
      <c r="I29" s="36"/>
      <c r="J29" s="60"/>
      <c r="K29" s="16"/>
      <c r="L29" s="17"/>
      <c r="M29" s="17"/>
      <c r="N29" s="17"/>
      <c r="O29" s="17"/>
      <c r="P29" s="73"/>
      <c r="Q29" s="110"/>
      <c r="R29" s="31"/>
      <c r="S29" s="17"/>
      <c r="T29" s="17"/>
      <c r="U29" s="17"/>
      <c r="V29" s="17"/>
      <c r="W29" s="73"/>
      <c r="X29" s="77"/>
      <c r="Y29" s="16"/>
      <c r="Z29" s="17"/>
      <c r="AA29" s="17"/>
      <c r="AB29" s="17"/>
      <c r="AC29" s="73"/>
      <c r="AD29" s="110"/>
      <c r="AE29" s="31"/>
      <c r="AF29" s="17">
        <v>15</v>
      </c>
      <c r="AG29" s="17"/>
      <c r="AH29" s="17"/>
      <c r="AI29" s="73">
        <v>2</v>
      </c>
      <c r="AJ29" s="77" t="s">
        <v>29</v>
      </c>
      <c r="AK29" s="16">
        <f t="shared" si="15"/>
        <v>2</v>
      </c>
      <c r="AL29" s="65">
        <v>2</v>
      </c>
    </row>
    <row r="30" spans="1:38" s="15" customFormat="1" ht="35.1" customHeight="1" x14ac:dyDescent="0.25">
      <c r="A30" s="16">
        <v>20</v>
      </c>
      <c r="B30" s="17" t="s">
        <v>46</v>
      </c>
      <c r="C30" s="56" t="s">
        <v>47</v>
      </c>
      <c r="D30" s="34">
        <f t="shared" si="14"/>
        <v>15</v>
      </c>
      <c r="E30" s="35"/>
      <c r="F30" s="36"/>
      <c r="G30" s="36">
        <f>M30+Z30+AG30</f>
        <v>15</v>
      </c>
      <c r="H30" s="36"/>
      <c r="I30" s="36"/>
      <c r="J30" s="60"/>
      <c r="K30" s="16"/>
      <c r="L30" s="17"/>
      <c r="M30" s="17"/>
      <c r="N30" s="17"/>
      <c r="O30" s="17"/>
      <c r="P30" s="73"/>
      <c r="Q30" s="110"/>
      <c r="R30" s="31"/>
      <c r="S30" s="17"/>
      <c r="T30" s="17"/>
      <c r="U30" s="17"/>
      <c r="V30" s="17"/>
      <c r="W30" s="73"/>
      <c r="X30" s="77"/>
      <c r="Y30" s="16"/>
      <c r="Z30" s="17"/>
      <c r="AA30" s="17"/>
      <c r="AB30" s="17"/>
      <c r="AC30" s="73"/>
      <c r="AD30" s="110"/>
      <c r="AE30" s="31"/>
      <c r="AF30" s="17"/>
      <c r="AG30" s="17">
        <v>15</v>
      </c>
      <c r="AH30" s="17"/>
      <c r="AI30" s="73">
        <v>2</v>
      </c>
      <c r="AJ30" s="77" t="s">
        <v>29</v>
      </c>
      <c r="AK30" s="16">
        <f t="shared" si="15"/>
        <v>2</v>
      </c>
      <c r="AL30" s="65">
        <v>2</v>
      </c>
    </row>
    <row r="31" spans="1:38" s="15" customFormat="1" ht="54.95" customHeight="1" thickBot="1" x14ac:dyDescent="0.3">
      <c r="A31" s="32">
        <v>21</v>
      </c>
      <c r="B31" s="33" t="s">
        <v>48</v>
      </c>
      <c r="C31" s="93" t="s">
        <v>49</v>
      </c>
      <c r="D31" s="88">
        <f t="shared" si="14"/>
        <v>15</v>
      </c>
      <c r="E31" s="89"/>
      <c r="F31" s="90"/>
      <c r="G31" s="36">
        <f>M31+Z31+AG31</f>
        <v>15</v>
      </c>
      <c r="H31" s="90"/>
      <c r="I31" s="90"/>
      <c r="J31" s="91"/>
      <c r="K31" s="32"/>
      <c r="L31" s="33"/>
      <c r="M31" s="33"/>
      <c r="N31" s="33"/>
      <c r="O31" s="33"/>
      <c r="P31" s="75"/>
      <c r="Q31" s="111"/>
      <c r="R31" s="54"/>
      <c r="S31" s="33"/>
      <c r="T31" s="33"/>
      <c r="U31" s="33"/>
      <c r="V31" s="33"/>
      <c r="W31" s="75"/>
      <c r="X31" s="94"/>
      <c r="Y31" s="32"/>
      <c r="Z31" s="33"/>
      <c r="AA31" s="33"/>
      <c r="AB31" s="33"/>
      <c r="AC31" s="75"/>
      <c r="AD31" s="111"/>
      <c r="AE31" s="54"/>
      <c r="AF31" s="33"/>
      <c r="AG31" s="33">
        <v>15</v>
      </c>
      <c r="AH31" s="33"/>
      <c r="AI31" s="75">
        <v>2</v>
      </c>
      <c r="AJ31" s="94" t="s">
        <v>29</v>
      </c>
      <c r="AK31" s="32">
        <f t="shared" si="15"/>
        <v>2</v>
      </c>
      <c r="AL31" s="68">
        <v>2</v>
      </c>
    </row>
    <row r="32" spans="1:38" s="15" customFormat="1" ht="24.95" customHeight="1" thickBot="1" x14ac:dyDescent="0.3">
      <c r="A32" s="146" t="s">
        <v>119</v>
      </c>
      <c r="B32" s="147"/>
      <c r="C32" s="147"/>
      <c r="D32" s="92">
        <f>SUM(D22:D31)</f>
        <v>150</v>
      </c>
      <c r="E32" s="97">
        <f t="shared" ref="E32:P32" si="17">SUM(E22:E31)</f>
        <v>60</v>
      </c>
      <c r="F32" s="98">
        <f t="shared" si="17"/>
        <v>30</v>
      </c>
      <c r="G32" s="98">
        <f t="shared" si="17"/>
        <v>60</v>
      </c>
      <c r="H32" s="98">
        <f t="shared" si="17"/>
        <v>0</v>
      </c>
      <c r="I32" s="98">
        <f t="shared" si="17"/>
        <v>0</v>
      </c>
      <c r="J32" s="99">
        <f t="shared" si="17"/>
        <v>0</v>
      </c>
      <c r="K32" s="105">
        <f t="shared" si="17"/>
        <v>30</v>
      </c>
      <c r="L32" s="98">
        <f t="shared" si="17"/>
        <v>0</v>
      </c>
      <c r="M32" s="98">
        <f t="shared" si="17"/>
        <v>30</v>
      </c>
      <c r="N32" s="98">
        <f t="shared" si="17"/>
        <v>0</v>
      </c>
      <c r="O32" s="98">
        <f t="shared" si="17"/>
        <v>0</v>
      </c>
      <c r="P32" s="38">
        <f t="shared" si="17"/>
        <v>14</v>
      </c>
      <c r="Q32" s="112"/>
      <c r="R32" s="105">
        <f t="shared" ref="R32:W32" si="18">SUM(R22:R31)</f>
        <v>15</v>
      </c>
      <c r="S32" s="98">
        <f t="shared" si="18"/>
        <v>0</v>
      </c>
      <c r="T32" s="98">
        <f t="shared" si="18"/>
        <v>0</v>
      </c>
      <c r="U32" s="98">
        <f t="shared" si="18"/>
        <v>0</v>
      </c>
      <c r="V32" s="98">
        <f t="shared" si="18"/>
        <v>0</v>
      </c>
      <c r="W32" s="38">
        <f t="shared" si="18"/>
        <v>4</v>
      </c>
      <c r="X32" s="100"/>
      <c r="Y32" s="105">
        <f t="shared" ref="Y32:AC32" si="19">SUM(Y22:Y31)</f>
        <v>15</v>
      </c>
      <c r="Z32" s="98">
        <f t="shared" si="19"/>
        <v>0</v>
      </c>
      <c r="AA32" s="98">
        <f t="shared" si="19"/>
        <v>0</v>
      </c>
      <c r="AB32" s="98">
        <f t="shared" si="19"/>
        <v>0</v>
      </c>
      <c r="AC32" s="38">
        <f t="shared" si="19"/>
        <v>3</v>
      </c>
      <c r="AD32" s="112"/>
      <c r="AE32" s="105">
        <f t="shared" ref="AE32:AI32" si="20">SUM(AE22:AE31)</f>
        <v>0</v>
      </c>
      <c r="AF32" s="98">
        <f t="shared" si="20"/>
        <v>30</v>
      </c>
      <c r="AG32" s="98">
        <f t="shared" si="20"/>
        <v>30</v>
      </c>
      <c r="AH32" s="98">
        <f t="shared" si="20"/>
        <v>0</v>
      </c>
      <c r="AI32" s="38">
        <f t="shared" si="20"/>
        <v>8</v>
      </c>
      <c r="AJ32" s="100"/>
      <c r="AK32" s="105">
        <f t="shared" ref="AK32:AL32" si="21">SUM(AK22:AK31)</f>
        <v>29</v>
      </c>
      <c r="AL32" s="99">
        <f t="shared" si="21"/>
        <v>29</v>
      </c>
    </row>
    <row r="33" spans="1:126" s="15" customFormat="1" ht="24.95" customHeight="1" thickBot="1" x14ac:dyDescent="0.3">
      <c r="A33" s="95"/>
      <c r="B33" s="130" t="s">
        <v>115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1"/>
      <c r="AL33" s="132"/>
    </row>
    <row r="34" spans="1:126" s="15" customFormat="1" ht="24.95" customHeight="1" x14ac:dyDescent="0.25">
      <c r="A34" s="20">
        <v>22</v>
      </c>
      <c r="B34" s="21" t="s">
        <v>63</v>
      </c>
      <c r="C34" s="55" t="s">
        <v>64</v>
      </c>
      <c r="D34" s="34">
        <f t="shared" ref="D34:D37" si="22">SUM(E34:J34)</f>
        <v>10</v>
      </c>
      <c r="E34" s="35"/>
      <c r="F34" s="36">
        <f>L34+S34+AF34</f>
        <v>10</v>
      </c>
      <c r="G34" s="36"/>
      <c r="H34" s="36"/>
      <c r="I34" s="36"/>
      <c r="J34" s="36"/>
      <c r="K34" s="35"/>
      <c r="L34" s="36"/>
      <c r="M34" s="36"/>
      <c r="N34" s="36"/>
      <c r="O34" s="36"/>
      <c r="P34" s="74"/>
      <c r="Q34" s="109"/>
      <c r="R34" s="53"/>
      <c r="S34" s="36">
        <v>10</v>
      </c>
      <c r="T34" s="36"/>
      <c r="U34" s="36"/>
      <c r="V34" s="36"/>
      <c r="W34" s="74">
        <v>3</v>
      </c>
      <c r="X34" s="81" t="s">
        <v>29</v>
      </c>
      <c r="Y34" s="35"/>
      <c r="Z34" s="36"/>
      <c r="AA34" s="36"/>
      <c r="AB34" s="36"/>
      <c r="AC34" s="74"/>
      <c r="AD34" s="109"/>
      <c r="AE34" s="53"/>
      <c r="AF34" s="36"/>
      <c r="AG34" s="36"/>
      <c r="AH34" s="36"/>
      <c r="AI34" s="74"/>
      <c r="AJ34" s="83"/>
      <c r="AK34" s="20">
        <f>P34+W34+AC34+AI34</f>
        <v>3</v>
      </c>
      <c r="AL34" s="64"/>
    </row>
    <row r="35" spans="1:126" s="15" customFormat="1" ht="24.95" customHeight="1" x14ac:dyDescent="0.25">
      <c r="A35" s="16">
        <v>23</v>
      </c>
      <c r="B35" s="17" t="s">
        <v>65</v>
      </c>
      <c r="C35" s="56" t="s">
        <v>110</v>
      </c>
      <c r="D35" s="34">
        <f t="shared" si="22"/>
        <v>10</v>
      </c>
      <c r="E35" s="35"/>
      <c r="F35" s="36"/>
      <c r="G35" s="36"/>
      <c r="H35" s="36">
        <f>T35+AA35</f>
        <v>10</v>
      </c>
      <c r="I35" s="36"/>
      <c r="J35" s="36"/>
      <c r="K35" s="16"/>
      <c r="L35" s="17"/>
      <c r="M35" s="17"/>
      <c r="N35" s="17"/>
      <c r="O35" s="17"/>
      <c r="P35" s="73"/>
      <c r="Q35" s="110"/>
      <c r="R35" s="31"/>
      <c r="S35" s="17"/>
      <c r="T35" s="17">
        <v>10</v>
      </c>
      <c r="U35" s="17"/>
      <c r="V35" s="17"/>
      <c r="W35" s="73">
        <v>3</v>
      </c>
      <c r="X35" s="79" t="s">
        <v>29</v>
      </c>
      <c r="Y35" s="16"/>
      <c r="Z35" s="17"/>
      <c r="AA35" s="17"/>
      <c r="AB35" s="17"/>
      <c r="AC35" s="73"/>
      <c r="AD35" s="110"/>
      <c r="AE35" s="31"/>
      <c r="AF35" s="17"/>
      <c r="AG35" s="17"/>
      <c r="AH35" s="17"/>
      <c r="AI35" s="73"/>
      <c r="AJ35" s="77"/>
      <c r="AK35" s="16">
        <f>P35+W35+AC35+AI35</f>
        <v>3</v>
      </c>
      <c r="AL35" s="65"/>
    </row>
    <row r="36" spans="1:126" s="15" customFormat="1" ht="24.95" customHeight="1" x14ac:dyDescent="0.25">
      <c r="A36" s="16">
        <v>24</v>
      </c>
      <c r="B36" s="17" t="s">
        <v>66</v>
      </c>
      <c r="C36" s="56" t="s">
        <v>67</v>
      </c>
      <c r="D36" s="34">
        <f t="shared" si="22"/>
        <v>10</v>
      </c>
      <c r="E36" s="35"/>
      <c r="F36" s="36">
        <f t="shared" ref="F36:F37" si="23">L36+S36+AF36</f>
        <v>10</v>
      </c>
      <c r="G36" s="36"/>
      <c r="H36" s="36"/>
      <c r="I36" s="36"/>
      <c r="J36" s="36"/>
      <c r="K36" s="16"/>
      <c r="L36" s="17"/>
      <c r="M36" s="17"/>
      <c r="N36" s="17"/>
      <c r="O36" s="17"/>
      <c r="P36" s="73"/>
      <c r="Q36" s="110"/>
      <c r="R36" s="31"/>
      <c r="S36" s="17">
        <v>10</v>
      </c>
      <c r="T36" s="17"/>
      <c r="U36" s="17"/>
      <c r="V36" s="17"/>
      <c r="W36" s="73">
        <v>3</v>
      </c>
      <c r="X36" s="79" t="s">
        <v>29</v>
      </c>
      <c r="Y36" s="16"/>
      <c r="Z36" s="17"/>
      <c r="AA36" s="17"/>
      <c r="AB36" s="17"/>
      <c r="AC36" s="73"/>
      <c r="AD36" s="110"/>
      <c r="AE36" s="31"/>
      <c r="AF36" s="17"/>
      <c r="AG36" s="17"/>
      <c r="AH36" s="17"/>
      <c r="AI36" s="73"/>
      <c r="AJ36" s="77"/>
      <c r="AK36" s="16">
        <f>P36+W36+AC36+AI36</f>
        <v>3</v>
      </c>
      <c r="AL36" s="65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</row>
    <row r="37" spans="1:126" s="15" customFormat="1" ht="24.95" customHeight="1" thickBot="1" x14ac:dyDescent="0.3">
      <c r="A37" s="32">
        <v>25</v>
      </c>
      <c r="B37" s="33" t="s">
        <v>68</v>
      </c>
      <c r="C37" s="93" t="s">
        <v>69</v>
      </c>
      <c r="D37" s="88">
        <f t="shared" si="22"/>
        <v>10</v>
      </c>
      <c r="E37" s="89"/>
      <c r="F37" s="36">
        <f t="shared" si="23"/>
        <v>10</v>
      </c>
      <c r="G37" s="90"/>
      <c r="H37" s="90"/>
      <c r="I37" s="90"/>
      <c r="J37" s="90"/>
      <c r="K37" s="32"/>
      <c r="L37" s="33"/>
      <c r="M37" s="33"/>
      <c r="N37" s="33"/>
      <c r="O37" s="33"/>
      <c r="P37" s="75"/>
      <c r="Q37" s="111"/>
      <c r="R37" s="54"/>
      <c r="S37" s="33">
        <v>10</v>
      </c>
      <c r="T37" s="33"/>
      <c r="U37" s="33"/>
      <c r="V37" s="33"/>
      <c r="W37" s="75">
        <v>3</v>
      </c>
      <c r="X37" s="82" t="s">
        <v>29</v>
      </c>
      <c r="Y37" s="32"/>
      <c r="Z37" s="33"/>
      <c r="AA37" s="33"/>
      <c r="AB37" s="33"/>
      <c r="AC37" s="75"/>
      <c r="AD37" s="111"/>
      <c r="AE37" s="54"/>
      <c r="AF37" s="33"/>
      <c r="AG37" s="33"/>
      <c r="AH37" s="33"/>
      <c r="AI37" s="75"/>
      <c r="AJ37" s="94"/>
      <c r="AK37" s="32">
        <f>P37+W37+AC37+AI37</f>
        <v>3</v>
      </c>
      <c r="AL37" s="68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</row>
    <row r="38" spans="1:126" s="15" customFormat="1" ht="24.95" customHeight="1" thickBot="1" x14ac:dyDescent="0.3">
      <c r="A38" s="146" t="s">
        <v>120</v>
      </c>
      <c r="B38" s="147"/>
      <c r="C38" s="147"/>
      <c r="D38" s="92">
        <f>SUM(D34:D37)-10</f>
        <v>30</v>
      </c>
      <c r="E38" s="97">
        <f t="shared" ref="E38:P38" si="24">SUM(E34:E37)</f>
        <v>0</v>
      </c>
      <c r="F38" s="98">
        <f>SUM(F34:F37)-10</f>
        <v>20</v>
      </c>
      <c r="G38" s="98">
        <f t="shared" si="24"/>
        <v>0</v>
      </c>
      <c r="H38" s="98">
        <f t="shared" si="24"/>
        <v>10</v>
      </c>
      <c r="I38" s="98">
        <f t="shared" si="24"/>
        <v>0</v>
      </c>
      <c r="J38" s="102">
        <f t="shared" si="24"/>
        <v>0</v>
      </c>
      <c r="K38" s="97">
        <f t="shared" si="24"/>
        <v>0</v>
      </c>
      <c r="L38" s="98">
        <f t="shared" si="24"/>
        <v>0</v>
      </c>
      <c r="M38" s="98">
        <f t="shared" si="24"/>
        <v>0</v>
      </c>
      <c r="N38" s="98">
        <f t="shared" si="24"/>
        <v>0</v>
      </c>
      <c r="O38" s="98">
        <f t="shared" si="24"/>
        <v>0</v>
      </c>
      <c r="P38" s="38">
        <f t="shared" si="24"/>
        <v>0</v>
      </c>
      <c r="Q38" s="112"/>
      <c r="R38" s="105">
        <f t="shared" ref="R38:V38" si="25">SUM(R34:R37)</f>
        <v>0</v>
      </c>
      <c r="S38" s="98">
        <f>SUM(S34:S37)-10</f>
        <v>20</v>
      </c>
      <c r="T38" s="98">
        <f t="shared" si="25"/>
        <v>10</v>
      </c>
      <c r="U38" s="98">
        <f t="shared" si="25"/>
        <v>0</v>
      </c>
      <c r="V38" s="98">
        <f t="shared" si="25"/>
        <v>0</v>
      </c>
      <c r="W38" s="38">
        <f>SUM(W34:W37)-3</f>
        <v>9</v>
      </c>
      <c r="X38" s="101"/>
      <c r="Y38" s="97">
        <f t="shared" ref="Y38:AC38" si="26">SUM(Y34:Y37)</f>
        <v>0</v>
      </c>
      <c r="Z38" s="98">
        <f t="shared" si="26"/>
        <v>0</v>
      </c>
      <c r="AA38" s="98">
        <f t="shared" si="26"/>
        <v>0</v>
      </c>
      <c r="AB38" s="98">
        <f t="shared" si="26"/>
        <v>0</v>
      </c>
      <c r="AC38" s="38">
        <f t="shared" si="26"/>
        <v>0</v>
      </c>
      <c r="AD38" s="112"/>
      <c r="AE38" s="105">
        <f t="shared" ref="AE38:AI38" si="27">SUM(AE34:AE37)</f>
        <v>0</v>
      </c>
      <c r="AF38" s="98">
        <f t="shared" si="27"/>
        <v>0</v>
      </c>
      <c r="AG38" s="98">
        <f t="shared" si="27"/>
        <v>0</v>
      </c>
      <c r="AH38" s="98">
        <f t="shared" si="27"/>
        <v>0</v>
      </c>
      <c r="AI38" s="38">
        <f t="shared" si="27"/>
        <v>0</v>
      </c>
      <c r="AJ38" s="101"/>
      <c r="AK38" s="97">
        <f>SUM(AK34:AK37)-3</f>
        <v>9</v>
      </c>
      <c r="AL38" s="99">
        <f t="shared" ref="AL38" si="28">SUM(AL34:AL37)</f>
        <v>0</v>
      </c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</row>
    <row r="39" spans="1:126" s="15" customFormat="1" ht="24.95" customHeight="1" thickBot="1" x14ac:dyDescent="0.3">
      <c r="A39" s="133" t="s">
        <v>105</v>
      </c>
      <c r="B39" s="134"/>
      <c r="C39" s="134"/>
      <c r="D39" s="87">
        <f>D14+D20+D32+D38</f>
        <v>429</v>
      </c>
      <c r="E39" s="61">
        <f t="shared" ref="E39:P39" si="29">E14+E20+E32+E38</f>
        <v>138</v>
      </c>
      <c r="F39" s="70">
        <f t="shared" si="29"/>
        <v>95</v>
      </c>
      <c r="G39" s="70">
        <f t="shared" si="29"/>
        <v>75</v>
      </c>
      <c r="H39" s="70">
        <f t="shared" si="29"/>
        <v>25</v>
      </c>
      <c r="I39" s="70">
        <f t="shared" si="29"/>
        <v>60</v>
      </c>
      <c r="J39" s="104">
        <f t="shared" si="29"/>
        <v>36</v>
      </c>
      <c r="K39" s="61">
        <f t="shared" si="29"/>
        <v>65</v>
      </c>
      <c r="L39" s="70">
        <f t="shared" si="29"/>
        <v>45</v>
      </c>
      <c r="M39" s="70">
        <f t="shared" si="29"/>
        <v>30</v>
      </c>
      <c r="N39" s="70">
        <f t="shared" si="29"/>
        <v>0</v>
      </c>
      <c r="O39" s="70">
        <f t="shared" si="29"/>
        <v>18</v>
      </c>
      <c r="P39" s="70">
        <f t="shared" si="29"/>
        <v>31</v>
      </c>
      <c r="Q39" s="113"/>
      <c r="R39" s="106">
        <f t="shared" ref="R39:W39" si="30">R14+R20+R32+R38</f>
        <v>15</v>
      </c>
      <c r="S39" s="70">
        <f t="shared" si="30"/>
        <v>20</v>
      </c>
      <c r="T39" s="70">
        <f t="shared" si="30"/>
        <v>10</v>
      </c>
      <c r="U39" s="70">
        <f t="shared" si="30"/>
        <v>20</v>
      </c>
      <c r="V39" s="70">
        <f t="shared" si="30"/>
        <v>18</v>
      </c>
      <c r="W39" s="70">
        <f t="shared" si="30"/>
        <v>17</v>
      </c>
      <c r="X39" s="85"/>
      <c r="Y39" s="61">
        <f t="shared" ref="Y39:AC39" si="31">Y14+Y20+Y32+Y38</f>
        <v>58</v>
      </c>
      <c r="Z39" s="70">
        <f t="shared" si="31"/>
        <v>15</v>
      </c>
      <c r="AA39" s="70">
        <f t="shared" si="31"/>
        <v>15</v>
      </c>
      <c r="AB39" s="70">
        <f t="shared" si="31"/>
        <v>20</v>
      </c>
      <c r="AC39" s="70">
        <f t="shared" si="31"/>
        <v>18</v>
      </c>
      <c r="AD39" s="113"/>
      <c r="AE39" s="106">
        <f t="shared" ref="AE39:AI39" si="32">AE14+AE20+AE32+AE38</f>
        <v>0</v>
      </c>
      <c r="AF39" s="70">
        <f t="shared" si="32"/>
        <v>30</v>
      </c>
      <c r="AG39" s="70">
        <f t="shared" si="32"/>
        <v>30</v>
      </c>
      <c r="AH39" s="70">
        <f t="shared" si="32"/>
        <v>20</v>
      </c>
      <c r="AI39" s="70">
        <f t="shared" si="32"/>
        <v>20</v>
      </c>
      <c r="AJ39" s="85"/>
      <c r="AK39" s="61">
        <f t="shared" ref="AK39:AL39" si="33">AK14+AK20+AK32+AK38</f>
        <v>86</v>
      </c>
      <c r="AL39" s="103">
        <f t="shared" si="33"/>
        <v>64</v>
      </c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</row>
    <row r="40" spans="1:126" s="15" customFormat="1" ht="15.75" x14ac:dyDescent="0.25">
      <c r="A40" s="39"/>
      <c r="B40" s="39"/>
      <c r="C40" s="39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</row>
    <row r="41" spans="1:126" s="15" customFormat="1" ht="15.75" x14ac:dyDescent="0.25">
      <c r="A41" s="39"/>
      <c r="B41" s="39" t="s">
        <v>108</v>
      </c>
      <c r="C41" s="39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</row>
    <row r="42" spans="1:126" s="15" customFormat="1" ht="15.75" x14ac:dyDescent="0.25">
      <c r="A42" s="39"/>
      <c r="B42" s="39" t="s">
        <v>116</v>
      </c>
      <c r="C42" s="3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</row>
    <row r="43" spans="1:126" s="15" customFormat="1" ht="15.75" x14ac:dyDescent="0.25">
      <c r="A43" s="39"/>
      <c r="B43" s="39" t="s">
        <v>124</v>
      </c>
      <c r="C43" s="39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</row>
    <row r="44" spans="1:126" s="15" customFormat="1" ht="15.75" x14ac:dyDescent="0.25">
      <c r="A44" s="39"/>
      <c r="B44" s="39"/>
      <c r="C44" s="3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</row>
    <row r="45" spans="1:126" s="15" customFormat="1" ht="15.75" x14ac:dyDescent="0.25">
      <c r="A45" s="39"/>
      <c r="B45" s="39"/>
      <c r="C45" s="39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</row>
    <row r="46" spans="1:126" s="15" customFormat="1" ht="15.75" x14ac:dyDescent="0.25">
      <c r="A46" s="39"/>
      <c r="B46" s="39"/>
      <c r="C46" s="39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DC46" s="40"/>
    </row>
    <row r="47" spans="1:126" s="15" customFormat="1" ht="15.75" x14ac:dyDescent="0.25">
      <c r="A47" s="39"/>
      <c r="B47" s="39"/>
      <c r="C47" s="39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DC47" s="40"/>
    </row>
    <row r="48" spans="1:126" s="15" customFormat="1" ht="15.75" x14ac:dyDescent="0.25">
      <c r="A48" s="39"/>
      <c r="B48" s="39"/>
      <c r="C48" s="39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DC48" s="40"/>
    </row>
    <row r="49" spans="1:107" s="15" customFormat="1" ht="15.75" x14ac:dyDescent="0.25">
      <c r="A49" s="39"/>
      <c r="B49" s="39"/>
      <c r="C49" s="39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DC49" s="40"/>
    </row>
    <row r="50" spans="1:107" x14ac:dyDescent="0.25">
      <c r="A50" s="6"/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107" x14ac:dyDescent="0.25">
      <c r="A51" s="6"/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</sheetData>
  <mergeCells count="24">
    <mergeCell ref="A1:AL1"/>
    <mergeCell ref="A2:AL2"/>
    <mergeCell ref="A3:AL3"/>
    <mergeCell ref="A4:A6"/>
    <mergeCell ref="B4:B6"/>
    <mergeCell ref="C4:C6"/>
    <mergeCell ref="D4:J5"/>
    <mergeCell ref="K4:X4"/>
    <mergeCell ref="Y4:AJ4"/>
    <mergeCell ref="AK4:AK6"/>
    <mergeCell ref="B15:AK15"/>
    <mergeCell ref="B21:AL21"/>
    <mergeCell ref="B33:AL33"/>
    <mergeCell ref="A39:C39"/>
    <mergeCell ref="AL4:AL6"/>
    <mergeCell ref="K5:Q5"/>
    <mergeCell ref="R5:X5"/>
    <mergeCell ref="Y5:AD5"/>
    <mergeCell ref="AE5:AJ5"/>
    <mergeCell ref="B7:AL7"/>
    <mergeCell ref="A14:C14"/>
    <mergeCell ref="A20:C20"/>
    <mergeCell ref="A32:C32"/>
    <mergeCell ref="A38:C38"/>
  </mergeCells>
  <printOptions horizontalCentered="1"/>
  <pageMargins left="0.23622047244094491" right="0.23622047244094491" top="0.35433070866141736" bottom="0.35433070866141736" header="0" footer="0"/>
  <pageSetup paperSize="9" scale="62" fitToHeight="2" orientation="landscape" horizontalDpi="300" verticalDpi="300" r:id="rId1"/>
  <colBreaks count="1" manualBreakCount="1">
    <brk id="39" max="1048575" man="1"/>
  </colBreaks>
  <ignoredErrors>
    <ignoredError sqref="S38 E38:F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3896-8B84-41E7-8929-7B74F2465E21}">
  <sheetPr>
    <pageSetUpPr fitToPage="1"/>
  </sheetPr>
  <dimension ref="A1:DV29"/>
  <sheetViews>
    <sheetView topLeftCell="A7" zoomScale="90" zoomScaleNormal="90" workbookViewId="0">
      <selection activeCell="A20" sqref="A20:XFD20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26" width="5.140625" style="1" customWidth="1"/>
    <col min="27" max="27" width="7.710937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27" ht="30" customHeight="1" x14ac:dyDescent="0.25">
      <c r="A1" s="148" t="s">
        <v>104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27" ht="30" customHeight="1" x14ac:dyDescent="0.25">
      <c r="A2" s="149" t="s">
        <v>106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ht="30" customHeight="1" x14ac:dyDescent="0.25">
      <c r="A3" s="149" t="s">
        <v>111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30" customHeight="1" thickBot="1" x14ac:dyDescent="0.3">
      <c r="A4" s="150" t="s">
        <v>114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27" ht="30" customHeight="1" x14ac:dyDescent="0.25">
      <c r="A5" s="151" t="s">
        <v>11</v>
      </c>
      <c r="B5" s="154" t="s">
        <v>0</v>
      </c>
      <c r="C5" s="157" t="s">
        <v>1</v>
      </c>
      <c r="D5" s="151" t="s">
        <v>10</v>
      </c>
      <c r="E5" s="160"/>
      <c r="F5" s="160"/>
      <c r="G5" s="157"/>
      <c r="H5" s="163" t="s">
        <v>2</v>
      </c>
      <c r="I5" s="160"/>
      <c r="J5" s="160"/>
      <c r="K5" s="160"/>
      <c r="L5" s="160"/>
      <c r="M5" s="160"/>
      <c r="N5" s="160"/>
      <c r="O5" s="160"/>
      <c r="P5" s="161"/>
      <c r="Q5" s="151" t="s">
        <v>7</v>
      </c>
      <c r="R5" s="160"/>
      <c r="S5" s="160"/>
      <c r="T5" s="160"/>
      <c r="U5" s="160"/>
      <c r="V5" s="160"/>
      <c r="W5" s="160"/>
      <c r="X5" s="160"/>
      <c r="Y5" s="157"/>
      <c r="Z5" s="164" t="s">
        <v>18</v>
      </c>
      <c r="AA5" s="135" t="s">
        <v>112</v>
      </c>
    </row>
    <row r="6" spans="1:27" ht="30" customHeight="1" thickBot="1" x14ac:dyDescent="0.3">
      <c r="A6" s="152"/>
      <c r="B6" s="155"/>
      <c r="C6" s="158"/>
      <c r="D6" s="138"/>
      <c r="E6" s="139"/>
      <c r="F6" s="139"/>
      <c r="G6" s="142"/>
      <c r="H6" s="141" t="s">
        <v>4</v>
      </c>
      <c r="I6" s="139"/>
      <c r="J6" s="139"/>
      <c r="K6" s="140"/>
      <c r="L6" s="141" t="s">
        <v>6</v>
      </c>
      <c r="M6" s="139"/>
      <c r="N6" s="139"/>
      <c r="O6" s="139"/>
      <c r="P6" s="142"/>
      <c r="Q6" s="138" t="s">
        <v>8</v>
      </c>
      <c r="R6" s="139"/>
      <c r="S6" s="139"/>
      <c r="T6" s="139"/>
      <c r="U6" s="140"/>
      <c r="V6" s="141" t="s">
        <v>9</v>
      </c>
      <c r="W6" s="139"/>
      <c r="X6" s="139"/>
      <c r="Y6" s="142"/>
      <c r="Z6" s="165"/>
      <c r="AA6" s="136"/>
    </row>
    <row r="7" spans="1:27" ht="120" customHeight="1" thickBot="1" x14ac:dyDescent="0.3">
      <c r="A7" s="153"/>
      <c r="B7" s="156"/>
      <c r="C7" s="159"/>
      <c r="D7" s="43" t="s">
        <v>3</v>
      </c>
      <c r="E7" s="44" t="s">
        <v>123</v>
      </c>
      <c r="F7" s="45" t="s">
        <v>19</v>
      </c>
      <c r="G7" s="46" t="s">
        <v>122</v>
      </c>
      <c r="H7" s="48" t="s">
        <v>16</v>
      </c>
      <c r="I7" s="49" t="s">
        <v>19</v>
      </c>
      <c r="J7" s="49" t="s">
        <v>5</v>
      </c>
      <c r="K7" s="108" t="s">
        <v>17</v>
      </c>
      <c r="L7" s="107" t="s">
        <v>16</v>
      </c>
      <c r="M7" s="47" t="s">
        <v>19</v>
      </c>
      <c r="N7" s="47" t="s">
        <v>122</v>
      </c>
      <c r="O7" s="47" t="s">
        <v>5</v>
      </c>
      <c r="P7" s="86" t="s">
        <v>17</v>
      </c>
      <c r="Q7" s="48" t="s">
        <v>16</v>
      </c>
      <c r="R7" s="49" t="s">
        <v>19</v>
      </c>
      <c r="S7" s="49" t="s">
        <v>122</v>
      </c>
      <c r="T7" s="49" t="s">
        <v>5</v>
      </c>
      <c r="U7" s="108" t="s">
        <v>17</v>
      </c>
      <c r="V7" s="107" t="s">
        <v>16</v>
      </c>
      <c r="W7" s="47" t="s">
        <v>122</v>
      </c>
      <c r="X7" s="47" t="s">
        <v>5</v>
      </c>
      <c r="Y7" s="86" t="s">
        <v>17</v>
      </c>
      <c r="Z7" s="166"/>
      <c r="AA7" s="137"/>
    </row>
    <row r="8" spans="1:27" ht="24.95" customHeight="1" thickBot="1" x14ac:dyDescent="0.3">
      <c r="A8" s="51"/>
      <c r="B8" s="143" t="s">
        <v>15</v>
      </c>
      <c r="C8" s="143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5"/>
    </row>
    <row r="9" spans="1:27" ht="50.1" customHeight="1" x14ac:dyDescent="0.25">
      <c r="A9" s="16">
        <v>1</v>
      </c>
      <c r="B9" s="17" t="s">
        <v>88</v>
      </c>
      <c r="C9" s="18" t="s">
        <v>89</v>
      </c>
      <c r="D9" s="19">
        <f t="shared" ref="D9:D17" si="0">SUM(E9:G9)</f>
        <v>15</v>
      </c>
      <c r="E9" s="29"/>
      <c r="F9" s="21">
        <f>I9+M9+R9</f>
        <v>15</v>
      </c>
      <c r="G9" s="21"/>
      <c r="H9" s="20"/>
      <c r="I9" s="21"/>
      <c r="J9" s="41"/>
      <c r="K9" s="109"/>
      <c r="L9" s="29"/>
      <c r="M9" s="21">
        <v>15</v>
      </c>
      <c r="N9" s="21"/>
      <c r="O9" s="41">
        <v>4</v>
      </c>
      <c r="P9" s="80" t="s">
        <v>29</v>
      </c>
      <c r="Q9" s="20"/>
      <c r="R9" s="21"/>
      <c r="S9" s="21"/>
      <c r="T9" s="41"/>
      <c r="U9" s="109"/>
      <c r="V9" s="29"/>
      <c r="W9" s="21"/>
      <c r="X9" s="41"/>
      <c r="Y9" s="80"/>
      <c r="Z9" s="20">
        <f t="shared" ref="Z9:Z17" si="1">J9+O9+T9+X9</f>
        <v>4</v>
      </c>
      <c r="AA9" s="64"/>
    </row>
    <row r="10" spans="1:27" ht="50.1" customHeight="1" x14ac:dyDescent="0.25">
      <c r="A10" s="16">
        <v>2</v>
      </c>
      <c r="B10" s="17" t="s">
        <v>90</v>
      </c>
      <c r="C10" s="18" t="s">
        <v>91</v>
      </c>
      <c r="D10" s="23">
        <f t="shared" si="0"/>
        <v>15</v>
      </c>
      <c r="E10" s="31"/>
      <c r="F10" s="17">
        <f>I10+M10+R10</f>
        <v>15</v>
      </c>
      <c r="G10" s="17"/>
      <c r="H10" s="16"/>
      <c r="I10" s="17"/>
      <c r="J10" s="73"/>
      <c r="K10" s="110"/>
      <c r="L10" s="31"/>
      <c r="M10" s="17">
        <v>15</v>
      </c>
      <c r="N10" s="17"/>
      <c r="O10" s="73">
        <v>4</v>
      </c>
      <c r="P10" s="77" t="s">
        <v>29</v>
      </c>
      <c r="Q10" s="16"/>
      <c r="R10" s="17"/>
      <c r="S10" s="17"/>
      <c r="T10" s="73"/>
      <c r="U10" s="110"/>
      <c r="V10" s="31"/>
      <c r="W10" s="17"/>
      <c r="X10" s="73"/>
      <c r="Y10" s="77"/>
      <c r="Z10" s="16">
        <f t="shared" si="1"/>
        <v>4</v>
      </c>
      <c r="AA10" s="65"/>
    </row>
    <row r="11" spans="1:27" ht="24.95" customHeight="1" x14ac:dyDescent="0.25">
      <c r="A11" s="16">
        <v>3</v>
      </c>
      <c r="B11" s="17" t="s">
        <v>92</v>
      </c>
      <c r="C11" s="18" t="s">
        <v>93</v>
      </c>
      <c r="D11" s="23">
        <f t="shared" si="0"/>
        <v>15</v>
      </c>
      <c r="E11" s="31"/>
      <c r="F11" s="17">
        <f t="shared" ref="F11:F13" si="2">I11+M11+R11</f>
        <v>15</v>
      </c>
      <c r="G11" s="17"/>
      <c r="H11" s="16"/>
      <c r="I11" s="17"/>
      <c r="J11" s="73"/>
      <c r="K11" s="110"/>
      <c r="L11" s="31"/>
      <c r="M11" s="17">
        <v>15</v>
      </c>
      <c r="N11" s="17"/>
      <c r="O11" s="73">
        <v>4</v>
      </c>
      <c r="P11" s="77" t="s">
        <v>29</v>
      </c>
      <c r="Q11" s="16"/>
      <c r="R11" s="17"/>
      <c r="S11" s="17"/>
      <c r="T11" s="73"/>
      <c r="U11" s="110"/>
      <c r="V11" s="31"/>
      <c r="W11" s="17"/>
      <c r="X11" s="73"/>
      <c r="Y11" s="77"/>
      <c r="Z11" s="16">
        <f t="shared" si="1"/>
        <v>4</v>
      </c>
      <c r="AA11" s="65"/>
    </row>
    <row r="12" spans="1:27" ht="24.95" customHeight="1" x14ac:dyDescent="0.25">
      <c r="A12" s="16">
        <v>4</v>
      </c>
      <c r="B12" s="17" t="s">
        <v>94</v>
      </c>
      <c r="C12" s="18" t="s">
        <v>95</v>
      </c>
      <c r="D12" s="23">
        <f t="shared" si="0"/>
        <v>10</v>
      </c>
      <c r="E12" s="31"/>
      <c r="F12" s="17">
        <f t="shared" si="2"/>
        <v>10</v>
      </c>
      <c r="G12" s="17"/>
      <c r="H12" s="16"/>
      <c r="I12" s="17"/>
      <c r="J12" s="73"/>
      <c r="K12" s="110"/>
      <c r="L12" s="31"/>
      <c r="M12" s="17"/>
      <c r="N12" s="17"/>
      <c r="O12" s="73"/>
      <c r="P12" s="77"/>
      <c r="Q12" s="16"/>
      <c r="R12" s="17">
        <v>10</v>
      </c>
      <c r="S12" s="17"/>
      <c r="T12" s="73">
        <v>4</v>
      </c>
      <c r="U12" s="110" t="s">
        <v>29</v>
      </c>
      <c r="V12" s="31"/>
      <c r="W12" s="17"/>
      <c r="X12" s="73"/>
      <c r="Y12" s="77"/>
      <c r="Z12" s="16">
        <f t="shared" si="1"/>
        <v>4</v>
      </c>
      <c r="AA12" s="65"/>
    </row>
    <row r="13" spans="1:27" ht="24.95" customHeight="1" x14ac:dyDescent="0.25">
      <c r="A13" s="16">
        <v>6</v>
      </c>
      <c r="B13" s="17" t="s">
        <v>96</v>
      </c>
      <c r="C13" s="18" t="s">
        <v>97</v>
      </c>
      <c r="D13" s="23">
        <f t="shared" si="0"/>
        <v>10</v>
      </c>
      <c r="E13" s="31"/>
      <c r="F13" s="17">
        <f t="shared" si="2"/>
        <v>10</v>
      </c>
      <c r="G13" s="17"/>
      <c r="H13" s="16"/>
      <c r="I13" s="17"/>
      <c r="J13" s="73"/>
      <c r="K13" s="110"/>
      <c r="L13" s="31"/>
      <c r="M13" s="17"/>
      <c r="N13" s="17"/>
      <c r="O13" s="73"/>
      <c r="P13" s="77"/>
      <c r="Q13" s="16"/>
      <c r="R13" s="17">
        <v>10</v>
      </c>
      <c r="S13" s="17"/>
      <c r="T13" s="73">
        <v>4</v>
      </c>
      <c r="U13" s="110" t="s">
        <v>29</v>
      </c>
      <c r="V13" s="31"/>
      <c r="W13" s="17"/>
      <c r="X13" s="73"/>
      <c r="Y13" s="77"/>
      <c r="Z13" s="16">
        <f t="shared" si="1"/>
        <v>4</v>
      </c>
      <c r="AA13" s="65"/>
    </row>
    <row r="14" spans="1:27" ht="24.95" customHeight="1" x14ac:dyDescent="0.25">
      <c r="A14" s="16">
        <v>7</v>
      </c>
      <c r="B14" s="17" t="s">
        <v>84</v>
      </c>
      <c r="C14" s="18" t="s">
        <v>75</v>
      </c>
      <c r="D14" s="23">
        <f t="shared" si="0"/>
        <v>15</v>
      </c>
      <c r="E14" s="31"/>
      <c r="F14" s="17"/>
      <c r="G14" s="17">
        <f>N14+S14+W14</f>
        <v>15</v>
      </c>
      <c r="H14" s="16"/>
      <c r="I14" s="17"/>
      <c r="J14" s="73"/>
      <c r="K14" s="110"/>
      <c r="L14" s="31"/>
      <c r="M14" s="17"/>
      <c r="N14" s="17"/>
      <c r="O14" s="73"/>
      <c r="P14" s="77"/>
      <c r="Q14" s="16"/>
      <c r="R14" s="17"/>
      <c r="S14" s="17">
        <v>15</v>
      </c>
      <c r="T14" s="73">
        <v>4</v>
      </c>
      <c r="U14" s="110" t="s">
        <v>29</v>
      </c>
      <c r="V14" s="31"/>
      <c r="W14" s="17"/>
      <c r="X14" s="73"/>
      <c r="Y14" s="77"/>
      <c r="Z14" s="16">
        <f t="shared" si="1"/>
        <v>4</v>
      </c>
      <c r="AA14" s="65"/>
    </row>
    <row r="15" spans="1:27" ht="35.1" customHeight="1" x14ac:dyDescent="0.25">
      <c r="A15" s="16">
        <v>8</v>
      </c>
      <c r="B15" s="17" t="s">
        <v>98</v>
      </c>
      <c r="C15" s="18" t="s">
        <v>99</v>
      </c>
      <c r="D15" s="23">
        <f t="shared" si="0"/>
        <v>10</v>
      </c>
      <c r="E15" s="31"/>
      <c r="F15" s="17"/>
      <c r="G15" s="17">
        <f t="shared" ref="G15:G17" si="3">N15+S15+W15</f>
        <v>10</v>
      </c>
      <c r="H15" s="71"/>
      <c r="I15" s="17"/>
      <c r="J15" s="73"/>
      <c r="K15" s="110"/>
      <c r="L15" s="31"/>
      <c r="M15" s="17"/>
      <c r="N15" s="17"/>
      <c r="O15" s="73"/>
      <c r="P15" s="77"/>
      <c r="Q15" s="16"/>
      <c r="R15" s="17"/>
      <c r="S15" s="17"/>
      <c r="T15" s="73"/>
      <c r="U15" s="110"/>
      <c r="V15" s="31"/>
      <c r="W15" s="17">
        <v>10</v>
      </c>
      <c r="X15" s="73">
        <v>4</v>
      </c>
      <c r="Y15" s="77" t="s">
        <v>29</v>
      </c>
      <c r="Z15" s="16">
        <f t="shared" si="1"/>
        <v>4</v>
      </c>
      <c r="AA15" s="65"/>
    </row>
    <row r="16" spans="1:27" ht="24.95" customHeight="1" x14ac:dyDescent="0.25">
      <c r="A16" s="16">
        <v>9</v>
      </c>
      <c r="B16" s="17" t="s">
        <v>100</v>
      </c>
      <c r="C16" s="18" t="s">
        <v>101</v>
      </c>
      <c r="D16" s="23">
        <f t="shared" si="0"/>
        <v>10</v>
      </c>
      <c r="E16" s="31"/>
      <c r="F16" s="17"/>
      <c r="G16" s="17">
        <f t="shared" si="3"/>
        <v>10</v>
      </c>
      <c r="H16" s="71"/>
      <c r="I16" s="17"/>
      <c r="J16" s="73"/>
      <c r="K16" s="110"/>
      <c r="L16" s="31"/>
      <c r="M16" s="17"/>
      <c r="N16" s="17"/>
      <c r="O16" s="73"/>
      <c r="P16" s="77"/>
      <c r="Q16" s="16"/>
      <c r="R16" s="17"/>
      <c r="S16" s="17"/>
      <c r="T16" s="73"/>
      <c r="U16" s="110"/>
      <c r="V16" s="31"/>
      <c r="W16" s="17">
        <v>10</v>
      </c>
      <c r="X16" s="73">
        <v>4</v>
      </c>
      <c r="Y16" s="77" t="s">
        <v>29</v>
      </c>
      <c r="Z16" s="16">
        <f t="shared" si="1"/>
        <v>4</v>
      </c>
      <c r="AA16" s="65"/>
    </row>
    <row r="17" spans="1:126" ht="35.1" customHeight="1" thickBot="1" x14ac:dyDescent="0.3">
      <c r="A17" s="16">
        <v>10</v>
      </c>
      <c r="B17" s="17" t="s">
        <v>102</v>
      </c>
      <c r="C17" s="18" t="s">
        <v>103</v>
      </c>
      <c r="D17" s="24">
        <f t="shared" si="0"/>
        <v>10</v>
      </c>
      <c r="E17" s="54"/>
      <c r="F17" s="33"/>
      <c r="G17" s="33">
        <f t="shared" si="3"/>
        <v>10</v>
      </c>
      <c r="H17" s="72"/>
      <c r="I17" s="26"/>
      <c r="J17" s="42"/>
      <c r="K17" s="114"/>
      <c r="L17" s="63"/>
      <c r="M17" s="26"/>
      <c r="N17" s="26"/>
      <c r="O17" s="42"/>
      <c r="P17" s="78"/>
      <c r="Q17" s="25"/>
      <c r="R17" s="26"/>
      <c r="S17" s="26"/>
      <c r="T17" s="42"/>
      <c r="U17" s="114"/>
      <c r="V17" s="63"/>
      <c r="W17" s="26">
        <v>10</v>
      </c>
      <c r="X17" s="42">
        <v>4</v>
      </c>
      <c r="Y17" s="78" t="s">
        <v>29</v>
      </c>
      <c r="Z17" s="25">
        <f t="shared" si="1"/>
        <v>4</v>
      </c>
      <c r="AA17" s="66"/>
    </row>
    <row r="18" spans="1:126" ht="24.95" customHeight="1" thickBot="1" x14ac:dyDescent="0.3">
      <c r="A18" s="133" t="s">
        <v>105</v>
      </c>
      <c r="B18" s="134"/>
      <c r="C18" s="134"/>
      <c r="D18" s="69">
        <f t="shared" ref="D18:J18" si="4">SUM(D9:D17)</f>
        <v>110</v>
      </c>
      <c r="E18" s="128">
        <f t="shared" si="4"/>
        <v>0</v>
      </c>
      <c r="F18" s="38">
        <f t="shared" si="4"/>
        <v>65</v>
      </c>
      <c r="G18" s="129">
        <f t="shared" si="4"/>
        <v>45</v>
      </c>
      <c r="H18" s="61">
        <f t="shared" si="4"/>
        <v>0</v>
      </c>
      <c r="I18" s="70">
        <f t="shared" si="4"/>
        <v>0</v>
      </c>
      <c r="J18" s="70">
        <f t="shared" si="4"/>
        <v>0</v>
      </c>
      <c r="K18" s="113"/>
      <c r="L18" s="106">
        <f>SUM(L9:L17)</f>
        <v>0</v>
      </c>
      <c r="M18" s="70">
        <f>SUM(M9:M17)</f>
        <v>45</v>
      </c>
      <c r="N18" s="70">
        <f>SUM(N9:N17)</f>
        <v>0</v>
      </c>
      <c r="O18" s="70">
        <f>SUM(O9:O17)</f>
        <v>12</v>
      </c>
      <c r="P18" s="84"/>
      <c r="Q18" s="61">
        <f>SUM(Q9:Q17)</f>
        <v>0</v>
      </c>
      <c r="R18" s="70">
        <f>SUM(R9:R17)</f>
        <v>20</v>
      </c>
      <c r="S18" s="70">
        <f>SUM(S9:S17)</f>
        <v>15</v>
      </c>
      <c r="T18" s="70">
        <f>SUM(T9:T17)</f>
        <v>12</v>
      </c>
      <c r="U18" s="113"/>
      <c r="V18" s="106">
        <f>SUM(V9:V17)</f>
        <v>0</v>
      </c>
      <c r="W18" s="70">
        <f>SUM(W9:W17)</f>
        <v>30</v>
      </c>
      <c r="X18" s="70">
        <f>SUM(X9:X17)</f>
        <v>12</v>
      </c>
      <c r="Y18" s="85"/>
      <c r="Z18" s="61">
        <f>SUM(Z9:Z17)</f>
        <v>36</v>
      </c>
      <c r="AA18" s="62"/>
    </row>
    <row r="19" spans="1:126" ht="15.75" x14ac:dyDescent="0.25">
      <c r="A19" s="39"/>
      <c r="B19" s="39"/>
      <c r="C19" s="39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126" s="15" customFormat="1" ht="15.75" x14ac:dyDescent="0.25">
      <c r="A20" s="39"/>
      <c r="B20" s="39" t="s">
        <v>124</v>
      </c>
      <c r="C20" s="39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</row>
    <row r="21" spans="1:126" ht="15.75" x14ac:dyDescent="0.25">
      <c r="A21" s="39"/>
      <c r="B21" s="39"/>
      <c r="C21" s="3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126" ht="15.75" x14ac:dyDescent="0.25">
      <c r="A22" s="39"/>
      <c r="B22" s="39"/>
      <c r="C22" s="39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126" ht="15.75" x14ac:dyDescent="0.25">
      <c r="A23" s="39"/>
      <c r="B23" s="39"/>
      <c r="C23" s="3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126" ht="15.75" x14ac:dyDescent="0.25">
      <c r="A24" s="39"/>
      <c r="B24" s="39"/>
      <c r="C24" s="39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126" ht="12.75" customHeight="1" x14ac:dyDescent="0.25">
      <c r="A25" s="39"/>
      <c r="B25" s="39"/>
      <c r="C25" s="39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126" ht="12.75" customHeight="1" x14ac:dyDescent="0.25">
      <c r="A26" s="39"/>
      <c r="B26" s="39"/>
      <c r="C26" s="39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126" ht="12.75" customHeight="1" x14ac:dyDescent="0.25">
      <c r="A27" s="39"/>
      <c r="B27" s="39"/>
      <c r="C27" s="3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126" x14ac:dyDescent="0.25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126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18">
    <mergeCell ref="A18:C18"/>
    <mergeCell ref="H6:K6"/>
    <mergeCell ref="L6:P6"/>
    <mergeCell ref="Q6:U6"/>
    <mergeCell ref="V6:Y6"/>
    <mergeCell ref="B8:AA8"/>
    <mergeCell ref="D5:G6"/>
    <mergeCell ref="H5:P5"/>
    <mergeCell ref="Q5:Y5"/>
    <mergeCell ref="Z5:Z7"/>
    <mergeCell ref="AA5:AA7"/>
    <mergeCell ref="A3:AA3"/>
    <mergeCell ref="A1:AA1"/>
    <mergeCell ref="A5:A7"/>
    <mergeCell ref="B5:B7"/>
    <mergeCell ref="C5:C7"/>
    <mergeCell ref="A2:AA2"/>
    <mergeCell ref="A4:AA4"/>
  </mergeCells>
  <printOptions horizontalCentered="1"/>
  <pageMargins left="0.23622047244094491" right="0.23622047244094491" top="0.35433070866141736" bottom="0.35433070866141736" header="0" footer="0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EDFC-DF7F-45F9-85F1-98D480ED8142}">
  <sheetPr>
    <pageSetUpPr fitToPage="1"/>
  </sheetPr>
  <dimension ref="A1:DV29"/>
  <sheetViews>
    <sheetView topLeftCell="A8" zoomScaleNormal="100" workbookViewId="0">
      <selection activeCell="A20" sqref="A20:XFD20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5" customWidth="1"/>
    <col min="4" max="26" width="5.140625" style="1" customWidth="1"/>
    <col min="27" max="27" width="7.7109375" style="1" customWidth="1"/>
    <col min="28" max="28" width="7.28515625" style="1" customWidth="1"/>
    <col min="29" max="29" width="7.28515625" style="3" customWidth="1"/>
    <col min="30" max="16384" width="9.140625" style="1"/>
  </cols>
  <sheetData>
    <row r="1" spans="1:27" ht="30" customHeight="1" x14ac:dyDescent="0.25">
      <c r="A1" s="148" t="s">
        <v>104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27" ht="30" customHeight="1" x14ac:dyDescent="0.25">
      <c r="A2" s="149" t="s">
        <v>106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ht="30" customHeight="1" x14ac:dyDescent="0.25">
      <c r="A3" s="149" t="s">
        <v>111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30" customHeight="1" thickBot="1" x14ac:dyDescent="0.3">
      <c r="A4" s="150" t="s">
        <v>113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27" ht="30" customHeight="1" x14ac:dyDescent="0.25">
      <c r="A5" s="151" t="s">
        <v>11</v>
      </c>
      <c r="B5" s="154" t="s">
        <v>0</v>
      </c>
      <c r="C5" s="157" t="s">
        <v>1</v>
      </c>
      <c r="D5" s="151" t="s">
        <v>10</v>
      </c>
      <c r="E5" s="160"/>
      <c r="F5" s="160"/>
      <c r="G5" s="157"/>
      <c r="H5" s="163" t="s">
        <v>2</v>
      </c>
      <c r="I5" s="160"/>
      <c r="J5" s="160"/>
      <c r="K5" s="160"/>
      <c r="L5" s="160"/>
      <c r="M5" s="160"/>
      <c r="N5" s="160"/>
      <c r="O5" s="160"/>
      <c r="P5" s="161"/>
      <c r="Q5" s="151" t="s">
        <v>7</v>
      </c>
      <c r="R5" s="160"/>
      <c r="S5" s="160"/>
      <c r="T5" s="160"/>
      <c r="U5" s="160"/>
      <c r="V5" s="160"/>
      <c r="W5" s="160"/>
      <c r="X5" s="160"/>
      <c r="Y5" s="157"/>
      <c r="Z5" s="164" t="s">
        <v>18</v>
      </c>
      <c r="AA5" s="135" t="s">
        <v>112</v>
      </c>
    </row>
    <row r="6" spans="1:27" ht="30" customHeight="1" thickBot="1" x14ac:dyDescent="0.3">
      <c r="A6" s="152"/>
      <c r="B6" s="155"/>
      <c r="C6" s="158"/>
      <c r="D6" s="138"/>
      <c r="E6" s="139"/>
      <c r="F6" s="139"/>
      <c r="G6" s="142"/>
      <c r="H6" s="141" t="s">
        <v>4</v>
      </c>
      <c r="I6" s="139"/>
      <c r="J6" s="139"/>
      <c r="K6" s="140"/>
      <c r="L6" s="141" t="s">
        <v>6</v>
      </c>
      <c r="M6" s="139"/>
      <c r="N6" s="139"/>
      <c r="O6" s="139"/>
      <c r="P6" s="142"/>
      <c r="Q6" s="138" t="s">
        <v>8</v>
      </c>
      <c r="R6" s="139"/>
      <c r="S6" s="139"/>
      <c r="T6" s="139"/>
      <c r="U6" s="140"/>
      <c r="V6" s="141" t="s">
        <v>9</v>
      </c>
      <c r="W6" s="139"/>
      <c r="X6" s="139"/>
      <c r="Y6" s="142"/>
      <c r="Z6" s="165"/>
      <c r="AA6" s="136"/>
    </row>
    <row r="7" spans="1:27" ht="120" customHeight="1" thickBot="1" x14ac:dyDescent="0.3">
      <c r="A7" s="153"/>
      <c r="B7" s="156"/>
      <c r="C7" s="159"/>
      <c r="D7" s="43" t="s">
        <v>3</v>
      </c>
      <c r="E7" s="44" t="s">
        <v>123</v>
      </c>
      <c r="F7" s="45" t="s">
        <v>19</v>
      </c>
      <c r="G7" s="46" t="s">
        <v>122</v>
      </c>
      <c r="H7" s="48" t="s">
        <v>16</v>
      </c>
      <c r="I7" s="49" t="s">
        <v>19</v>
      </c>
      <c r="J7" s="49" t="s">
        <v>5</v>
      </c>
      <c r="K7" s="108" t="s">
        <v>17</v>
      </c>
      <c r="L7" s="107" t="s">
        <v>16</v>
      </c>
      <c r="M7" s="47" t="s">
        <v>19</v>
      </c>
      <c r="N7" s="47" t="s">
        <v>122</v>
      </c>
      <c r="O7" s="47" t="s">
        <v>5</v>
      </c>
      <c r="P7" s="86" t="s">
        <v>17</v>
      </c>
      <c r="Q7" s="48" t="s">
        <v>16</v>
      </c>
      <c r="R7" s="49" t="s">
        <v>19</v>
      </c>
      <c r="S7" s="49" t="s">
        <v>122</v>
      </c>
      <c r="T7" s="49" t="s">
        <v>5</v>
      </c>
      <c r="U7" s="115" t="s">
        <v>17</v>
      </c>
      <c r="V7" s="107" t="s">
        <v>16</v>
      </c>
      <c r="W7" s="47" t="s">
        <v>122</v>
      </c>
      <c r="X7" s="47" t="s">
        <v>5</v>
      </c>
      <c r="Y7" s="86" t="s">
        <v>17</v>
      </c>
      <c r="Z7" s="166"/>
      <c r="AA7" s="137"/>
    </row>
    <row r="8" spans="1:27" ht="24.95" customHeight="1" thickBot="1" x14ac:dyDescent="0.3">
      <c r="A8" s="51"/>
      <c r="B8" s="143" t="s">
        <v>15</v>
      </c>
      <c r="C8" s="143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5"/>
    </row>
    <row r="9" spans="1:27" ht="24.95" customHeight="1" x14ac:dyDescent="0.25">
      <c r="A9" s="16">
        <v>1</v>
      </c>
      <c r="B9" s="17" t="s">
        <v>79</v>
      </c>
      <c r="C9" s="18" t="s">
        <v>70</v>
      </c>
      <c r="D9" s="19">
        <f t="shared" ref="D9:D17" si="0">SUM(E9:G9)</f>
        <v>15</v>
      </c>
      <c r="E9" s="29"/>
      <c r="F9" s="21">
        <f>I9+M9+R9</f>
        <v>15</v>
      </c>
      <c r="G9" s="21"/>
      <c r="H9" s="20"/>
      <c r="I9" s="21"/>
      <c r="J9" s="41"/>
      <c r="K9" s="109"/>
      <c r="L9" s="29"/>
      <c r="M9" s="4">
        <v>15</v>
      </c>
      <c r="N9" s="21"/>
      <c r="O9" s="41">
        <v>4</v>
      </c>
      <c r="P9" s="80" t="s">
        <v>29</v>
      </c>
      <c r="Q9" s="20"/>
      <c r="R9" s="21"/>
      <c r="S9" s="21"/>
      <c r="T9" s="41"/>
      <c r="U9" s="109"/>
      <c r="V9" s="29"/>
      <c r="W9" s="21"/>
      <c r="X9" s="41"/>
      <c r="Y9" s="80"/>
      <c r="Z9" s="20">
        <f t="shared" ref="Z9:Z17" si="1">J9+O9+T9+X9</f>
        <v>4</v>
      </c>
      <c r="AA9" s="64"/>
    </row>
    <row r="10" spans="1:27" ht="24.95" customHeight="1" x14ac:dyDescent="0.25">
      <c r="A10" s="16">
        <v>2</v>
      </c>
      <c r="B10" s="17" t="s">
        <v>80</v>
      </c>
      <c r="C10" s="18" t="s">
        <v>71</v>
      </c>
      <c r="D10" s="23">
        <f t="shared" si="0"/>
        <v>15</v>
      </c>
      <c r="E10" s="31"/>
      <c r="F10" s="17">
        <f>I10+M10+R10</f>
        <v>15</v>
      </c>
      <c r="G10" s="17"/>
      <c r="H10" s="16"/>
      <c r="I10" s="17"/>
      <c r="J10" s="73"/>
      <c r="K10" s="110"/>
      <c r="L10" s="31"/>
      <c r="M10" s="2">
        <v>15</v>
      </c>
      <c r="N10" s="17"/>
      <c r="O10" s="73">
        <v>4</v>
      </c>
      <c r="P10" s="77" t="s">
        <v>29</v>
      </c>
      <c r="Q10" s="16"/>
      <c r="R10" s="17"/>
      <c r="S10" s="17"/>
      <c r="T10" s="73"/>
      <c r="U10" s="110"/>
      <c r="V10" s="31"/>
      <c r="W10" s="17"/>
      <c r="X10" s="73"/>
      <c r="Y10" s="77"/>
      <c r="Z10" s="16">
        <f t="shared" si="1"/>
        <v>4</v>
      </c>
      <c r="AA10" s="65"/>
    </row>
    <row r="11" spans="1:27" ht="35.1" customHeight="1" x14ac:dyDescent="0.25">
      <c r="A11" s="16">
        <v>3</v>
      </c>
      <c r="B11" s="17" t="s">
        <v>81</v>
      </c>
      <c r="C11" s="18" t="s">
        <v>72</v>
      </c>
      <c r="D11" s="23">
        <f t="shared" si="0"/>
        <v>15</v>
      </c>
      <c r="E11" s="31"/>
      <c r="F11" s="17">
        <f t="shared" ref="F11:F13" si="2">I11+M11+R11</f>
        <v>15</v>
      </c>
      <c r="G11" s="17"/>
      <c r="H11" s="16"/>
      <c r="I11" s="17"/>
      <c r="J11" s="73"/>
      <c r="K11" s="110"/>
      <c r="L11" s="31"/>
      <c r="M11" s="2">
        <v>15</v>
      </c>
      <c r="N11" s="17"/>
      <c r="O11" s="73">
        <v>4</v>
      </c>
      <c r="P11" s="77" t="s">
        <v>29</v>
      </c>
      <c r="Q11" s="16"/>
      <c r="R11" s="17"/>
      <c r="S11" s="17"/>
      <c r="T11" s="73"/>
      <c r="U11" s="110"/>
      <c r="V11" s="31"/>
      <c r="W11" s="17"/>
      <c r="X11" s="73"/>
      <c r="Y11" s="77"/>
      <c r="Z11" s="16">
        <f t="shared" si="1"/>
        <v>4</v>
      </c>
      <c r="AA11" s="65"/>
    </row>
    <row r="12" spans="1:27" ht="50.1" customHeight="1" x14ac:dyDescent="0.25">
      <c r="A12" s="16">
        <v>4</v>
      </c>
      <c r="B12" s="17" t="s">
        <v>82</v>
      </c>
      <c r="C12" s="18" t="s">
        <v>73</v>
      </c>
      <c r="D12" s="23">
        <f t="shared" si="0"/>
        <v>10</v>
      </c>
      <c r="E12" s="31"/>
      <c r="F12" s="17">
        <f t="shared" si="2"/>
        <v>10</v>
      </c>
      <c r="G12" s="17"/>
      <c r="H12" s="16"/>
      <c r="I12" s="17"/>
      <c r="J12" s="73"/>
      <c r="K12" s="110"/>
      <c r="L12" s="31"/>
      <c r="M12" s="17"/>
      <c r="N12" s="17"/>
      <c r="O12" s="73"/>
      <c r="P12" s="77"/>
      <c r="Q12" s="16"/>
      <c r="R12" s="17">
        <v>10</v>
      </c>
      <c r="S12" s="17"/>
      <c r="T12" s="73">
        <v>4</v>
      </c>
      <c r="U12" s="110" t="s">
        <v>29</v>
      </c>
      <c r="V12" s="31"/>
      <c r="W12" s="17"/>
      <c r="X12" s="73"/>
      <c r="Y12" s="77"/>
      <c r="Z12" s="16">
        <f t="shared" si="1"/>
        <v>4</v>
      </c>
      <c r="AA12" s="65"/>
    </row>
    <row r="13" spans="1:27" ht="35.1" customHeight="1" x14ac:dyDescent="0.25">
      <c r="A13" s="16">
        <v>6</v>
      </c>
      <c r="B13" s="17" t="s">
        <v>83</v>
      </c>
      <c r="C13" s="18" t="s">
        <v>74</v>
      </c>
      <c r="D13" s="23">
        <f t="shared" si="0"/>
        <v>10</v>
      </c>
      <c r="E13" s="31"/>
      <c r="F13" s="17">
        <f t="shared" si="2"/>
        <v>10</v>
      </c>
      <c r="G13" s="17"/>
      <c r="H13" s="16"/>
      <c r="I13" s="17"/>
      <c r="J13" s="73"/>
      <c r="K13" s="110"/>
      <c r="L13" s="31"/>
      <c r="M13" s="17"/>
      <c r="N13" s="17"/>
      <c r="O13" s="73"/>
      <c r="P13" s="77"/>
      <c r="Q13" s="16"/>
      <c r="R13" s="17">
        <v>10</v>
      </c>
      <c r="S13" s="17"/>
      <c r="T13" s="73">
        <v>4</v>
      </c>
      <c r="U13" s="110" t="s">
        <v>29</v>
      </c>
      <c r="V13" s="31"/>
      <c r="W13" s="17"/>
      <c r="X13" s="73"/>
      <c r="Y13" s="77"/>
      <c r="Z13" s="16">
        <f t="shared" si="1"/>
        <v>4</v>
      </c>
      <c r="AA13" s="65"/>
    </row>
    <row r="14" spans="1:27" ht="24.95" customHeight="1" x14ac:dyDescent="0.25">
      <c r="A14" s="16">
        <v>7</v>
      </c>
      <c r="B14" s="17" t="s">
        <v>84</v>
      </c>
      <c r="C14" s="18" t="s">
        <v>75</v>
      </c>
      <c r="D14" s="23">
        <f t="shared" si="0"/>
        <v>15</v>
      </c>
      <c r="E14" s="31"/>
      <c r="F14" s="17"/>
      <c r="G14" s="17">
        <f>N14+S14+W14</f>
        <v>15</v>
      </c>
      <c r="H14" s="16"/>
      <c r="I14" s="17"/>
      <c r="J14" s="73"/>
      <c r="K14" s="110"/>
      <c r="L14" s="31"/>
      <c r="M14" s="17"/>
      <c r="N14" s="17"/>
      <c r="O14" s="73"/>
      <c r="P14" s="77"/>
      <c r="Q14" s="16"/>
      <c r="R14" s="17"/>
      <c r="S14" s="17">
        <v>15</v>
      </c>
      <c r="T14" s="73">
        <v>4</v>
      </c>
      <c r="U14" s="110" t="s">
        <v>29</v>
      </c>
      <c r="V14" s="31"/>
      <c r="W14" s="17"/>
      <c r="X14" s="73"/>
      <c r="Y14" s="77"/>
      <c r="Z14" s="16">
        <f t="shared" si="1"/>
        <v>4</v>
      </c>
      <c r="AA14" s="65"/>
    </row>
    <row r="15" spans="1:27" ht="35.1" customHeight="1" x14ac:dyDescent="0.25">
      <c r="A15" s="16">
        <v>8</v>
      </c>
      <c r="B15" s="17" t="s">
        <v>85</v>
      </c>
      <c r="C15" s="18" t="s">
        <v>76</v>
      </c>
      <c r="D15" s="23">
        <f t="shared" si="0"/>
        <v>10</v>
      </c>
      <c r="E15" s="31"/>
      <c r="F15" s="17"/>
      <c r="G15" s="17">
        <f t="shared" ref="G15:G17" si="3">N15+S15+W15</f>
        <v>10</v>
      </c>
      <c r="H15" s="71"/>
      <c r="I15" s="17"/>
      <c r="J15" s="73"/>
      <c r="K15" s="110"/>
      <c r="L15" s="31"/>
      <c r="M15" s="17"/>
      <c r="N15" s="17"/>
      <c r="O15" s="73"/>
      <c r="P15" s="77"/>
      <c r="Q15" s="16"/>
      <c r="R15" s="17"/>
      <c r="S15" s="17"/>
      <c r="T15" s="73"/>
      <c r="U15" s="110"/>
      <c r="V15" s="31"/>
      <c r="W15" s="17">
        <v>10</v>
      </c>
      <c r="X15" s="73">
        <v>4</v>
      </c>
      <c r="Y15" s="77" t="s">
        <v>29</v>
      </c>
      <c r="Z15" s="16">
        <f t="shared" si="1"/>
        <v>4</v>
      </c>
      <c r="AA15" s="65"/>
    </row>
    <row r="16" spans="1:27" ht="35.1" customHeight="1" x14ac:dyDescent="0.25">
      <c r="A16" s="16">
        <v>9</v>
      </c>
      <c r="B16" s="17" t="s">
        <v>86</v>
      </c>
      <c r="C16" s="18" t="s">
        <v>77</v>
      </c>
      <c r="D16" s="23">
        <f t="shared" si="0"/>
        <v>10</v>
      </c>
      <c r="E16" s="31"/>
      <c r="F16" s="17"/>
      <c r="G16" s="17">
        <f t="shared" si="3"/>
        <v>10</v>
      </c>
      <c r="H16" s="71"/>
      <c r="I16" s="17"/>
      <c r="J16" s="73"/>
      <c r="K16" s="110"/>
      <c r="L16" s="31"/>
      <c r="M16" s="17"/>
      <c r="N16" s="17"/>
      <c r="O16" s="73"/>
      <c r="P16" s="77"/>
      <c r="Q16" s="16"/>
      <c r="R16" s="17"/>
      <c r="S16" s="17"/>
      <c r="T16" s="73"/>
      <c r="U16" s="110"/>
      <c r="V16" s="31"/>
      <c r="W16" s="17">
        <v>10</v>
      </c>
      <c r="X16" s="73">
        <v>4</v>
      </c>
      <c r="Y16" s="77" t="s">
        <v>29</v>
      </c>
      <c r="Z16" s="16">
        <f t="shared" si="1"/>
        <v>4</v>
      </c>
      <c r="AA16" s="65"/>
    </row>
    <row r="17" spans="1:126" ht="35.1" customHeight="1" thickBot="1" x14ac:dyDescent="0.3">
      <c r="A17" s="16">
        <v>10</v>
      </c>
      <c r="B17" s="17" t="s">
        <v>87</v>
      </c>
      <c r="C17" s="18" t="s">
        <v>78</v>
      </c>
      <c r="D17" s="24">
        <f t="shared" si="0"/>
        <v>10</v>
      </c>
      <c r="E17" s="54"/>
      <c r="F17" s="33"/>
      <c r="G17" s="33">
        <f t="shared" si="3"/>
        <v>10</v>
      </c>
      <c r="H17" s="72"/>
      <c r="I17" s="26"/>
      <c r="J17" s="42"/>
      <c r="K17" s="114"/>
      <c r="L17" s="63"/>
      <c r="M17" s="26"/>
      <c r="N17" s="26"/>
      <c r="O17" s="42"/>
      <c r="P17" s="78"/>
      <c r="Q17" s="25"/>
      <c r="R17" s="26"/>
      <c r="S17" s="26"/>
      <c r="T17" s="42"/>
      <c r="U17" s="114"/>
      <c r="V17" s="63"/>
      <c r="W17" s="26">
        <v>10</v>
      </c>
      <c r="X17" s="42">
        <v>4</v>
      </c>
      <c r="Y17" s="78" t="s">
        <v>29</v>
      </c>
      <c r="Z17" s="25">
        <f t="shared" si="1"/>
        <v>4</v>
      </c>
      <c r="AA17" s="66"/>
    </row>
    <row r="18" spans="1:126" ht="24.95" customHeight="1" thickBot="1" x14ac:dyDescent="0.3">
      <c r="A18" s="133" t="s">
        <v>105</v>
      </c>
      <c r="B18" s="134"/>
      <c r="C18" s="134"/>
      <c r="D18" s="69">
        <f t="shared" ref="D18:J18" si="4">SUM(D9:D17)</f>
        <v>110</v>
      </c>
      <c r="E18" s="128">
        <f t="shared" si="4"/>
        <v>0</v>
      </c>
      <c r="F18" s="38">
        <f t="shared" si="4"/>
        <v>65</v>
      </c>
      <c r="G18" s="129">
        <f t="shared" si="4"/>
        <v>45</v>
      </c>
      <c r="H18" s="61">
        <f t="shared" si="4"/>
        <v>0</v>
      </c>
      <c r="I18" s="70">
        <f t="shared" si="4"/>
        <v>0</v>
      </c>
      <c r="J18" s="70">
        <f t="shared" si="4"/>
        <v>0</v>
      </c>
      <c r="K18" s="113"/>
      <c r="L18" s="106">
        <f>SUM(L9:L17)</f>
        <v>0</v>
      </c>
      <c r="M18" s="70">
        <f>SUM(M9:M17)</f>
        <v>45</v>
      </c>
      <c r="N18" s="70">
        <f>SUM(N9:N17)</f>
        <v>0</v>
      </c>
      <c r="O18" s="70">
        <f>SUM(O9:O17)</f>
        <v>12</v>
      </c>
      <c r="P18" s="84"/>
      <c r="Q18" s="61">
        <f>SUM(Q9:Q17)</f>
        <v>0</v>
      </c>
      <c r="R18" s="70">
        <f>SUM(R9:R17)</f>
        <v>20</v>
      </c>
      <c r="S18" s="70">
        <f>SUM(S9:S17)</f>
        <v>15</v>
      </c>
      <c r="T18" s="70">
        <f>SUM(T9:T17)</f>
        <v>12</v>
      </c>
      <c r="U18" s="113"/>
      <c r="V18" s="106">
        <f>SUM(V9:V17)</f>
        <v>0</v>
      </c>
      <c r="W18" s="70">
        <f>SUM(W9:W17)</f>
        <v>30</v>
      </c>
      <c r="X18" s="70">
        <f>SUM(X9:X17)</f>
        <v>12</v>
      </c>
      <c r="Y18" s="85"/>
      <c r="Z18" s="61">
        <f>SUM(Z9:Z17)</f>
        <v>36</v>
      </c>
      <c r="AA18" s="62"/>
    </row>
    <row r="19" spans="1:126" ht="15.75" x14ac:dyDescent="0.25">
      <c r="A19" s="39"/>
      <c r="B19" s="39"/>
      <c r="C19" s="39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126" s="15" customFormat="1" ht="15.75" x14ac:dyDescent="0.25">
      <c r="A20" s="39"/>
      <c r="B20" s="39" t="s">
        <v>124</v>
      </c>
      <c r="C20" s="39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</row>
    <row r="21" spans="1:126" ht="15.75" x14ac:dyDescent="0.25">
      <c r="A21" s="39"/>
      <c r="B21" s="39"/>
      <c r="C21" s="3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126" ht="15.75" x14ac:dyDescent="0.25">
      <c r="A22" s="39"/>
      <c r="B22" s="39"/>
      <c r="C22" s="39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126" ht="15.75" x14ac:dyDescent="0.25">
      <c r="A23" s="39"/>
      <c r="B23" s="39"/>
      <c r="C23" s="3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126" ht="15.75" x14ac:dyDescent="0.25">
      <c r="A24" s="39"/>
      <c r="B24" s="39"/>
      <c r="C24" s="39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126" ht="12.75" customHeight="1" x14ac:dyDescent="0.25">
      <c r="A25" s="39"/>
      <c r="B25" s="39"/>
      <c r="C25" s="39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126" ht="12.75" customHeight="1" x14ac:dyDescent="0.25">
      <c r="A26" s="39"/>
      <c r="B26" s="39"/>
      <c r="C26" s="39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126" ht="12.75" customHeight="1" x14ac:dyDescent="0.25">
      <c r="A27" s="39"/>
      <c r="B27" s="39"/>
      <c r="C27" s="3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126" x14ac:dyDescent="0.25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126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18">
    <mergeCell ref="A1:AA1"/>
    <mergeCell ref="A2:AA2"/>
    <mergeCell ref="A3:AA3"/>
    <mergeCell ref="A4:AA4"/>
    <mergeCell ref="A5:A7"/>
    <mergeCell ref="B5:B7"/>
    <mergeCell ref="C5:C7"/>
    <mergeCell ref="D5:G6"/>
    <mergeCell ref="H5:P5"/>
    <mergeCell ref="Q5:Y5"/>
    <mergeCell ref="B8:AA8"/>
    <mergeCell ref="A18:C18"/>
    <mergeCell ref="Z5:Z7"/>
    <mergeCell ref="AA5:AA7"/>
    <mergeCell ref="H6:K6"/>
    <mergeCell ref="L6:P6"/>
    <mergeCell ref="Q6:U6"/>
    <mergeCell ref="V6:Y6"/>
  </mergeCells>
  <printOptions horizontalCentered="1"/>
  <pageMargins left="0.23622047244094491" right="0.23622047244094491" top="0.35433070866141736" bottom="0.35433070866141736" header="0" footer="0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</vt:lpstr>
      <vt:lpstr>Zarządzanie bezpieczeństwem pub</vt:lpstr>
      <vt:lpstr>słuzby mundurowe</vt:lpstr>
      <vt:lpstr>'Harmonogram studiów'!Obszar_wydruku</vt:lpstr>
      <vt:lpstr>'Harmonogram studiów'!Tytuły_wydruku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2023-06-07T08:17:08Z</dcterms:modified>
</cp:coreProperties>
</file>