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Users\Admin\Desktop\Harmonogramy stud. 2020-21 edyt. i skan\Harmonogramy studiów  edyt 2020-21\Instytut Ekonomi\"/>
    </mc:Choice>
  </mc:AlternateContent>
  <xr:revisionPtr revIDLastSave="0" documentId="13_ncr:1_{F1B2A83A-5C7A-47F6-AC0D-BE9F3DFD45C7}" xr6:coauthVersionLast="36" xr6:coauthVersionMax="36" xr10:uidLastSave="{00000000-0000-0000-0000-000000000000}"/>
  <bookViews>
    <workbookView xWindow="0" yWindow="0" windowWidth="28800" windowHeight="12210" activeTab="1" xr2:uid="{00000000-000D-0000-FFFF-FFFF00000000}"/>
  </bookViews>
  <sheets>
    <sheet name="kier+BiDF" sheetId="5" r:id="rId1"/>
    <sheet name="kieru+spec RiAF" sheetId="1" r:id="rId2"/>
  </sheets>
  <definedNames>
    <definedName name="_xlnm.Print_Area" localSheetId="0">'kier+BiDF'!$A$1:$W$82</definedName>
    <definedName name="_xlnm.Print_Area" localSheetId="1">'kieru+spec RiAF'!$A$40:$W$84</definedName>
  </definedNames>
  <calcPr calcId="191029"/>
</workbook>
</file>

<file path=xl/calcChain.xml><?xml version="1.0" encoding="utf-8"?>
<calcChain xmlns="http://schemas.openxmlformats.org/spreadsheetml/2006/main">
  <c r="H78" i="1" l="1"/>
  <c r="H79" i="1" s="1"/>
  <c r="I78" i="1"/>
  <c r="I79" i="1" s="1"/>
  <c r="J78" i="1"/>
  <c r="K78" i="1"/>
  <c r="K79" i="1"/>
  <c r="H61" i="1"/>
  <c r="I61" i="1"/>
  <c r="J61" i="1"/>
  <c r="J79" i="1"/>
  <c r="K61" i="1"/>
  <c r="G36" i="1"/>
  <c r="H36" i="1"/>
  <c r="H37" i="1"/>
  <c r="I36" i="1"/>
  <c r="J36" i="1"/>
  <c r="K36" i="1"/>
  <c r="G26" i="1"/>
  <c r="G37" i="1" s="1"/>
  <c r="H26" i="1"/>
  <c r="I26" i="1"/>
  <c r="J26" i="1"/>
  <c r="J37" i="1" s="1"/>
  <c r="K26" i="1"/>
  <c r="K37" i="1"/>
  <c r="G16" i="1"/>
  <c r="H16" i="1"/>
  <c r="I16" i="1"/>
  <c r="J16" i="1"/>
  <c r="J80" i="1" s="1"/>
  <c r="K16" i="1"/>
  <c r="K80" i="1"/>
  <c r="H76" i="5"/>
  <c r="H77" i="5" s="1"/>
  <c r="I76" i="5"/>
  <c r="I77" i="5" s="1"/>
  <c r="J76" i="5"/>
  <c r="J77" i="5" s="1"/>
  <c r="K76" i="5"/>
  <c r="H59" i="5"/>
  <c r="I59" i="5"/>
  <c r="J59" i="5"/>
  <c r="K59" i="5"/>
  <c r="K77" i="5" s="1"/>
  <c r="H35" i="5"/>
  <c r="I35" i="5"/>
  <c r="I36" i="5" s="1"/>
  <c r="J35" i="5"/>
  <c r="J36" i="5" s="1"/>
  <c r="K35" i="5"/>
  <c r="H25" i="5"/>
  <c r="I25" i="5"/>
  <c r="J25" i="5"/>
  <c r="K25" i="5"/>
  <c r="K36" i="5"/>
  <c r="H15" i="5"/>
  <c r="H78" i="5" s="1"/>
  <c r="I15" i="5"/>
  <c r="J15" i="5"/>
  <c r="J78" i="5" s="1"/>
  <c r="K15" i="5"/>
  <c r="K78" i="5" s="1"/>
  <c r="F36" i="1"/>
  <c r="F37" i="1"/>
  <c r="F76" i="5"/>
  <c r="G76" i="5"/>
  <c r="L76" i="5"/>
  <c r="L77" i="5" s="1"/>
  <c r="M76" i="5"/>
  <c r="M77" i="5" s="1"/>
  <c r="N76" i="5"/>
  <c r="N77" i="5" s="1"/>
  <c r="O76" i="5"/>
  <c r="O77" i="5" s="1"/>
  <c r="P76" i="5"/>
  <c r="P77" i="5" s="1"/>
  <c r="Q76" i="5"/>
  <c r="Q77" i="5"/>
  <c r="R76" i="5"/>
  <c r="S76" i="5"/>
  <c r="S77" i="5" s="1"/>
  <c r="T76" i="5"/>
  <c r="T77" i="5" s="1"/>
  <c r="U76" i="5"/>
  <c r="U77" i="5" s="1"/>
  <c r="V76" i="5"/>
  <c r="W76" i="5"/>
  <c r="W77" i="5"/>
  <c r="L36" i="1"/>
  <c r="M36" i="1"/>
  <c r="N36" i="1"/>
  <c r="O36" i="1"/>
  <c r="O37" i="1" s="1"/>
  <c r="P36" i="1"/>
  <c r="P37" i="1" s="1"/>
  <c r="Q36" i="1"/>
  <c r="Q37" i="1" s="1"/>
  <c r="R36" i="1"/>
  <c r="S36" i="1"/>
  <c r="T36" i="1"/>
  <c r="T37" i="1" s="1"/>
  <c r="U36" i="1"/>
  <c r="V36" i="1"/>
  <c r="W36" i="1"/>
  <c r="F26" i="1"/>
  <c r="L26" i="1"/>
  <c r="L80" i="1" s="1"/>
  <c r="L37" i="1"/>
  <c r="M26" i="1"/>
  <c r="N26" i="1"/>
  <c r="O26" i="1"/>
  <c r="O80" i="1" s="1"/>
  <c r="P26" i="1"/>
  <c r="Q26" i="1"/>
  <c r="R26" i="1"/>
  <c r="R37" i="1"/>
  <c r="S26" i="1"/>
  <c r="T26" i="1"/>
  <c r="U26" i="1"/>
  <c r="U37" i="1" s="1"/>
  <c r="V26" i="1"/>
  <c r="V80" i="1" s="1"/>
  <c r="W26" i="1"/>
  <c r="F16" i="1"/>
  <c r="F80" i="1"/>
  <c r="L16" i="1"/>
  <c r="M16" i="1"/>
  <c r="M80" i="1" s="1"/>
  <c r="N16" i="1"/>
  <c r="N37" i="1" s="1"/>
  <c r="O16" i="1"/>
  <c r="P16" i="1"/>
  <c r="P80" i="1" s="1"/>
  <c r="Q16" i="1"/>
  <c r="Q80" i="1" s="1"/>
  <c r="R16" i="1"/>
  <c r="S16" i="1"/>
  <c r="S80" i="1" s="1"/>
  <c r="T16" i="1"/>
  <c r="U16" i="1"/>
  <c r="U80" i="1" s="1"/>
  <c r="V16" i="1"/>
  <c r="W16" i="1"/>
  <c r="W37" i="1" s="1"/>
  <c r="F35" i="5"/>
  <c r="G35" i="5"/>
  <c r="L35" i="5"/>
  <c r="L36" i="5" s="1"/>
  <c r="M35" i="5"/>
  <c r="N35" i="5"/>
  <c r="O35" i="5"/>
  <c r="O36" i="5" s="1"/>
  <c r="P35" i="5"/>
  <c r="Q35" i="5"/>
  <c r="R35" i="5"/>
  <c r="S35" i="5"/>
  <c r="T35" i="5"/>
  <c r="U35" i="5"/>
  <c r="U78" i="5" s="1"/>
  <c r="V35" i="5"/>
  <c r="W35" i="5"/>
  <c r="F59" i="5"/>
  <c r="G59" i="5"/>
  <c r="L59" i="5"/>
  <c r="M59" i="5"/>
  <c r="N59" i="5"/>
  <c r="O59" i="5"/>
  <c r="P59" i="5"/>
  <c r="P78" i="5" s="1"/>
  <c r="Q59" i="5"/>
  <c r="R59" i="5"/>
  <c r="S59" i="5"/>
  <c r="T59" i="5"/>
  <c r="U59" i="5"/>
  <c r="V59" i="5"/>
  <c r="V77" i="5" s="1"/>
  <c r="W59" i="5"/>
  <c r="F78" i="1"/>
  <c r="G78" i="1"/>
  <c r="L78" i="1"/>
  <c r="M78" i="1"/>
  <c r="N78" i="1"/>
  <c r="N79" i="1" s="1"/>
  <c r="O78" i="1"/>
  <c r="O79" i="1" s="1"/>
  <c r="P78" i="1"/>
  <c r="Q78" i="1"/>
  <c r="Q79" i="1" s="1"/>
  <c r="R78" i="1"/>
  <c r="R79" i="1" s="1"/>
  <c r="S78" i="1"/>
  <c r="S79" i="1" s="1"/>
  <c r="T78" i="1"/>
  <c r="U78" i="1"/>
  <c r="U79" i="1" s="1"/>
  <c r="V78" i="1"/>
  <c r="W78" i="1"/>
  <c r="F61" i="1"/>
  <c r="F79" i="1" s="1"/>
  <c r="G61" i="1"/>
  <c r="L61" i="1"/>
  <c r="L79" i="1"/>
  <c r="M61" i="1"/>
  <c r="M79" i="1"/>
  <c r="N61" i="1"/>
  <c r="O61" i="1"/>
  <c r="P61" i="1"/>
  <c r="P79" i="1" s="1"/>
  <c r="Q61" i="1"/>
  <c r="R61" i="1"/>
  <c r="R80" i="1" s="1"/>
  <c r="S61" i="1"/>
  <c r="T61" i="1"/>
  <c r="T79" i="1"/>
  <c r="U61" i="1"/>
  <c r="V61" i="1"/>
  <c r="V79" i="1"/>
  <c r="W61" i="1"/>
  <c r="W80" i="1"/>
  <c r="F25" i="5"/>
  <c r="G25" i="5"/>
  <c r="L25" i="5"/>
  <c r="M25" i="5"/>
  <c r="M36" i="5"/>
  <c r="N25" i="5"/>
  <c r="N36" i="5" s="1"/>
  <c r="O25" i="5"/>
  <c r="P25" i="5"/>
  <c r="P36" i="5"/>
  <c r="Q25" i="5"/>
  <c r="R25" i="5"/>
  <c r="R36" i="5"/>
  <c r="S25" i="5"/>
  <c r="T25" i="5"/>
  <c r="T36" i="5" s="1"/>
  <c r="U25" i="5"/>
  <c r="U36" i="5"/>
  <c r="V25" i="5"/>
  <c r="W25" i="5"/>
  <c r="W78" i="5" s="1"/>
  <c r="F15" i="5"/>
  <c r="F36" i="5" s="1"/>
  <c r="G15" i="5"/>
  <c r="L15" i="5"/>
  <c r="L78" i="5"/>
  <c r="M15" i="5"/>
  <c r="N15" i="5"/>
  <c r="O15" i="5"/>
  <c r="O78" i="5" s="1"/>
  <c r="P15" i="5"/>
  <c r="Q15" i="5"/>
  <c r="Q78" i="5" s="1"/>
  <c r="R15" i="5"/>
  <c r="S15" i="5"/>
  <c r="S78" i="5"/>
  <c r="T15" i="5"/>
  <c r="T78" i="5" s="1"/>
  <c r="U15" i="5"/>
  <c r="V15" i="5"/>
  <c r="V78" i="5" s="1"/>
  <c r="W15" i="5"/>
  <c r="E76" i="5"/>
  <c r="E77" i="5"/>
  <c r="E59" i="5"/>
  <c r="E78" i="1"/>
  <c r="E61" i="1"/>
  <c r="E79" i="1" s="1"/>
  <c r="E35" i="5"/>
  <c r="E25" i="5"/>
  <c r="E36" i="5" s="1"/>
  <c r="E15" i="5"/>
  <c r="E78" i="5" s="1"/>
  <c r="E36" i="1"/>
  <c r="E26" i="1"/>
  <c r="E16" i="1"/>
  <c r="E80" i="1" s="1"/>
  <c r="G79" i="1"/>
  <c r="F77" i="5"/>
  <c r="R77" i="5"/>
  <c r="W36" i="5"/>
  <c r="M37" i="1"/>
  <c r="R78" i="5"/>
  <c r="M78" i="5"/>
  <c r="W79" i="1"/>
  <c r="S36" i="5"/>
  <c r="N80" i="1"/>
  <c r="H36" i="5"/>
  <c r="I78" i="5" l="1"/>
  <c r="G78" i="5"/>
  <c r="G77" i="5"/>
  <c r="I80" i="1"/>
  <c r="V37" i="1"/>
  <c r="I37" i="1"/>
  <c r="N78" i="5"/>
  <c r="Q36" i="5"/>
  <c r="G36" i="5"/>
  <c r="T80" i="1"/>
  <c r="S37" i="1"/>
  <c r="H80" i="1"/>
  <c r="G80" i="1"/>
  <c r="F78" i="5"/>
  <c r="E37" i="1"/>
  <c r="V36" i="5"/>
</calcChain>
</file>

<file path=xl/sharedStrings.xml><?xml version="1.0" encoding="utf-8"?>
<sst xmlns="http://schemas.openxmlformats.org/spreadsheetml/2006/main" count="412" uniqueCount="185">
  <si>
    <t>Nazwa  przedmiotu</t>
  </si>
  <si>
    <t>forma zaliczenia</t>
  </si>
  <si>
    <t>Forma zajęć</t>
  </si>
  <si>
    <t>Razem</t>
  </si>
  <si>
    <t>wykłady</t>
  </si>
  <si>
    <t>ćwiczenia</t>
  </si>
  <si>
    <t>O. Grupa treści ogólnych</t>
  </si>
  <si>
    <t>Przedmiot ogólnouczelniany (humanistyczny)</t>
  </si>
  <si>
    <t>ZAL</t>
  </si>
  <si>
    <t>BHP</t>
  </si>
  <si>
    <t>A. Grupa treści podstawowych</t>
  </si>
  <si>
    <t>E / 2</t>
  </si>
  <si>
    <t>E / 1</t>
  </si>
  <si>
    <t>B. Grupa treści kierunkowych</t>
  </si>
  <si>
    <t>Kod przedmiotu</t>
  </si>
  <si>
    <t>ECTS</t>
  </si>
  <si>
    <t>I ROK</t>
  </si>
  <si>
    <t>I semestr</t>
  </si>
  <si>
    <t>II semestr</t>
  </si>
  <si>
    <t>II ROK</t>
  </si>
  <si>
    <t>III semestr</t>
  </si>
  <si>
    <t>IV semestr</t>
  </si>
  <si>
    <t>C. Grupa treści specjalnościowych</t>
  </si>
  <si>
    <t>C-1. Grupa treści specjalnościowych do wyboru</t>
  </si>
  <si>
    <t>FiR/II/O.1</t>
  </si>
  <si>
    <t>FiR/II/O.2</t>
  </si>
  <si>
    <t xml:space="preserve">Język obcy </t>
  </si>
  <si>
    <t>FiR/II/A.1</t>
  </si>
  <si>
    <t>Polityka pieniężna</t>
  </si>
  <si>
    <t>FiR/II/A.2</t>
  </si>
  <si>
    <t>Rachunkowość zarządcza</t>
  </si>
  <si>
    <t>FiR/II/A.3</t>
  </si>
  <si>
    <t>Portfel inwestycyjny i inżynieria finansowa</t>
  </si>
  <si>
    <t>FiR/II/A.4</t>
  </si>
  <si>
    <t>Makroekonomia II</t>
  </si>
  <si>
    <t>FiR/II/A.5</t>
  </si>
  <si>
    <t xml:space="preserve">Ekonometria i prognozowanie </t>
  </si>
  <si>
    <t>FiR/II/A.6</t>
  </si>
  <si>
    <t xml:space="preserve">Zaawansowana rachunkowość finansowa </t>
  </si>
  <si>
    <t>FiR/II/A.7</t>
  </si>
  <si>
    <t>FiR/II/A.8</t>
  </si>
  <si>
    <t>Etyka w biznesie</t>
  </si>
  <si>
    <t>FiR/II/B.1</t>
  </si>
  <si>
    <t xml:space="preserve">Prawo finansowe </t>
  </si>
  <si>
    <t>FiR/II/B.2</t>
  </si>
  <si>
    <t>Ekonomia menedżerska</t>
  </si>
  <si>
    <t>FiR/II/B.3</t>
  </si>
  <si>
    <t>Standardy sprawozdawczości finansowej</t>
  </si>
  <si>
    <t>FiR/II/B.4</t>
  </si>
  <si>
    <t>Zarządzanie instytucjami kredytowymi</t>
  </si>
  <si>
    <t>Rachunek kosztów i audyt finansowy</t>
  </si>
  <si>
    <t>FiR/II/B.6</t>
  </si>
  <si>
    <t>System podatkowy i ubezpieczenia</t>
  </si>
  <si>
    <t>FiR/II/B.7</t>
  </si>
  <si>
    <t>Wnioskowanie statystyczne</t>
  </si>
  <si>
    <t>Seminarium magisterskie</t>
  </si>
  <si>
    <t>Zarządzanie i audyt w przedsiębiorstwie</t>
  </si>
  <si>
    <t>Doradztwo finansowe</t>
  </si>
  <si>
    <t>FiR/II/RiA/C-1.1a</t>
  </si>
  <si>
    <t>FiR/II/RiA/C.1</t>
  </si>
  <si>
    <t>FiR/II/RiA/C-1.1b</t>
  </si>
  <si>
    <t>FiR/II/RiA/C-1.2a</t>
  </si>
  <si>
    <t>FiR/II/RiA/C-1.2b</t>
  </si>
  <si>
    <t>FiR/II/RiA/C-1.3a</t>
  </si>
  <si>
    <t>FiR/II/RiA/C-1.3b</t>
  </si>
  <si>
    <t>FiR/II/RiA/C-1.4a</t>
  </si>
  <si>
    <t>FiR/II/RiA/C-1.4b</t>
  </si>
  <si>
    <t>FiR/II/RiA/C-1.5a</t>
  </si>
  <si>
    <t>FiR/II/RiA/C-1.5b</t>
  </si>
  <si>
    <t>FiR/II/RiA/C-1.6a</t>
  </si>
  <si>
    <t>FiR/II/RiA/C-1.6b</t>
  </si>
  <si>
    <t>FiR/II/RiA/C-1.7a</t>
  </si>
  <si>
    <t>FiR/II/RiA/C-1.7b</t>
  </si>
  <si>
    <t>FiR/II/RiA/C.2</t>
  </si>
  <si>
    <t>FiR/II/RiA/C.3</t>
  </si>
  <si>
    <t>FiR/II/RiA/C.4</t>
  </si>
  <si>
    <t>FiR/II/RiA/C.5</t>
  </si>
  <si>
    <t>FiR/II/RiA/C.6</t>
  </si>
  <si>
    <t>FiR/II/RiA/C.7</t>
  </si>
  <si>
    <t>FiR/II/B.5</t>
  </si>
  <si>
    <t>FiR/II/B.8</t>
  </si>
  <si>
    <t>FiR/II/BiDF/C.1</t>
  </si>
  <si>
    <t>Marketing bankowy i techniki wspierania sprzedaży</t>
  </si>
  <si>
    <t>FiR/II/BiDF/C.2</t>
  </si>
  <si>
    <t>Kontrola i audyt wewnętrzny w banku</t>
  </si>
  <si>
    <t>FiR/II/BiDF/C.3</t>
  </si>
  <si>
    <t>FiR/II/BiDF/C.4</t>
  </si>
  <si>
    <t>Współczesna bankowość</t>
  </si>
  <si>
    <t>FiR/II/BiDF/C.5</t>
  </si>
  <si>
    <t>FiR/II/BiDF/C.6</t>
  </si>
  <si>
    <t>FiR/II/BiDF/C.7</t>
  </si>
  <si>
    <t>FiR/II/BiDF/C-1.1a</t>
  </si>
  <si>
    <t>FiR/II/BiDF/C-1.1b</t>
  </si>
  <si>
    <t>FiR/II/BiDF/C-1.2a</t>
  </si>
  <si>
    <t>FiR/II/BiDF/C-1.2b</t>
  </si>
  <si>
    <t>FiR/II/BiDF/C-1.3a</t>
  </si>
  <si>
    <t>FiR/II/BiDF/C-1.3b</t>
  </si>
  <si>
    <t>FiR/II/BiDF/C-1.4a</t>
  </si>
  <si>
    <t>FiR/II/BiDF/C-1.4b</t>
  </si>
  <si>
    <t>FiR/II/BiDF/C-1.5a</t>
  </si>
  <si>
    <t>FiR/II/BiDF/C-1.5b</t>
  </si>
  <si>
    <t>FiR/II/BiDF/C-1.6a</t>
  </si>
  <si>
    <t>FiR/II/BiDF/C-1.6b</t>
  </si>
  <si>
    <t>FiR/II/BiDF/C-1.7a</t>
  </si>
  <si>
    <t>FiR/II/BiDF/C-1.7b</t>
  </si>
  <si>
    <t>E / 3</t>
  </si>
  <si>
    <t>Technologie informatyczne w finansach</t>
  </si>
  <si>
    <t xml:space="preserve">Ekonomia matematyczna </t>
  </si>
  <si>
    <t>Teoria przedsiębiorstwa</t>
  </si>
  <si>
    <t>Metody oceny kondycji finansowej przedsiębiorstwa</t>
  </si>
  <si>
    <t xml:space="preserve">Finanse międzynarodowe </t>
  </si>
  <si>
    <t>Kryzysy finansowe i stabilność finansowa</t>
  </si>
  <si>
    <t xml:space="preserve">Audyt finansowy w sektorze publicznym </t>
  </si>
  <si>
    <t>FiR/II/RiA/C.8</t>
  </si>
  <si>
    <t>FiR/II/RiA/C.9</t>
  </si>
  <si>
    <t>FiR/II/RiA/C.10</t>
  </si>
  <si>
    <t>Polityka zatrudnienia i wynagrodzeń</t>
  </si>
  <si>
    <t>Strategie biznesowe</t>
  </si>
  <si>
    <t>Konsolidacja sprawozdań finansowych</t>
  </si>
  <si>
    <t>Finanse i rachunkowość grup kapitałowych</t>
  </si>
  <si>
    <t>Rozliczenia podatkowe przedsiębiorstw</t>
  </si>
  <si>
    <t>Ekonomia sektora publicznego</t>
  </si>
  <si>
    <t>Nowoczesne metody finansowania  przedsiębiorstw</t>
  </si>
  <si>
    <t>Zarządzanie strategiczne</t>
  </si>
  <si>
    <t>Metody oceny ryzyka w biznesie</t>
  </si>
  <si>
    <t>Zarządzanie relacjami z klientem</t>
  </si>
  <si>
    <t xml:space="preserve">Marka w ocenie wartości przedsiębiorstw </t>
  </si>
  <si>
    <t>Gry decyzyjne</t>
  </si>
  <si>
    <t>Metody oceny zdolności kredytowej przedsiębiorstwa</t>
  </si>
  <si>
    <t>FiR/II/BiDF/C.8</t>
  </si>
  <si>
    <t>FiR/II/BiDF/C.9</t>
  </si>
  <si>
    <t>Zarządzanie zasobami ludzkimi w sektorze finansowym</t>
  </si>
  <si>
    <t>Współpraca w biznesie</t>
  </si>
  <si>
    <t xml:space="preserve">Ocena efektywności inwestowania w nieruchomości </t>
  </si>
  <si>
    <t>Planowanie finansowe</t>
  </si>
  <si>
    <t>Rynek instrumentów pochodnych</t>
  </si>
  <si>
    <t>Gospodarka globalna</t>
  </si>
  <si>
    <t>Międzynarodowy system walutowy</t>
  </si>
  <si>
    <t>Nowoczesne metody finansowania przedsiębiorstw</t>
  </si>
  <si>
    <t xml:space="preserve">Doradztwo w pozyskiwaniu funduszy europejskich </t>
  </si>
  <si>
    <t xml:space="preserve">Finanse osobiste  </t>
  </si>
  <si>
    <t xml:space="preserve">Relacje z klientami w usługach finansowych </t>
  </si>
  <si>
    <t>Autoprezentacja i wystąpienia publiczne</t>
  </si>
  <si>
    <t>FiR/II/BiDF/C-1.2c</t>
  </si>
  <si>
    <t>Metody badań ekonomicznych-projekt badawczy</t>
  </si>
  <si>
    <t>Monitoring i ewaluacja projektów inwestycyjnych</t>
  </si>
  <si>
    <t>Transakcje i rozliczenia międzynarodowe</t>
  </si>
  <si>
    <t>E / 4</t>
  </si>
  <si>
    <t>Razem przedmioty kierunkowe</t>
  </si>
  <si>
    <t>Razem przedmioty ogólne, podstawowe  i kierunkowe</t>
  </si>
  <si>
    <t>Razem przedmioty specjalnościowe</t>
  </si>
  <si>
    <t>Razem przedmioty specjalnościowe do wyboru</t>
  </si>
  <si>
    <t>Razem przedmioty specjalnościowe i specjalnościowe do wyboru</t>
  </si>
  <si>
    <t>Liczba godzin ogółem</t>
  </si>
  <si>
    <t>Razem przedmioty ogólne</t>
  </si>
  <si>
    <t>Razem przedmioty podstawowe</t>
  </si>
  <si>
    <t xml:space="preserve"> specjalność: BANKOWOŚĆ I DORADZTWO FINANSOWE</t>
  </si>
  <si>
    <t>FiR/II/RiA/C-1.3c</t>
  </si>
  <si>
    <t xml:space="preserve">Konkurencyjność w gospodarce światowej </t>
  </si>
  <si>
    <t>Studia kończą się uzyskaniem tytułu magistra</t>
  </si>
  <si>
    <t>w specjalności:  BANKOWOŚĆ I DORADZTWO FINANSOWE</t>
  </si>
  <si>
    <t>w specjalności:  RACHUNKOWOŚĆ I AUDYT FINANSOWY</t>
  </si>
  <si>
    <t>E /3</t>
  </si>
  <si>
    <t>Ćw. Audytoryjne</t>
  </si>
  <si>
    <t>Ćw. Warsztatowe</t>
  </si>
  <si>
    <t>Laboratoria</t>
  </si>
  <si>
    <t>Seminarium</t>
  </si>
  <si>
    <t>Inne</t>
  </si>
  <si>
    <t>L.p.</t>
  </si>
  <si>
    <r>
      <t xml:space="preserve">Kierunek: </t>
    </r>
    <r>
      <rPr>
        <b/>
        <sz val="12"/>
        <color indexed="8"/>
        <rFont val="Times New Roman"/>
        <family val="1"/>
        <charset val="238"/>
      </rPr>
      <t>FINANSE I RACHUNKOWOŚĆ</t>
    </r>
  </si>
  <si>
    <t xml:space="preserve">Profil ogólnoakademicki </t>
  </si>
  <si>
    <t xml:space="preserve"> specjalność:RACHUNKOWOŚĆ I AUDYT FINANSOWY</t>
  </si>
  <si>
    <t>Lp.</t>
  </si>
  <si>
    <t>Student zobowiązany jest do odbycia szkolenia BHP w wymiarze 5 godzin oraz szkolenia bibliotecznego.</t>
  </si>
  <si>
    <t xml:space="preserve">Student zobowiązany jest do odbycia szkolenia BHP w wymiarze 5 godzin i szkolenia bibliotecznego. </t>
  </si>
  <si>
    <t>ZAL / 2</t>
  </si>
  <si>
    <t xml:space="preserve">HARMONOGRAM  STUDIÓW STACJONARNYCH  II  STOPNIA </t>
  </si>
  <si>
    <t xml:space="preserve">HARMONOGRAM STUDIÓW STACJONARNYCH  II  STOPNIA </t>
  </si>
  <si>
    <t>realizacja od roku akademickiego 2020/2021</t>
  </si>
  <si>
    <t>Metody ilościowe w finansach *</t>
  </si>
  <si>
    <t>Ekonometryczne modelowanie procesów gospodarczych*</t>
  </si>
  <si>
    <t>* Uchwała RD 7.10.2021 zmiana formy prowadzenia zaj. z ćw. na lab.</t>
  </si>
  <si>
    <t>Komputerowe wspomaganie podejmowania decyzji*</t>
  </si>
  <si>
    <t>Narzędzia informatyczne w analizie finansowej*</t>
  </si>
  <si>
    <t xml:space="preserve">                * Uchwała RD 7.10.2021 zmiana formy prowadzenia zaj. z ćw. na lab.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</si>
</sst>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color indexed="8"/>
      <name val="Calibri"/>
      <family val="2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double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7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3" fillId="0" borderId="18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3" fillId="0" borderId="0" xfId="0" applyFont="1" applyFill="1"/>
    <xf numFmtId="0" fontId="3" fillId="2" borderId="4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vertical="center"/>
    </xf>
    <xf numFmtId="0" fontId="1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/>
    <xf numFmtId="0" fontId="9" fillId="0" borderId="0" xfId="0" applyFont="1" applyFill="1"/>
    <xf numFmtId="0" fontId="8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6" xfId="0" applyFont="1" applyFill="1" applyBorder="1"/>
    <xf numFmtId="0" fontId="3" fillId="0" borderId="3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2" xfId="0" applyFont="1" applyFill="1" applyBorder="1" applyAlignment="1">
      <alignment horizontal="center" vertical="center" textRotation="90"/>
    </xf>
    <xf numFmtId="0" fontId="3" fillId="0" borderId="44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44" xfId="0" applyFont="1" applyFill="1" applyBorder="1" applyAlignment="1">
      <alignment horizontal="center" vertical="center" textRotation="90"/>
    </xf>
    <xf numFmtId="0" fontId="1" fillId="0" borderId="1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 textRotation="90" shrinkToFit="1"/>
    </xf>
    <xf numFmtId="0" fontId="6" fillId="0" borderId="14" xfId="0" applyFont="1" applyFill="1" applyBorder="1" applyAlignment="1">
      <alignment horizontal="center" vertical="center" textRotation="90" shrinkToFit="1"/>
    </xf>
    <xf numFmtId="0" fontId="3" fillId="0" borderId="33" xfId="0" applyFont="1" applyFill="1" applyBorder="1" applyAlignment="1">
      <alignment horizontal="center" vertical="center" textRotation="90"/>
    </xf>
    <xf numFmtId="0" fontId="3" fillId="0" borderId="45" xfId="0" applyFont="1" applyFill="1" applyBorder="1" applyAlignment="1">
      <alignment horizontal="center" vertical="center" textRotation="90"/>
    </xf>
    <xf numFmtId="0" fontId="3" fillId="0" borderId="2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6" fillId="0" borderId="46" xfId="0" applyFont="1" applyFill="1" applyBorder="1" applyAlignment="1">
      <alignment horizontal="center" vertical="center" textRotation="90" shrinkToFit="1"/>
    </xf>
    <xf numFmtId="0" fontId="6" fillId="0" borderId="47" xfId="0" applyFont="1" applyFill="1" applyBorder="1" applyAlignment="1">
      <alignment horizontal="center" vertical="center" textRotation="90" shrinkToFit="1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textRotation="90"/>
    </xf>
    <xf numFmtId="0" fontId="3" fillId="0" borderId="48" xfId="0" applyFont="1" applyFill="1" applyBorder="1" applyAlignment="1">
      <alignment horizontal="center" vertical="center" textRotation="90"/>
    </xf>
    <xf numFmtId="0" fontId="3" fillId="0" borderId="30" xfId="0" applyFont="1" applyFill="1" applyBorder="1" applyAlignment="1">
      <alignment horizontal="center" vertical="center" textRotation="90"/>
    </xf>
    <xf numFmtId="0" fontId="3" fillId="0" borderId="49" xfId="0" applyFont="1" applyFill="1" applyBorder="1" applyAlignment="1">
      <alignment horizontal="center" vertical="center" textRotation="90"/>
    </xf>
    <xf numFmtId="0" fontId="3" fillId="0" borderId="31" xfId="0" applyFont="1" applyFill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  <xf numFmtId="0" fontId="1" fillId="0" borderId="2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 textRotation="90"/>
    </xf>
    <xf numFmtId="0" fontId="3" fillId="0" borderId="59" xfId="0" applyFont="1" applyFill="1" applyBorder="1" applyAlignment="1">
      <alignment horizontal="center" vertical="center" textRotation="90"/>
    </xf>
    <xf numFmtId="0" fontId="1" fillId="2" borderId="2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2" borderId="19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C83"/>
  <sheetViews>
    <sheetView topLeftCell="A52" zoomScale="80" zoomScaleNormal="80" workbookViewId="0">
      <selection activeCell="Z70" sqref="Z70"/>
    </sheetView>
  </sheetViews>
  <sheetFormatPr defaultRowHeight="15.75" x14ac:dyDescent="0.25"/>
  <cols>
    <col min="2" max="2" width="21.28515625" style="3" customWidth="1"/>
    <col min="3" max="3" width="53.42578125" style="3" customWidth="1"/>
    <col min="4" max="4" width="9.140625" style="58"/>
    <col min="5" max="23" width="6.7109375" style="58" customWidth="1"/>
    <col min="24" max="24" width="9.140625" style="3"/>
  </cols>
  <sheetData>
    <row r="1" spans="1:29" s="85" customFormat="1" ht="15" x14ac:dyDescent="0.25"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  <c r="P1" s="201"/>
      <c r="Q1" s="201"/>
      <c r="R1" s="201"/>
      <c r="S1" s="201"/>
      <c r="T1" s="201"/>
      <c r="U1" s="201"/>
      <c r="V1" s="201"/>
      <c r="W1" s="201"/>
      <c r="X1" s="86"/>
      <c r="Y1" s="86"/>
      <c r="Z1" s="86"/>
      <c r="AA1" s="86"/>
      <c r="AB1" s="86"/>
      <c r="AC1" s="86"/>
    </row>
    <row r="2" spans="1:29" x14ac:dyDescent="0.25">
      <c r="A2" s="206" t="s">
        <v>176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79"/>
      <c r="Y2" s="79"/>
      <c r="Z2" s="79"/>
      <c r="AA2" s="79"/>
      <c r="AB2" s="79"/>
      <c r="AC2" s="79"/>
    </row>
    <row r="3" spans="1:29" x14ac:dyDescent="0.25">
      <c r="A3" s="207" t="s">
        <v>169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80"/>
      <c r="Y3" s="80"/>
      <c r="Z3" s="80"/>
      <c r="AA3" s="80"/>
      <c r="AB3" s="80"/>
      <c r="AC3" s="80"/>
    </row>
    <row r="4" spans="1:29" x14ac:dyDescent="0.25">
      <c r="A4" s="208" t="s">
        <v>170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81"/>
      <c r="Y4" s="81"/>
      <c r="Z4" s="81"/>
      <c r="AA4" s="81"/>
      <c r="AB4" s="81"/>
      <c r="AC4" s="81"/>
    </row>
    <row r="5" spans="1:29" x14ac:dyDescent="0.25">
      <c r="A5" s="208" t="s">
        <v>178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81"/>
      <c r="Y5" s="81"/>
      <c r="Z5" s="81"/>
      <c r="AA5" s="81"/>
      <c r="AB5" s="81"/>
      <c r="AC5" s="81"/>
    </row>
    <row r="6" spans="1:29" ht="21.75" customHeight="1" thickBot="1" x14ac:dyDescent="0.3">
      <c r="B6" s="264"/>
      <c r="C6" s="264"/>
      <c r="D6" s="264"/>
      <c r="E6" s="264"/>
      <c r="F6" s="264"/>
      <c r="G6" s="264"/>
      <c r="H6" s="87"/>
      <c r="I6" s="87"/>
      <c r="J6" s="87"/>
      <c r="K6" s="87"/>
    </row>
    <row r="7" spans="1:29" s="32" customFormat="1" ht="21.75" customHeight="1" thickBot="1" x14ac:dyDescent="0.3">
      <c r="A7" s="209" t="s">
        <v>168</v>
      </c>
      <c r="B7" s="210" t="s">
        <v>14</v>
      </c>
      <c r="C7" s="213" t="s">
        <v>0</v>
      </c>
      <c r="D7" s="216" t="s">
        <v>1</v>
      </c>
      <c r="E7" s="221" t="s">
        <v>2</v>
      </c>
      <c r="F7" s="222"/>
      <c r="G7" s="222"/>
      <c r="H7" s="222"/>
      <c r="I7" s="222"/>
      <c r="J7" s="222"/>
      <c r="K7" s="222"/>
      <c r="L7" s="236" t="s">
        <v>16</v>
      </c>
      <c r="M7" s="230"/>
      <c r="N7" s="230"/>
      <c r="O7" s="230"/>
      <c r="P7" s="230"/>
      <c r="Q7" s="265"/>
      <c r="R7" s="236" t="s">
        <v>19</v>
      </c>
      <c r="S7" s="230"/>
      <c r="T7" s="230"/>
      <c r="U7" s="230"/>
      <c r="V7" s="230"/>
      <c r="W7" s="230"/>
      <c r="X7" s="3"/>
      <c r="Y7"/>
      <c r="Z7"/>
      <c r="AA7"/>
      <c r="AB7"/>
      <c r="AC7"/>
    </row>
    <row r="8" spans="1:29" s="32" customFormat="1" ht="21.75" customHeight="1" thickBot="1" x14ac:dyDescent="0.3">
      <c r="A8" s="209"/>
      <c r="B8" s="211"/>
      <c r="C8" s="214"/>
      <c r="D8" s="217"/>
      <c r="E8" s="223"/>
      <c r="F8" s="224"/>
      <c r="G8" s="224"/>
      <c r="H8" s="224"/>
      <c r="I8" s="224"/>
      <c r="J8" s="224"/>
      <c r="K8" s="224"/>
      <c r="L8" s="236" t="s">
        <v>17</v>
      </c>
      <c r="M8" s="230"/>
      <c r="N8" s="230"/>
      <c r="O8" s="231" t="s">
        <v>18</v>
      </c>
      <c r="P8" s="231"/>
      <c r="Q8" s="266"/>
      <c r="R8" s="236" t="s">
        <v>20</v>
      </c>
      <c r="S8" s="230"/>
      <c r="T8" s="230"/>
      <c r="U8" s="231" t="s">
        <v>21</v>
      </c>
      <c r="V8" s="231"/>
      <c r="W8" s="231"/>
      <c r="X8" s="3"/>
      <c r="Y8"/>
      <c r="Z8"/>
      <c r="AA8"/>
      <c r="AB8"/>
      <c r="AC8"/>
    </row>
    <row r="9" spans="1:29" s="32" customFormat="1" ht="21.75" customHeight="1" thickBot="1" x14ac:dyDescent="0.3">
      <c r="A9" s="209"/>
      <c r="B9" s="211"/>
      <c r="C9" s="214"/>
      <c r="D9" s="217"/>
      <c r="E9" s="219" t="s">
        <v>3</v>
      </c>
      <c r="F9" s="219" t="s">
        <v>4</v>
      </c>
      <c r="G9" s="253" t="s">
        <v>163</v>
      </c>
      <c r="H9" s="253" t="s">
        <v>164</v>
      </c>
      <c r="I9" s="253" t="s">
        <v>165</v>
      </c>
      <c r="J9" s="253" t="s">
        <v>166</v>
      </c>
      <c r="K9" s="232" t="s">
        <v>167</v>
      </c>
      <c r="L9" s="234" t="s">
        <v>4</v>
      </c>
      <c r="M9" s="216" t="s">
        <v>5</v>
      </c>
      <c r="N9" s="216" t="s">
        <v>15</v>
      </c>
      <c r="O9" s="216" t="s">
        <v>4</v>
      </c>
      <c r="P9" s="216" t="s">
        <v>5</v>
      </c>
      <c r="Q9" s="273" t="s">
        <v>15</v>
      </c>
      <c r="R9" s="234" t="s">
        <v>4</v>
      </c>
      <c r="S9" s="216" t="s">
        <v>5</v>
      </c>
      <c r="T9" s="216" t="s">
        <v>15</v>
      </c>
      <c r="U9" s="216" t="s">
        <v>4</v>
      </c>
      <c r="V9" s="216" t="s">
        <v>5</v>
      </c>
      <c r="W9" s="216" t="s">
        <v>15</v>
      </c>
      <c r="X9" s="3"/>
      <c r="Y9"/>
      <c r="Z9"/>
      <c r="AA9"/>
      <c r="AB9"/>
      <c r="AC9"/>
    </row>
    <row r="10" spans="1:29" s="32" customFormat="1" ht="50.25" customHeight="1" thickBot="1" x14ac:dyDescent="0.3">
      <c r="A10" s="209"/>
      <c r="B10" s="212"/>
      <c r="C10" s="215"/>
      <c r="D10" s="218"/>
      <c r="E10" s="220"/>
      <c r="F10" s="220"/>
      <c r="G10" s="254"/>
      <c r="H10" s="254"/>
      <c r="I10" s="254"/>
      <c r="J10" s="254"/>
      <c r="K10" s="233"/>
      <c r="L10" s="235"/>
      <c r="M10" s="218"/>
      <c r="N10" s="218"/>
      <c r="O10" s="218"/>
      <c r="P10" s="218"/>
      <c r="Q10" s="274"/>
      <c r="R10" s="235"/>
      <c r="S10" s="218"/>
      <c r="T10" s="218"/>
      <c r="U10" s="218"/>
      <c r="V10" s="218"/>
      <c r="W10" s="218"/>
      <c r="X10" s="3"/>
      <c r="Y10"/>
      <c r="Z10"/>
      <c r="AA10"/>
      <c r="AB10"/>
      <c r="AC10"/>
    </row>
    <row r="11" spans="1:29" s="32" customFormat="1" ht="21.75" customHeight="1" thickBot="1" x14ac:dyDescent="0.3">
      <c r="A11" s="78"/>
      <c r="B11" s="4">
        <v>1</v>
      </c>
      <c r="C11" s="5">
        <v>2</v>
      </c>
      <c r="D11" s="90">
        <v>3</v>
      </c>
      <c r="E11" s="91">
        <v>4</v>
      </c>
      <c r="F11" s="90">
        <v>5</v>
      </c>
      <c r="G11" s="91">
        <v>6</v>
      </c>
      <c r="H11" s="90">
        <v>7</v>
      </c>
      <c r="I11" s="91">
        <v>8</v>
      </c>
      <c r="J11" s="90">
        <v>9</v>
      </c>
      <c r="K11" s="92">
        <v>10</v>
      </c>
      <c r="L11" s="93">
        <v>11</v>
      </c>
      <c r="M11" s="94">
        <v>12</v>
      </c>
      <c r="N11" s="95">
        <v>13</v>
      </c>
      <c r="O11" s="94">
        <v>14</v>
      </c>
      <c r="P11" s="95">
        <v>15</v>
      </c>
      <c r="Q11" s="96">
        <v>16</v>
      </c>
      <c r="R11" s="93">
        <v>17</v>
      </c>
      <c r="S11" s="94">
        <v>18</v>
      </c>
      <c r="T11" s="95">
        <v>19</v>
      </c>
      <c r="U11" s="94">
        <v>20</v>
      </c>
      <c r="V11" s="95">
        <v>21</v>
      </c>
      <c r="W11" s="94">
        <v>22</v>
      </c>
      <c r="X11" s="31"/>
    </row>
    <row r="12" spans="1:29" s="32" customFormat="1" ht="21.75" customHeight="1" thickBot="1" x14ac:dyDescent="0.3">
      <c r="A12" s="76">
        <v>1</v>
      </c>
      <c r="B12" s="225" t="s">
        <v>6</v>
      </c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6"/>
      <c r="X12" s="31"/>
    </row>
    <row r="13" spans="1:29" s="32" customFormat="1" ht="20.100000000000001" customHeight="1" thickBot="1" x14ac:dyDescent="0.3">
      <c r="A13" s="76">
        <v>2</v>
      </c>
      <c r="B13" s="71" t="s">
        <v>24</v>
      </c>
      <c r="C13" s="16" t="s">
        <v>7</v>
      </c>
      <c r="D13" s="97" t="s">
        <v>8</v>
      </c>
      <c r="E13" s="97">
        <v>30</v>
      </c>
      <c r="F13" s="97">
        <v>30</v>
      </c>
      <c r="G13" s="97"/>
      <c r="H13" s="97"/>
      <c r="I13" s="97"/>
      <c r="J13" s="97"/>
      <c r="K13" s="98"/>
      <c r="L13" s="99"/>
      <c r="M13" s="100"/>
      <c r="N13" s="100"/>
      <c r="O13" s="100"/>
      <c r="P13" s="100"/>
      <c r="Q13" s="101"/>
      <c r="R13" s="102">
        <v>30</v>
      </c>
      <c r="S13" s="100"/>
      <c r="T13" s="100">
        <v>2</v>
      </c>
      <c r="U13" s="100"/>
      <c r="V13" s="100"/>
      <c r="W13" s="100"/>
      <c r="X13" s="31"/>
    </row>
    <row r="14" spans="1:29" s="32" customFormat="1" ht="20.100000000000001" customHeight="1" thickBot="1" x14ac:dyDescent="0.3">
      <c r="A14" s="76">
        <v>3</v>
      </c>
      <c r="B14" s="71" t="s">
        <v>25</v>
      </c>
      <c r="C14" s="16" t="s">
        <v>26</v>
      </c>
      <c r="D14" s="97" t="s">
        <v>8</v>
      </c>
      <c r="E14" s="97">
        <v>60</v>
      </c>
      <c r="F14" s="97"/>
      <c r="G14" s="97">
        <v>60</v>
      </c>
      <c r="H14" s="97"/>
      <c r="I14" s="97"/>
      <c r="J14" s="97"/>
      <c r="K14" s="98"/>
      <c r="L14" s="103"/>
      <c r="M14" s="104">
        <v>30</v>
      </c>
      <c r="N14" s="104">
        <v>3</v>
      </c>
      <c r="O14" s="104"/>
      <c r="P14" s="104">
        <v>30</v>
      </c>
      <c r="Q14" s="105">
        <v>3</v>
      </c>
      <c r="R14" s="106"/>
      <c r="S14" s="104"/>
      <c r="T14" s="104"/>
      <c r="U14" s="104"/>
      <c r="V14" s="104"/>
      <c r="W14" s="104"/>
      <c r="X14" s="31"/>
    </row>
    <row r="15" spans="1:29" s="32" customFormat="1" ht="20.100000000000001" customHeight="1" thickBot="1" x14ac:dyDescent="0.3">
      <c r="A15" s="76">
        <v>4</v>
      </c>
      <c r="B15" s="72"/>
      <c r="C15" s="8" t="s">
        <v>154</v>
      </c>
      <c r="D15" s="104"/>
      <c r="E15" s="107">
        <f>SUM(E13:E14)</f>
        <v>90</v>
      </c>
      <c r="F15" s="107">
        <f t="shared" ref="F15:W15" si="0">SUM(F13:F14)</f>
        <v>30</v>
      </c>
      <c r="G15" s="107">
        <f t="shared" si="0"/>
        <v>60</v>
      </c>
      <c r="H15" s="107">
        <f t="shared" si="0"/>
        <v>0</v>
      </c>
      <c r="I15" s="107">
        <f t="shared" si="0"/>
        <v>0</v>
      </c>
      <c r="J15" s="107">
        <f t="shared" si="0"/>
        <v>0</v>
      </c>
      <c r="K15" s="108">
        <f t="shared" si="0"/>
        <v>0</v>
      </c>
      <c r="L15" s="109">
        <f t="shared" si="0"/>
        <v>0</v>
      </c>
      <c r="M15" s="107">
        <f t="shared" si="0"/>
        <v>30</v>
      </c>
      <c r="N15" s="107">
        <f t="shared" si="0"/>
        <v>3</v>
      </c>
      <c r="O15" s="107">
        <f t="shared" si="0"/>
        <v>0</v>
      </c>
      <c r="P15" s="107">
        <f t="shared" si="0"/>
        <v>30</v>
      </c>
      <c r="Q15" s="108">
        <f t="shared" si="0"/>
        <v>3</v>
      </c>
      <c r="R15" s="109">
        <f t="shared" si="0"/>
        <v>30</v>
      </c>
      <c r="S15" s="107">
        <f t="shared" si="0"/>
        <v>0</v>
      </c>
      <c r="T15" s="107">
        <f t="shared" si="0"/>
        <v>2</v>
      </c>
      <c r="U15" s="107">
        <f t="shared" si="0"/>
        <v>0</v>
      </c>
      <c r="V15" s="107">
        <f t="shared" si="0"/>
        <v>0</v>
      </c>
      <c r="W15" s="107">
        <f t="shared" si="0"/>
        <v>0</v>
      </c>
      <c r="X15" s="31"/>
    </row>
    <row r="16" spans="1:29" s="32" customFormat="1" ht="20.100000000000001" customHeight="1" thickBot="1" x14ac:dyDescent="0.3">
      <c r="A16" s="76">
        <v>5</v>
      </c>
      <c r="B16" s="227" t="s">
        <v>10</v>
      </c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8"/>
      <c r="X16" s="31"/>
    </row>
    <row r="17" spans="1:24" s="32" customFormat="1" ht="20.100000000000001" customHeight="1" thickBot="1" x14ac:dyDescent="0.3">
      <c r="A17" s="76">
        <v>6</v>
      </c>
      <c r="B17" s="71" t="s">
        <v>27</v>
      </c>
      <c r="C17" s="16" t="s">
        <v>28</v>
      </c>
      <c r="D17" s="100" t="s">
        <v>12</v>
      </c>
      <c r="E17" s="97">
        <v>30</v>
      </c>
      <c r="F17" s="97">
        <v>30</v>
      </c>
      <c r="G17" s="97"/>
      <c r="H17" s="97"/>
      <c r="I17" s="97"/>
      <c r="J17" s="97"/>
      <c r="K17" s="98"/>
      <c r="L17" s="110">
        <v>30</v>
      </c>
      <c r="M17" s="111"/>
      <c r="N17" s="111">
        <v>4</v>
      </c>
      <c r="O17" s="111"/>
      <c r="P17" s="111"/>
      <c r="Q17" s="112"/>
      <c r="R17" s="113"/>
      <c r="S17" s="111"/>
      <c r="T17" s="111"/>
      <c r="U17" s="111"/>
      <c r="V17" s="100"/>
      <c r="W17" s="100"/>
      <c r="X17" s="31"/>
    </row>
    <row r="18" spans="1:24" s="32" customFormat="1" ht="20.100000000000001" customHeight="1" thickBot="1" x14ac:dyDescent="0.3">
      <c r="A18" s="76">
        <v>7</v>
      </c>
      <c r="B18" s="71" t="s">
        <v>29</v>
      </c>
      <c r="C18" s="16" t="s">
        <v>30</v>
      </c>
      <c r="D18" s="97" t="s">
        <v>11</v>
      </c>
      <c r="E18" s="97">
        <v>30</v>
      </c>
      <c r="F18" s="97">
        <v>15</v>
      </c>
      <c r="G18" s="97">
        <v>15</v>
      </c>
      <c r="H18" s="97"/>
      <c r="I18" s="97"/>
      <c r="J18" s="97"/>
      <c r="K18" s="98"/>
      <c r="L18" s="110"/>
      <c r="M18" s="36"/>
      <c r="N18" s="36"/>
      <c r="O18" s="36">
        <v>15</v>
      </c>
      <c r="P18" s="36">
        <v>15</v>
      </c>
      <c r="Q18" s="114">
        <v>4</v>
      </c>
      <c r="R18" s="113"/>
      <c r="S18" s="36"/>
      <c r="T18" s="36"/>
      <c r="U18" s="36"/>
      <c r="V18" s="104"/>
      <c r="W18" s="104"/>
      <c r="X18" s="31"/>
    </row>
    <row r="19" spans="1:24" s="32" customFormat="1" ht="20.100000000000001" customHeight="1" thickBot="1" x14ac:dyDescent="0.3">
      <c r="A19" s="76">
        <v>8</v>
      </c>
      <c r="B19" s="71" t="s">
        <v>31</v>
      </c>
      <c r="C19" s="16" t="s">
        <v>32</v>
      </c>
      <c r="D19" s="97" t="s">
        <v>162</v>
      </c>
      <c r="E19" s="97">
        <v>30</v>
      </c>
      <c r="F19" s="97">
        <v>15</v>
      </c>
      <c r="G19" s="97">
        <v>15</v>
      </c>
      <c r="H19" s="97"/>
      <c r="I19" s="97"/>
      <c r="J19" s="97"/>
      <c r="K19" s="98"/>
      <c r="L19" s="110"/>
      <c r="M19" s="36"/>
      <c r="N19" s="36"/>
      <c r="O19" s="36"/>
      <c r="P19" s="36"/>
      <c r="Q19" s="114"/>
      <c r="R19" s="113">
        <v>15</v>
      </c>
      <c r="S19" s="36">
        <v>15</v>
      </c>
      <c r="T19" s="36">
        <v>4</v>
      </c>
      <c r="U19" s="115"/>
      <c r="V19" s="116"/>
      <c r="W19" s="116"/>
      <c r="X19" s="31"/>
    </row>
    <row r="20" spans="1:24" s="32" customFormat="1" ht="20.100000000000001" customHeight="1" thickBot="1" x14ac:dyDescent="0.3">
      <c r="A20" s="76">
        <v>9</v>
      </c>
      <c r="B20" s="71" t="s">
        <v>33</v>
      </c>
      <c r="C20" s="16" t="s">
        <v>34</v>
      </c>
      <c r="D20" s="97" t="s">
        <v>11</v>
      </c>
      <c r="E20" s="97">
        <v>30</v>
      </c>
      <c r="F20" s="97">
        <v>15</v>
      </c>
      <c r="G20" s="97">
        <v>15</v>
      </c>
      <c r="H20" s="97"/>
      <c r="I20" s="97"/>
      <c r="J20" s="97"/>
      <c r="K20" s="98"/>
      <c r="L20" s="110"/>
      <c r="M20" s="36"/>
      <c r="N20" s="36"/>
      <c r="O20" s="36">
        <v>15</v>
      </c>
      <c r="P20" s="36">
        <v>15</v>
      </c>
      <c r="Q20" s="114">
        <v>3</v>
      </c>
      <c r="R20" s="113"/>
      <c r="S20" s="36"/>
      <c r="T20" s="36"/>
      <c r="U20" s="36"/>
      <c r="V20" s="104"/>
      <c r="W20" s="104"/>
      <c r="X20" s="31"/>
    </row>
    <row r="21" spans="1:24" s="32" customFormat="1" ht="20.100000000000001" customHeight="1" thickBot="1" x14ac:dyDescent="0.3">
      <c r="A21" s="76">
        <v>10</v>
      </c>
      <c r="B21" s="71" t="s">
        <v>35</v>
      </c>
      <c r="C21" s="16" t="s">
        <v>36</v>
      </c>
      <c r="D21" s="97" t="s">
        <v>105</v>
      </c>
      <c r="E21" s="97">
        <v>30</v>
      </c>
      <c r="F21" s="97">
        <v>15</v>
      </c>
      <c r="G21" s="97"/>
      <c r="H21" s="97"/>
      <c r="I21" s="97">
        <v>15</v>
      </c>
      <c r="J21" s="97"/>
      <c r="K21" s="98"/>
      <c r="L21" s="110"/>
      <c r="M21" s="36"/>
      <c r="N21" s="36"/>
      <c r="O21" s="36"/>
      <c r="P21" s="36"/>
      <c r="Q21" s="114"/>
      <c r="R21" s="113">
        <v>15</v>
      </c>
      <c r="S21" s="36">
        <v>15</v>
      </c>
      <c r="T21" s="36">
        <v>4</v>
      </c>
      <c r="U21" s="36"/>
      <c r="V21" s="104"/>
      <c r="W21" s="104"/>
      <c r="X21" s="31"/>
    </row>
    <row r="22" spans="1:24" s="32" customFormat="1" ht="20.100000000000001" customHeight="1" thickBot="1" x14ac:dyDescent="0.3">
      <c r="A22" s="76">
        <v>11</v>
      </c>
      <c r="B22" s="71" t="s">
        <v>37</v>
      </c>
      <c r="C22" s="16" t="s">
        <v>38</v>
      </c>
      <c r="D22" s="97" t="s">
        <v>12</v>
      </c>
      <c r="E22" s="97">
        <v>60</v>
      </c>
      <c r="F22" s="97">
        <v>30</v>
      </c>
      <c r="G22" s="97">
        <v>30</v>
      </c>
      <c r="H22" s="97"/>
      <c r="I22" s="97"/>
      <c r="J22" s="97"/>
      <c r="K22" s="98"/>
      <c r="L22" s="110">
        <v>30</v>
      </c>
      <c r="M22" s="36">
        <v>30</v>
      </c>
      <c r="N22" s="36">
        <v>4</v>
      </c>
      <c r="O22" s="36"/>
      <c r="P22" s="36"/>
      <c r="Q22" s="114"/>
      <c r="R22" s="113"/>
      <c r="S22" s="36"/>
      <c r="T22" s="36"/>
      <c r="U22" s="36"/>
      <c r="V22" s="104"/>
      <c r="W22" s="104"/>
      <c r="X22" s="31"/>
    </row>
    <row r="23" spans="1:24" s="32" customFormat="1" ht="20.100000000000001" customHeight="1" thickBot="1" x14ac:dyDescent="0.3">
      <c r="A23" s="76">
        <v>12</v>
      </c>
      <c r="B23" s="71" t="s">
        <v>39</v>
      </c>
      <c r="C23" s="34" t="s">
        <v>106</v>
      </c>
      <c r="D23" s="97" t="s">
        <v>8</v>
      </c>
      <c r="E23" s="97">
        <v>30</v>
      </c>
      <c r="F23" s="97"/>
      <c r="G23" s="97"/>
      <c r="H23" s="97"/>
      <c r="I23" s="97">
        <v>30</v>
      </c>
      <c r="J23" s="97"/>
      <c r="K23" s="98"/>
      <c r="L23" s="110"/>
      <c r="M23" s="36"/>
      <c r="N23" s="36"/>
      <c r="O23" s="36"/>
      <c r="P23" s="36">
        <v>30</v>
      </c>
      <c r="Q23" s="114">
        <v>4</v>
      </c>
      <c r="R23" s="113"/>
      <c r="S23" s="36"/>
      <c r="T23" s="36"/>
      <c r="U23" s="36"/>
      <c r="V23" s="104"/>
      <c r="W23" s="104"/>
      <c r="X23" s="31"/>
    </row>
    <row r="24" spans="1:24" s="32" customFormat="1" ht="20.100000000000001" customHeight="1" thickBot="1" x14ac:dyDescent="0.3">
      <c r="A24" s="76">
        <v>13</v>
      </c>
      <c r="B24" s="71" t="s">
        <v>40</v>
      </c>
      <c r="C24" s="16" t="s">
        <v>41</v>
      </c>
      <c r="D24" s="97" t="s">
        <v>8</v>
      </c>
      <c r="E24" s="97">
        <v>15</v>
      </c>
      <c r="F24" s="97">
        <v>15</v>
      </c>
      <c r="G24" s="97"/>
      <c r="H24" s="97"/>
      <c r="I24" s="97"/>
      <c r="J24" s="97"/>
      <c r="K24" s="98"/>
      <c r="L24" s="110">
        <v>15</v>
      </c>
      <c r="M24" s="36"/>
      <c r="N24" s="36">
        <v>3</v>
      </c>
      <c r="O24" s="36"/>
      <c r="P24" s="36"/>
      <c r="Q24" s="114"/>
      <c r="R24" s="113"/>
      <c r="S24" s="36"/>
      <c r="T24" s="36"/>
      <c r="U24" s="36"/>
      <c r="V24" s="104"/>
      <c r="W24" s="104"/>
      <c r="X24" s="31"/>
    </row>
    <row r="25" spans="1:24" s="32" customFormat="1" ht="20.100000000000001" customHeight="1" thickBot="1" x14ac:dyDescent="0.3">
      <c r="A25" s="76">
        <v>14</v>
      </c>
      <c r="B25" s="73"/>
      <c r="C25" s="10" t="s">
        <v>155</v>
      </c>
      <c r="D25" s="104"/>
      <c r="E25" s="107">
        <f t="shared" ref="E25:W25" si="1">SUM(E17:E24)</f>
        <v>255</v>
      </c>
      <c r="F25" s="107">
        <f t="shared" si="1"/>
        <v>135</v>
      </c>
      <c r="G25" s="107">
        <f t="shared" si="1"/>
        <v>75</v>
      </c>
      <c r="H25" s="107">
        <f t="shared" si="1"/>
        <v>0</v>
      </c>
      <c r="I25" s="107">
        <f t="shared" si="1"/>
        <v>45</v>
      </c>
      <c r="J25" s="107">
        <f t="shared" si="1"/>
        <v>0</v>
      </c>
      <c r="K25" s="108">
        <f t="shared" si="1"/>
        <v>0</v>
      </c>
      <c r="L25" s="109">
        <f t="shared" si="1"/>
        <v>75</v>
      </c>
      <c r="M25" s="107">
        <f t="shared" si="1"/>
        <v>30</v>
      </c>
      <c r="N25" s="107">
        <f t="shared" si="1"/>
        <v>11</v>
      </c>
      <c r="O25" s="107">
        <f t="shared" si="1"/>
        <v>30</v>
      </c>
      <c r="P25" s="107">
        <f t="shared" si="1"/>
        <v>60</v>
      </c>
      <c r="Q25" s="108">
        <f t="shared" si="1"/>
        <v>11</v>
      </c>
      <c r="R25" s="109">
        <f t="shared" si="1"/>
        <v>30</v>
      </c>
      <c r="S25" s="107">
        <f t="shared" si="1"/>
        <v>30</v>
      </c>
      <c r="T25" s="107">
        <f t="shared" si="1"/>
        <v>8</v>
      </c>
      <c r="U25" s="107">
        <f t="shared" si="1"/>
        <v>0</v>
      </c>
      <c r="V25" s="107">
        <f t="shared" si="1"/>
        <v>0</v>
      </c>
      <c r="W25" s="107">
        <f t="shared" si="1"/>
        <v>0</v>
      </c>
      <c r="X25" s="31"/>
    </row>
    <row r="26" spans="1:24" s="32" customFormat="1" ht="20.100000000000001" customHeight="1" thickBot="1" x14ac:dyDescent="0.3">
      <c r="A26" s="76">
        <v>15</v>
      </c>
      <c r="B26" s="267" t="s">
        <v>13</v>
      </c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8"/>
      <c r="X26" s="31"/>
    </row>
    <row r="27" spans="1:24" s="32" customFormat="1" ht="20.100000000000001" customHeight="1" thickBot="1" x14ac:dyDescent="0.3">
      <c r="A27" s="76">
        <v>16</v>
      </c>
      <c r="B27" s="74" t="s">
        <v>42</v>
      </c>
      <c r="C27" s="35" t="s">
        <v>43</v>
      </c>
      <c r="D27" s="117" t="s">
        <v>12</v>
      </c>
      <c r="E27" s="117">
        <v>30</v>
      </c>
      <c r="F27" s="117">
        <v>30</v>
      </c>
      <c r="G27" s="117"/>
      <c r="H27" s="117"/>
      <c r="I27" s="117"/>
      <c r="J27" s="117"/>
      <c r="K27" s="118"/>
      <c r="L27" s="88">
        <v>30</v>
      </c>
      <c r="M27" s="104"/>
      <c r="N27" s="104">
        <v>3</v>
      </c>
      <c r="O27" s="104"/>
      <c r="P27" s="104"/>
      <c r="Q27" s="105"/>
      <c r="R27" s="106"/>
      <c r="S27" s="104"/>
      <c r="T27" s="104"/>
      <c r="U27" s="104"/>
      <c r="V27" s="104"/>
      <c r="W27" s="104"/>
      <c r="X27" s="31"/>
    </row>
    <row r="28" spans="1:24" s="32" customFormat="1" ht="20.100000000000001" customHeight="1" thickBot="1" x14ac:dyDescent="0.3">
      <c r="A28" s="76">
        <v>17</v>
      </c>
      <c r="B28" s="74" t="s">
        <v>44</v>
      </c>
      <c r="C28" s="16" t="s">
        <v>45</v>
      </c>
      <c r="D28" s="97" t="s">
        <v>8</v>
      </c>
      <c r="E28" s="97">
        <v>15</v>
      </c>
      <c r="F28" s="97"/>
      <c r="G28" s="97">
        <v>15</v>
      </c>
      <c r="H28" s="97"/>
      <c r="I28" s="97"/>
      <c r="J28" s="97"/>
      <c r="K28" s="98"/>
      <c r="L28" s="88"/>
      <c r="M28" s="104">
        <v>15</v>
      </c>
      <c r="N28" s="104">
        <v>2</v>
      </c>
      <c r="O28" s="104"/>
      <c r="P28" s="104"/>
      <c r="Q28" s="105"/>
      <c r="R28" s="106"/>
      <c r="S28" s="104"/>
      <c r="T28" s="104"/>
      <c r="U28" s="104"/>
      <c r="V28" s="104"/>
      <c r="W28" s="104"/>
      <c r="X28" s="31"/>
    </row>
    <row r="29" spans="1:24" s="32" customFormat="1" ht="20.100000000000001" customHeight="1" thickBot="1" x14ac:dyDescent="0.3">
      <c r="A29" s="76">
        <v>18</v>
      </c>
      <c r="B29" s="74" t="s">
        <v>46</v>
      </c>
      <c r="C29" s="16" t="s">
        <v>47</v>
      </c>
      <c r="D29" s="97" t="s">
        <v>11</v>
      </c>
      <c r="E29" s="97">
        <v>15</v>
      </c>
      <c r="F29" s="97">
        <v>15</v>
      </c>
      <c r="G29" s="97"/>
      <c r="H29" s="97"/>
      <c r="I29" s="97"/>
      <c r="J29" s="97"/>
      <c r="K29" s="98"/>
      <c r="L29" s="88"/>
      <c r="M29" s="104"/>
      <c r="N29" s="104"/>
      <c r="O29" s="104">
        <v>15</v>
      </c>
      <c r="P29" s="104"/>
      <c r="Q29" s="105">
        <v>2</v>
      </c>
      <c r="R29" s="106"/>
      <c r="S29" s="104"/>
      <c r="T29" s="104"/>
      <c r="U29" s="104"/>
      <c r="V29" s="104"/>
      <c r="W29" s="104"/>
      <c r="X29" s="31"/>
    </row>
    <row r="30" spans="1:24" s="32" customFormat="1" ht="20.100000000000001" customHeight="1" thickBot="1" x14ac:dyDescent="0.3">
      <c r="A30" s="76">
        <v>19</v>
      </c>
      <c r="B30" s="74" t="s">
        <v>48</v>
      </c>
      <c r="C30" s="16" t="s">
        <v>49</v>
      </c>
      <c r="D30" s="97" t="s">
        <v>12</v>
      </c>
      <c r="E30" s="97">
        <v>30</v>
      </c>
      <c r="F30" s="97">
        <v>15</v>
      </c>
      <c r="G30" s="97">
        <v>15</v>
      </c>
      <c r="H30" s="97"/>
      <c r="I30" s="97"/>
      <c r="J30" s="97"/>
      <c r="K30" s="98"/>
      <c r="L30" s="88">
        <v>15</v>
      </c>
      <c r="M30" s="104">
        <v>15</v>
      </c>
      <c r="N30" s="104">
        <v>3</v>
      </c>
      <c r="O30" s="104"/>
      <c r="P30" s="104"/>
      <c r="Q30" s="105"/>
      <c r="R30" s="106"/>
      <c r="S30" s="104"/>
      <c r="T30" s="104"/>
      <c r="U30" s="104"/>
      <c r="V30" s="104"/>
      <c r="W30" s="104"/>
      <c r="X30" s="31"/>
    </row>
    <row r="31" spans="1:24" s="32" customFormat="1" ht="20.100000000000001" customHeight="1" thickBot="1" x14ac:dyDescent="0.3">
      <c r="A31" s="76">
        <v>20</v>
      </c>
      <c r="B31" s="74" t="s">
        <v>79</v>
      </c>
      <c r="C31" s="16" t="s">
        <v>50</v>
      </c>
      <c r="D31" s="97" t="s">
        <v>105</v>
      </c>
      <c r="E31" s="97">
        <v>30</v>
      </c>
      <c r="F31" s="97">
        <v>15</v>
      </c>
      <c r="G31" s="97">
        <v>15</v>
      </c>
      <c r="H31" s="97"/>
      <c r="I31" s="97"/>
      <c r="J31" s="97"/>
      <c r="K31" s="98"/>
      <c r="L31" s="88"/>
      <c r="M31" s="104"/>
      <c r="N31" s="104"/>
      <c r="O31" s="104"/>
      <c r="P31" s="104"/>
      <c r="Q31" s="105"/>
      <c r="R31" s="106">
        <v>15</v>
      </c>
      <c r="S31" s="104">
        <v>15</v>
      </c>
      <c r="T31" s="104">
        <v>3</v>
      </c>
      <c r="U31" s="104"/>
      <c r="V31" s="104"/>
      <c r="W31" s="104"/>
      <c r="X31" s="31"/>
    </row>
    <row r="32" spans="1:24" s="32" customFormat="1" ht="20.100000000000001" customHeight="1" thickBot="1" x14ac:dyDescent="0.3">
      <c r="A32" s="76">
        <v>21</v>
      </c>
      <c r="B32" s="74" t="s">
        <v>51</v>
      </c>
      <c r="C32" s="16" t="s">
        <v>52</v>
      </c>
      <c r="D32" s="97" t="s">
        <v>8</v>
      </c>
      <c r="E32" s="97">
        <v>15</v>
      </c>
      <c r="F32" s="119">
        <v>15</v>
      </c>
      <c r="G32" s="119"/>
      <c r="H32" s="119"/>
      <c r="I32" s="119"/>
      <c r="J32" s="119"/>
      <c r="K32" s="120"/>
      <c r="L32" s="88">
        <v>15</v>
      </c>
      <c r="M32" s="104"/>
      <c r="N32" s="104">
        <v>3</v>
      </c>
      <c r="O32" s="104"/>
      <c r="P32" s="104"/>
      <c r="Q32" s="105"/>
      <c r="R32" s="106"/>
      <c r="S32" s="104"/>
      <c r="T32" s="104"/>
      <c r="U32" s="104"/>
      <c r="V32" s="104"/>
      <c r="W32" s="104"/>
      <c r="X32" s="31"/>
    </row>
    <row r="33" spans="1:29" ht="16.5" thickBot="1" x14ac:dyDescent="0.3">
      <c r="A33" s="76">
        <v>22</v>
      </c>
      <c r="B33" s="74" t="s">
        <v>53</v>
      </c>
      <c r="C33" s="16" t="s">
        <v>54</v>
      </c>
      <c r="D33" s="97" t="s">
        <v>175</v>
      </c>
      <c r="E33" s="97">
        <v>15</v>
      </c>
      <c r="F33" s="119"/>
      <c r="G33" s="119"/>
      <c r="H33" s="119"/>
      <c r="I33" s="119">
        <v>15</v>
      </c>
      <c r="J33" s="119"/>
      <c r="K33" s="120"/>
      <c r="L33" s="88"/>
      <c r="M33" s="104"/>
      <c r="N33" s="104"/>
      <c r="O33" s="104"/>
      <c r="P33" s="104">
        <v>15</v>
      </c>
      <c r="Q33" s="105">
        <v>2</v>
      </c>
      <c r="R33" s="106"/>
      <c r="S33" s="104"/>
      <c r="T33" s="104"/>
      <c r="U33" s="104"/>
      <c r="V33" s="104"/>
      <c r="W33" s="104"/>
      <c r="X33" s="31"/>
      <c r="Y33" s="32"/>
      <c r="Z33" s="32"/>
      <c r="AA33" s="32"/>
      <c r="AB33" s="32"/>
      <c r="AC33" s="32"/>
    </row>
    <row r="34" spans="1:29" ht="16.5" thickBot="1" x14ac:dyDescent="0.3">
      <c r="A34" s="76">
        <v>23</v>
      </c>
      <c r="B34" s="74" t="s">
        <v>80</v>
      </c>
      <c r="C34" s="16" t="s">
        <v>55</v>
      </c>
      <c r="D34" s="97" t="s">
        <v>8</v>
      </c>
      <c r="E34" s="97">
        <v>120</v>
      </c>
      <c r="F34" s="119"/>
      <c r="G34" s="119"/>
      <c r="H34" s="119"/>
      <c r="I34" s="119"/>
      <c r="J34" s="119">
        <v>120</v>
      </c>
      <c r="K34" s="120"/>
      <c r="L34" s="88"/>
      <c r="M34" s="104">
        <v>30</v>
      </c>
      <c r="N34" s="104">
        <v>5</v>
      </c>
      <c r="O34" s="104"/>
      <c r="P34" s="104">
        <v>30</v>
      </c>
      <c r="Q34" s="105">
        <v>5</v>
      </c>
      <c r="R34" s="106"/>
      <c r="S34" s="104">
        <v>30</v>
      </c>
      <c r="T34" s="104">
        <v>10</v>
      </c>
      <c r="U34" s="104"/>
      <c r="V34" s="104">
        <v>30</v>
      </c>
      <c r="W34" s="104">
        <v>10</v>
      </c>
      <c r="X34" s="31"/>
      <c r="Y34" s="32"/>
      <c r="Z34" s="32"/>
      <c r="AA34" s="32"/>
      <c r="AB34" s="32"/>
      <c r="AC34" s="32"/>
    </row>
    <row r="35" spans="1:29" ht="16.5" thickBot="1" x14ac:dyDescent="0.3">
      <c r="A35" s="76">
        <v>24</v>
      </c>
      <c r="B35" s="75"/>
      <c r="C35" s="8" t="s">
        <v>148</v>
      </c>
      <c r="D35" s="97"/>
      <c r="E35" s="97">
        <f t="shared" ref="E35:W35" si="2">SUM(E27:E34)</f>
        <v>270</v>
      </c>
      <c r="F35" s="119">
        <f t="shared" si="2"/>
        <v>90</v>
      </c>
      <c r="G35" s="119">
        <f t="shared" si="2"/>
        <v>45</v>
      </c>
      <c r="H35" s="97">
        <f t="shared" si="2"/>
        <v>0</v>
      </c>
      <c r="I35" s="119">
        <f t="shared" si="2"/>
        <v>15</v>
      </c>
      <c r="J35" s="119">
        <f t="shared" si="2"/>
        <v>120</v>
      </c>
      <c r="K35" s="98">
        <f t="shared" si="2"/>
        <v>0</v>
      </c>
      <c r="L35" s="121">
        <f t="shared" si="2"/>
        <v>60</v>
      </c>
      <c r="M35" s="97">
        <f t="shared" si="2"/>
        <v>60</v>
      </c>
      <c r="N35" s="97">
        <f t="shared" si="2"/>
        <v>16</v>
      </c>
      <c r="O35" s="97">
        <f t="shared" si="2"/>
        <v>15</v>
      </c>
      <c r="P35" s="97">
        <f t="shared" si="2"/>
        <v>45</v>
      </c>
      <c r="Q35" s="98">
        <f t="shared" si="2"/>
        <v>9</v>
      </c>
      <c r="R35" s="121">
        <f t="shared" si="2"/>
        <v>15</v>
      </c>
      <c r="S35" s="97">
        <f t="shared" si="2"/>
        <v>45</v>
      </c>
      <c r="T35" s="97">
        <f t="shared" si="2"/>
        <v>13</v>
      </c>
      <c r="U35" s="97">
        <f t="shared" si="2"/>
        <v>0</v>
      </c>
      <c r="V35" s="97">
        <f t="shared" si="2"/>
        <v>30</v>
      </c>
      <c r="W35" s="97">
        <f t="shared" si="2"/>
        <v>10</v>
      </c>
      <c r="X35" s="31"/>
      <c r="Y35" s="32"/>
      <c r="Z35" s="32"/>
      <c r="AA35" s="32"/>
      <c r="AB35" s="32"/>
      <c r="AC35" s="32"/>
    </row>
    <row r="36" spans="1:29" ht="16.5" thickBot="1" x14ac:dyDescent="0.3">
      <c r="A36" s="76">
        <v>25</v>
      </c>
      <c r="B36" s="275" t="s">
        <v>149</v>
      </c>
      <c r="C36" s="276"/>
      <c r="D36" s="97"/>
      <c r="E36" s="122">
        <f t="shared" ref="E36:W36" si="3">E35+E25+E15</f>
        <v>615</v>
      </c>
      <c r="F36" s="123">
        <f t="shared" si="3"/>
        <v>255</v>
      </c>
      <c r="G36" s="122">
        <f t="shared" si="3"/>
        <v>180</v>
      </c>
      <c r="H36" s="123">
        <f t="shared" si="3"/>
        <v>0</v>
      </c>
      <c r="I36" s="122">
        <f t="shared" si="3"/>
        <v>60</v>
      </c>
      <c r="J36" s="123">
        <f t="shared" si="3"/>
        <v>120</v>
      </c>
      <c r="K36" s="89">
        <f t="shared" si="3"/>
        <v>0</v>
      </c>
      <c r="L36" s="124">
        <f t="shared" si="3"/>
        <v>135</v>
      </c>
      <c r="M36" s="122">
        <f t="shared" si="3"/>
        <v>120</v>
      </c>
      <c r="N36" s="122">
        <f t="shared" si="3"/>
        <v>30</v>
      </c>
      <c r="O36" s="122">
        <f t="shared" si="3"/>
        <v>45</v>
      </c>
      <c r="P36" s="122">
        <f t="shared" si="3"/>
        <v>135</v>
      </c>
      <c r="Q36" s="89">
        <f t="shared" si="3"/>
        <v>23</v>
      </c>
      <c r="R36" s="124">
        <f t="shared" si="3"/>
        <v>75</v>
      </c>
      <c r="S36" s="122">
        <f t="shared" si="3"/>
        <v>75</v>
      </c>
      <c r="T36" s="122">
        <f t="shared" si="3"/>
        <v>23</v>
      </c>
      <c r="U36" s="122">
        <f t="shared" si="3"/>
        <v>0</v>
      </c>
      <c r="V36" s="122">
        <f t="shared" si="3"/>
        <v>30</v>
      </c>
      <c r="W36" s="122">
        <f t="shared" si="3"/>
        <v>10</v>
      </c>
      <c r="X36" s="31"/>
      <c r="Y36" s="32"/>
      <c r="Z36" s="32"/>
      <c r="AA36" s="32"/>
      <c r="AB36" s="32"/>
      <c r="AC36" s="32"/>
    </row>
    <row r="37" spans="1:29" x14ac:dyDescent="0.25">
      <c r="A37" s="258"/>
      <c r="B37" s="258"/>
      <c r="C37" s="258"/>
      <c r="D37" s="258"/>
      <c r="E37" s="258"/>
      <c r="F37" s="258"/>
      <c r="G37" s="258"/>
      <c r="H37" s="258"/>
      <c r="I37" s="258"/>
    </row>
    <row r="38" spans="1:29" s="32" customFormat="1" ht="20.100000000000001" customHeight="1" x14ac:dyDescent="0.25">
      <c r="A38" s="84"/>
      <c r="B38" s="83"/>
      <c r="C38" s="83"/>
      <c r="D38" s="9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3"/>
      <c r="Y38"/>
      <c r="Z38"/>
      <c r="AA38"/>
      <c r="AB38"/>
      <c r="AC38"/>
    </row>
    <row r="39" spans="1:29" ht="16.5" customHeight="1" x14ac:dyDescent="0.25">
      <c r="A39" s="206" t="s">
        <v>177</v>
      </c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79"/>
      <c r="Y39" s="79"/>
      <c r="Z39" s="79"/>
      <c r="AA39" s="79"/>
      <c r="AB39" s="79"/>
      <c r="AC39" s="79"/>
    </row>
    <row r="40" spans="1:29" ht="16.5" customHeight="1" x14ac:dyDescent="0.25">
      <c r="A40" s="207" t="s">
        <v>169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80"/>
      <c r="Y40" s="80"/>
      <c r="Z40" s="80"/>
      <c r="AA40" s="80"/>
      <c r="AB40" s="80"/>
      <c r="AC40" s="80"/>
    </row>
    <row r="41" spans="1:29" x14ac:dyDescent="0.25">
      <c r="A41" s="208" t="s">
        <v>170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81"/>
      <c r="Y41" s="81"/>
      <c r="Z41" s="81"/>
      <c r="AA41" s="81"/>
      <c r="AB41" s="81"/>
      <c r="AC41" s="81"/>
    </row>
    <row r="42" spans="1:29" x14ac:dyDescent="0.25">
      <c r="A42" s="208" t="s">
        <v>178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81"/>
      <c r="Y42" s="81"/>
      <c r="Z42" s="81"/>
      <c r="AA42" s="81"/>
      <c r="AB42" s="81"/>
      <c r="AC42" s="81"/>
    </row>
    <row r="43" spans="1:29" s="32" customFormat="1" ht="16.5" thickBot="1" x14ac:dyDescent="0.3">
      <c r="A43" s="246" t="s">
        <v>156</v>
      </c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82"/>
      <c r="Y43" s="82"/>
      <c r="Z43" s="82"/>
      <c r="AA43" s="82"/>
      <c r="AB43" s="82"/>
      <c r="AC43" s="82"/>
    </row>
    <row r="44" spans="1:29" s="32" customFormat="1" ht="21.75" customHeight="1" thickBot="1" x14ac:dyDescent="0.3">
      <c r="A44" s="209" t="s">
        <v>168</v>
      </c>
      <c r="B44" s="210" t="s">
        <v>14</v>
      </c>
      <c r="C44" s="213" t="s">
        <v>0</v>
      </c>
      <c r="D44" s="216" t="s">
        <v>1</v>
      </c>
      <c r="E44" s="221" t="s">
        <v>2</v>
      </c>
      <c r="F44" s="222"/>
      <c r="G44" s="222"/>
      <c r="H44" s="222"/>
      <c r="I44" s="222"/>
      <c r="J44" s="222"/>
      <c r="K44" s="222"/>
      <c r="L44" s="236" t="s">
        <v>16</v>
      </c>
      <c r="M44" s="230"/>
      <c r="N44" s="230"/>
      <c r="O44" s="230"/>
      <c r="P44" s="230"/>
      <c r="Q44" s="247"/>
      <c r="R44" s="229" t="s">
        <v>19</v>
      </c>
      <c r="S44" s="230"/>
      <c r="T44" s="230"/>
      <c r="U44" s="230"/>
      <c r="V44" s="230"/>
      <c r="W44" s="230"/>
      <c r="X44" s="3"/>
      <c r="Y44"/>
      <c r="Z44"/>
      <c r="AA44"/>
      <c r="AB44"/>
      <c r="AC44"/>
    </row>
    <row r="45" spans="1:29" s="32" customFormat="1" ht="21.75" customHeight="1" thickBot="1" x14ac:dyDescent="0.3">
      <c r="A45" s="209"/>
      <c r="B45" s="211"/>
      <c r="C45" s="214"/>
      <c r="D45" s="217"/>
      <c r="E45" s="223"/>
      <c r="F45" s="224"/>
      <c r="G45" s="224"/>
      <c r="H45" s="224"/>
      <c r="I45" s="224"/>
      <c r="J45" s="224"/>
      <c r="K45" s="224"/>
      <c r="L45" s="236" t="s">
        <v>17</v>
      </c>
      <c r="M45" s="230"/>
      <c r="N45" s="230"/>
      <c r="O45" s="231" t="s">
        <v>18</v>
      </c>
      <c r="P45" s="231"/>
      <c r="Q45" s="263"/>
      <c r="R45" s="229" t="s">
        <v>20</v>
      </c>
      <c r="S45" s="230"/>
      <c r="T45" s="230"/>
      <c r="U45" s="231" t="s">
        <v>21</v>
      </c>
      <c r="V45" s="231"/>
      <c r="W45" s="231"/>
      <c r="X45" s="3"/>
      <c r="Y45"/>
      <c r="Z45"/>
      <c r="AA45"/>
      <c r="AB45"/>
      <c r="AC45"/>
    </row>
    <row r="46" spans="1:29" s="32" customFormat="1" ht="21.75" customHeight="1" thickBot="1" x14ac:dyDescent="0.3">
      <c r="A46" s="209"/>
      <c r="B46" s="211"/>
      <c r="C46" s="214"/>
      <c r="D46" s="217"/>
      <c r="E46" s="219" t="s">
        <v>3</v>
      </c>
      <c r="F46" s="219" t="s">
        <v>4</v>
      </c>
      <c r="G46" s="253" t="s">
        <v>163</v>
      </c>
      <c r="H46" s="253" t="s">
        <v>164</v>
      </c>
      <c r="I46" s="253" t="s">
        <v>165</v>
      </c>
      <c r="J46" s="253" t="s">
        <v>166</v>
      </c>
      <c r="K46" s="232" t="s">
        <v>167</v>
      </c>
      <c r="L46" s="234" t="s">
        <v>4</v>
      </c>
      <c r="M46" s="216" t="s">
        <v>5</v>
      </c>
      <c r="N46" s="216" t="s">
        <v>15</v>
      </c>
      <c r="O46" s="216" t="s">
        <v>4</v>
      </c>
      <c r="P46" s="216" t="s">
        <v>5</v>
      </c>
      <c r="Q46" s="259" t="s">
        <v>15</v>
      </c>
      <c r="R46" s="261" t="s">
        <v>4</v>
      </c>
      <c r="S46" s="216" t="s">
        <v>5</v>
      </c>
      <c r="T46" s="216" t="s">
        <v>15</v>
      </c>
      <c r="U46" s="216" t="s">
        <v>4</v>
      </c>
      <c r="V46" s="216" t="s">
        <v>5</v>
      </c>
      <c r="W46" s="216" t="s">
        <v>15</v>
      </c>
      <c r="X46" s="3"/>
      <c r="Y46"/>
      <c r="Z46"/>
      <c r="AA46"/>
      <c r="AB46"/>
      <c r="AC46"/>
    </row>
    <row r="47" spans="1:29" s="32" customFormat="1" ht="50.25" customHeight="1" thickBot="1" x14ac:dyDescent="0.3">
      <c r="A47" s="209"/>
      <c r="B47" s="212"/>
      <c r="C47" s="215"/>
      <c r="D47" s="218"/>
      <c r="E47" s="220"/>
      <c r="F47" s="220"/>
      <c r="G47" s="254"/>
      <c r="H47" s="254"/>
      <c r="I47" s="254"/>
      <c r="J47" s="254"/>
      <c r="K47" s="233"/>
      <c r="L47" s="235"/>
      <c r="M47" s="218"/>
      <c r="N47" s="218"/>
      <c r="O47" s="218"/>
      <c r="P47" s="218"/>
      <c r="Q47" s="260"/>
      <c r="R47" s="262"/>
      <c r="S47" s="218"/>
      <c r="T47" s="218"/>
      <c r="U47" s="218"/>
      <c r="V47" s="218"/>
      <c r="W47" s="218"/>
      <c r="X47" s="3"/>
      <c r="Y47"/>
      <c r="Z47"/>
      <c r="AA47"/>
      <c r="AB47"/>
      <c r="AC47"/>
    </row>
    <row r="48" spans="1:29" s="32" customFormat="1" ht="21.75" customHeight="1" thickBot="1" x14ac:dyDescent="0.3">
      <c r="A48" s="78"/>
      <c r="B48" s="6">
        <v>1</v>
      </c>
      <c r="C48" s="5">
        <v>2</v>
      </c>
      <c r="D48" s="90">
        <v>3</v>
      </c>
      <c r="E48" s="91">
        <v>4</v>
      </c>
      <c r="F48" s="90">
        <v>5</v>
      </c>
      <c r="G48" s="91">
        <v>6</v>
      </c>
      <c r="H48" s="90">
        <v>7</v>
      </c>
      <c r="I48" s="91">
        <v>8</v>
      </c>
      <c r="J48" s="90">
        <v>9</v>
      </c>
      <c r="K48" s="92">
        <v>10</v>
      </c>
      <c r="L48" s="106">
        <v>11</v>
      </c>
      <c r="M48" s="97">
        <v>12</v>
      </c>
      <c r="N48" s="104">
        <v>13</v>
      </c>
      <c r="O48" s="97">
        <v>14</v>
      </c>
      <c r="P48" s="104">
        <v>15</v>
      </c>
      <c r="Q48" s="125">
        <v>16</v>
      </c>
      <c r="R48" s="126">
        <v>17</v>
      </c>
      <c r="S48" s="91">
        <v>18</v>
      </c>
      <c r="T48" s="90">
        <v>19</v>
      </c>
      <c r="U48" s="91">
        <v>20</v>
      </c>
      <c r="V48" s="90">
        <v>21</v>
      </c>
      <c r="W48" s="91">
        <v>22</v>
      </c>
      <c r="X48" s="31"/>
    </row>
    <row r="49" spans="1:29" s="175" customFormat="1" ht="20.100000000000001" customHeight="1" thickBot="1" x14ac:dyDescent="0.3">
      <c r="A49" s="174">
        <v>1</v>
      </c>
      <c r="B49" s="250" t="s">
        <v>22</v>
      </c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2"/>
      <c r="X49" s="58"/>
      <c r="Y49" s="2"/>
      <c r="Z49" s="2"/>
      <c r="AA49" s="2"/>
      <c r="AB49" s="2"/>
      <c r="AC49" s="2"/>
    </row>
    <row r="50" spans="1:29" s="32" customFormat="1" ht="20.100000000000001" customHeight="1" thickBot="1" x14ac:dyDescent="0.3">
      <c r="A50" s="76">
        <v>2</v>
      </c>
      <c r="B50" s="37" t="s">
        <v>81</v>
      </c>
      <c r="C50" s="39" t="s">
        <v>82</v>
      </c>
      <c r="D50" s="127" t="s">
        <v>8</v>
      </c>
      <c r="E50" s="127">
        <v>30</v>
      </c>
      <c r="F50" s="127">
        <v>15</v>
      </c>
      <c r="G50" s="127">
        <v>15</v>
      </c>
      <c r="H50" s="127"/>
      <c r="I50" s="127"/>
      <c r="J50" s="127"/>
      <c r="K50" s="128"/>
      <c r="L50" s="113"/>
      <c r="M50" s="127"/>
      <c r="N50" s="36"/>
      <c r="O50" s="127"/>
      <c r="P50" s="127"/>
      <c r="Q50" s="129"/>
      <c r="R50" s="127"/>
      <c r="S50" s="127"/>
      <c r="T50" s="36"/>
      <c r="U50" s="127">
        <v>15</v>
      </c>
      <c r="V50" s="127">
        <v>15</v>
      </c>
      <c r="W50" s="104">
        <v>2</v>
      </c>
      <c r="X50" s="31"/>
    </row>
    <row r="51" spans="1:29" s="32" customFormat="1" ht="20.100000000000001" customHeight="1" thickBot="1" x14ac:dyDescent="0.3">
      <c r="A51" s="77">
        <v>3</v>
      </c>
      <c r="B51" s="40" t="s">
        <v>83</v>
      </c>
      <c r="C51" s="41" t="s">
        <v>84</v>
      </c>
      <c r="D51" s="119" t="s">
        <v>8</v>
      </c>
      <c r="E51" s="119">
        <v>15</v>
      </c>
      <c r="F51" s="119"/>
      <c r="G51" s="119">
        <v>15</v>
      </c>
      <c r="H51" s="119"/>
      <c r="I51" s="119"/>
      <c r="J51" s="119"/>
      <c r="K51" s="120"/>
      <c r="L51" s="113"/>
      <c r="M51" s="36"/>
      <c r="N51" s="36"/>
      <c r="O51" s="36"/>
      <c r="P51" s="36"/>
      <c r="Q51" s="129"/>
      <c r="R51" s="127"/>
      <c r="S51" s="36"/>
      <c r="T51" s="36"/>
      <c r="U51" s="36"/>
      <c r="V51" s="36">
        <v>15</v>
      </c>
      <c r="W51" s="104">
        <v>2</v>
      </c>
      <c r="X51" s="31"/>
    </row>
    <row r="52" spans="1:29" s="32" customFormat="1" ht="35.1" customHeight="1" thickBot="1" x14ac:dyDescent="0.3">
      <c r="A52" s="76">
        <v>4</v>
      </c>
      <c r="B52" s="40" t="s">
        <v>85</v>
      </c>
      <c r="C52" s="41" t="s">
        <v>57</v>
      </c>
      <c r="D52" s="119" t="s">
        <v>147</v>
      </c>
      <c r="E52" s="119">
        <v>30</v>
      </c>
      <c r="F52" s="119">
        <v>15</v>
      </c>
      <c r="G52" s="119">
        <v>15</v>
      </c>
      <c r="H52" s="119"/>
      <c r="I52" s="119"/>
      <c r="J52" s="119"/>
      <c r="K52" s="120"/>
      <c r="L52" s="113"/>
      <c r="M52" s="36"/>
      <c r="N52" s="36"/>
      <c r="O52" s="36"/>
      <c r="P52" s="36"/>
      <c r="Q52" s="129"/>
      <c r="R52" s="127"/>
      <c r="S52" s="36"/>
      <c r="T52" s="36"/>
      <c r="U52" s="119">
        <v>15</v>
      </c>
      <c r="V52" s="119">
        <v>15</v>
      </c>
      <c r="W52" s="104">
        <v>2</v>
      </c>
      <c r="X52" s="31"/>
    </row>
    <row r="53" spans="1:29" s="32" customFormat="1" ht="20.100000000000001" customHeight="1" thickBot="1" x14ac:dyDescent="0.3">
      <c r="A53" s="77">
        <v>5</v>
      </c>
      <c r="B53" s="40" t="s">
        <v>86</v>
      </c>
      <c r="C53" s="41" t="s">
        <v>87</v>
      </c>
      <c r="D53" s="119" t="s">
        <v>8</v>
      </c>
      <c r="E53" s="119">
        <v>30</v>
      </c>
      <c r="F53" s="119">
        <v>15</v>
      </c>
      <c r="G53" s="119">
        <v>15</v>
      </c>
      <c r="H53" s="119"/>
      <c r="I53" s="119"/>
      <c r="J53" s="119"/>
      <c r="K53" s="120"/>
      <c r="L53" s="110"/>
      <c r="M53" s="36"/>
      <c r="N53" s="36"/>
      <c r="O53" s="119"/>
      <c r="P53" s="119"/>
      <c r="Q53" s="129"/>
      <c r="R53" s="119">
        <v>15</v>
      </c>
      <c r="S53" s="119">
        <v>15</v>
      </c>
      <c r="T53" s="36">
        <v>3</v>
      </c>
      <c r="U53" s="36"/>
      <c r="V53" s="36"/>
      <c r="W53" s="104"/>
      <c r="X53" s="31"/>
    </row>
    <row r="54" spans="1:29" s="32" customFormat="1" ht="35.1" customHeight="1" thickBot="1" x14ac:dyDescent="0.3">
      <c r="A54" s="76">
        <v>6</v>
      </c>
      <c r="B54" s="40" t="s">
        <v>88</v>
      </c>
      <c r="C54" s="41" t="s">
        <v>107</v>
      </c>
      <c r="D54" s="119" t="s">
        <v>8</v>
      </c>
      <c r="E54" s="119">
        <v>15</v>
      </c>
      <c r="F54" s="119"/>
      <c r="G54" s="119">
        <v>15</v>
      </c>
      <c r="H54" s="119"/>
      <c r="I54" s="119"/>
      <c r="J54" s="119"/>
      <c r="K54" s="120"/>
      <c r="L54" s="110"/>
      <c r="M54" s="36"/>
      <c r="N54" s="36"/>
      <c r="O54" s="36"/>
      <c r="P54" s="36"/>
      <c r="Q54" s="129"/>
      <c r="R54" s="127"/>
      <c r="S54" s="36"/>
      <c r="T54" s="36"/>
      <c r="U54" s="36"/>
      <c r="V54" s="36">
        <v>15</v>
      </c>
      <c r="W54" s="104">
        <v>2</v>
      </c>
      <c r="X54" s="31"/>
    </row>
    <row r="55" spans="1:29" s="32" customFormat="1" ht="20.100000000000001" customHeight="1" thickBot="1" x14ac:dyDescent="0.3">
      <c r="A55" s="77">
        <v>7</v>
      </c>
      <c r="B55" s="40" t="s">
        <v>89</v>
      </c>
      <c r="C55" s="41" t="s">
        <v>127</v>
      </c>
      <c r="D55" s="119" t="s">
        <v>8</v>
      </c>
      <c r="E55" s="119">
        <v>15</v>
      </c>
      <c r="F55" s="119"/>
      <c r="G55" s="119"/>
      <c r="H55" s="119">
        <v>15</v>
      </c>
      <c r="I55" s="119"/>
      <c r="J55" s="119"/>
      <c r="K55" s="120"/>
      <c r="L55" s="110"/>
      <c r="M55" s="36"/>
      <c r="N55" s="36"/>
      <c r="O55" s="36"/>
      <c r="P55" s="36"/>
      <c r="Q55" s="129"/>
      <c r="R55" s="127"/>
      <c r="S55" s="36"/>
      <c r="T55" s="36"/>
      <c r="U55" s="36"/>
      <c r="V55" s="36">
        <v>15</v>
      </c>
      <c r="W55" s="104">
        <v>2</v>
      </c>
      <c r="X55" s="31"/>
    </row>
    <row r="56" spans="1:29" ht="16.5" thickBot="1" x14ac:dyDescent="0.3">
      <c r="A56" s="76">
        <v>8</v>
      </c>
      <c r="B56" s="40" t="s">
        <v>90</v>
      </c>
      <c r="C56" s="68" t="s">
        <v>128</v>
      </c>
      <c r="D56" s="119" t="s">
        <v>105</v>
      </c>
      <c r="E56" s="119">
        <v>30</v>
      </c>
      <c r="F56" s="119">
        <v>15</v>
      </c>
      <c r="G56" s="119">
        <v>15</v>
      </c>
      <c r="H56" s="119"/>
      <c r="I56" s="119"/>
      <c r="J56" s="119"/>
      <c r="K56" s="120"/>
      <c r="L56" s="110"/>
      <c r="M56" s="36"/>
      <c r="N56" s="36"/>
      <c r="O56" s="36"/>
      <c r="P56" s="36"/>
      <c r="Q56" s="129"/>
      <c r="R56" s="127">
        <v>15</v>
      </c>
      <c r="S56" s="36">
        <v>15</v>
      </c>
      <c r="T56" s="36">
        <v>4</v>
      </c>
      <c r="U56" s="36"/>
      <c r="V56" s="36"/>
      <c r="W56" s="104"/>
      <c r="X56" s="31"/>
      <c r="Y56" s="32"/>
      <c r="Z56" s="32"/>
      <c r="AA56" s="32"/>
      <c r="AB56" s="32"/>
      <c r="AC56" s="32"/>
    </row>
    <row r="57" spans="1:29" ht="20.100000000000001" customHeight="1" thickBot="1" x14ac:dyDescent="0.3">
      <c r="A57" s="77">
        <v>9</v>
      </c>
      <c r="B57" s="40" t="s">
        <v>129</v>
      </c>
      <c r="C57" s="41" t="s">
        <v>111</v>
      </c>
      <c r="D57" s="119" t="s">
        <v>8</v>
      </c>
      <c r="E57" s="119">
        <v>15</v>
      </c>
      <c r="F57" s="119">
        <v>15</v>
      </c>
      <c r="G57" s="119"/>
      <c r="H57" s="119"/>
      <c r="I57" s="119"/>
      <c r="J57" s="119"/>
      <c r="K57" s="120"/>
      <c r="L57" s="110"/>
      <c r="M57" s="36"/>
      <c r="N57" s="36"/>
      <c r="O57" s="36"/>
      <c r="P57" s="36"/>
      <c r="Q57" s="129"/>
      <c r="R57" s="127"/>
      <c r="S57" s="36"/>
      <c r="T57" s="36"/>
      <c r="U57" s="36">
        <v>15</v>
      </c>
      <c r="V57" s="36"/>
      <c r="W57" s="104">
        <v>1</v>
      </c>
      <c r="X57" s="31"/>
      <c r="Y57" s="32"/>
      <c r="Z57" s="32"/>
      <c r="AA57" s="32"/>
      <c r="AB57" s="32"/>
      <c r="AC57" s="32"/>
    </row>
    <row r="58" spans="1:29" ht="35.1" customHeight="1" thickBot="1" x14ac:dyDescent="0.3">
      <c r="A58" s="76">
        <v>10</v>
      </c>
      <c r="B58" s="40" t="s">
        <v>130</v>
      </c>
      <c r="C58" s="65" t="s">
        <v>144</v>
      </c>
      <c r="D58" s="119" t="s">
        <v>8</v>
      </c>
      <c r="E58" s="130">
        <v>15</v>
      </c>
      <c r="F58" s="36"/>
      <c r="G58" s="36">
        <v>15</v>
      </c>
      <c r="H58" s="36"/>
      <c r="I58" s="36"/>
      <c r="J58" s="36"/>
      <c r="K58" s="114"/>
      <c r="L58" s="110"/>
      <c r="M58" s="36"/>
      <c r="N58" s="36"/>
      <c r="O58" s="36"/>
      <c r="P58" s="36">
        <v>15</v>
      </c>
      <c r="Q58" s="129">
        <v>4</v>
      </c>
      <c r="R58" s="127"/>
      <c r="S58" s="36"/>
      <c r="T58" s="36"/>
      <c r="U58" s="36"/>
      <c r="V58" s="36"/>
      <c r="W58" s="104"/>
      <c r="X58" s="31"/>
      <c r="Y58" s="32"/>
      <c r="Z58" s="32"/>
      <c r="AA58" s="32"/>
      <c r="AB58" s="32"/>
      <c r="AC58" s="32"/>
    </row>
    <row r="59" spans="1:29" ht="35.1" customHeight="1" thickBot="1" x14ac:dyDescent="0.3">
      <c r="A59" s="77">
        <v>11</v>
      </c>
      <c r="B59" s="37"/>
      <c r="C59" s="38" t="s">
        <v>150</v>
      </c>
      <c r="D59" s="36"/>
      <c r="E59" s="131">
        <f t="shared" ref="E59:W59" si="4">SUM(E50:E58)</f>
        <v>195</v>
      </c>
      <c r="F59" s="131">
        <f t="shared" si="4"/>
        <v>75</v>
      </c>
      <c r="G59" s="131">
        <f t="shared" si="4"/>
        <v>105</v>
      </c>
      <c r="H59" s="131">
        <f t="shared" si="4"/>
        <v>15</v>
      </c>
      <c r="I59" s="131">
        <f t="shared" si="4"/>
        <v>0</v>
      </c>
      <c r="J59" s="131">
        <f t="shared" si="4"/>
        <v>0</v>
      </c>
      <c r="K59" s="132">
        <f t="shared" si="4"/>
        <v>0</v>
      </c>
      <c r="L59" s="133">
        <f t="shared" si="4"/>
        <v>0</v>
      </c>
      <c r="M59" s="131">
        <f t="shared" si="4"/>
        <v>0</v>
      </c>
      <c r="N59" s="131">
        <f t="shared" si="4"/>
        <v>0</v>
      </c>
      <c r="O59" s="131">
        <f t="shared" si="4"/>
        <v>0</v>
      </c>
      <c r="P59" s="131">
        <f t="shared" si="4"/>
        <v>15</v>
      </c>
      <c r="Q59" s="134">
        <f t="shared" si="4"/>
        <v>4</v>
      </c>
      <c r="R59" s="135">
        <f t="shared" si="4"/>
        <v>30</v>
      </c>
      <c r="S59" s="131">
        <f t="shared" si="4"/>
        <v>30</v>
      </c>
      <c r="T59" s="131">
        <f t="shared" si="4"/>
        <v>7</v>
      </c>
      <c r="U59" s="131">
        <f t="shared" si="4"/>
        <v>45</v>
      </c>
      <c r="V59" s="131">
        <f t="shared" si="4"/>
        <v>75</v>
      </c>
      <c r="W59" s="107">
        <f t="shared" si="4"/>
        <v>11</v>
      </c>
      <c r="X59" s="31"/>
      <c r="Y59" s="32"/>
      <c r="Z59" s="32"/>
      <c r="AA59" s="32"/>
      <c r="AB59" s="32"/>
      <c r="AC59" s="32"/>
    </row>
    <row r="60" spans="1:29" s="32" customFormat="1" ht="20.100000000000001" customHeight="1" thickBot="1" x14ac:dyDescent="0.3">
      <c r="A60" s="76">
        <v>12</v>
      </c>
      <c r="B60" s="270" t="s">
        <v>23</v>
      </c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2"/>
      <c r="X60" s="3"/>
      <c r="Y60"/>
      <c r="Z60"/>
      <c r="AA60"/>
      <c r="AB60"/>
      <c r="AC60"/>
    </row>
    <row r="61" spans="1:29" ht="35.1" customHeight="1" thickBot="1" x14ac:dyDescent="0.3">
      <c r="A61" s="77">
        <v>13</v>
      </c>
      <c r="B61" s="14" t="s">
        <v>91</v>
      </c>
      <c r="C61" s="15" t="s">
        <v>183</v>
      </c>
      <c r="D61" s="284" t="s">
        <v>8</v>
      </c>
      <c r="E61" s="284">
        <v>15</v>
      </c>
      <c r="F61" s="244"/>
      <c r="G61" s="286"/>
      <c r="H61" s="136"/>
      <c r="I61" s="204">
        <v>15</v>
      </c>
      <c r="J61" s="136"/>
      <c r="K61" s="137"/>
      <c r="L61" s="138"/>
      <c r="M61" s="139"/>
      <c r="N61" s="139"/>
      <c r="O61" s="139"/>
      <c r="P61" s="139"/>
      <c r="Q61" s="140"/>
      <c r="R61" s="141"/>
      <c r="S61" s="139"/>
      <c r="T61" s="139"/>
      <c r="U61" s="139"/>
      <c r="V61" s="237">
        <v>15</v>
      </c>
      <c r="W61" s="237">
        <v>1</v>
      </c>
    </row>
    <row r="62" spans="1:29" ht="16.5" thickBot="1" x14ac:dyDescent="0.3">
      <c r="A62" s="76">
        <v>14</v>
      </c>
      <c r="B62" s="16" t="s">
        <v>92</v>
      </c>
      <c r="C62" s="17" t="s">
        <v>182</v>
      </c>
      <c r="D62" s="285"/>
      <c r="E62" s="285"/>
      <c r="F62" s="245"/>
      <c r="G62" s="287"/>
      <c r="H62" s="119"/>
      <c r="I62" s="205"/>
      <c r="J62" s="119"/>
      <c r="K62" s="120"/>
      <c r="L62" s="142"/>
      <c r="M62" s="143"/>
      <c r="N62" s="143"/>
      <c r="O62" s="143"/>
      <c r="P62" s="143"/>
      <c r="Q62" s="144"/>
      <c r="R62" s="145"/>
      <c r="S62" s="143"/>
      <c r="T62" s="143"/>
      <c r="U62" s="143"/>
      <c r="V62" s="243"/>
      <c r="W62" s="243"/>
    </row>
    <row r="63" spans="1:29" ht="16.5" thickBot="1" x14ac:dyDescent="0.3">
      <c r="A63" s="77">
        <v>15</v>
      </c>
      <c r="B63" s="14" t="s">
        <v>93</v>
      </c>
      <c r="C63" s="18" t="s">
        <v>131</v>
      </c>
      <c r="D63" s="204" t="s">
        <v>11</v>
      </c>
      <c r="E63" s="239">
        <v>15</v>
      </c>
      <c r="F63" s="204">
        <v>15</v>
      </c>
      <c r="G63" s="255"/>
      <c r="H63" s="148"/>
      <c r="I63" s="148"/>
      <c r="J63" s="148"/>
      <c r="K63" s="149"/>
      <c r="L63" s="150"/>
      <c r="M63" s="151"/>
      <c r="N63" s="151"/>
      <c r="O63" s="237">
        <v>15</v>
      </c>
      <c r="P63" s="151"/>
      <c r="Q63" s="290">
        <v>3</v>
      </c>
      <c r="R63" s="152"/>
      <c r="S63" s="151"/>
      <c r="T63" s="151"/>
      <c r="U63" s="151"/>
      <c r="V63" s="151"/>
      <c r="W63" s="151"/>
    </row>
    <row r="64" spans="1:29" ht="20.100000000000001" customHeight="1" thickBot="1" x14ac:dyDescent="0.3">
      <c r="A64" s="76">
        <v>16</v>
      </c>
      <c r="B64" s="19" t="s">
        <v>94</v>
      </c>
      <c r="C64" s="20" t="s">
        <v>132</v>
      </c>
      <c r="D64" s="288"/>
      <c r="E64" s="289"/>
      <c r="F64" s="288"/>
      <c r="G64" s="257"/>
      <c r="H64" s="155"/>
      <c r="I64" s="155"/>
      <c r="J64" s="155"/>
      <c r="K64" s="156"/>
      <c r="L64" s="157"/>
      <c r="M64" s="158"/>
      <c r="N64" s="158"/>
      <c r="O64" s="293"/>
      <c r="P64" s="158"/>
      <c r="Q64" s="291"/>
      <c r="R64" s="91"/>
      <c r="S64" s="158"/>
      <c r="T64" s="158"/>
      <c r="U64" s="158"/>
      <c r="V64" s="158"/>
      <c r="W64" s="158"/>
      <c r="X64" s="31"/>
      <c r="Y64" s="32"/>
      <c r="Z64" s="32"/>
      <c r="AA64" s="32"/>
      <c r="AB64" s="32"/>
      <c r="AC64" s="32"/>
    </row>
    <row r="65" spans="1:29" ht="20.100000000000001" customHeight="1" thickBot="1" x14ac:dyDescent="0.3">
      <c r="A65" s="77">
        <v>17</v>
      </c>
      <c r="B65" s="21" t="s">
        <v>143</v>
      </c>
      <c r="C65" s="22" t="s">
        <v>133</v>
      </c>
      <c r="D65" s="205"/>
      <c r="E65" s="240"/>
      <c r="F65" s="205"/>
      <c r="G65" s="256"/>
      <c r="H65" s="159"/>
      <c r="I65" s="159"/>
      <c r="J65" s="159"/>
      <c r="K65" s="160"/>
      <c r="L65" s="142"/>
      <c r="M65" s="143"/>
      <c r="N65" s="143"/>
      <c r="O65" s="243"/>
      <c r="P65" s="143"/>
      <c r="Q65" s="292"/>
      <c r="R65" s="145"/>
      <c r="S65" s="143"/>
      <c r="T65" s="143"/>
      <c r="U65" s="143"/>
      <c r="V65" s="143"/>
      <c r="W65" s="143"/>
    </row>
    <row r="66" spans="1:29" ht="20.100000000000001" customHeight="1" thickBot="1" x14ac:dyDescent="0.3">
      <c r="A66" s="76">
        <v>18</v>
      </c>
      <c r="B66" s="23" t="s">
        <v>95</v>
      </c>
      <c r="C66" s="18" t="s">
        <v>134</v>
      </c>
      <c r="D66" s="237" t="s">
        <v>147</v>
      </c>
      <c r="E66" s="239">
        <v>15</v>
      </c>
      <c r="F66" s="204">
        <v>15</v>
      </c>
      <c r="G66" s="255"/>
      <c r="H66" s="148"/>
      <c r="I66" s="148"/>
      <c r="J66" s="148"/>
      <c r="K66" s="149"/>
      <c r="L66" s="150"/>
      <c r="M66" s="151"/>
      <c r="N66" s="151"/>
      <c r="O66" s="151"/>
      <c r="P66" s="151"/>
      <c r="Q66" s="161"/>
      <c r="R66" s="152"/>
      <c r="S66" s="151"/>
      <c r="T66" s="151"/>
      <c r="U66" s="237">
        <v>15</v>
      </c>
      <c r="V66" s="151"/>
      <c r="W66" s="237">
        <v>2</v>
      </c>
    </row>
    <row r="67" spans="1:29" ht="35.1" customHeight="1" thickBot="1" x14ac:dyDescent="0.3">
      <c r="A67" s="77">
        <v>19</v>
      </c>
      <c r="B67" s="16" t="s">
        <v>96</v>
      </c>
      <c r="C67" s="24" t="s">
        <v>135</v>
      </c>
      <c r="D67" s="243"/>
      <c r="E67" s="240"/>
      <c r="F67" s="205"/>
      <c r="G67" s="256"/>
      <c r="H67" s="159"/>
      <c r="I67" s="159"/>
      <c r="J67" s="159"/>
      <c r="K67" s="160"/>
      <c r="L67" s="142"/>
      <c r="M67" s="143"/>
      <c r="N67" s="143"/>
      <c r="O67" s="143"/>
      <c r="P67" s="143"/>
      <c r="Q67" s="144"/>
      <c r="R67" s="145"/>
      <c r="S67" s="143"/>
      <c r="T67" s="143"/>
      <c r="U67" s="243"/>
      <c r="V67" s="143"/>
      <c r="W67" s="243"/>
    </row>
    <row r="68" spans="1:29" ht="35.1" customHeight="1" thickBot="1" x14ac:dyDescent="0.3">
      <c r="A68" s="76">
        <v>20</v>
      </c>
      <c r="B68" s="14" t="s">
        <v>97</v>
      </c>
      <c r="C68" s="25" t="s">
        <v>136</v>
      </c>
      <c r="D68" s="204" t="s">
        <v>8</v>
      </c>
      <c r="E68" s="239">
        <v>15</v>
      </c>
      <c r="F68" s="204">
        <v>15</v>
      </c>
      <c r="G68" s="248"/>
      <c r="H68" s="136"/>
      <c r="I68" s="136"/>
      <c r="J68" s="136"/>
      <c r="K68" s="137"/>
      <c r="L68" s="150"/>
      <c r="M68" s="151"/>
      <c r="N68" s="151"/>
      <c r="O68" s="151"/>
      <c r="P68" s="151"/>
      <c r="Q68" s="161"/>
      <c r="R68" s="152"/>
      <c r="S68" s="151"/>
      <c r="T68" s="151"/>
      <c r="U68" s="237">
        <v>15</v>
      </c>
      <c r="V68" s="151"/>
      <c r="W68" s="237">
        <v>1</v>
      </c>
    </row>
    <row r="69" spans="1:29" ht="20.100000000000001" customHeight="1" thickBot="1" x14ac:dyDescent="0.3">
      <c r="A69" s="77">
        <v>21</v>
      </c>
      <c r="B69" s="16" t="s">
        <v>98</v>
      </c>
      <c r="C69" s="26" t="s">
        <v>137</v>
      </c>
      <c r="D69" s="205"/>
      <c r="E69" s="240"/>
      <c r="F69" s="205"/>
      <c r="G69" s="249"/>
      <c r="H69" s="119"/>
      <c r="I69" s="119"/>
      <c r="J69" s="119"/>
      <c r="K69" s="120"/>
      <c r="L69" s="142"/>
      <c r="M69" s="143"/>
      <c r="N69" s="143"/>
      <c r="O69" s="143"/>
      <c r="P69" s="143"/>
      <c r="Q69" s="144"/>
      <c r="R69" s="145"/>
      <c r="S69" s="143"/>
      <c r="T69" s="143"/>
      <c r="U69" s="243"/>
      <c r="V69" s="143"/>
      <c r="W69" s="243"/>
    </row>
    <row r="70" spans="1:29" ht="20.100000000000001" customHeight="1" thickBot="1" x14ac:dyDescent="0.3">
      <c r="A70" s="76">
        <v>22</v>
      </c>
      <c r="B70" s="14" t="s">
        <v>99</v>
      </c>
      <c r="C70" s="25" t="s">
        <v>121</v>
      </c>
      <c r="D70" s="204" t="s">
        <v>147</v>
      </c>
      <c r="E70" s="239">
        <v>15</v>
      </c>
      <c r="F70" s="204">
        <v>15</v>
      </c>
      <c r="G70" s="241"/>
      <c r="H70" s="162"/>
      <c r="I70" s="162"/>
      <c r="J70" s="162"/>
      <c r="K70" s="163"/>
      <c r="L70" s="150"/>
      <c r="M70" s="151"/>
      <c r="N70" s="151"/>
      <c r="O70" s="151"/>
      <c r="P70" s="151"/>
      <c r="Q70" s="161"/>
      <c r="R70" s="152"/>
      <c r="S70" s="151"/>
      <c r="T70" s="151"/>
      <c r="U70" s="237">
        <v>15</v>
      </c>
      <c r="V70" s="151"/>
      <c r="W70" s="237">
        <v>2</v>
      </c>
    </row>
    <row r="71" spans="1:29" ht="16.5" thickBot="1" x14ac:dyDescent="0.3">
      <c r="A71" s="77">
        <v>23</v>
      </c>
      <c r="B71" s="16" t="s">
        <v>100</v>
      </c>
      <c r="C71" s="27" t="s">
        <v>138</v>
      </c>
      <c r="D71" s="205"/>
      <c r="E71" s="240"/>
      <c r="F71" s="205"/>
      <c r="G71" s="242"/>
      <c r="H71" s="164"/>
      <c r="I71" s="164"/>
      <c r="J71" s="164"/>
      <c r="K71" s="165"/>
      <c r="L71" s="142"/>
      <c r="M71" s="143"/>
      <c r="N71" s="143"/>
      <c r="O71" s="143"/>
      <c r="P71" s="143"/>
      <c r="Q71" s="144"/>
      <c r="R71" s="145"/>
      <c r="S71" s="143"/>
      <c r="T71" s="143"/>
      <c r="U71" s="243"/>
      <c r="V71" s="143"/>
      <c r="W71" s="243"/>
    </row>
    <row r="72" spans="1:29" ht="16.5" thickBot="1" x14ac:dyDescent="0.3">
      <c r="A72" s="76">
        <v>24</v>
      </c>
      <c r="B72" s="14" t="s">
        <v>101</v>
      </c>
      <c r="C72" s="18" t="s">
        <v>139</v>
      </c>
      <c r="D72" s="204" t="s">
        <v>147</v>
      </c>
      <c r="E72" s="239">
        <v>15</v>
      </c>
      <c r="F72" s="204"/>
      <c r="G72" s="248">
        <v>15</v>
      </c>
      <c r="H72" s="136"/>
      <c r="I72" s="136"/>
      <c r="J72" s="136"/>
      <c r="K72" s="137"/>
      <c r="L72" s="150"/>
      <c r="M72" s="151"/>
      <c r="N72" s="151"/>
      <c r="O72" s="151"/>
      <c r="P72" s="151"/>
      <c r="Q72" s="161"/>
      <c r="R72" s="152"/>
      <c r="S72" s="151"/>
      <c r="T72" s="151"/>
      <c r="U72" s="151"/>
      <c r="V72" s="237">
        <v>15</v>
      </c>
      <c r="W72" s="237">
        <v>2</v>
      </c>
    </row>
    <row r="73" spans="1:29" ht="35.1" customHeight="1" thickBot="1" x14ac:dyDescent="0.3">
      <c r="A73" s="77">
        <v>25</v>
      </c>
      <c r="B73" s="16" t="s">
        <v>102</v>
      </c>
      <c r="C73" s="27" t="s">
        <v>140</v>
      </c>
      <c r="D73" s="205"/>
      <c r="E73" s="240"/>
      <c r="F73" s="205"/>
      <c r="G73" s="249"/>
      <c r="H73" s="119"/>
      <c r="I73" s="119"/>
      <c r="J73" s="119"/>
      <c r="K73" s="120"/>
      <c r="L73" s="142"/>
      <c r="M73" s="143"/>
      <c r="N73" s="143"/>
      <c r="O73" s="143"/>
      <c r="P73" s="143"/>
      <c r="Q73" s="144"/>
      <c r="R73" s="145"/>
      <c r="S73" s="143"/>
      <c r="T73" s="143"/>
      <c r="U73" s="143"/>
      <c r="V73" s="243"/>
      <c r="W73" s="243"/>
    </row>
    <row r="74" spans="1:29" s="1" customFormat="1" ht="20.100000000000001" customHeight="1" thickBot="1" x14ac:dyDescent="0.3">
      <c r="A74" s="76">
        <v>26</v>
      </c>
      <c r="B74" s="14" t="s">
        <v>103</v>
      </c>
      <c r="C74" s="15" t="s">
        <v>141</v>
      </c>
      <c r="D74" s="237" t="s">
        <v>8</v>
      </c>
      <c r="E74" s="239">
        <v>15</v>
      </c>
      <c r="F74" s="204"/>
      <c r="G74" s="241">
        <v>15</v>
      </c>
      <c r="H74" s="162"/>
      <c r="I74" s="162"/>
      <c r="J74" s="162"/>
      <c r="K74" s="163"/>
      <c r="L74" s="150"/>
      <c r="M74" s="151"/>
      <c r="N74" s="151"/>
      <c r="O74" s="151"/>
      <c r="P74" s="151"/>
      <c r="Q74" s="161"/>
      <c r="R74" s="152"/>
      <c r="S74" s="151"/>
      <c r="T74" s="151"/>
      <c r="U74" s="151"/>
      <c r="V74" s="237">
        <v>15</v>
      </c>
      <c r="W74" s="237">
        <v>1</v>
      </c>
      <c r="X74" s="3"/>
      <c r="Y74"/>
      <c r="Z74"/>
      <c r="AA74"/>
      <c r="AB74"/>
      <c r="AC74"/>
    </row>
    <row r="75" spans="1:29" ht="16.5" thickBot="1" x14ac:dyDescent="0.3">
      <c r="A75" s="77">
        <v>27</v>
      </c>
      <c r="B75" s="16" t="s">
        <v>104</v>
      </c>
      <c r="C75" s="28" t="s">
        <v>142</v>
      </c>
      <c r="D75" s="238"/>
      <c r="E75" s="240"/>
      <c r="F75" s="205"/>
      <c r="G75" s="242"/>
      <c r="H75" s="164"/>
      <c r="I75" s="164"/>
      <c r="J75" s="164"/>
      <c r="K75" s="165"/>
      <c r="L75" s="142"/>
      <c r="M75" s="143"/>
      <c r="N75" s="143"/>
      <c r="O75" s="143"/>
      <c r="P75" s="143"/>
      <c r="Q75" s="144"/>
      <c r="R75" s="145"/>
      <c r="S75" s="143"/>
      <c r="T75" s="143"/>
      <c r="U75" s="143"/>
      <c r="V75" s="243"/>
      <c r="W75" s="243"/>
    </row>
    <row r="76" spans="1:29" ht="16.5" thickBot="1" x14ac:dyDescent="0.3">
      <c r="A76" s="76">
        <v>28</v>
      </c>
      <c r="B76" s="11"/>
      <c r="C76" s="282" t="s">
        <v>151</v>
      </c>
      <c r="D76" s="283"/>
      <c r="E76" s="97">
        <f t="shared" ref="E76:W76" si="5">SUM(E61:E75)</f>
        <v>105</v>
      </c>
      <c r="F76" s="97">
        <f t="shared" si="5"/>
        <v>60</v>
      </c>
      <c r="G76" s="97">
        <f t="shared" si="5"/>
        <v>30</v>
      </c>
      <c r="H76" s="97">
        <f t="shared" si="5"/>
        <v>0</v>
      </c>
      <c r="I76" s="97">
        <f t="shared" si="5"/>
        <v>15</v>
      </c>
      <c r="J76" s="97">
        <f t="shared" si="5"/>
        <v>0</v>
      </c>
      <c r="K76" s="98">
        <f t="shared" si="5"/>
        <v>0</v>
      </c>
      <c r="L76" s="121">
        <f t="shared" si="5"/>
        <v>0</v>
      </c>
      <c r="M76" s="97">
        <f t="shared" si="5"/>
        <v>0</v>
      </c>
      <c r="N76" s="97">
        <f t="shared" si="5"/>
        <v>0</v>
      </c>
      <c r="O76" s="97">
        <f t="shared" si="5"/>
        <v>15</v>
      </c>
      <c r="P76" s="97">
        <f t="shared" si="5"/>
        <v>0</v>
      </c>
      <c r="Q76" s="125">
        <f t="shared" si="5"/>
        <v>3</v>
      </c>
      <c r="R76" s="97">
        <f t="shared" si="5"/>
        <v>0</v>
      </c>
      <c r="S76" s="97">
        <f t="shared" si="5"/>
        <v>0</v>
      </c>
      <c r="T76" s="97">
        <f t="shared" si="5"/>
        <v>0</v>
      </c>
      <c r="U76" s="97">
        <f t="shared" si="5"/>
        <v>45</v>
      </c>
      <c r="V76" s="97">
        <f t="shared" si="5"/>
        <v>45</v>
      </c>
      <c r="W76" s="97">
        <f t="shared" si="5"/>
        <v>9</v>
      </c>
    </row>
    <row r="77" spans="1:29" ht="16.5" thickBot="1" x14ac:dyDescent="0.3">
      <c r="A77" s="77">
        <v>29</v>
      </c>
      <c r="B77" s="29"/>
      <c r="C77" s="280" t="s">
        <v>152</v>
      </c>
      <c r="D77" s="281"/>
      <c r="E77" s="166">
        <f>E76+E59</f>
        <v>300</v>
      </c>
      <c r="F77" s="166">
        <f t="shared" ref="F77:W77" si="6">F76+F59</f>
        <v>135</v>
      </c>
      <c r="G77" s="166">
        <f t="shared" si="6"/>
        <v>135</v>
      </c>
      <c r="H77" s="166">
        <f t="shared" si="6"/>
        <v>15</v>
      </c>
      <c r="I77" s="166">
        <f t="shared" si="6"/>
        <v>15</v>
      </c>
      <c r="J77" s="166">
        <f t="shared" si="6"/>
        <v>0</v>
      </c>
      <c r="K77" s="12">
        <f t="shared" si="6"/>
        <v>0</v>
      </c>
      <c r="L77" s="167">
        <f t="shared" si="6"/>
        <v>0</v>
      </c>
      <c r="M77" s="166">
        <f t="shared" si="6"/>
        <v>0</v>
      </c>
      <c r="N77" s="166">
        <f t="shared" si="6"/>
        <v>0</v>
      </c>
      <c r="O77" s="166">
        <f t="shared" si="6"/>
        <v>15</v>
      </c>
      <c r="P77" s="166">
        <f t="shared" si="6"/>
        <v>15</v>
      </c>
      <c r="Q77" s="168">
        <f t="shared" si="6"/>
        <v>7</v>
      </c>
      <c r="R77" s="166">
        <f t="shared" si="6"/>
        <v>30</v>
      </c>
      <c r="S77" s="166">
        <f t="shared" si="6"/>
        <v>30</v>
      </c>
      <c r="T77" s="166">
        <f t="shared" si="6"/>
        <v>7</v>
      </c>
      <c r="U77" s="166">
        <f t="shared" si="6"/>
        <v>90</v>
      </c>
      <c r="V77" s="166">
        <f t="shared" si="6"/>
        <v>120</v>
      </c>
      <c r="W77" s="166">
        <f t="shared" si="6"/>
        <v>20</v>
      </c>
    </row>
    <row r="78" spans="1:29" ht="16.5" thickBot="1" x14ac:dyDescent="0.3">
      <c r="A78" s="76">
        <v>30</v>
      </c>
      <c r="B78" s="277" t="s">
        <v>153</v>
      </c>
      <c r="C78" s="278"/>
      <c r="D78" s="279"/>
      <c r="E78" s="169">
        <f t="shared" ref="E78:W78" si="7">E15+E25+E35+E59+E76</f>
        <v>915</v>
      </c>
      <c r="F78" s="169">
        <f t="shared" si="7"/>
        <v>390</v>
      </c>
      <c r="G78" s="169">
        <f t="shared" si="7"/>
        <v>315</v>
      </c>
      <c r="H78" s="169">
        <f t="shared" si="7"/>
        <v>15</v>
      </c>
      <c r="I78" s="169">
        <f t="shared" si="7"/>
        <v>75</v>
      </c>
      <c r="J78" s="169">
        <f t="shared" si="7"/>
        <v>120</v>
      </c>
      <c r="K78" s="170">
        <f t="shared" si="7"/>
        <v>0</v>
      </c>
      <c r="L78" s="171">
        <f t="shared" si="7"/>
        <v>135</v>
      </c>
      <c r="M78" s="169">
        <f t="shared" si="7"/>
        <v>120</v>
      </c>
      <c r="N78" s="169">
        <f t="shared" si="7"/>
        <v>30</v>
      </c>
      <c r="O78" s="169">
        <f t="shared" si="7"/>
        <v>60</v>
      </c>
      <c r="P78" s="169">
        <f t="shared" si="7"/>
        <v>150</v>
      </c>
      <c r="Q78" s="172">
        <f t="shared" si="7"/>
        <v>30</v>
      </c>
      <c r="R78" s="173">
        <f t="shared" si="7"/>
        <v>105</v>
      </c>
      <c r="S78" s="169">
        <f t="shared" si="7"/>
        <v>105</v>
      </c>
      <c r="T78" s="169">
        <f t="shared" si="7"/>
        <v>30</v>
      </c>
      <c r="U78" s="169">
        <f t="shared" si="7"/>
        <v>90</v>
      </c>
      <c r="V78" s="170">
        <f t="shared" si="7"/>
        <v>150</v>
      </c>
      <c r="W78" s="131">
        <f t="shared" si="7"/>
        <v>30</v>
      </c>
      <c r="X78" s="30"/>
      <c r="Y78" s="1"/>
      <c r="Z78" s="1"/>
      <c r="AA78" s="1"/>
      <c r="AB78" s="1"/>
      <c r="AC78" s="1"/>
    </row>
    <row r="79" spans="1:29" x14ac:dyDescent="0.25">
      <c r="B79" s="3" t="s">
        <v>159</v>
      </c>
    </row>
    <row r="80" spans="1:29" x14ac:dyDescent="0.25">
      <c r="B80" s="3" t="s">
        <v>160</v>
      </c>
    </row>
    <row r="81" spans="1:11" x14ac:dyDescent="0.25">
      <c r="B81" s="3" t="s">
        <v>174</v>
      </c>
    </row>
    <row r="82" spans="1:11" x14ac:dyDescent="0.25">
      <c r="A82" s="269"/>
      <c r="B82" s="269"/>
      <c r="C82" s="269"/>
      <c r="D82" s="269"/>
      <c r="E82" s="269"/>
      <c r="F82" s="269"/>
      <c r="G82" s="269"/>
      <c r="H82" s="269"/>
      <c r="I82" s="269"/>
    </row>
    <row r="83" spans="1:11" x14ac:dyDescent="0.25">
      <c r="B83" s="203" t="s">
        <v>181</v>
      </c>
      <c r="C83" s="203"/>
      <c r="D83" s="203"/>
      <c r="E83" s="203"/>
      <c r="F83" s="203"/>
      <c r="G83" s="203"/>
      <c r="H83" s="203"/>
      <c r="I83" s="203"/>
      <c r="J83" s="203"/>
      <c r="K83" s="203"/>
    </row>
  </sheetData>
  <mergeCells count="125">
    <mergeCell ref="A82:I82"/>
    <mergeCell ref="W9:W10"/>
    <mergeCell ref="L9:L10"/>
    <mergeCell ref="R8:T8"/>
    <mergeCell ref="U8:W8"/>
    <mergeCell ref="B60:W60"/>
    <mergeCell ref="Q9:Q10"/>
    <mergeCell ref="R9:R10"/>
    <mergeCell ref="B36:C36"/>
    <mergeCell ref="B78:D78"/>
    <mergeCell ref="C77:D77"/>
    <mergeCell ref="C76:D76"/>
    <mergeCell ref="E61:E62"/>
    <mergeCell ref="G61:G62"/>
    <mergeCell ref="D61:D62"/>
    <mergeCell ref="D63:D65"/>
    <mergeCell ref="D68:D69"/>
    <mergeCell ref="E63:E65"/>
    <mergeCell ref="F63:F65"/>
    <mergeCell ref="E68:E69"/>
    <mergeCell ref="W66:W67"/>
    <mergeCell ref="Q63:Q65"/>
    <mergeCell ref="O63:O65"/>
    <mergeCell ref="U66:U67"/>
    <mergeCell ref="B6:G6"/>
    <mergeCell ref="L7:Q7"/>
    <mergeCell ref="R7:W7"/>
    <mergeCell ref="L8:N8"/>
    <mergeCell ref="O8:Q8"/>
    <mergeCell ref="H9:H10"/>
    <mergeCell ref="N9:N10"/>
    <mergeCell ref="T9:T10"/>
    <mergeCell ref="A42:W42"/>
    <mergeCell ref="B26:W26"/>
    <mergeCell ref="S9:S10"/>
    <mergeCell ref="O9:O10"/>
    <mergeCell ref="V9:V10"/>
    <mergeCell ref="P9:P10"/>
    <mergeCell ref="B7:B10"/>
    <mergeCell ref="C7:C10"/>
    <mergeCell ref="U9:U10"/>
    <mergeCell ref="I9:I10"/>
    <mergeCell ref="J9:J10"/>
    <mergeCell ref="K9:K10"/>
    <mergeCell ref="D7:D10"/>
    <mergeCell ref="E9:E10"/>
    <mergeCell ref="F9:F10"/>
    <mergeCell ref="G9:G10"/>
    <mergeCell ref="F66:F67"/>
    <mergeCell ref="D66:D67"/>
    <mergeCell ref="G63:G65"/>
    <mergeCell ref="A37:I37"/>
    <mergeCell ref="A41:W41"/>
    <mergeCell ref="Q46:Q47"/>
    <mergeCell ref="R46:R47"/>
    <mergeCell ref="S46:S47"/>
    <mergeCell ref="T46:T47"/>
    <mergeCell ref="U46:U47"/>
    <mergeCell ref="V46:V47"/>
    <mergeCell ref="O45:Q45"/>
    <mergeCell ref="A43:W43"/>
    <mergeCell ref="L44:Q44"/>
    <mergeCell ref="R44:W44"/>
    <mergeCell ref="U68:U69"/>
    <mergeCell ref="W68:W69"/>
    <mergeCell ref="G72:G73"/>
    <mergeCell ref="F72:F73"/>
    <mergeCell ref="W70:W71"/>
    <mergeCell ref="V72:V73"/>
    <mergeCell ref="W72:W73"/>
    <mergeCell ref="F68:F69"/>
    <mergeCell ref="G68:G69"/>
    <mergeCell ref="B49:W49"/>
    <mergeCell ref="E44:K45"/>
    <mergeCell ref="N46:N47"/>
    <mergeCell ref="F46:F47"/>
    <mergeCell ref="G46:G47"/>
    <mergeCell ref="H46:H47"/>
    <mergeCell ref="I46:I47"/>
    <mergeCell ref="J46:J47"/>
    <mergeCell ref="W46:W47"/>
    <mergeCell ref="E66:E67"/>
    <mergeCell ref="G66:G67"/>
    <mergeCell ref="P46:P47"/>
    <mergeCell ref="L45:N45"/>
    <mergeCell ref="D74:D75"/>
    <mergeCell ref="E74:E75"/>
    <mergeCell ref="G74:G75"/>
    <mergeCell ref="G70:G71"/>
    <mergeCell ref="E70:E71"/>
    <mergeCell ref="W74:W75"/>
    <mergeCell ref="V74:V75"/>
    <mergeCell ref="E72:E73"/>
    <mergeCell ref="F74:F75"/>
    <mergeCell ref="U70:U71"/>
    <mergeCell ref="D70:D71"/>
    <mergeCell ref="F70:F71"/>
    <mergeCell ref="D72:D73"/>
    <mergeCell ref="V61:V62"/>
    <mergeCell ref="W61:W62"/>
    <mergeCell ref="F61:F62"/>
    <mergeCell ref="B83:K83"/>
    <mergeCell ref="I61:I62"/>
    <mergeCell ref="A2:W2"/>
    <mergeCell ref="A3:W3"/>
    <mergeCell ref="A4:W4"/>
    <mergeCell ref="A5:W5"/>
    <mergeCell ref="A39:W39"/>
    <mergeCell ref="A44:A47"/>
    <mergeCell ref="B44:B47"/>
    <mergeCell ref="C44:C47"/>
    <mergeCell ref="D44:D47"/>
    <mergeCell ref="E46:E47"/>
    <mergeCell ref="E7:K8"/>
    <mergeCell ref="A7:A10"/>
    <mergeCell ref="A40:W40"/>
    <mergeCell ref="B12:W12"/>
    <mergeCell ref="B16:W16"/>
    <mergeCell ref="M9:M10"/>
    <mergeCell ref="R45:T45"/>
    <mergeCell ref="U45:W45"/>
    <mergeCell ref="M46:M47"/>
    <mergeCell ref="K46:K47"/>
    <mergeCell ref="L46:L47"/>
    <mergeCell ref="O46:O47"/>
  </mergeCells>
  <phoneticPr fontId="0" type="noConversion"/>
  <printOptions horizontalCentered="1" verticalCentered="1"/>
  <pageMargins left="0.11811023622047245" right="0.11811023622047245" top="0.35433070866141736" bottom="0.35433070866141736" header="0" footer="0"/>
  <pageSetup paperSize="9" scale="57" fitToHeight="2" orientation="landscape" r:id="rId1"/>
  <rowBreaks count="1" manualBreakCount="1">
    <brk id="38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C84"/>
  <sheetViews>
    <sheetView tabSelected="1" topLeftCell="A67" zoomScaleNormal="100" workbookViewId="0">
      <selection activeCell="I63" sqref="I63:I64"/>
    </sheetView>
  </sheetViews>
  <sheetFormatPr defaultRowHeight="15" x14ac:dyDescent="0.25"/>
  <cols>
    <col min="2" max="2" width="18.7109375" customWidth="1"/>
    <col min="3" max="3" width="41.7109375" customWidth="1"/>
    <col min="4" max="4" width="11.85546875" style="2" customWidth="1"/>
    <col min="5" max="23" width="7.7109375" style="2" customWidth="1"/>
  </cols>
  <sheetData>
    <row r="1" spans="1:29" s="85" customFormat="1" x14ac:dyDescent="0.25"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P1" s="202"/>
      <c r="Q1" s="201"/>
      <c r="R1" s="201"/>
      <c r="S1" s="201"/>
      <c r="T1" s="201"/>
      <c r="U1" s="201"/>
      <c r="V1" s="201"/>
      <c r="W1" s="201"/>
      <c r="X1" s="86"/>
      <c r="Y1" s="86"/>
      <c r="Z1" s="86"/>
      <c r="AA1" s="86"/>
      <c r="AB1" s="86"/>
      <c r="AC1" s="86"/>
    </row>
    <row r="2" spans="1:29" ht="15.75" x14ac:dyDescent="0.25">
      <c r="A2" s="206" t="s">
        <v>176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79"/>
      <c r="Y2" s="79"/>
      <c r="Z2" s="79"/>
      <c r="AA2" s="79"/>
      <c r="AB2" s="79"/>
      <c r="AC2" s="79"/>
    </row>
    <row r="3" spans="1:29" ht="15.75" x14ac:dyDescent="0.25">
      <c r="A3" s="207" t="s">
        <v>169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80"/>
      <c r="Y3" s="80"/>
      <c r="Z3" s="80"/>
      <c r="AA3" s="80"/>
      <c r="AB3" s="80"/>
      <c r="AC3" s="80"/>
    </row>
    <row r="4" spans="1:29" ht="15.75" x14ac:dyDescent="0.25">
      <c r="A4" s="208" t="s">
        <v>170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81"/>
      <c r="Y4" s="81"/>
      <c r="Z4" s="81"/>
      <c r="AA4" s="81"/>
      <c r="AB4" s="81"/>
      <c r="AC4" s="81"/>
    </row>
    <row r="5" spans="1:29" ht="15.75" x14ac:dyDescent="0.25">
      <c r="A5" s="208" t="s">
        <v>178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81"/>
      <c r="Y5" s="81"/>
      <c r="Z5" s="81"/>
      <c r="AA5" s="81"/>
      <c r="AB5" s="81"/>
      <c r="AC5" s="81"/>
    </row>
    <row r="6" spans="1:29" s="2" customFormat="1" ht="22.5" customHeight="1" thickBot="1" x14ac:dyDescent="0.3">
      <c r="B6" s="305"/>
      <c r="C6" s="305"/>
      <c r="D6" s="305"/>
      <c r="E6" s="305"/>
      <c r="F6" s="305"/>
      <c r="G6" s="305"/>
      <c r="H6" s="70"/>
      <c r="I6" s="70"/>
      <c r="J6" s="70"/>
      <c r="K6" s="70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</row>
    <row r="7" spans="1:29" ht="15.75" customHeight="1" thickBot="1" x14ac:dyDescent="0.3">
      <c r="A7" s="209" t="s">
        <v>172</v>
      </c>
      <c r="B7" s="210" t="s">
        <v>14</v>
      </c>
      <c r="C7" s="213" t="s">
        <v>0</v>
      </c>
      <c r="D7" s="216" t="s">
        <v>1</v>
      </c>
      <c r="E7" s="294" t="s">
        <v>2</v>
      </c>
      <c r="F7" s="295"/>
      <c r="G7" s="295"/>
      <c r="H7" s="295"/>
      <c r="I7" s="295"/>
      <c r="J7" s="295"/>
      <c r="K7" s="295"/>
      <c r="L7" s="236" t="s">
        <v>16</v>
      </c>
      <c r="M7" s="230"/>
      <c r="N7" s="230"/>
      <c r="O7" s="230"/>
      <c r="P7" s="230"/>
      <c r="Q7" s="247"/>
      <c r="R7" s="229" t="s">
        <v>19</v>
      </c>
      <c r="S7" s="230"/>
      <c r="T7" s="230"/>
      <c r="U7" s="230"/>
      <c r="V7" s="230"/>
      <c r="W7" s="230"/>
    </row>
    <row r="8" spans="1:29" ht="15.75" customHeight="1" thickBot="1" x14ac:dyDescent="0.3">
      <c r="A8" s="209"/>
      <c r="B8" s="211"/>
      <c r="C8" s="214"/>
      <c r="D8" s="217"/>
      <c r="E8" s="296"/>
      <c r="F8" s="297"/>
      <c r="G8" s="297"/>
      <c r="H8" s="297"/>
      <c r="I8" s="297"/>
      <c r="J8" s="297"/>
      <c r="K8" s="297"/>
      <c r="L8" s="236" t="s">
        <v>17</v>
      </c>
      <c r="M8" s="230"/>
      <c r="N8" s="230"/>
      <c r="O8" s="231" t="s">
        <v>18</v>
      </c>
      <c r="P8" s="231"/>
      <c r="Q8" s="263"/>
      <c r="R8" s="229" t="s">
        <v>20</v>
      </c>
      <c r="S8" s="230"/>
      <c r="T8" s="230"/>
      <c r="U8" s="231" t="s">
        <v>21</v>
      </c>
      <c r="V8" s="231"/>
      <c r="W8" s="231"/>
    </row>
    <row r="9" spans="1:29" ht="15" customHeight="1" thickBot="1" x14ac:dyDescent="0.3">
      <c r="A9" s="209"/>
      <c r="B9" s="211"/>
      <c r="C9" s="214"/>
      <c r="D9" s="217"/>
      <c r="E9" s="216" t="s">
        <v>3</v>
      </c>
      <c r="F9" s="216" t="s">
        <v>4</v>
      </c>
      <c r="G9" s="253" t="s">
        <v>163</v>
      </c>
      <c r="H9" s="253" t="s">
        <v>164</v>
      </c>
      <c r="I9" s="253" t="s">
        <v>165</v>
      </c>
      <c r="J9" s="253" t="s">
        <v>166</v>
      </c>
      <c r="K9" s="232" t="s">
        <v>167</v>
      </c>
      <c r="L9" s="234" t="s">
        <v>4</v>
      </c>
      <c r="M9" s="216" t="s">
        <v>5</v>
      </c>
      <c r="N9" s="216" t="s">
        <v>15</v>
      </c>
      <c r="O9" s="216" t="s">
        <v>4</v>
      </c>
      <c r="P9" s="216" t="s">
        <v>5</v>
      </c>
      <c r="Q9" s="259" t="s">
        <v>15</v>
      </c>
      <c r="R9" s="261" t="s">
        <v>4</v>
      </c>
      <c r="S9" s="216" t="s">
        <v>5</v>
      </c>
      <c r="T9" s="216" t="s">
        <v>15</v>
      </c>
      <c r="U9" s="216" t="s">
        <v>4</v>
      </c>
      <c r="V9" s="216" t="s">
        <v>5</v>
      </c>
      <c r="W9" s="216" t="s">
        <v>15</v>
      </c>
    </row>
    <row r="10" spans="1:29" ht="48.75" customHeight="1" thickBot="1" x14ac:dyDescent="0.3">
      <c r="A10" s="209"/>
      <c r="B10" s="212"/>
      <c r="C10" s="215"/>
      <c r="D10" s="218"/>
      <c r="E10" s="218"/>
      <c r="F10" s="218"/>
      <c r="G10" s="254"/>
      <c r="H10" s="254"/>
      <c r="I10" s="254"/>
      <c r="J10" s="254"/>
      <c r="K10" s="233"/>
      <c r="L10" s="235"/>
      <c r="M10" s="218"/>
      <c r="N10" s="218"/>
      <c r="O10" s="218"/>
      <c r="P10" s="218"/>
      <c r="Q10" s="260"/>
      <c r="R10" s="262"/>
      <c r="S10" s="218"/>
      <c r="T10" s="218"/>
      <c r="U10" s="218"/>
      <c r="V10" s="218"/>
      <c r="W10" s="218"/>
    </row>
    <row r="11" spans="1:29" s="32" customFormat="1" ht="20.100000000000001" customHeight="1" thickBot="1" x14ac:dyDescent="0.3">
      <c r="A11" s="76"/>
      <c r="B11" s="4">
        <v>1</v>
      </c>
      <c r="C11" s="5">
        <v>2</v>
      </c>
      <c r="D11" s="90">
        <v>3</v>
      </c>
      <c r="E11" s="91">
        <v>4</v>
      </c>
      <c r="F11" s="90">
        <v>5</v>
      </c>
      <c r="G11" s="91">
        <v>6</v>
      </c>
      <c r="H11" s="90">
        <v>7</v>
      </c>
      <c r="I11" s="91">
        <v>8</v>
      </c>
      <c r="J11" s="90">
        <v>9</v>
      </c>
      <c r="K11" s="92">
        <v>10</v>
      </c>
      <c r="L11" s="106">
        <v>11</v>
      </c>
      <c r="M11" s="97">
        <v>12</v>
      </c>
      <c r="N11" s="104">
        <v>13</v>
      </c>
      <c r="O11" s="97">
        <v>14</v>
      </c>
      <c r="P11" s="104">
        <v>15</v>
      </c>
      <c r="Q11" s="125">
        <v>16</v>
      </c>
      <c r="R11" s="126">
        <v>17</v>
      </c>
      <c r="S11" s="91">
        <v>18</v>
      </c>
      <c r="T11" s="90">
        <v>19</v>
      </c>
      <c r="U11" s="91">
        <v>20</v>
      </c>
      <c r="V11" s="90">
        <v>21</v>
      </c>
      <c r="W11" s="91">
        <v>22</v>
      </c>
    </row>
    <row r="12" spans="1:29" s="32" customFormat="1" ht="20.100000000000001" customHeight="1" thickBot="1" x14ac:dyDescent="0.3">
      <c r="A12" s="76">
        <v>1</v>
      </c>
      <c r="B12" s="270" t="s">
        <v>6</v>
      </c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2"/>
    </row>
    <row r="13" spans="1:29" s="32" customFormat="1" ht="20.100000000000001" customHeight="1" thickBot="1" x14ac:dyDescent="0.3">
      <c r="A13" s="76">
        <v>2</v>
      </c>
      <c r="B13" s="59" t="s">
        <v>24</v>
      </c>
      <c r="C13" s="16" t="s">
        <v>7</v>
      </c>
      <c r="D13" s="97" t="s">
        <v>8</v>
      </c>
      <c r="E13" s="97">
        <v>30</v>
      </c>
      <c r="F13" s="97">
        <v>30</v>
      </c>
      <c r="G13" s="97"/>
      <c r="H13" s="97"/>
      <c r="I13" s="97"/>
      <c r="J13" s="97"/>
      <c r="K13" s="98"/>
      <c r="L13" s="88"/>
      <c r="M13" s="104"/>
      <c r="N13" s="104"/>
      <c r="O13" s="104"/>
      <c r="P13" s="104"/>
      <c r="Q13" s="176"/>
      <c r="R13" s="97">
        <v>30</v>
      </c>
      <c r="S13" s="100"/>
      <c r="T13" s="100">
        <v>2</v>
      </c>
      <c r="U13" s="100"/>
      <c r="V13" s="100"/>
      <c r="W13" s="100"/>
    </row>
    <row r="14" spans="1:29" s="32" customFormat="1" ht="20.100000000000001" customHeight="1" thickBot="1" x14ac:dyDescent="0.3">
      <c r="A14" s="76">
        <v>3</v>
      </c>
      <c r="B14" s="59" t="s">
        <v>25</v>
      </c>
      <c r="C14" s="16" t="s">
        <v>26</v>
      </c>
      <c r="D14" s="97" t="s">
        <v>8</v>
      </c>
      <c r="E14" s="97">
        <v>60</v>
      </c>
      <c r="F14" s="97"/>
      <c r="G14" s="97">
        <v>60</v>
      </c>
      <c r="H14" s="97"/>
      <c r="I14" s="97"/>
      <c r="J14" s="97"/>
      <c r="K14" s="98"/>
      <c r="L14" s="88"/>
      <c r="M14" s="104">
        <v>30</v>
      </c>
      <c r="N14" s="104">
        <v>3</v>
      </c>
      <c r="O14" s="104"/>
      <c r="P14" s="104">
        <v>30</v>
      </c>
      <c r="Q14" s="176">
        <v>3</v>
      </c>
      <c r="R14" s="117"/>
      <c r="S14" s="104"/>
      <c r="T14" s="104"/>
      <c r="U14" s="104"/>
      <c r="V14" s="104"/>
      <c r="W14" s="104"/>
    </row>
    <row r="15" spans="1:29" s="32" customFormat="1" ht="20.100000000000001" customHeight="1" thickBot="1" x14ac:dyDescent="0.3">
      <c r="A15" s="76">
        <v>4</v>
      </c>
      <c r="B15" s="33"/>
      <c r="C15" s="16" t="s">
        <v>9</v>
      </c>
      <c r="D15" s="97"/>
      <c r="E15" s="97"/>
      <c r="F15" s="97"/>
      <c r="G15" s="97"/>
      <c r="H15" s="97"/>
      <c r="I15" s="97"/>
      <c r="J15" s="97"/>
      <c r="K15" s="98"/>
      <c r="L15" s="88"/>
      <c r="M15" s="104"/>
      <c r="N15" s="104"/>
      <c r="O15" s="104"/>
      <c r="P15" s="104"/>
      <c r="Q15" s="176"/>
      <c r="R15" s="117"/>
      <c r="S15" s="104"/>
      <c r="T15" s="104"/>
      <c r="U15" s="104"/>
      <c r="V15" s="104"/>
      <c r="W15" s="104"/>
    </row>
    <row r="16" spans="1:29" s="32" customFormat="1" ht="20.100000000000001" customHeight="1" thickBot="1" x14ac:dyDescent="0.3">
      <c r="A16" s="76">
        <v>5</v>
      </c>
      <c r="B16" s="7"/>
      <c r="C16" s="8" t="s">
        <v>154</v>
      </c>
      <c r="D16" s="104"/>
      <c r="E16" s="107">
        <f>SUM(E13:E15)</f>
        <v>90</v>
      </c>
      <c r="F16" s="107">
        <f t="shared" ref="F16:W16" si="0">SUM(F13:F15)</f>
        <v>30</v>
      </c>
      <c r="G16" s="107">
        <f t="shared" si="0"/>
        <v>60</v>
      </c>
      <c r="H16" s="107">
        <f t="shared" si="0"/>
        <v>0</v>
      </c>
      <c r="I16" s="107">
        <f t="shared" si="0"/>
        <v>0</v>
      </c>
      <c r="J16" s="107">
        <f t="shared" si="0"/>
        <v>0</v>
      </c>
      <c r="K16" s="108">
        <f t="shared" si="0"/>
        <v>0</v>
      </c>
      <c r="L16" s="109">
        <f t="shared" si="0"/>
        <v>0</v>
      </c>
      <c r="M16" s="107">
        <f t="shared" si="0"/>
        <v>30</v>
      </c>
      <c r="N16" s="107">
        <f t="shared" si="0"/>
        <v>3</v>
      </c>
      <c r="O16" s="107">
        <f t="shared" si="0"/>
        <v>0</v>
      </c>
      <c r="P16" s="107">
        <f t="shared" si="0"/>
        <v>30</v>
      </c>
      <c r="Q16" s="177">
        <f t="shared" si="0"/>
        <v>3</v>
      </c>
      <c r="R16" s="178">
        <f t="shared" si="0"/>
        <v>30</v>
      </c>
      <c r="S16" s="107">
        <f t="shared" si="0"/>
        <v>0</v>
      </c>
      <c r="T16" s="107">
        <f t="shared" si="0"/>
        <v>2</v>
      </c>
      <c r="U16" s="107">
        <f t="shared" si="0"/>
        <v>0</v>
      </c>
      <c r="V16" s="107">
        <f t="shared" si="0"/>
        <v>0</v>
      </c>
      <c r="W16" s="107">
        <f t="shared" si="0"/>
        <v>0</v>
      </c>
    </row>
    <row r="17" spans="1:23" s="32" customFormat="1" ht="20.100000000000001" customHeight="1" thickBot="1" x14ac:dyDescent="0.3">
      <c r="A17" s="76">
        <v>6</v>
      </c>
      <c r="B17" s="312" t="s">
        <v>10</v>
      </c>
      <c r="C17" s="227"/>
      <c r="D17" s="313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8"/>
    </row>
    <row r="18" spans="1:23" s="32" customFormat="1" ht="20.100000000000001" customHeight="1" thickBot="1" x14ac:dyDescent="0.3">
      <c r="A18" s="76">
        <v>7</v>
      </c>
      <c r="B18" s="59" t="s">
        <v>27</v>
      </c>
      <c r="C18" s="16" t="s">
        <v>28</v>
      </c>
      <c r="D18" s="179" t="s">
        <v>12</v>
      </c>
      <c r="E18" s="97">
        <v>30</v>
      </c>
      <c r="F18" s="97">
        <v>30</v>
      </c>
      <c r="G18" s="97"/>
      <c r="H18" s="97"/>
      <c r="I18" s="97"/>
      <c r="J18" s="97"/>
      <c r="K18" s="98"/>
      <c r="L18" s="88">
        <v>30</v>
      </c>
      <c r="M18" s="104"/>
      <c r="N18" s="104">
        <v>4</v>
      </c>
      <c r="O18" s="104"/>
      <c r="P18" s="104"/>
      <c r="Q18" s="176"/>
      <c r="R18" s="117"/>
      <c r="S18" s="104"/>
      <c r="T18" s="104"/>
      <c r="U18" s="104"/>
      <c r="V18" s="104"/>
      <c r="W18" s="104"/>
    </row>
    <row r="19" spans="1:23" s="32" customFormat="1" ht="20.100000000000001" customHeight="1" thickBot="1" x14ac:dyDescent="0.3">
      <c r="A19" s="76">
        <v>8</v>
      </c>
      <c r="B19" s="59" t="s">
        <v>29</v>
      </c>
      <c r="C19" s="16" t="s">
        <v>30</v>
      </c>
      <c r="D19" s="97" t="s">
        <v>11</v>
      </c>
      <c r="E19" s="97">
        <v>30</v>
      </c>
      <c r="F19" s="97">
        <v>15</v>
      </c>
      <c r="G19" s="97">
        <v>15</v>
      </c>
      <c r="H19" s="97"/>
      <c r="I19" s="97"/>
      <c r="J19" s="97"/>
      <c r="K19" s="98"/>
      <c r="L19" s="88"/>
      <c r="M19" s="104"/>
      <c r="N19" s="104"/>
      <c r="O19" s="104">
        <v>15</v>
      </c>
      <c r="P19" s="104">
        <v>15</v>
      </c>
      <c r="Q19" s="176">
        <v>4</v>
      </c>
      <c r="R19" s="117"/>
      <c r="S19" s="104"/>
      <c r="T19" s="104"/>
      <c r="U19" s="104"/>
      <c r="V19" s="104"/>
      <c r="W19" s="104"/>
    </row>
    <row r="20" spans="1:23" s="32" customFormat="1" ht="20.100000000000001" customHeight="1" thickBot="1" x14ac:dyDescent="0.3">
      <c r="A20" s="76">
        <v>9</v>
      </c>
      <c r="B20" s="59" t="s">
        <v>31</v>
      </c>
      <c r="C20" s="16" t="s">
        <v>32</v>
      </c>
      <c r="D20" s="97" t="s">
        <v>105</v>
      </c>
      <c r="E20" s="97">
        <v>30</v>
      </c>
      <c r="F20" s="97">
        <v>15</v>
      </c>
      <c r="G20" s="97">
        <v>15</v>
      </c>
      <c r="H20" s="97"/>
      <c r="I20" s="97"/>
      <c r="J20" s="97"/>
      <c r="K20" s="98"/>
      <c r="L20" s="88"/>
      <c r="M20" s="104"/>
      <c r="N20" s="104"/>
      <c r="O20" s="104"/>
      <c r="P20" s="104"/>
      <c r="Q20" s="176"/>
      <c r="R20" s="127">
        <v>15</v>
      </c>
      <c r="S20" s="36">
        <v>15</v>
      </c>
      <c r="T20" s="36">
        <v>4</v>
      </c>
      <c r="U20" s="116"/>
      <c r="V20" s="116"/>
      <c r="W20" s="116"/>
    </row>
    <row r="21" spans="1:23" s="32" customFormat="1" ht="20.100000000000001" customHeight="1" thickBot="1" x14ac:dyDescent="0.3">
      <c r="A21" s="76">
        <v>10</v>
      </c>
      <c r="B21" s="59" t="s">
        <v>33</v>
      </c>
      <c r="C21" s="16" t="s">
        <v>34</v>
      </c>
      <c r="D21" s="97" t="s">
        <v>11</v>
      </c>
      <c r="E21" s="97">
        <v>30</v>
      </c>
      <c r="F21" s="97">
        <v>15</v>
      </c>
      <c r="G21" s="97">
        <v>15</v>
      </c>
      <c r="H21" s="97"/>
      <c r="I21" s="97"/>
      <c r="J21" s="97"/>
      <c r="K21" s="98"/>
      <c r="L21" s="88"/>
      <c r="M21" s="104"/>
      <c r="N21" s="104"/>
      <c r="O21" s="104">
        <v>15</v>
      </c>
      <c r="P21" s="104">
        <v>15</v>
      </c>
      <c r="Q21" s="176">
        <v>3</v>
      </c>
      <c r="R21" s="117"/>
      <c r="S21" s="104"/>
      <c r="T21" s="104"/>
      <c r="U21" s="104"/>
      <c r="V21" s="104"/>
      <c r="W21" s="104"/>
    </row>
    <row r="22" spans="1:23" s="32" customFormat="1" ht="20.100000000000001" customHeight="1" thickBot="1" x14ac:dyDescent="0.3">
      <c r="A22" s="76">
        <v>11</v>
      </c>
      <c r="B22" s="59" t="s">
        <v>35</v>
      </c>
      <c r="C22" s="16" t="s">
        <v>36</v>
      </c>
      <c r="D22" s="97" t="s">
        <v>105</v>
      </c>
      <c r="E22" s="97">
        <v>30</v>
      </c>
      <c r="F22" s="97">
        <v>15</v>
      </c>
      <c r="G22" s="97"/>
      <c r="H22" s="97"/>
      <c r="I22" s="97">
        <v>15</v>
      </c>
      <c r="J22" s="97"/>
      <c r="K22" s="98"/>
      <c r="L22" s="88"/>
      <c r="M22" s="104"/>
      <c r="N22" s="104"/>
      <c r="O22" s="104"/>
      <c r="P22" s="104"/>
      <c r="Q22" s="176"/>
      <c r="R22" s="117">
        <v>15</v>
      </c>
      <c r="S22" s="104">
        <v>15</v>
      </c>
      <c r="T22" s="104">
        <v>4</v>
      </c>
      <c r="U22" s="104"/>
      <c r="V22" s="104"/>
      <c r="W22" s="104"/>
    </row>
    <row r="23" spans="1:23" s="32" customFormat="1" ht="20.100000000000001" customHeight="1" thickBot="1" x14ac:dyDescent="0.3">
      <c r="A23" s="76">
        <v>12</v>
      </c>
      <c r="B23" s="59" t="s">
        <v>37</v>
      </c>
      <c r="C23" s="16" t="s">
        <v>38</v>
      </c>
      <c r="D23" s="97" t="s">
        <v>12</v>
      </c>
      <c r="E23" s="97">
        <v>60</v>
      </c>
      <c r="F23" s="97">
        <v>30</v>
      </c>
      <c r="G23" s="97">
        <v>30</v>
      </c>
      <c r="H23" s="97"/>
      <c r="I23" s="97"/>
      <c r="J23" s="97"/>
      <c r="K23" s="98"/>
      <c r="L23" s="88">
        <v>30</v>
      </c>
      <c r="M23" s="104">
        <v>30</v>
      </c>
      <c r="N23" s="104">
        <v>4</v>
      </c>
      <c r="O23" s="104"/>
      <c r="P23" s="104"/>
      <c r="Q23" s="176"/>
      <c r="R23" s="117"/>
      <c r="S23" s="104"/>
      <c r="T23" s="104"/>
      <c r="U23" s="104"/>
      <c r="V23" s="104"/>
      <c r="W23" s="104"/>
    </row>
    <row r="24" spans="1:23" s="32" customFormat="1" ht="20.100000000000001" customHeight="1" thickBot="1" x14ac:dyDescent="0.3">
      <c r="A24" s="76">
        <v>13</v>
      </c>
      <c r="B24" s="59" t="s">
        <v>39</v>
      </c>
      <c r="C24" s="34" t="s">
        <v>106</v>
      </c>
      <c r="D24" s="97" t="s">
        <v>8</v>
      </c>
      <c r="E24" s="97">
        <v>30</v>
      </c>
      <c r="F24" s="97"/>
      <c r="G24" s="97"/>
      <c r="H24" s="97"/>
      <c r="I24" s="97">
        <v>30</v>
      </c>
      <c r="J24" s="97"/>
      <c r="K24" s="98"/>
      <c r="L24" s="88"/>
      <c r="M24" s="104"/>
      <c r="N24" s="104"/>
      <c r="O24" s="104"/>
      <c r="P24" s="104">
        <v>30</v>
      </c>
      <c r="Q24" s="129">
        <v>4</v>
      </c>
      <c r="R24" s="117"/>
      <c r="S24" s="104"/>
      <c r="T24" s="104"/>
      <c r="U24" s="104"/>
      <c r="V24" s="104"/>
      <c r="W24" s="104"/>
    </row>
    <row r="25" spans="1:23" s="32" customFormat="1" ht="20.100000000000001" customHeight="1" thickBot="1" x14ac:dyDescent="0.3">
      <c r="A25" s="76">
        <v>14</v>
      </c>
      <c r="B25" s="59" t="s">
        <v>40</v>
      </c>
      <c r="C25" s="16" t="s">
        <v>41</v>
      </c>
      <c r="D25" s="97" t="s">
        <v>8</v>
      </c>
      <c r="E25" s="97">
        <v>15</v>
      </c>
      <c r="F25" s="97">
        <v>15</v>
      </c>
      <c r="G25" s="97"/>
      <c r="H25" s="97"/>
      <c r="I25" s="97"/>
      <c r="J25" s="97"/>
      <c r="K25" s="98"/>
      <c r="L25" s="88">
        <v>15</v>
      </c>
      <c r="M25" s="104"/>
      <c r="N25" s="104">
        <v>3</v>
      </c>
      <c r="O25" s="104"/>
      <c r="P25" s="104"/>
      <c r="Q25" s="176"/>
      <c r="R25" s="117"/>
      <c r="S25" s="104"/>
      <c r="T25" s="104"/>
      <c r="U25" s="104"/>
      <c r="V25" s="104"/>
      <c r="W25" s="104"/>
    </row>
    <row r="26" spans="1:23" s="32" customFormat="1" ht="20.100000000000001" customHeight="1" thickBot="1" x14ac:dyDescent="0.3">
      <c r="A26" s="76">
        <v>15</v>
      </c>
      <c r="B26" s="9"/>
      <c r="C26" s="13" t="s">
        <v>155</v>
      </c>
      <c r="D26" s="104"/>
      <c r="E26" s="107">
        <f t="shared" ref="E26:W26" si="1">SUM(E18:E25)</f>
        <v>255</v>
      </c>
      <c r="F26" s="107">
        <f t="shared" si="1"/>
        <v>135</v>
      </c>
      <c r="G26" s="107">
        <f t="shared" si="1"/>
        <v>75</v>
      </c>
      <c r="H26" s="107">
        <f t="shared" si="1"/>
        <v>0</v>
      </c>
      <c r="I26" s="107">
        <f t="shared" si="1"/>
        <v>45</v>
      </c>
      <c r="J26" s="107">
        <f t="shared" si="1"/>
        <v>0</v>
      </c>
      <c r="K26" s="108">
        <f t="shared" si="1"/>
        <v>0</v>
      </c>
      <c r="L26" s="109">
        <f t="shared" si="1"/>
        <v>75</v>
      </c>
      <c r="M26" s="107">
        <f t="shared" si="1"/>
        <v>30</v>
      </c>
      <c r="N26" s="107">
        <f t="shared" si="1"/>
        <v>11</v>
      </c>
      <c r="O26" s="107">
        <f t="shared" si="1"/>
        <v>30</v>
      </c>
      <c r="P26" s="107">
        <f t="shared" si="1"/>
        <v>60</v>
      </c>
      <c r="Q26" s="177">
        <f t="shared" si="1"/>
        <v>11</v>
      </c>
      <c r="R26" s="178">
        <f t="shared" si="1"/>
        <v>30</v>
      </c>
      <c r="S26" s="107">
        <f t="shared" si="1"/>
        <v>30</v>
      </c>
      <c r="T26" s="107">
        <f t="shared" si="1"/>
        <v>8</v>
      </c>
      <c r="U26" s="107">
        <f t="shared" si="1"/>
        <v>0</v>
      </c>
      <c r="V26" s="107">
        <f t="shared" si="1"/>
        <v>0</v>
      </c>
      <c r="W26" s="107">
        <f t="shared" si="1"/>
        <v>0</v>
      </c>
    </row>
    <row r="27" spans="1:23" s="32" customFormat="1" ht="20.100000000000001" customHeight="1" thickBot="1" x14ac:dyDescent="0.3">
      <c r="A27" s="76">
        <v>16</v>
      </c>
      <c r="B27" s="270" t="s">
        <v>13</v>
      </c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2"/>
    </row>
    <row r="28" spans="1:23" s="32" customFormat="1" ht="20.100000000000001" customHeight="1" thickBot="1" x14ac:dyDescent="0.3">
      <c r="A28" s="76">
        <v>17</v>
      </c>
      <c r="B28" s="60" t="s">
        <v>42</v>
      </c>
      <c r="C28" s="35" t="s">
        <v>43</v>
      </c>
      <c r="D28" s="117" t="s">
        <v>12</v>
      </c>
      <c r="E28" s="117">
        <v>30</v>
      </c>
      <c r="F28" s="117">
        <v>30</v>
      </c>
      <c r="G28" s="117"/>
      <c r="H28" s="117"/>
      <c r="I28" s="117"/>
      <c r="J28" s="117"/>
      <c r="K28" s="118"/>
      <c r="L28" s="88">
        <v>30</v>
      </c>
      <c r="M28" s="104"/>
      <c r="N28" s="104">
        <v>3</v>
      </c>
      <c r="O28" s="104"/>
      <c r="P28" s="104"/>
      <c r="Q28" s="176"/>
      <c r="R28" s="117"/>
      <c r="S28" s="104"/>
      <c r="T28" s="104"/>
      <c r="U28" s="104"/>
      <c r="V28" s="104"/>
      <c r="W28" s="104"/>
    </row>
    <row r="29" spans="1:23" s="32" customFormat="1" ht="20.100000000000001" customHeight="1" thickBot="1" x14ac:dyDescent="0.3">
      <c r="A29" s="76">
        <v>18</v>
      </c>
      <c r="B29" s="60" t="s">
        <v>44</v>
      </c>
      <c r="C29" s="16" t="s">
        <v>45</v>
      </c>
      <c r="D29" s="97" t="s">
        <v>8</v>
      </c>
      <c r="E29" s="97">
        <v>15</v>
      </c>
      <c r="F29" s="97"/>
      <c r="G29" s="97">
        <v>15</v>
      </c>
      <c r="H29" s="97"/>
      <c r="I29" s="97"/>
      <c r="J29" s="97"/>
      <c r="K29" s="98"/>
      <c r="L29" s="88"/>
      <c r="M29" s="104">
        <v>15</v>
      </c>
      <c r="N29" s="104">
        <v>2</v>
      </c>
      <c r="O29" s="104"/>
      <c r="P29" s="104"/>
      <c r="Q29" s="176"/>
      <c r="R29" s="117"/>
      <c r="S29" s="104"/>
      <c r="T29" s="104"/>
      <c r="U29" s="104"/>
      <c r="V29" s="104"/>
      <c r="W29" s="104"/>
    </row>
    <row r="30" spans="1:23" s="32" customFormat="1" ht="20.100000000000001" customHeight="1" thickBot="1" x14ac:dyDescent="0.3">
      <c r="A30" s="76">
        <v>19</v>
      </c>
      <c r="B30" s="60" t="s">
        <v>46</v>
      </c>
      <c r="C30" s="16" t="s">
        <v>47</v>
      </c>
      <c r="D30" s="97" t="s">
        <v>11</v>
      </c>
      <c r="E30" s="97">
        <v>15</v>
      </c>
      <c r="F30" s="97">
        <v>15</v>
      </c>
      <c r="G30" s="97"/>
      <c r="H30" s="97"/>
      <c r="I30" s="97"/>
      <c r="J30" s="97"/>
      <c r="K30" s="98"/>
      <c r="L30" s="88"/>
      <c r="M30" s="104"/>
      <c r="N30" s="104"/>
      <c r="O30" s="104">
        <v>15</v>
      </c>
      <c r="P30" s="104"/>
      <c r="Q30" s="176">
        <v>2</v>
      </c>
      <c r="R30" s="117"/>
      <c r="S30" s="104"/>
      <c r="T30" s="104"/>
      <c r="U30" s="104"/>
      <c r="V30" s="104"/>
      <c r="W30" s="104"/>
    </row>
    <row r="31" spans="1:23" s="32" customFormat="1" ht="20.100000000000001" customHeight="1" thickBot="1" x14ac:dyDescent="0.3">
      <c r="A31" s="76">
        <v>20</v>
      </c>
      <c r="B31" s="60" t="s">
        <v>48</v>
      </c>
      <c r="C31" s="16" t="s">
        <v>49</v>
      </c>
      <c r="D31" s="97" t="s">
        <v>12</v>
      </c>
      <c r="E31" s="97">
        <v>30</v>
      </c>
      <c r="F31" s="97">
        <v>15</v>
      </c>
      <c r="G31" s="97">
        <v>15</v>
      </c>
      <c r="H31" s="97"/>
      <c r="I31" s="97"/>
      <c r="J31" s="97"/>
      <c r="K31" s="98"/>
      <c r="L31" s="88">
        <v>15</v>
      </c>
      <c r="M31" s="104">
        <v>15</v>
      </c>
      <c r="N31" s="104">
        <v>3</v>
      </c>
      <c r="O31" s="104"/>
      <c r="P31" s="104"/>
      <c r="Q31" s="176"/>
      <c r="R31" s="117"/>
      <c r="S31" s="104"/>
      <c r="T31" s="104"/>
      <c r="U31" s="104"/>
      <c r="V31" s="104"/>
      <c r="W31" s="104"/>
    </row>
    <row r="32" spans="1:23" s="32" customFormat="1" ht="20.100000000000001" customHeight="1" thickBot="1" x14ac:dyDescent="0.3">
      <c r="A32" s="76">
        <v>21</v>
      </c>
      <c r="B32" s="60" t="s">
        <v>79</v>
      </c>
      <c r="C32" s="16" t="s">
        <v>50</v>
      </c>
      <c r="D32" s="97" t="s">
        <v>105</v>
      </c>
      <c r="E32" s="97">
        <v>30</v>
      </c>
      <c r="F32" s="119">
        <v>15</v>
      </c>
      <c r="G32" s="119">
        <v>15</v>
      </c>
      <c r="H32" s="119"/>
      <c r="I32" s="119"/>
      <c r="J32" s="119"/>
      <c r="K32" s="120"/>
      <c r="L32" s="110"/>
      <c r="M32" s="104"/>
      <c r="N32" s="104"/>
      <c r="O32" s="104"/>
      <c r="P32" s="104"/>
      <c r="Q32" s="176"/>
      <c r="R32" s="117">
        <v>15</v>
      </c>
      <c r="S32" s="104">
        <v>15</v>
      </c>
      <c r="T32" s="104">
        <v>3</v>
      </c>
      <c r="U32" s="104"/>
      <c r="V32" s="104"/>
      <c r="W32" s="104"/>
    </row>
    <row r="33" spans="1:29" s="32" customFormat="1" ht="20.100000000000001" customHeight="1" thickBot="1" x14ac:dyDescent="0.3">
      <c r="A33" s="76">
        <v>22</v>
      </c>
      <c r="B33" s="60" t="s">
        <v>51</v>
      </c>
      <c r="C33" s="16" t="s">
        <v>52</v>
      </c>
      <c r="D33" s="97" t="s">
        <v>8</v>
      </c>
      <c r="E33" s="97">
        <v>15</v>
      </c>
      <c r="F33" s="119">
        <v>15</v>
      </c>
      <c r="G33" s="119"/>
      <c r="H33" s="119"/>
      <c r="I33" s="119"/>
      <c r="J33" s="119"/>
      <c r="K33" s="120"/>
      <c r="L33" s="110">
        <v>15</v>
      </c>
      <c r="M33" s="104"/>
      <c r="N33" s="104">
        <v>3</v>
      </c>
      <c r="O33" s="104"/>
      <c r="P33" s="104"/>
      <c r="Q33" s="176"/>
      <c r="R33" s="117"/>
      <c r="S33" s="104"/>
      <c r="T33" s="104"/>
      <c r="U33" s="104"/>
      <c r="V33" s="104"/>
      <c r="W33" s="104"/>
    </row>
    <row r="34" spans="1:29" s="32" customFormat="1" ht="20.100000000000001" customHeight="1" thickBot="1" x14ac:dyDescent="0.3">
      <c r="A34" s="76">
        <v>23</v>
      </c>
      <c r="B34" s="60" t="s">
        <v>53</v>
      </c>
      <c r="C34" s="16" t="s">
        <v>54</v>
      </c>
      <c r="D34" s="97" t="s">
        <v>175</v>
      </c>
      <c r="E34" s="97">
        <v>15</v>
      </c>
      <c r="F34" s="119"/>
      <c r="G34" s="119"/>
      <c r="H34" s="119"/>
      <c r="I34" s="119">
        <v>15</v>
      </c>
      <c r="J34" s="119"/>
      <c r="K34" s="120"/>
      <c r="L34" s="110"/>
      <c r="M34" s="104"/>
      <c r="N34" s="104"/>
      <c r="O34" s="104"/>
      <c r="P34" s="104">
        <v>15</v>
      </c>
      <c r="Q34" s="176">
        <v>2</v>
      </c>
      <c r="R34" s="117"/>
      <c r="S34" s="104"/>
      <c r="T34" s="104"/>
      <c r="U34" s="104"/>
      <c r="V34" s="104"/>
      <c r="W34" s="104"/>
    </row>
    <row r="35" spans="1:29" s="32" customFormat="1" ht="20.100000000000001" customHeight="1" thickBot="1" x14ac:dyDescent="0.3">
      <c r="A35" s="76">
        <v>24</v>
      </c>
      <c r="B35" s="60" t="s">
        <v>80</v>
      </c>
      <c r="C35" s="16" t="s">
        <v>55</v>
      </c>
      <c r="D35" s="97" t="s">
        <v>8</v>
      </c>
      <c r="E35" s="97">
        <v>120</v>
      </c>
      <c r="F35" s="119"/>
      <c r="G35" s="119"/>
      <c r="H35" s="119"/>
      <c r="I35" s="119"/>
      <c r="J35" s="119">
        <v>120</v>
      </c>
      <c r="K35" s="120"/>
      <c r="L35" s="110"/>
      <c r="M35" s="104">
        <v>30</v>
      </c>
      <c r="N35" s="104">
        <v>5</v>
      </c>
      <c r="O35" s="104"/>
      <c r="P35" s="104">
        <v>30</v>
      </c>
      <c r="Q35" s="176">
        <v>5</v>
      </c>
      <c r="R35" s="117"/>
      <c r="S35" s="104">
        <v>30</v>
      </c>
      <c r="T35" s="104">
        <v>10</v>
      </c>
      <c r="U35" s="104"/>
      <c r="V35" s="104">
        <v>30</v>
      </c>
      <c r="W35" s="104">
        <v>10</v>
      </c>
    </row>
    <row r="36" spans="1:29" s="32" customFormat="1" ht="20.100000000000001" customHeight="1" thickBot="1" x14ac:dyDescent="0.3">
      <c r="A36" s="76">
        <v>25</v>
      </c>
      <c r="B36" s="11"/>
      <c r="C36" s="8" t="s">
        <v>148</v>
      </c>
      <c r="D36" s="97"/>
      <c r="E36" s="97">
        <f t="shared" ref="E36:W36" si="2">SUM(E28:E35)</f>
        <v>270</v>
      </c>
      <c r="F36" s="119">
        <f t="shared" si="2"/>
        <v>90</v>
      </c>
      <c r="G36" s="97">
        <f t="shared" si="2"/>
        <v>45</v>
      </c>
      <c r="H36" s="119">
        <f t="shared" si="2"/>
        <v>0</v>
      </c>
      <c r="I36" s="97">
        <f t="shared" si="2"/>
        <v>15</v>
      </c>
      <c r="J36" s="119">
        <f t="shared" si="2"/>
        <v>120</v>
      </c>
      <c r="K36" s="98">
        <f t="shared" si="2"/>
        <v>0</v>
      </c>
      <c r="L36" s="180">
        <f t="shared" si="2"/>
        <v>60</v>
      </c>
      <c r="M36" s="97">
        <f t="shared" si="2"/>
        <v>60</v>
      </c>
      <c r="N36" s="97">
        <f t="shared" si="2"/>
        <v>16</v>
      </c>
      <c r="O36" s="97">
        <f t="shared" si="2"/>
        <v>15</v>
      </c>
      <c r="P36" s="97">
        <f t="shared" si="2"/>
        <v>45</v>
      </c>
      <c r="Q36" s="125">
        <f t="shared" si="2"/>
        <v>9</v>
      </c>
      <c r="R36" s="97">
        <f t="shared" si="2"/>
        <v>15</v>
      </c>
      <c r="S36" s="97">
        <f t="shared" si="2"/>
        <v>45</v>
      </c>
      <c r="T36" s="97">
        <f t="shared" si="2"/>
        <v>13</v>
      </c>
      <c r="U36" s="97">
        <f t="shared" si="2"/>
        <v>0</v>
      </c>
      <c r="V36" s="97">
        <f t="shared" si="2"/>
        <v>30</v>
      </c>
      <c r="W36" s="97">
        <f t="shared" si="2"/>
        <v>10</v>
      </c>
    </row>
    <row r="37" spans="1:29" ht="16.5" thickBot="1" x14ac:dyDescent="0.3">
      <c r="A37" s="76">
        <v>26</v>
      </c>
      <c r="B37" s="314" t="s">
        <v>149</v>
      </c>
      <c r="C37" s="276"/>
      <c r="D37" s="97"/>
      <c r="E37" s="122">
        <f t="shared" ref="E37:W37" si="3">E36+E26+E16</f>
        <v>615</v>
      </c>
      <c r="F37" s="123">
        <f t="shared" si="3"/>
        <v>255</v>
      </c>
      <c r="G37" s="122">
        <f t="shared" si="3"/>
        <v>180</v>
      </c>
      <c r="H37" s="123">
        <f t="shared" si="3"/>
        <v>0</v>
      </c>
      <c r="I37" s="122">
        <f t="shared" si="3"/>
        <v>60</v>
      </c>
      <c r="J37" s="123">
        <f t="shared" si="3"/>
        <v>120</v>
      </c>
      <c r="K37" s="89">
        <f t="shared" si="3"/>
        <v>0</v>
      </c>
      <c r="L37" s="181">
        <f t="shared" si="3"/>
        <v>135</v>
      </c>
      <c r="M37" s="122">
        <f t="shared" si="3"/>
        <v>120</v>
      </c>
      <c r="N37" s="122">
        <f t="shared" si="3"/>
        <v>30</v>
      </c>
      <c r="O37" s="122">
        <f t="shared" si="3"/>
        <v>45</v>
      </c>
      <c r="P37" s="122">
        <f t="shared" si="3"/>
        <v>135</v>
      </c>
      <c r="Q37" s="182">
        <f t="shared" si="3"/>
        <v>23</v>
      </c>
      <c r="R37" s="122">
        <f t="shared" si="3"/>
        <v>75</v>
      </c>
      <c r="S37" s="122">
        <f t="shared" si="3"/>
        <v>75</v>
      </c>
      <c r="T37" s="122">
        <f t="shared" si="3"/>
        <v>23</v>
      </c>
      <c r="U37" s="122">
        <f t="shared" si="3"/>
        <v>0</v>
      </c>
      <c r="V37" s="122">
        <f t="shared" si="3"/>
        <v>30</v>
      </c>
      <c r="W37" s="122">
        <f t="shared" si="3"/>
        <v>10</v>
      </c>
    </row>
    <row r="38" spans="1:29" ht="15.75" x14ac:dyDescent="0.25">
      <c r="A38" s="258"/>
      <c r="B38" s="258"/>
      <c r="C38" s="258"/>
      <c r="D38" s="258"/>
      <c r="E38" s="258"/>
      <c r="F38" s="258"/>
      <c r="G38" s="258"/>
      <c r="H38" s="2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3"/>
    </row>
    <row r="39" spans="1:29" s="84" customFormat="1" ht="15.75" x14ac:dyDescent="0.25">
      <c r="B39" s="83"/>
      <c r="C39" s="83"/>
      <c r="D39" s="9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9" ht="16.5" customHeight="1" x14ac:dyDescent="0.25">
      <c r="A40" s="206" t="s">
        <v>176</v>
      </c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79"/>
      <c r="Y40" s="79"/>
      <c r="Z40" s="79"/>
      <c r="AA40" s="79"/>
      <c r="AB40" s="79"/>
      <c r="AC40" s="79"/>
    </row>
    <row r="41" spans="1:29" ht="15.75" x14ac:dyDescent="0.25">
      <c r="A41" s="207" t="s">
        <v>169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80"/>
      <c r="Y41" s="80"/>
      <c r="Z41" s="80"/>
      <c r="AA41" s="80"/>
      <c r="AB41" s="80"/>
      <c r="AC41" s="80"/>
    </row>
    <row r="42" spans="1:29" ht="15.75" x14ac:dyDescent="0.25">
      <c r="A42" s="208" t="s">
        <v>170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81"/>
      <c r="Y42" s="81"/>
      <c r="Z42" s="81"/>
      <c r="AA42" s="81"/>
      <c r="AB42" s="81"/>
      <c r="AC42" s="81"/>
    </row>
    <row r="43" spans="1:29" ht="15.75" x14ac:dyDescent="0.25">
      <c r="A43" s="208" t="s">
        <v>178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81"/>
      <c r="Y43" s="81"/>
      <c r="Z43" s="81"/>
      <c r="AA43" s="81"/>
      <c r="AB43" s="81"/>
      <c r="AC43" s="81"/>
    </row>
    <row r="44" spans="1:29" s="32" customFormat="1" ht="16.5" thickBot="1" x14ac:dyDescent="0.3">
      <c r="A44" s="246" t="s">
        <v>171</v>
      </c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82"/>
      <c r="Y44" s="82"/>
      <c r="Z44" s="82"/>
      <c r="AA44" s="82"/>
      <c r="AB44" s="82"/>
      <c r="AC44" s="82"/>
    </row>
    <row r="45" spans="1:29" ht="15.75" customHeight="1" thickBot="1" x14ac:dyDescent="0.3">
      <c r="A45" s="209" t="s">
        <v>168</v>
      </c>
      <c r="B45" s="210" t="s">
        <v>14</v>
      </c>
      <c r="C45" s="213" t="s">
        <v>0</v>
      </c>
      <c r="D45" s="216" t="s">
        <v>1</v>
      </c>
      <c r="E45" s="294" t="s">
        <v>2</v>
      </c>
      <c r="F45" s="295"/>
      <c r="G45" s="295"/>
      <c r="H45" s="295"/>
      <c r="I45" s="295"/>
      <c r="J45" s="295"/>
      <c r="K45" s="295"/>
      <c r="L45" s="236" t="s">
        <v>16</v>
      </c>
      <c r="M45" s="230"/>
      <c r="N45" s="230"/>
      <c r="O45" s="230"/>
      <c r="P45" s="230"/>
      <c r="Q45" s="247"/>
      <c r="R45" s="229" t="s">
        <v>19</v>
      </c>
      <c r="S45" s="230"/>
      <c r="T45" s="230"/>
      <c r="U45" s="230"/>
      <c r="V45" s="230"/>
      <c r="W45" s="230"/>
    </row>
    <row r="46" spans="1:29" ht="15.75" customHeight="1" thickBot="1" x14ac:dyDescent="0.3">
      <c r="A46" s="209"/>
      <c r="B46" s="211"/>
      <c r="C46" s="214"/>
      <c r="D46" s="217"/>
      <c r="E46" s="296"/>
      <c r="F46" s="297"/>
      <c r="G46" s="297"/>
      <c r="H46" s="297"/>
      <c r="I46" s="297"/>
      <c r="J46" s="297"/>
      <c r="K46" s="297"/>
      <c r="L46" s="236" t="s">
        <v>17</v>
      </c>
      <c r="M46" s="230"/>
      <c r="N46" s="230"/>
      <c r="O46" s="231" t="s">
        <v>18</v>
      </c>
      <c r="P46" s="231"/>
      <c r="Q46" s="263"/>
      <c r="R46" s="229" t="s">
        <v>20</v>
      </c>
      <c r="S46" s="230"/>
      <c r="T46" s="230"/>
      <c r="U46" s="231" t="s">
        <v>21</v>
      </c>
      <c r="V46" s="231"/>
      <c r="W46" s="231"/>
    </row>
    <row r="47" spans="1:29" ht="15" customHeight="1" thickBot="1" x14ac:dyDescent="0.3">
      <c r="A47" s="209"/>
      <c r="B47" s="211"/>
      <c r="C47" s="214"/>
      <c r="D47" s="217"/>
      <c r="E47" s="216" t="s">
        <v>3</v>
      </c>
      <c r="F47" s="216" t="s">
        <v>4</v>
      </c>
      <c r="G47" s="253" t="s">
        <v>163</v>
      </c>
      <c r="H47" s="253" t="s">
        <v>164</v>
      </c>
      <c r="I47" s="253" t="s">
        <v>165</v>
      </c>
      <c r="J47" s="253" t="s">
        <v>166</v>
      </c>
      <c r="K47" s="232" t="s">
        <v>167</v>
      </c>
      <c r="L47" s="234" t="s">
        <v>4</v>
      </c>
      <c r="M47" s="216" t="s">
        <v>5</v>
      </c>
      <c r="N47" s="216" t="s">
        <v>15</v>
      </c>
      <c r="O47" s="216" t="s">
        <v>4</v>
      </c>
      <c r="P47" s="216" t="s">
        <v>5</v>
      </c>
      <c r="Q47" s="259" t="s">
        <v>15</v>
      </c>
      <c r="R47" s="261" t="s">
        <v>4</v>
      </c>
      <c r="S47" s="216" t="s">
        <v>5</v>
      </c>
      <c r="T47" s="216" t="s">
        <v>15</v>
      </c>
      <c r="U47" s="216" t="s">
        <v>4</v>
      </c>
      <c r="V47" s="216" t="s">
        <v>5</v>
      </c>
      <c r="W47" s="216" t="s">
        <v>15</v>
      </c>
    </row>
    <row r="48" spans="1:29" ht="48.75" customHeight="1" thickBot="1" x14ac:dyDescent="0.3">
      <c r="A48" s="209"/>
      <c r="B48" s="212"/>
      <c r="C48" s="215"/>
      <c r="D48" s="218"/>
      <c r="E48" s="218"/>
      <c r="F48" s="218"/>
      <c r="G48" s="254"/>
      <c r="H48" s="254"/>
      <c r="I48" s="254"/>
      <c r="J48" s="254"/>
      <c r="K48" s="233"/>
      <c r="L48" s="235"/>
      <c r="M48" s="218"/>
      <c r="N48" s="218"/>
      <c r="O48" s="218"/>
      <c r="P48" s="218"/>
      <c r="Q48" s="260"/>
      <c r="R48" s="262"/>
      <c r="S48" s="218"/>
      <c r="T48" s="218"/>
      <c r="U48" s="218"/>
      <c r="V48" s="218"/>
      <c r="W48" s="218"/>
    </row>
    <row r="49" spans="1:23" s="32" customFormat="1" ht="20.100000000000001" customHeight="1" thickBot="1" x14ac:dyDescent="0.3">
      <c r="A49" s="76"/>
      <c r="B49" s="4">
        <v>1</v>
      </c>
      <c r="C49" s="5">
        <v>2</v>
      </c>
      <c r="D49" s="90">
        <v>3</v>
      </c>
      <c r="E49" s="91">
        <v>4</v>
      </c>
      <c r="F49" s="90">
        <v>5</v>
      </c>
      <c r="G49" s="91">
        <v>6</v>
      </c>
      <c r="H49" s="90">
        <v>7</v>
      </c>
      <c r="I49" s="91">
        <v>8</v>
      </c>
      <c r="J49" s="90">
        <v>9</v>
      </c>
      <c r="K49" s="92">
        <v>10</v>
      </c>
      <c r="L49" s="106">
        <v>11</v>
      </c>
      <c r="M49" s="97">
        <v>12</v>
      </c>
      <c r="N49" s="104">
        <v>13</v>
      </c>
      <c r="O49" s="97">
        <v>14</v>
      </c>
      <c r="P49" s="104">
        <v>15</v>
      </c>
      <c r="Q49" s="125">
        <v>16</v>
      </c>
      <c r="R49" s="126">
        <v>17</v>
      </c>
      <c r="S49" s="91">
        <v>18</v>
      </c>
      <c r="T49" s="90">
        <v>19</v>
      </c>
      <c r="U49" s="91">
        <v>20</v>
      </c>
      <c r="V49" s="90">
        <v>21</v>
      </c>
      <c r="W49" s="91">
        <v>22</v>
      </c>
    </row>
    <row r="50" spans="1:23" s="175" customFormat="1" ht="20.100000000000001" customHeight="1" thickBot="1" x14ac:dyDescent="0.3">
      <c r="A50" s="200">
        <v>1</v>
      </c>
      <c r="B50" s="308" t="s">
        <v>22</v>
      </c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2"/>
    </row>
    <row r="51" spans="1:23" s="32" customFormat="1" ht="20.100000000000001" customHeight="1" thickBot="1" x14ac:dyDescent="0.3">
      <c r="A51" s="76">
        <v>2</v>
      </c>
      <c r="B51" s="42" t="s">
        <v>59</v>
      </c>
      <c r="C51" s="61" t="s">
        <v>56</v>
      </c>
      <c r="D51" s="117" t="s">
        <v>8</v>
      </c>
      <c r="E51" s="117">
        <v>30</v>
      </c>
      <c r="F51" s="117">
        <v>15</v>
      </c>
      <c r="G51" s="117">
        <v>15</v>
      </c>
      <c r="H51" s="117"/>
      <c r="I51" s="117"/>
      <c r="J51" s="117"/>
      <c r="K51" s="118"/>
      <c r="L51" s="106"/>
      <c r="M51" s="104"/>
      <c r="N51" s="104"/>
      <c r="O51" s="104">
        <v>15</v>
      </c>
      <c r="P51" s="104">
        <v>15</v>
      </c>
      <c r="Q51" s="176">
        <v>2</v>
      </c>
      <c r="R51" s="117"/>
      <c r="S51" s="104"/>
      <c r="T51" s="104"/>
      <c r="U51" s="104"/>
      <c r="V51" s="104"/>
      <c r="W51" s="104"/>
    </row>
    <row r="52" spans="1:23" s="32" customFormat="1" ht="20.100000000000001" customHeight="1" thickBot="1" x14ac:dyDescent="0.3">
      <c r="A52" s="76">
        <v>3</v>
      </c>
      <c r="B52" s="42" t="s">
        <v>73</v>
      </c>
      <c r="C52" s="62" t="s">
        <v>57</v>
      </c>
      <c r="D52" s="117" t="s">
        <v>147</v>
      </c>
      <c r="E52" s="119">
        <v>30</v>
      </c>
      <c r="F52" s="119">
        <v>15</v>
      </c>
      <c r="G52" s="97">
        <v>15</v>
      </c>
      <c r="H52" s="97"/>
      <c r="I52" s="97"/>
      <c r="J52" s="97"/>
      <c r="K52" s="98"/>
      <c r="L52" s="106"/>
      <c r="M52" s="104"/>
      <c r="N52" s="104"/>
      <c r="O52" s="104"/>
      <c r="P52" s="104"/>
      <c r="Q52" s="176"/>
      <c r="R52" s="117"/>
      <c r="S52" s="104"/>
      <c r="T52" s="104"/>
      <c r="U52" s="104">
        <v>15</v>
      </c>
      <c r="V52" s="104">
        <v>15</v>
      </c>
      <c r="W52" s="104">
        <v>2</v>
      </c>
    </row>
    <row r="53" spans="1:23" s="32" customFormat="1" ht="35.1" customHeight="1" thickBot="1" x14ac:dyDescent="0.3">
      <c r="A53" s="76">
        <v>4</v>
      </c>
      <c r="B53" s="42" t="s">
        <v>74</v>
      </c>
      <c r="C53" s="66" t="s">
        <v>145</v>
      </c>
      <c r="D53" s="97" t="s">
        <v>8</v>
      </c>
      <c r="E53" s="97">
        <v>15</v>
      </c>
      <c r="F53" s="97"/>
      <c r="G53" s="97">
        <v>15</v>
      </c>
      <c r="H53" s="97"/>
      <c r="I53" s="97"/>
      <c r="J53" s="97"/>
      <c r="K53" s="98"/>
      <c r="L53" s="106"/>
      <c r="M53" s="104"/>
      <c r="N53" s="104"/>
      <c r="O53" s="104"/>
      <c r="P53" s="104"/>
      <c r="Q53" s="176"/>
      <c r="R53" s="117"/>
      <c r="S53" s="104"/>
      <c r="T53" s="104"/>
      <c r="U53" s="104"/>
      <c r="V53" s="104">
        <v>15</v>
      </c>
      <c r="W53" s="104">
        <v>2</v>
      </c>
    </row>
    <row r="54" spans="1:23" s="32" customFormat="1" ht="20.100000000000001" customHeight="1" thickBot="1" x14ac:dyDescent="0.3">
      <c r="A54" s="76">
        <v>5</v>
      </c>
      <c r="B54" s="42" t="s">
        <v>75</v>
      </c>
      <c r="C54" s="63" t="s">
        <v>107</v>
      </c>
      <c r="D54" s="117" t="s">
        <v>8</v>
      </c>
      <c r="E54" s="117">
        <v>15</v>
      </c>
      <c r="F54" s="117"/>
      <c r="G54" s="117">
        <v>15</v>
      </c>
      <c r="H54" s="117"/>
      <c r="I54" s="117"/>
      <c r="J54" s="117"/>
      <c r="K54" s="118"/>
      <c r="L54" s="106"/>
      <c r="M54" s="104"/>
      <c r="N54" s="104"/>
      <c r="O54" s="104"/>
      <c r="P54" s="104"/>
      <c r="Q54" s="183"/>
      <c r="R54" s="117"/>
      <c r="S54" s="104">
        <v>15</v>
      </c>
      <c r="T54" s="104">
        <v>2</v>
      </c>
      <c r="U54" s="104"/>
      <c r="V54" s="104"/>
      <c r="W54" s="104"/>
    </row>
    <row r="55" spans="1:23" s="32" customFormat="1" ht="20.100000000000001" customHeight="1" thickBot="1" x14ac:dyDescent="0.3">
      <c r="A55" s="76">
        <v>6</v>
      </c>
      <c r="B55" s="42" t="s">
        <v>76</v>
      </c>
      <c r="C55" s="63" t="s">
        <v>108</v>
      </c>
      <c r="D55" s="117" t="s">
        <v>8</v>
      </c>
      <c r="E55" s="117">
        <v>15</v>
      </c>
      <c r="F55" s="117">
        <v>15</v>
      </c>
      <c r="G55" s="117"/>
      <c r="H55" s="117"/>
      <c r="I55" s="117"/>
      <c r="J55" s="117"/>
      <c r="K55" s="118"/>
      <c r="L55" s="106"/>
      <c r="M55" s="104"/>
      <c r="N55" s="104"/>
      <c r="O55" s="104">
        <v>15</v>
      </c>
      <c r="P55" s="104"/>
      <c r="Q55" s="129">
        <v>1</v>
      </c>
      <c r="R55" s="117"/>
      <c r="S55" s="104"/>
      <c r="T55" s="104"/>
      <c r="U55" s="104"/>
      <c r="V55" s="104"/>
      <c r="W55" s="104"/>
    </row>
    <row r="56" spans="1:23" s="32" customFormat="1" ht="35.1" customHeight="1" thickBot="1" x14ac:dyDescent="0.3">
      <c r="A56" s="76">
        <v>7</v>
      </c>
      <c r="B56" s="42" t="s">
        <v>77</v>
      </c>
      <c r="C56" s="67" t="s">
        <v>109</v>
      </c>
      <c r="D56" s="117" t="s">
        <v>105</v>
      </c>
      <c r="E56" s="117">
        <v>30</v>
      </c>
      <c r="F56" s="117">
        <v>15</v>
      </c>
      <c r="G56" s="117">
        <v>15</v>
      </c>
      <c r="H56" s="117"/>
      <c r="I56" s="117"/>
      <c r="J56" s="117"/>
      <c r="K56" s="118"/>
      <c r="L56" s="106"/>
      <c r="M56" s="104"/>
      <c r="N56" s="104"/>
      <c r="O56" s="104"/>
      <c r="P56" s="104"/>
      <c r="Q56" s="176"/>
      <c r="R56" s="127">
        <v>15</v>
      </c>
      <c r="S56" s="36">
        <v>15</v>
      </c>
      <c r="T56" s="36">
        <v>3</v>
      </c>
      <c r="U56" s="104"/>
      <c r="V56" s="104"/>
      <c r="W56" s="104"/>
    </row>
    <row r="57" spans="1:23" s="32" customFormat="1" ht="20.100000000000001" customHeight="1" thickBot="1" x14ac:dyDescent="0.3">
      <c r="A57" s="76">
        <v>8</v>
      </c>
      <c r="B57" s="42" t="s">
        <v>78</v>
      </c>
      <c r="C57" s="64" t="s">
        <v>110</v>
      </c>
      <c r="D57" s="117" t="s">
        <v>8</v>
      </c>
      <c r="E57" s="117">
        <v>15</v>
      </c>
      <c r="F57" s="117">
        <v>15</v>
      </c>
      <c r="G57" s="117"/>
      <c r="H57" s="117"/>
      <c r="I57" s="117"/>
      <c r="J57" s="117"/>
      <c r="K57" s="118"/>
      <c r="L57" s="106"/>
      <c r="M57" s="104"/>
      <c r="N57" s="104"/>
      <c r="O57" s="104"/>
      <c r="P57" s="104"/>
      <c r="Q57" s="176"/>
      <c r="R57" s="184"/>
      <c r="S57" s="116"/>
      <c r="T57" s="115"/>
      <c r="U57" s="36">
        <v>15</v>
      </c>
      <c r="V57" s="36"/>
      <c r="W57" s="36">
        <v>2</v>
      </c>
    </row>
    <row r="58" spans="1:23" s="32" customFormat="1" ht="20.100000000000001" customHeight="1" thickBot="1" x14ac:dyDescent="0.3">
      <c r="A58" s="76">
        <v>9</v>
      </c>
      <c r="B58" s="42" t="s">
        <v>113</v>
      </c>
      <c r="C58" s="63" t="s">
        <v>111</v>
      </c>
      <c r="D58" s="117" t="s">
        <v>8</v>
      </c>
      <c r="E58" s="117">
        <v>15</v>
      </c>
      <c r="F58" s="117">
        <v>15</v>
      </c>
      <c r="G58" s="117"/>
      <c r="H58" s="117"/>
      <c r="I58" s="117"/>
      <c r="J58" s="117"/>
      <c r="K58" s="118"/>
      <c r="L58" s="106"/>
      <c r="M58" s="104"/>
      <c r="N58" s="104"/>
      <c r="O58" s="104"/>
      <c r="P58" s="104"/>
      <c r="Q58" s="176"/>
      <c r="R58" s="117"/>
      <c r="S58" s="104"/>
      <c r="T58" s="36"/>
      <c r="U58" s="36">
        <v>15</v>
      </c>
      <c r="V58" s="36"/>
      <c r="W58" s="36">
        <v>1</v>
      </c>
    </row>
    <row r="59" spans="1:23" s="32" customFormat="1" ht="20.100000000000001" customHeight="1" thickBot="1" x14ac:dyDescent="0.3">
      <c r="A59" s="76">
        <v>10</v>
      </c>
      <c r="B59" s="42" t="s">
        <v>114</v>
      </c>
      <c r="C59" s="63" t="s">
        <v>112</v>
      </c>
      <c r="D59" s="117" t="s">
        <v>147</v>
      </c>
      <c r="E59" s="117">
        <v>15</v>
      </c>
      <c r="F59" s="117">
        <v>15</v>
      </c>
      <c r="G59" s="117"/>
      <c r="H59" s="117"/>
      <c r="I59" s="117"/>
      <c r="J59" s="117"/>
      <c r="K59" s="118"/>
      <c r="L59" s="106"/>
      <c r="M59" s="104"/>
      <c r="N59" s="104"/>
      <c r="O59" s="104"/>
      <c r="P59" s="104"/>
      <c r="Q59" s="176"/>
      <c r="R59" s="117"/>
      <c r="S59" s="104"/>
      <c r="T59" s="104"/>
      <c r="U59" s="104">
        <v>15</v>
      </c>
      <c r="V59" s="104"/>
      <c r="W59" s="104">
        <v>2</v>
      </c>
    </row>
    <row r="60" spans="1:23" s="32" customFormat="1" ht="35.1" customHeight="1" thickBot="1" x14ac:dyDescent="0.3">
      <c r="A60" s="76">
        <v>11</v>
      </c>
      <c r="B60" s="42" t="s">
        <v>115</v>
      </c>
      <c r="C60" s="65" t="s">
        <v>144</v>
      </c>
      <c r="D60" s="117" t="s">
        <v>8</v>
      </c>
      <c r="E60" s="117">
        <v>15</v>
      </c>
      <c r="F60" s="117"/>
      <c r="G60" s="117">
        <v>15</v>
      </c>
      <c r="H60" s="117"/>
      <c r="I60" s="117"/>
      <c r="J60" s="117"/>
      <c r="K60" s="118"/>
      <c r="L60" s="88"/>
      <c r="M60" s="104"/>
      <c r="N60" s="104"/>
      <c r="O60" s="104"/>
      <c r="P60" s="104">
        <v>15</v>
      </c>
      <c r="Q60" s="176">
        <v>4</v>
      </c>
      <c r="R60" s="117"/>
      <c r="S60" s="104"/>
      <c r="T60" s="104"/>
      <c r="U60" s="104"/>
      <c r="V60" s="104"/>
      <c r="W60" s="104"/>
    </row>
    <row r="61" spans="1:23" s="32" customFormat="1" ht="20.100000000000001" customHeight="1" thickBot="1" x14ac:dyDescent="0.3">
      <c r="A61" s="76">
        <v>12</v>
      </c>
      <c r="B61" s="9"/>
      <c r="C61" s="13" t="s">
        <v>150</v>
      </c>
      <c r="D61" s="104"/>
      <c r="E61" s="107">
        <f>SUM(E51:E60)</f>
        <v>195</v>
      </c>
      <c r="F61" s="107">
        <f t="shared" ref="F61:W61" si="4">SUM(F51:F60)</f>
        <v>105</v>
      </c>
      <c r="G61" s="107">
        <f t="shared" si="4"/>
        <v>90</v>
      </c>
      <c r="H61" s="107">
        <f t="shared" si="4"/>
        <v>0</v>
      </c>
      <c r="I61" s="107">
        <f t="shared" si="4"/>
        <v>0</v>
      </c>
      <c r="J61" s="107">
        <f t="shared" si="4"/>
        <v>0</v>
      </c>
      <c r="K61" s="108">
        <f t="shared" si="4"/>
        <v>0</v>
      </c>
      <c r="L61" s="109">
        <f t="shared" si="4"/>
        <v>0</v>
      </c>
      <c r="M61" s="107">
        <f t="shared" si="4"/>
        <v>0</v>
      </c>
      <c r="N61" s="107">
        <f t="shared" si="4"/>
        <v>0</v>
      </c>
      <c r="O61" s="107">
        <f t="shared" si="4"/>
        <v>30</v>
      </c>
      <c r="P61" s="107">
        <f t="shared" si="4"/>
        <v>30</v>
      </c>
      <c r="Q61" s="177">
        <f t="shared" si="4"/>
        <v>7</v>
      </c>
      <c r="R61" s="178">
        <f t="shared" si="4"/>
        <v>15</v>
      </c>
      <c r="S61" s="107">
        <f t="shared" si="4"/>
        <v>30</v>
      </c>
      <c r="T61" s="107">
        <f t="shared" si="4"/>
        <v>5</v>
      </c>
      <c r="U61" s="107">
        <f t="shared" si="4"/>
        <v>60</v>
      </c>
      <c r="V61" s="107">
        <f t="shared" si="4"/>
        <v>30</v>
      </c>
      <c r="W61" s="107">
        <f t="shared" si="4"/>
        <v>9</v>
      </c>
    </row>
    <row r="62" spans="1:23" s="32" customFormat="1" ht="20.100000000000001" customHeight="1" thickBot="1" x14ac:dyDescent="0.3">
      <c r="A62" s="76">
        <v>13</v>
      </c>
      <c r="B62" s="270" t="s">
        <v>23</v>
      </c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2"/>
    </row>
    <row r="63" spans="1:23" s="32" customFormat="1" ht="20.100000000000001" customHeight="1" thickBot="1" x14ac:dyDescent="0.3">
      <c r="A63" s="76">
        <v>14</v>
      </c>
      <c r="B63" s="43" t="s">
        <v>58</v>
      </c>
      <c r="C63" s="44" t="s">
        <v>179</v>
      </c>
      <c r="D63" s="248" t="s">
        <v>8</v>
      </c>
      <c r="E63" s="302">
        <v>15</v>
      </c>
      <c r="F63" s="300"/>
      <c r="G63" s="204"/>
      <c r="H63" s="146"/>
      <c r="I63" s="204">
        <v>15</v>
      </c>
      <c r="J63" s="146"/>
      <c r="K63" s="147"/>
      <c r="L63" s="138"/>
      <c r="M63" s="139"/>
      <c r="N63" s="139"/>
      <c r="O63" s="139"/>
      <c r="P63" s="139"/>
      <c r="Q63" s="140"/>
      <c r="R63" s="141"/>
      <c r="S63" s="237">
        <v>15</v>
      </c>
      <c r="T63" s="237">
        <v>2</v>
      </c>
      <c r="U63" s="139"/>
      <c r="V63" s="139"/>
      <c r="W63" s="139"/>
    </row>
    <row r="64" spans="1:23" ht="35.1" customHeight="1" thickBot="1" x14ac:dyDescent="0.3">
      <c r="A64" s="76">
        <v>15</v>
      </c>
      <c r="B64" s="45" t="s">
        <v>60</v>
      </c>
      <c r="C64" s="46" t="s">
        <v>180</v>
      </c>
      <c r="D64" s="249"/>
      <c r="E64" s="303"/>
      <c r="F64" s="301"/>
      <c r="G64" s="205"/>
      <c r="H64" s="111"/>
      <c r="I64" s="205"/>
      <c r="J64" s="111"/>
      <c r="K64" s="112"/>
      <c r="L64" s="142"/>
      <c r="M64" s="100"/>
      <c r="N64" s="100"/>
      <c r="O64" s="100"/>
      <c r="P64" s="100"/>
      <c r="Q64" s="185"/>
      <c r="R64" s="97"/>
      <c r="S64" s="243"/>
      <c r="T64" s="243"/>
      <c r="U64" s="100"/>
      <c r="V64" s="100"/>
      <c r="W64" s="100"/>
    </row>
    <row r="65" spans="1:23" ht="20.100000000000001" customHeight="1" thickBot="1" x14ac:dyDescent="0.3">
      <c r="A65" s="76">
        <v>16</v>
      </c>
      <c r="B65" s="43" t="s">
        <v>61</v>
      </c>
      <c r="C65" s="47" t="s">
        <v>116</v>
      </c>
      <c r="D65" s="248" t="s">
        <v>8</v>
      </c>
      <c r="E65" s="302">
        <v>15</v>
      </c>
      <c r="F65" s="300"/>
      <c r="G65" s="204">
        <v>15</v>
      </c>
      <c r="H65" s="146"/>
      <c r="I65" s="146"/>
      <c r="J65" s="146"/>
      <c r="K65" s="147"/>
      <c r="L65" s="150"/>
      <c r="M65" s="90"/>
      <c r="N65" s="90"/>
      <c r="O65" s="90"/>
      <c r="P65" s="90"/>
      <c r="Q65" s="186"/>
      <c r="R65" s="126"/>
      <c r="S65" s="58"/>
      <c r="T65" s="187"/>
      <c r="U65" s="90"/>
      <c r="V65" s="204">
        <v>15</v>
      </c>
      <c r="W65" s="204">
        <v>2</v>
      </c>
    </row>
    <row r="66" spans="1:23" ht="20.100000000000001" customHeight="1" thickBot="1" x14ac:dyDescent="0.3">
      <c r="A66" s="76">
        <v>17</v>
      </c>
      <c r="B66" s="45" t="s">
        <v>62</v>
      </c>
      <c r="C66" s="48" t="s">
        <v>117</v>
      </c>
      <c r="D66" s="249"/>
      <c r="E66" s="303"/>
      <c r="F66" s="301"/>
      <c r="G66" s="205"/>
      <c r="H66" s="111"/>
      <c r="I66" s="111"/>
      <c r="J66" s="111"/>
      <c r="K66" s="112"/>
      <c r="L66" s="142"/>
      <c r="M66" s="100"/>
      <c r="N66" s="100"/>
      <c r="O66" s="100"/>
      <c r="P66" s="100"/>
      <c r="Q66" s="185"/>
      <c r="R66" s="97"/>
      <c r="S66" s="58"/>
      <c r="T66" s="188"/>
      <c r="U66" s="100"/>
      <c r="V66" s="205"/>
      <c r="W66" s="205"/>
    </row>
    <row r="67" spans="1:23" ht="20.100000000000001" customHeight="1" thickBot="1" x14ac:dyDescent="0.3">
      <c r="A67" s="76">
        <v>18</v>
      </c>
      <c r="B67" s="43" t="s">
        <v>63</v>
      </c>
      <c r="C67" s="47" t="s">
        <v>118</v>
      </c>
      <c r="D67" s="304" t="s">
        <v>147</v>
      </c>
      <c r="E67" s="204">
        <v>15</v>
      </c>
      <c r="F67" s="204"/>
      <c r="G67" s="204">
        <v>15</v>
      </c>
      <c r="H67" s="146"/>
      <c r="I67" s="146"/>
      <c r="J67" s="146"/>
      <c r="K67" s="147"/>
      <c r="L67" s="189"/>
      <c r="M67" s="190"/>
      <c r="N67" s="190"/>
      <c r="O67" s="190"/>
      <c r="P67" s="190"/>
      <c r="Q67" s="191"/>
      <c r="R67" s="126"/>
      <c r="S67" s="90"/>
      <c r="T67" s="190"/>
      <c r="U67" s="190"/>
      <c r="V67" s="237">
        <v>15</v>
      </c>
      <c r="W67" s="237">
        <v>2</v>
      </c>
    </row>
    <row r="68" spans="1:23" ht="20.100000000000001" customHeight="1" thickBot="1" x14ac:dyDescent="0.3">
      <c r="A68" s="76">
        <v>19</v>
      </c>
      <c r="B68" s="69" t="s">
        <v>64</v>
      </c>
      <c r="C68" s="49" t="s">
        <v>119</v>
      </c>
      <c r="D68" s="306"/>
      <c r="E68" s="288"/>
      <c r="F68" s="288"/>
      <c r="G68" s="288"/>
      <c r="H68" s="153"/>
      <c r="I68" s="153"/>
      <c r="J68" s="153"/>
      <c r="K68" s="154"/>
      <c r="L68" s="192"/>
      <c r="M68" s="193"/>
      <c r="N68" s="193"/>
      <c r="O68" s="193"/>
      <c r="P68" s="193"/>
      <c r="Q68" s="194"/>
      <c r="R68" s="195"/>
      <c r="S68" s="193"/>
      <c r="T68" s="193"/>
      <c r="U68" s="193"/>
      <c r="V68" s="293"/>
      <c r="W68" s="293"/>
    </row>
    <row r="69" spans="1:23" ht="20.100000000000001" customHeight="1" thickBot="1" x14ac:dyDescent="0.3">
      <c r="A69" s="76">
        <v>20</v>
      </c>
      <c r="B69" s="50" t="s">
        <v>157</v>
      </c>
      <c r="C69" s="48" t="s">
        <v>120</v>
      </c>
      <c r="D69" s="307"/>
      <c r="E69" s="205"/>
      <c r="F69" s="205"/>
      <c r="G69" s="205"/>
      <c r="H69" s="111"/>
      <c r="I69" s="111"/>
      <c r="J69" s="111"/>
      <c r="K69" s="112"/>
      <c r="L69" s="196"/>
      <c r="M69" s="197"/>
      <c r="N69" s="197"/>
      <c r="O69" s="197"/>
      <c r="P69" s="197"/>
      <c r="Q69" s="198"/>
      <c r="R69" s="199"/>
      <c r="S69" s="197"/>
      <c r="T69" s="197"/>
      <c r="U69" s="197"/>
      <c r="V69" s="243"/>
      <c r="W69" s="243"/>
    </row>
    <row r="70" spans="1:23" ht="20.100000000000001" customHeight="1" thickBot="1" x14ac:dyDescent="0.3">
      <c r="A70" s="76">
        <v>21</v>
      </c>
      <c r="B70" s="43" t="s">
        <v>65</v>
      </c>
      <c r="C70" s="51" t="s">
        <v>158</v>
      </c>
      <c r="D70" s="248" t="s">
        <v>8</v>
      </c>
      <c r="E70" s="298">
        <v>15</v>
      </c>
      <c r="F70" s="300"/>
      <c r="G70" s="204">
        <v>15</v>
      </c>
      <c r="H70" s="146"/>
      <c r="I70" s="146"/>
      <c r="J70" s="146"/>
      <c r="K70" s="147"/>
      <c r="L70" s="150"/>
      <c r="M70" s="90"/>
      <c r="N70" s="90"/>
      <c r="O70" s="90"/>
      <c r="P70" s="90"/>
      <c r="Q70" s="186"/>
      <c r="R70" s="126"/>
      <c r="S70" s="90"/>
      <c r="T70" s="90"/>
      <c r="U70" s="90"/>
      <c r="V70" s="237">
        <v>15</v>
      </c>
      <c r="W70" s="237">
        <v>2</v>
      </c>
    </row>
    <row r="71" spans="1:23" ht="20.100000000000001" customHeight="1" thickBot="1" x14ac:dyDescent="0.3">
      <c r="A71" s="76">
        <v>22</v>
      </c>
      <c r="B71" s="45" t="s">
        <v>66</v>
      </c>
      <c r="C71" s="34" t="s">
        <v>146</v>
      </c>
      <c r="D71" s="249"/>
      <c r="E71" s="299"/>
      <c r="F71" s="301"/>
      <c r="G71" s="205"/>
      <c r="H71" s="111"/>
      <c r="I71" s="111"/>
      <c r="J71" s="111"/>
      <c r="K71" s="112"/>
      <c r="L71" s="142"/>
      <c r="M71" s="100"/>
      <c r="N71" s="100"/>
      <c r="O71" s="100"/>
      <c r="P71" s="100"/>
      <c r="Q71" s="185"/>
      <c r="R71" s="97"/>
      <c r="S71" s="100"/>
      <c r="T71" s="100"/>
      <c r="U71" s="100"/>
      <c r="V71" s="243"/>
      <c r="W71" s="243"/>
    </row>
    <row r="72" spans="1:23" ht="20.100000000000001" customHeight="1" thickBot="1" x14ac:dyDescent="0.3">
      <c r="A72" s="76">
        <v>23</v>
      </c>
      <c r="B72" s="69" t="s">
        <v>67</v>
      </c>
      <c r="C72" s="51" t="s">
        <v>121</v>
      </c>
      <c r="D72" s="304" t="s">
        <v>147</v>
      </c>
      <c r="E72" s="302">
        <v>15</v>
      </c>
      <c r="F72" s="300">
        <v>15</v>
      </c>
      <c r="G72" s="204"/>
      <c r="H72" s="146"/>
      <c r="I72" s="146"/>
      <c r="J72" s="146"/>
      <c r="K72" s="147"/>
      <c r="L72" s="150"/>
      <c r="M72" s="90"/>
      <c r="N72" s="90"/>
      <c r="O72" s="90"/>
      <c r="P72" s="90"/>
      <c r="Q72" s="186"/>
      <c r="R72" s="126"/>
      <c r="S72" s="90"/>
      <c r="T72" s="90"/>
      <c r="U72" s="237">
        <v>15</v>
      </c>
      <c r="V72" s="90"/>
      <c r="W72" s="237">
        <v>2</v>
      </c>
    </row>
    <row r="73" spans="1:23" ht="35.1" customHeight="1" thickBot="1" x14ac:dyDescent="0.3">
      <c r="A73" s="76">
        <v>24</v>
      </c>
      <c r="B73" s="52" t="s">
        <v>68</v>
      </c>
      <c r="C73" s="53" t="s">
        <v>122</v>
      </c>
      <c r="D73" s="243"/>
      <c r="E73" s="303"/>
      <c r="F73" s="301"/>
      <c r="G73" s="205"/>
      <c r="H73" s="111"/>
      <c r="I73" s="111"/>
      <c r="J73" s="111"/>
      <c r="K73" s="112"/>
      <c r="L73" s="142"/>
      <c r="M73" s="100"/>
      <c r="N73" s="100"/>
      <c r="O73" s="100"/>
      <c r="P73" s="100"/>
      <c r="Q73" s="185"/>
      <c r="R73" s="97"/>
      <c r="S73" s="100"/>
      <c r="T73" s="100"/>
      <c r="U73" s="243"/>
      <c r="V73" s="100"/>
      <c r="W73" s="243"/>
    </row>
    <row r="74" spans="1:23" s="32" customFormat="1" ht="20.100000000000001" customHeight="1" thickBot="1" x14ac:dyDescent="0.3">
      <c r="A74" s="76">
        <v>25</v>
      </c>
      <c r="B74" s="54" t="s">
        <v>69</v>
      </c>
      <c r="C74" s="55" t="s">
        <v>123</v>
      </c>
      <c r="D74" s="204" t="s">
        <v>8</v>
      </c>
      <c r="E74" s="302">
        <v>15</v>
      </c>
      <c r="F74" s="300"/>
      <c r="G74" s="204">
        <v>15</v>
      </c>
      <c r="H74" s="146"/>
      <c r="I74" s="146"/>
      <c r="J74" s="146"/>
      <c r="K74" s="147"/>
      <c r="L74" s="150"/>
      <c r="M74" s="90"/>
      <c r="N74" s="90"/>
      <c r="O74" s="90"/>
      <c r="P74" s="90"/>
      <c r="Q74" s="186"/>
      <c r="R74" s="126"/>
      <c r="S74" s="90"/>
      <c r="T74" s="90"/>
      <c r="U74" s="90"/>
      <c r="V74" s="237">
        <v>15</v>
      </c>
      <c r="W74" s="237">
        <v>2</v>
      </c>
    </row>
    <row r="75" spans="1:23" s="32" customFormat="1" ht="20.100000000000001" customHeight="1" thickBot="1" x14ac:dyDescent="0.3">
      <c r="A75" s="76">
        <v>26</v>
      </c>
      <c r="B75" s="52" t="s">
        <v>70</v>
      </c>
      <c r="C75" s="56" t="s">
        <v>124</v>
      </c>
      <c r="D75" s="205"/>
      <c r="E75" s="303"/>
      <c r="F75" s="301"/>
      <c r="G75" s="205"/>
      <c r="H75" s="111"/>
      <c r="I75" s="111"/>
      <c r="J75" s="111"/>
      <c r="K75" s="112"/>
      <c r="L75" s="142"/>
      <c r="M75" s="100"/>
      <c r="N75" s="100"/>
      <c r="O75" s="100"/>
      <c r="P75" s="100"/>
      <c r="Q75" s="185"/>
      <c r="R75" s="97"/>
      <c r="S75" s="100"/>
      <c r="T75" s="100"/>
      <c r="U75" s="100"/>
      <c r="V75" s="243"/>
      <c r="W75" s="243"/>
    </row>
    <row r="76" spans="1:23" s="32" customFormat="1" ht="20.100000000000001" customHeight="1" thickBot="1" x14ac:dyDescent="0.3">
      <c r="A76" s="76">
        <v>27</v>
      </c>
      <c r="B76" s="54" t="s">
        <v>71</v>
      </c>
      <c r="C76" s="18" t="s">
        <v>125</v>
      </c>
      <c r="D76" s="204" t="s">
        <v>8</v>
      </c>
      <c r="E76" s="298">
        <v>15</v>
      </c>
      <c r="F76" s="300">
        <v>15</v>
      </c>
      <c r="G76" s="204"/>
      <c r="H76" s="146"/>
      <c r="I76" s="146"/>
      <c r="J76" s="146"/>
      <c r="K76" s="147"/>
      <c r="L76" s="150"/>
      <c r="M76" s="90"/>
      <c r="N76" s="90"/>
      <c r="O76" s="90"/>
      <c r="P76" s="90"/>
      <c r="Q76" s="186"/>
      <c r="R76" s="126"/>
      <c r="S76" s="90"/>
      <c r="T76" s="90"/>
      <c r="U76" s="237">
        <v>15</v>
      </c>
      <c r="V76" s="190"/>
      <c r="W76" s="237">
        <v>1</v>
      </c>
    </row>
    <row r="77" spans="1:23" s="32" customFormat="1" ht="20.100000000000001" customHeight="1" thickBot="1" x14ac:dyDescent="0.3">
      <c r="A77" s="76">
        <v>28</v>
      </c>
      <c r="B77" s="52" t="s">
        <v>72</v>
      </c>
      <c r="C77" s="27" t="s">
        <v>126</v>
      </c>
      <c r="D77" s="205"/>
      <c r="E77" s="303"/>
      <c r="F77" s="301"/>
      <c r="G77" s="205"/>
      <c r="H77" s="111"/>
      <c r="I77" s="111"/>
      <c r="J77" s="111"/>
      <c r="K77" s="112"/>
      <c r="L77" s="142"/>
      <c r="M77" s="100"/>
      <c r="N77" s="100"/>
      <c r="O77" s="100"/>
      <c r="P77" s="100"/>
      <c r="Q77" s="185"/>
      <c r="R77" s="97"/>
      <c r="S77" s="100"/>
      <c r="T77" s="100"/>
      <c r="U77" s="243"/>
      <c r="V77" s="197"/>
      <c r="W77" s="243"/>
    </row>
    <row r="78" spans="1:23" s="32" customFormat="1" ht="20.100000000000001" customHeight="1" thickBot="1" x14ac:dyDescent="0.3">
      <c r="A78" s="76">
        <v>29</v>
      </c>
      <c r="B78" s="11"/>
      <c r="C78" s="8" t="s">
        <v>151</v>
      </c>
      <c r="D78" s="97"/>
      <c r="E78" s="122">
        <f t="shared" ref="E78:W78" si="5">SUM(E63:E77)</f>
        <v>105</v>
      </c>
      <c r="F78" s="122">
        <f t="shared" si="5"/>
        <v>30</v>
      </c>
      <c r="G78" s="122">
        <f t="shared" si="5"/>
        <v>60</v>
      </c>
      <c r="H78" s="122">
        <f t="shared" si="5"/>
        <v>0</v>
      </c>
      <c r="I78" s="122">
        <f t="shared" si="5"/>
        <v>15</v>
      </c>
      <c r="J78" s="122">
        <f t="shared" si="5"/>
        <v>0</v>
      </c>
      <c r="K78" s="89">
        <f t="shared" si="5"/>
        <v>0</v>
      </c>
      <c r="L78" s="124">
        <f t="shared" si="5"/>
        <v>0</v>
      </c>
      <c r="M78" s="122">
        <f t="shared" si="5"/>
        <v>0</v>
      </c>
      <c r="N78" s="122">
        <f t="shared" si="5"/>
        <v>0</v>
      </c>
      <c r="O78" s="122">
        <f t="shared" si="5"/>
        <v>0</v>
      </c>
      <c r="P78" s="122">
        <f t="shared" si="5"/>
        <v>0</v>
      </c>
      <c r="Q78" s="182">
        <f t="shared" si="5"/>
        <v>0</v>
      </c>
      <c r="R78" s="122">
        <f t="shared" si="5"/>
        <v>0</v>
      </c>
      <c r="S78" s="122">
        <f t="shared" si="5"/>
        <v>15</v>
      </c>
      <c r="T78" s="122">
        <f t="shared" si="5"/>
        <v>2</v>
      </c>
      <c r="U78" s="122">
        <f>SUM(U63:U77)</f>
        <v>30</v>
      </c>
      <c r="V78" s="122">
        <f t="shared" si="5"/>
        <v>60</v>
      </c>
      <c r="W78" s="122">
        <f t="shared" si="5"/>
        <v>11</v>
      </c>
    </row>
    <row r="79" spans="1:23" s="32" customFormat="1" ht="35.1" customHeight="1" thickBot="1" x14ac:dyDescent="0.3">
      <c r="A79" s="76">
        <v>30</v>
      </c>
      <c r="B79" s="57"/>
      <c r="C79" s="280" t="s">
        <v>152</v>
      </c>
      <c r="D79" s="281"/>
      <c r="E79" s="166">
        <f t="shared" ref="E79:W79" si="6">E78+E61</f>
        <v>300</v>
      </c>
      <c r="F79" s="166">
        <f t="shared" si="6"/>
        <v>135</v>
      </c>
      <c r="G79" s="166">
        <f t="shared" si="6"/>
        <v>150</v>
      </c>
      <c r="H79" s="166">
        <f t="shared" si="6"/>
        <v>0</v>
      </c>
      <c r="I79" s="166">
        <f t="shared" si="6"/>
        <v>15</v>
      </c>
      <c r="J79" s="166">
        <f t="shared" si="6"/>
        <v>0</v>
      </c>
      <c r="K79" s="12">
        <f t="shared" si="6"/>
        <v>0</v>
      </c>
      <c r="L79" s="167">
        <f t="shared" si="6"/>
        <v>0</v>
      </c>
      <c r="M79" s="166">
        <f t="shared" si="6"/>
        <v>0</v>
      </c>
      <c r="N79" s="166">
        <f t="shared" si="6"/>
        <v>0</v>
      </c>
      <c r="O79" s="166">
        <f t="shared" si="6"/>
        <v>30</v>
      </c>
      <c r="P79" s="166">
        <f t="shared" si="6"/>
        <v>30</v>
      </c>
      <c r="Q79" s="168">
        <f t="shared" si="6"/>
        <v>7</v>
      </c>
      <c r="R79" s="166">
        <f t="shared" si="6"/>
        <v>15</v>
      </c>
      <c r="S79" s="166">
        <f t="shared" si="6"/>
        <v>45</v>
      </c>
      <c r="T79" s="166">
        <f t="shared" si="6"/>
        <v>7</v>
      </c>
      <c r="U79" s="166">
        <f t="shared" si="6"/>
        <v>90</v>
      </c>
      <c r="V79" s="166">
        <f t="shared" si="6"/>
        <v>90</v>
      </c>
      <c r="W79" s="166">
        <f t="shared" si="6"/>
        <v>20</v>
      </c>
    </row>
    <row r="80" spans="1:23" ht="16.5" thickBot="1" x14ac:dyDescent="0.3">
      <c r="A80" s="76">
        <v>31</v>
      </c>
      <c r="B80" s="309" t="s">
        <v>153</v>
      </c>
      <c r="C80" s="310"/>
      <c r="D80" s="311"/>
      <c r="E80" s="169">
        <f t="shared" ref="E80:W80" si="7">E16+E26+E36+E61+E78</f>
        <v>915</v>
      </c>
      <c r="F80" s="169">
        <f t="shared" si="7"/>
        <v>390</v>
      </c>
      <c r="G80" s="169">
        <f t="shared" si="7"/>
        <v>330</v>
      </c>
      <c r="H80" s="169">
        <f t="shared" si="7"/>
        <v>0</v>
      </c>
      <c r="I80" s="169">
        <f t="shared" si="7"/>
        <v>75</v>
      </c>
      <c r="J80" s="169">
        <f t="shared" si="7"/>
        <v>120</v>
      </c>
      <c r="K80" s="170">
        <f t="shared" si="7"/>
        <v>0</v>
      </c>
      <c r="L80" s="171">
        <f t="shared" si="7"/>
        <v>135</v>
      </c>
      <c r="M80" s="169">
        <f t="shared" si="7"/>
        <v>120</v>
      </c>
      <c r="N80" s="169">
        <f t="shared" si="7"/>
        <v>30</v>
      </c>
      <c r="O80" s="169">
        <f t="shared" si="7"/>
        <v>75</v>
      </c>
      <c r="P80" s="169">
        <f t="shared" si="7"/>
        <v>165</v>
      </c>
      <c r="Q80" s="172">
        <f t="shared" si="7"/>
        <v>30</v>
      </c>
      <c r="R80" s="173">
        <f t="shared" si="7"/>
        <v>90</v>
      </c>
      <c r="S80" s="169">
        <f t="shared" si="7"/>
        <v>120</v>
      </c>
      <c r="T80" s="169">
        <f t="shared" si="7"/>
        <v>30</v>
      </c>
      <c r="U80" s="169">
        <f t="shared" si="7"/>
        <v>90</v>
      </c>
      <c r="V80" s="169">
        <f t="shared" si="7"/>
        <v>120</v>
      </c>
      <c r="W80" s="169">
        <f t="shared" si="7"/>
        <v>30</v>
      </c>
    </row>
    <row r="81" spans="1:24" ht="15.75" x14ac:dyDescent="0.25">
      <c r="B81" s="3" t="s">
        <v>159</v>
      </c>
      <c r="C81" s="3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</row>
    <row r="82" spans="1:24" ht="15.75" x14ac:dyDescent="0.25">
      <c r="B82" s="3" t="s">
        <v>161</v>
      </c>
      <c r="C82" s="3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</row>
    <row r="83" spans="1:24" ht="15.75" x14ac:dyDescent="0.25">
      <c r="B83" s="3" t="s">
        <v>173</v>
      </c>
      <c r="C83" s="3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</row>
    <row r="84" spans="1:24" ht="15.75" x14ac:dyDescent="0.25">
      <c r="A84" s="203" t="s">
        <v>184</v>
      </c>
      <c r="B84" s="203"/>
      <c r="C84" s="203"/>
      <c r="D84" s="203"/>
      <c r="E84" s="203"/>
      <c r="F84" s="203"/>
      <c r="G84" s="203"/>
      <c r="H84" s="203"/>
      <c r="I84" s="203"/>
      <c r="J84" s="203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3"/>
    </row>
  </sheetData>
  <mergeCells count="123">
    <mergeCell ref="A84:J84"/>
    <mergeCell ref="A40:W40"/>
    <mergeCell ref="A2:W2"/>
    <mergeCell ref="A3:W3"/>
    <mergeCell ref="A4:W4"/>
    <mergeCell ref="A5:W5"/>
    <mergeCell ref="B80:D80"/>
    <mergeCell ref="C79:D79"/>
    <mergeCell ref="D70:D71"/>
    <mergeCell ref="I63:I64"/>
    <mergeCell ref="B12:W12"/>
    <mergeCell ref="B17:W17"/>
    <mergeCell ref="E67:E69"/>
    <mergeCell ref="F67:F69"/>
    <mergeCell ref="G67:G69"/>
    <mergeCell ref="E63:E64"/>
    <mergeCell ref="G63:G64"/>
    <mergeCell ref="E65:E66"/>
    <mergeCell ref="G65:G66"/>
    <mergeCell ref="B27:W27"/>
    <mergeCell ref="B37:C37"/>
    <mergeCell ref="D65:D66"/>
    <mergeCell ref="F65:F66"/>
    <mergeCell ref="F63:F64"/>
    <mergeCell ref="D67:D69"/>
    <mergeCell ref="A44:W44"/>
    <mergeCell ref="S63:S64"/>
    <mergeCell ref="A41:W41"/>
    <mergeCell ref="A42:W42"/>
    <mergeCell ref="A43:W43"/>
    <mergeCell ref="B50:W50"/>
    <mergeCell ref="B62:W62"/>
    <mergeCell ref="T63:T64"/>
    <mergeCell ref="D63:D64"/>
    <mergeCell ref="A45:A48"/>
    <mergeCell ref="B45:B48"/>
    <mergeCell ref="C45:C48"/>
    <mergeCell ref="D45:D48"/>
    <mergeCell ref="W65:W66"/>
    <mergeCell ref="W47:W48"/>
    <mergeCell ref="R47:R48"/>
    <mergeCell ref="S47:S48"/>
    <mergeCell ref="T47:T48"/>
    <mergeCell ref="U47:U48"/>
    <mergeCell ref="V47:V48"/>
    <mergeCell ref="R45:W45"/>
    <mergeCell ref="O46:Q46"/>
    <mergeCell ref="B6:G6"/>
    <mergeCell ref="B7:B10"/>
    <mergeCell ref="C7:C10"/>
    <mergeCell ref="D7:D10"/>
    <mergeCell ref="E9:E10"/>
    <mergeCell ref="F9:F10"/>
    <mergeCell ref="Q9:Q10"/>
    <mergeCell ref="O9:O10"/>
    <mergeCell ref="N9:N10"/>
    <mergeCell ref="P9:P10"/>
    <mergeCell ref="D76:D77"/>
    <mergeCell ref="E76:E77"/>
    <mergeCell ref="F76:F77"/>
    <mergeCell ref="G76:G77"/>
    <mergeCell ref="W74:W75"/>
    <mergeCell ref="D72:D73"/>
    <mergeCell ref="E74:E75"/>
    <mergeCell ref="F74:F75"/>
    <mergeCell ref="G74:G75"/>
    <mergeCell ref="D74:D75"/>
    <mergeCell ref="V74:V75"/>
    <mergeCell ref="E70:E71"/>
    <mergeCell ref="G70:G71"/>
    <mergeCell ref="F70:F71"/>
    <mergeCell ref="E72:E73"/>
    <mergeCell ref="F72:F73"/>
    <mergeCell ref="G72:G73"/>
    <mergeCell ref="U76:U77"/>
    <mergeCell ref="W76:W77"/>
    <mergeCell ref="V65:V66"/>
    <mergeCell ref="W70:W71"/>
    <mergeCell ref="V70:V71"/>
    <mergeCell ref="V67:V69"/>
    <mergeCell ref="W67:W69"/>
    <mergeCell ref="U72:U73"/>
    <mergeCell ref="W72:W73"/>
    <mergeCell ref="E47:E48"/>
    <mergeCell ref="F47:F48"/>
    <mergeCell ref="G47:G48"/>
    <mergeCell ref="H47:H48"/>
    <mergeCell ref="I47:I48"/>
    <mergeCell ref="E45:K46"/>
    <mergeCell ref="L45:Q45"/>
    <mergeCell ref="J47:J48"/>
    <mergeCell ref="K47:K48"/>
    <mergeCell ref="L47:L48"/>
    <mergeCell ref="M47:M48"/>
    <mergeCell ref="N47:N48"/>
    <mergeCell ref="O47:O48"/>
    <mergeCell ref="P47:P48"/>
    <mergeCell ref="Q47:Q48"/>
    <mergeCell ref="L46:N46"/>
    <mergeCell ref="R46:T46"/>
    <mergeCell ref="U46:W46"/>
    <mergeCell ref="A7:A10"/>
    <mergeCell ref="E7:K8"/>
    <mergeCell ref="H9:H10"/>
    <mergeCell ref="I9:I10"/>
    <mergeCell ref="J9:J10"/>
    <mergeCell ref="K9:K10"/>
    <mergeCell ref="G9:G10"/>
    <mergeCell ref="M9:M10"/>
    <mergeCell ref="R7:W7"/>
    <mergeCell ref="R8:T8"/>
    <mergeCell ref="U8:W8"/>
    <mergeCell ref="S9:S10"/>
    <mergeCell ref="T9:T10"/>
    <mergeCell ref="W9:W10"/>
    <mergeCell ref="O8:Q8"/>
    <mergeCell ref="L7:Q7"/>
    <mergeCell ref="L9:L10"/>
    <mergeCell ref="R9:R10"/>
    <mergeCell ref="U9:U10"/>
    <mergeCell ref="V9:V10"/>
    <mergeCell ref="L8:N8"/>
    <mergeCell ref="A38:H38"/>
  </mergeCells>
  <phoneticPr fontId="0" type="noConversion"/>
  <printOptions horizontalCentered="1"/>
  <pageMargins left="0.19685039370078741" right="3.937007874015748E-2" top="0.35433070866141736" bottom="0.35433070866141736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kier+BiDF</vt:lpstr>
      <vt:lpstr>kieru+spec RiAF</vt:lpstr>
      <vt:lpstr>'kier+BiDF'!Obszar_wydruku</vt:lpstr>
      <vt:lpstr>'kieru+spec RiAF'!Obszar_wydruku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Sekcja Jakości i Akr. KNS</cp:lastModifiedBy>
  <cp:lastPrinted>2019-06-05T08:20:52Z</cp:lastPrinted>
  <dcterms:created xsi:type="dcterms:W3CDTF">2017-05-12T09:54:49Z</dcterms:created>
  <dcterms:modified xsi:type="dcterms:W3CDTF">2021-10-12T10:10:53Z</dcterms:modified>
</cp:coreProperties>
</file>