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studiów 2021edyt\"/>
    </mc:Choice>
  </mc:AlternateContent>
  <xr:revisionPtr revIDLastSave="0" documentId="13_ncr:1_{416FDF58-A699-4201-898B-CA25B88CC1C7}" xr6:coauthVersionLast="36" xr6:coauthVersionMax="47" xr10:uidLastSave="{00000000-0000-0000-0000-000000000000}"/>
  <bookViews>
    <workbookView xWindow="0" yWindow="0" windowWidth="28800" windowHeight="12210" activeTab="2" xr2:uid="{00000000-000D-0000-FFFF-FFFF00000000}"/>
  </bookViews>
  <sheets>
    <sheet name="II stopień podst i kier" sheetId="17" r:id="rId1"/>
    <sheet name="II stopień EP" sheetId="10" r:id="rId2"/>
    <sheet name="II stopień EUB" sheetId="12" r:id="rId3"/>
    <sheet name="II stopień EiZwSP" sheetId="18" r:id="rId4"/>
    <sheet name="II stopień GRiL" sheetId="13" r:id="rId5"/>
    <sheet name="II stopień GFiR" sheetId="14" r:id="rId6"/>
    <sheet name="II stopień angielski" sheetId="6" r:id="rId7"/>
  </sheets>
  <definedNames>
    <definedName name="_xlnm.Print_Area" localSheetId="6">'II stopień angielski'!$A$1:$W$55</definedName>
    <definedName name="_xlnm.Print_Area" localSheetId="3">'II stopień EiZwSP'!$A$8:$W$47</definedName>
    <definedName name="_xlnm.Print_Area" localSheetId="1">'II stopień EP'!$A$1:$W$43</definedName>
    <definedName name="_xlnm.Print_Area" localSheetId="2">'II stopień EUB'!$A$1:$W$47</definedName>
    <definedName name="_xlnm.Print_Area" localSheetId="5">'II stopień GFiR'!$A$2:$W$54</definedName>
    <definedName name="_xlnm.Print_Area" localSheetId="4">'II stopień GRiL'!$A$8:$W$42</definedName>
    <definedName name="_xlnm.Print_Area" localSheetId="0">'II stopień podst i kier'!$A$1:$X$34</definedName>
  </definedNames>
  <calcPr calcId="191029"/>
</workbook>
</file>

<file path=xl/calcChain.xml><?xml version="1.0" encoding="utf-8"?>
<calcChain xmlns="http://schemas.openxmlformats.org/spreadsheetml/2006/main">
  <c r="X51" i="6" l="1"/>
  <c r="X41" i="6"/>
  <c r="X33" i="6"/>
  <c r="X26" i="6"/>
  <c r="X20" i="14" l="1"/>
  <c r="X21" i="13"/>
  <c r="X21" i="18"/>
  <c r="X23" i="12"/>
  <c r="X37" i="10"/>
  <c r="X20" i="10"/>
  <c r="X31" i="17"/>
  <c r="X24" i="17"/>
  <c r="X15" i="17"/>
  <c r="X32" i="17" l="1"/>
  <c r="X48" i="14" s="1"/>
  <c r="X38" i="10"/>
  <c r="X39" i="18"/>
  <c r="X40" i="18" s="1"/>
  <c r="X46" i="14"/>
  <c r="X47" i="14" s="1"/>
  <c r="X34" i="13"/>
  <c r="X35" i="13" s="1"/>
  <c r="X40" i="12"/>
  <c r="X41" i="12" s="1"/>
  <c r="X49" i="14" l="1"/>
  <c r="X36" i="13"/>
  <c r="X39" i="10"/>
  <c r="X40" i="10" s="1"/>
  <c r="X42" i="12"/>
  <c r="X43" i="12" s="1"/>
  <c r="X41" i="18"/>
  <c r="X42" i="18" s="1"/>
  <c r="D42" i="12"/>
  <c r="D39" i="10" l="1"/>
  <c r="F33" i="6" l="1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49" i="6"/>
  <c r="E51" i="6" s="1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E33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H52" i="6" l="1"/>
  <c r="L52" i="6"/>
  <c r="O52" i="6"/>
  <c r="R52" i="6"/>
  <c r="V52" i="6"/>
  <c r="G52" i="6"/>
  <c r="K52" i="6"/>
  <c r="P52" i="6"/>
  <c r="E52" i="6"/>
  <c r="I52" i="6"/>
  <c r="M52" i="6"/>
  <c r="U52" i="6"/>
  <c r="F52" i="6"/>
  <c r="J52" i="6"/>
  <c r="T52" i="6"/>
  <c r="S52" i="6"/>
  <c r="W52" i="6"/>
  <c r="F47" i="14"/>
  <c r="F49" i="14" s="1"/>
  <c r="G47" i="14"/>
  <c r="G49" i="14" s="1"/>
  <c r="H47" i="14"/>
  <c r="H49" i="14" s="1"/>
  <c r="I47" i="14"/>
  <c r="I49" i="14" s="1"/>
  <c r="J47" i="14"/>
  <c r="J49" i="14" s="1"/>
  <c r="K47" i="14"/>
  <c r="K49" i="14" s="1"/>
  <c r="L47" i="14"/>
  <c r="L49" i="14" s="1"/>
  <c r="M47" i="14"/>
  <c r="M49" i="14" s="1"/>
  <c r="N47" i="14"/>
  <c r="N49" i="14" s="1"/>
  <c r="O47" i="14"/>
  <c r="O49" i="14" s="1"/>
  <c r="P47" i="14"/>
  <c r="P49" i="14" s="1"/>
  <c r="Q47" i="14"/>
  <c r="Q49" i="14" s="1"/>
  <c r="R47" i="14"/>
  <c r="R49" i="14" s="1"/>
  <c r="S47" i="14"/>
  <c r="S49" i="14" s="1"/>
  <c r="T47" i="14"/>
  <c r="T49" i="14" s="1"/>
  <c r="U47" i="14"/>
  <c r="U49" i="14" s="1"/>
  <c r="V47" i="14"/>
  <c r="V49" i="14" s="1"/>
  <c r="W47" i="14"/>
  <c r="W49" i="14" s="1"/>
  <c r="F35" i="13"/>
  <c r="F37" i="13" s="1"/>
  <c r="G35" i="13"/>
  <c r="H35" i="13"/>
  <c r="H37" i="13" s="1"/>
  <c r="I35" i="13"/>
  <c r="I37" i="13" s="1"/>
  <c r="J35" i="13"/>
  <c r="J37" i="13" s="1"/>
  <c r="K35" i="13"/>
  <c r="K37" i="13" s="1"/>
  <c r="L35" i="13"/>
  <c r="L37" i="13" s="1"/>
  <c r="M35" i="13"/>
  <c r="N35" i="13"/>
  <c r="O35" i="13"/>
  <c r="O37" i="13" s="1"/>
  <c r="P35" i="13"/>
  <c r="P37" i="13" s="1"/>
  <c r="Q35" i="13"/>
  <c r="Q37" i="13" s="1"/>
  <c r="R35" i="13"/>
  <c r="R37" i="13" s="1"/>
  <c r="S35" i="13"/>
  <c r="S37" i="13" s="1"/>
  <c r="T35" i="13"/>
  <c r="T37" i="13" s="1"/>
  <c r="U35" i="13"/>
  <c r="U37" i="13" s="1"/>
  <c r="V35" i="13"/>
  <c r="V37" i="13" s="1"/>
  <c r="W35" i="13"/>
  <c r="W37" i="13" s="1"/>
  <c r="F40" i="18"/>
  <c r="F42" i="18" s="1"/>
  <c r="G40" i="18"/>
  <c r="H40" i="18"/>
  <c r="H42" i="18" s="1"/>
  <c r="I40" i="18"/>
  <c r="I42" i="18" s="1"/>
  <c r="J40" i="18"/>
  <c r="J42" i="18" s="1"/>
  <c r="K40" i="18"/>
  <c r="K42" i="18" s="1"/>
  <c r="L40" i="18"/>
  <c r="L42" i="18" s="1"/>
  <c r="M40" i="18"/>
  <c r="N40" i="18"/>
  <c r="O40" i="18"/>
  <c r="O42" i="18" s="1"/>
  <c r="P40" i="18"/>
  <c r="P42" i="18" s="1"/>
  <c r="Q40" i="18"/>
  <c r="Q42" i="18" s="1"/>
  <c r="R40" i="18"/>
  <c r="R42" i="18" s="1"/>
  <c r="S40" i="18"/>
  <c r="S42" i="18" s="1"/>
  <c r="T40" i="18"/>
  <c r="T42" i="18" s="1"/>
  <c r="U40" i="18"/>
  <c r="U42" i="18" s="1"/>
  <c r="V40" i="18"/>
  <c r="V42" i="18" s="1"/>
  <c r="W40" i="18"/>
  <c r="W42" i="18" s="1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Q42" i="12" l="1"/>
  <c r="Q43" i="12" s="1"/>
  <c r="Q39" i="10"/>
  <c r="Q40" i="10" s="1"/>
  <c r="R42" i="12"/>
  <c r="R43" i="12" s="1"/>
  <c r="R39" i="10"/>
  <c r="R40" i="10" s="1"/>
  <c r="F42" i="12"/>
  <c r="F43" i="12" s="1"/>
  <c r="F39" i="10"/>
  <c r="F40" i="10" s="1"/>
  <c r="K42" i="12"/>
  <c r="K43" i="12" s="1"/>
  <c r="K39" i="10"/>
  <c r="K40" i="10" s="1"/>
  <c r="M42" i="12"/>
  <c r="M43" i="12" s="1"/>
  <c r="M39" i="10"/>
  <c r="M40" i="10" s="1"/>
  <c r="V42" i="12"/>
  <c r="V43" i="12" s="1"/>
  <c r="V39" i="10"/>
  <c r="V40" i="10" s="1"/>
  <c r="N42" i="12"/>
  <c r="N43" i="12" s="1"/>
  <c r="N39" i="10"/>
  <c r="N40" i="10" s="1"/>
  <c r="L42" i="12"/>
  <c r="L43" i="12" s="1"/>
  <c r="L39" i="10"/>
  <c r="L40" i="10" s="1"/>
  <c r="I42" i="12"/>
  <c r="I43" i="12" s="1"/>
  <c r="I39" i="10"/>
  <c r="I40" i="10" s="1"/>
  <c r="P42" i="12"/>
  <c r="P43" i="12" s="1"/>
  <c r="P39" i="10"/>
  <c r="P40" i="10" s="1"/>
  <c r="W42" i="12"/>
  <c r="W43" i="12" s="1"/>
  <c r="W39" i="10"/>
  <c r="W40" i="10" s="1"/>
  <c r="H42" i="12"/>
  <c r="H43" i="12" s="1"/>
  <c r="H39" i="10"/>
  <c r="H40" i="10" s="1"/>
  <c r="O42" i="12"/>
  <c r="O43" i="12" s="1"/>
  <c r="O39" i="10"/>
  <c r="O40" i="10" s="1"/>
  <c r="J42" i="12"/>
  <c r="J43" i="12" s="1"/>
  <c r="J39" i="10"/>
  <c r="J40" i="10" s="1"/>
  <c r="U42" i="12"/>
  <c r="U43" i="12" s="1"/>
  <c r="U39" i="10"/>
  <c r="U40" i="10" s="1"/>
  <c r="T42" i="12"/>
  <c r="T43" i="12" s="1"/>
  <c r="T39" i="10"/>
  <c r="T40" i="10" s="1"/>
  <c r="S42" i="12"/>
  <c r="S43" i="12" s="1"/>
  <c r="S39" i="10"/>
  <c r="S40" i="10" s="1"/>
  <c r="G42" i="12"/>
  <c r="G43" i="12" s="1"/>
  <c r="G39" i="10"/>
  <c r="G40" i="10" s="1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E39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E21" i="18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E46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E20" i="14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E34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E21" i="13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E40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E37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E20" i="10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E15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E24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E31" i="17"/>
  <c r="E32" i="17" l="1"/>
  <c r="E38" i="10"/>
  <c r="E35" i="13"/>
  <c r="E40" i="18"/>
  <c r="E47" i="14"/>
  <c r="E49" i="14" s="1"/>
  <c r="E42" i="12" l="1"/>
  <c r="E39" i="10"/>
  <c r="E40" i="10" s="1"/>
  <c r="E18" i="12"/>
  <c r="E41" i="12" l="1"/>
  <c r="E43" i="12" s="1"/>
  <c r="E23" i="12"/>
  <c r="X37" i="13" l="1"/>
</calcChain>
</file>

<file path=xl/sharedStrings.xml><?xml version="1.0" encoding="utf-8"?>
<sst xmlns="http://schemas.openxmlformats.org/spreadsheetml/2006/main" count="790" uniqueCount="415">
  <si>
    <t>Nazwa  przedmiotu</t>
  </si>
  <si>
    <t>forma zaliczenia</t>
  </si>
  <si>
    <t>Forma zajęć</t>
  </si>
  <si>
    <t>I rok</t>
  </si>
  <si>
    <t>II rok</t>
  </si>
  <si>
    <t>Razem</t>
  </si>
  <si>
    <t>wykłady</t>
  </si>
  <si>
    <t>sem.I</t>
  </si>
  <si>
    <t>sem. II</t>
  </si>
  <si>
    <t>sem.III</t>
  </si>
  <si>
    <t>sem. IV</t>
  </si>
  <si>
    <t>wykład</t>
  </si>
  <si>
    <t>Ćw/konw/zaj.ter.</t>
  </si>
  <si>
    <t>ECTS</t>
  </si>
  <si>
    <t>ZAL</t>
  </si>
  <si>
    <t>E / 2</t>
  </si>
  <si>
    <t>Rynek papierów wartościowych</t>
  </si>
  <si>
    <t>Międzynarodowy system walutowy</t>
  </si>
  <si>
    <t>E / 3</t>
  </si>
  <si>
    <t>Informatyka gospodarcza</t>
  </si>
  <si>
    <t>Controlling</t>
  </si>
  <si>
    <t>E / 4</t>
  </si>
  <si>
    <t>Zachowania konsumentów na rynku międzynarodowym</t>
  </si>
  <si>
    <t>Ocena projektów publicznych</t>
  </si>
  <si>
    <t>Teoria gospodarki przestrzennej</t>
  </si>
  <si>
    <t>Teoria wyboru publicznego</t>
  </si>
  <si>
    <t>E /4</t>
  </si>
  <si>
    <t>Projekty i programy Unii Europejskiej</t>
  </si>
  <si>
    <t>Podstawy komunikacji interpersonalnej i negocjacje</t>
  </si>
  <si>
    <t xml:space="preserve">E / 3 </t>
  </si>
  <si>
    <t>Gospodarka oparta na wiedzy</t>
  </si>
  <si>
    <t>Metody oceny kondycji finansowej przedsiębiorstwa</t>
  </si>
  <si>
    <t>Prawo pracy</t>
  </si>
  <si>
    <t>Procesy integracji europejskiej</t>
  </si>
  <si>
    <t>Kapitał intelektualny i innowacje w przedsiębiorstwie</t>
  </si>
  <si>
    <t>Metody aktywizacji społeczności lokalnych</t>
  </si>
  <si>
    <t>Ekonometryczne modelowanie procesów rynkowych</t>
  </si>
  <si>
    <t>Ekonomiczna ocena warunków gospodarowania</t>
  </si>
  <si>
    <t>Planowanie strategiczne</t>
  </si>
  <si>
    <t>Regionalne i lokalne uwarunkowania rozwoju</t>
  </si>
  <si>
    <t>Rachunkowość finansowa</t>
  </si>
  <si>
    <t>Systemy zarządzania jakością</t>
  </si>
  <si>
    <t>Zachowania na rynku usług</t>
  </si>
  <si>
    <t>Analiza satysfakcji konsumentów</t>
  </si>
  <si>
    <t>Analiza finansowa i audyt</t>
  </si>
  <si>
    <t xml:space="preserve">Ocena efektywności projektów unijnych </t>
  </si>
  <si>
    <t>Partnerstwo publiczno-prywatne</t>
  </si>
  <si>
    <t>Planowanie i kontroling w obszarze finansów</t>
  </si>
  <si>
    <t>Systemy logistyczne</t>
  </si>
  <si>
    <t>Ochrona własności intelektualnej</t>
  </si>
  <si>
    <t>Usługi społeczne</t>
  </si>
  <si>
    <t>Techniki sprzedaży usług</t>
  </si>
  <si>
    <t>kod przedmiotu</t>
  </si>
  <si>
    <t>Gospodarowanie nieruchomościami</t>
  </si>
  <si>
    <t>E/II/GRiL/C.1</t>
  </si>
  <si>
    <t>E/II/GRiL/C.2</t>
  </si>
  <si>
    <t>E/II/GRiL/C.3</t>
  </si>
  <si>
    <t>E/II/GRiL/C.4</t>
  </si>
  <si>
    <t>E/II/GRiL/C.5</t>
  </si>
  <si>
    <t>E/II/GRiL/C.6</t>
  </si>
  <si>
    <t>E/II/GRiL/C.7</t>
  </si>
  <si>
    <t>E/II/GRiL/C.8</t>
  </si>
  <si>
    <t>E/II/GRiL/C-1.1a</t>
  </si>
  <si>
    <t>E/II/GRiL/C-1.1b</t>
  </si>
  <si>
    <t>E/II/GRiL/C-1.2a</t>
  </si>
  <si>
    <t>E/II/GRiL/C-1.2b</t>
  </si>
  <si>
    <t>E/II/GRiL/C-1.3a</t>
  </si>
  <si>
    <t>E/II/GRiL/C-1.3b</t>
  </si>
  <si>
    <t>E/II/GRiL/C-1.4a</t>
  </si>
  <si>
    <t>E/II/GRiL/C-1.4b</t>
  </si>
  <si>
    <t>E/II/GRiL/C-1.5a</t>
  </si>
  <si>
    <t>E/II/GRiL/C-1.5b</t>
  </si>
  <si>
    <t>E/II/GRiL/C-1.5c</t>
  </si>
  <si>
    <t>Zastosowanie informatyki w gospodarce</t>
  </si>
  <si>
    <t>E/II/EUB/C.1</t>
  </si>
  <si>
    <t>E/II/EUB/C.2</t>
  </si>
  <si>
    <t>E/II/EUB/C.3</t>
  </si>
  <si>
    <t>E/II/EUB/C.4</t>
  </si>
  <si>
    <t>E/II/EUB/C.5</t>
  </si>
  <si>
    <t>E/II/EUB/C.6</t>
  </si>
  <si>
    <t>E/II/EUB/C.7</t>
  </si>
  <si>
    <t>E/II/EUB/C.8</t>
  </si>
  <si>
    <t>E/II/EUB/C.9</t>
  </si>
  <si>
    <t>E/II/EUB/C.10</t>
  </si>
  <si>
    <t>E/II/EUB/C-1.1a</t>
  </si>
  <si>
    <t>E/II/EUB/C-1.1b</t>
  </si>
  <si>
    <t>E/II/EUB/C-1.1c</t>
  </si>
  <si>
    <t>E/II/EUB/C-1.2a</t>
  </si>
  <si>
    <t>E/II/EUB/C-1.2b</t>
  </si>
  <si>
    <t>E/II/EUB/C-1.2c</t>
  </si>
  <si>
    <t>E/II/EUB/C-1.3a</t>
  </si>
  <si>
    <t>E/II/EUB/C-1.3b</t>
  </si>
  <si>
    <t>E/II/EUB/C-1.3c</t>
  </si>
  <si>
    <t>E/II/EUB/C-1.4a</t>
  </si>
  <si>
    <t>E/II/EUB/C-1.4b</t>
  </si>
  <si>
    <t>E/II/EUB/C-1.4c</t>
  </si>
  <si>
    <t>E/II/EUB/C-1.5a</t>
  </si>
  <si>
    <t>E/II/EUB/C-1.5b</t>
  </si>
  <si>
    <t>E/II/EP/C-1.1a</t>
  </si>
  <si>
    <t>E/II/EP/C-1.1b</t>
  </si>
  <si>
    <t>E/II/EP/C-1.2a</t>
  </si>
  <si>
    <t>E/II/EP/C-1.2b</t>
  </si>
  <si>
    <t>E/II/EP/C-1.3a</t>
  </si>
  <si>
    <t>E/II/EP/C-1.3b</t>
  </si>
  <si>
    <t>E/II/EP/C-1.4a</t>
  </si>
  <si>
    <t>E/II/EP/C-1.4b</t>
  </si>
  <si>
    <t>E/II/EP/C-1.4c</t>
  </si>
  <si>
    <t>E/II/EP/C-1.4d</t>
  </si>
  <si>
    <t>E/II/EP/C-1.5a</t>
  </si>
  <si>
    <t>E/II/EP/C-1.5b</t>
  </si>
  <si>
    <t>E/II/EP/C-1.5c</t>
  </si>
  <si>
    <t>E/II/EP/C-1.5d</t>
  </si>
  <si>
    <t>E/II/EP/C.1</t>
  </si>
  <si>
    <t>E/II/EP/C.2</t>
  </si>
  <si>
    <t>E/II/EP/C.3</t>
  </si>
  <si>
    <t>E/II/EP/C.4</t>
  </si>
  <si>
    <t>E/II/EP/C.5</t>
  </si>
  <si>
    <t>E/II/EP/C.6</t>
  </si>
  <si>
    <t>E/II/EP/C.7</t>
  </si>
  <si>
    <t>Ekonomia środowiska</t>
  </si>
  <si>
    <t xml:space="preserve">Marketing międzynarodowy </t>
  </si>
  <si>
    <t>E/II/EP/C-1.3c</t>
  </si>
  <si>
    <t>Zarządzanie projektami</t>
  </si>
  <si>
    <t>Ekonomia inwestycji</t>
  </si>
  <si>
    <t>System bankowy UE</t>
  </si>
  <si>
    <t>Nierówności społeczne a wzrost gospodarczy</t>
  </si>
  <si>
    <t>Otoczenie instytucjonalne przedsiębiorstw</t>
  </si>
  <si>
    <t>Planowanie rozwoju regionalnego</t>
  </si>
  <si>
    <t>Produkt lokalny na rynku globalnym</t>
  </si>
  <si>
    <t>Ocena jakości usług publicznych</t>
  </si>
  <si>
    <t>Gry decyzyjne</t>
  </si>
  <si>
    <t>Rachunek kosztów</t>
  </si>
  <si>
    <t>Zachowania przedsiębiorcze</t>
  </si>
  <si>
    <t>Bazy danych w gospodarce regionalnej</t>
  </si>
  <si>
    <t>Wielofunkcyjny rozwój gospodarki lokalnej</t>
  </si>
  <si>
    <t>Zrównoważony rozwój gospodarki regionalnej</t>
  </si>
  <si>
    <t>Public relations</t>
  </si>
  <si>
    <t>Współczesne problemy gospodarki światowej</t>
  </si>
  <si>
    <t>Metody i techniki analizy regionalnej (m)</t>
  </si>
  <si>
    <t>Analiza i wycena portfela inwestycyjnego</t>
  </si>
  <si>
    <t>E/II/GFiR/C.1</t>
  </si>
  <si>
    <t>E/II/GFiR/C.2</t>
  </si>
  <si>
    <t>E/II/GFiR/C.3</t>
  </si>
  <si>
    <t>E/II/GFiR/C.4</t>
  </si>
  <si>
    <t>E/II/GFiR/C.5</t>
  </si>
  <si>
    <t>E/II/GFiR/C.6</t>
  </si>
  <si>
    <t>E/II/GFiR/C.7</t>
  </si>
  <si>
    <t>E/II/GFiR/C-1.1a</t>
  </si>
  <si>
    <t>E/II/GFiR/C-1.1b</t>
  </si>
  <si>
    <t>E/II/GFiR/C-1.2a</t>
  </si>
  <si>
    <t>E/II/GFiR/C-1.2b</t>
  </si>
  <si>
    <t>E/II/GFiR/C-1.3a</t>
  </si>
  <si>
    <t>E/II/GFiR/C-1.3b</t>
  </si>
  <si>
    <t>E/II/GFiR/C-1.4a</t>
  </si>
  <si>
    <t>E/II/GFiR/C-1.4b</t>
  </si>
  <si>
    <t>E/II/GFiR/C-1.5a</t>
  </si>
  <si>
    <t>E/II/GFiR/C-1.5b</t>
  </si>
  <si>
    <t xml:space="preserve">Programowanie i finansowanie rozwoju regionalnego </t>
  </si>
  <si>
    <t>Analiza ekonomiczno-finansowa II</t>
  </si>
  <si>
    <t>Budżetowanie zadaniowe i kontrola zarządcza w JST</t>
  </si>
  <si>
    <t>Analiza strategiczna inwestycji</t>
  </si>
  <si>
    <t>Ryzyko w działalności biznesowej</t>
  </si>
  <si>
    <t>E/II/GFiR/C-1.1c</t>
  </si>
  <si>
    <t>E/II/GFiR/C-1.2c</t>
  </si>
  <si>
    <t>E/II/GFiR/C-1.3c</t>
  </si>
  <si>
    <t>E/II/GFiR/C-1.4c</t>
  </si>
  <si>
    <t>E/II/GFiR/C-1.5c</t>
  </si>
  <si>
    <t>E/II/GFiR/C-1.6a</t>
  </si>
  <si>
    <t>E/II/GFiR/C-1.6b</t>
  </si>
  <si>
    <t>E/II/GFiR/C-1.6c</t>
  </si>
  <si>
    <t>E/II/GFiR/C-1.7a</t>
  </si>
  <si>
    <t>E/II/GFiR/C-1.7b</t>
  </si>
  <si>
    <t>E/II/GFiR/C-1.7c</t>
  </si>
  <si>
    <t>E/II/GFiR/C-1.8a</t>
  </si>
  <si>
    <t>E/II/GFiR/C-1.8b</t>
  </si>
  <si>
    <t>E/II/GFiR/C-1.8c</t>
  </si>
  <si>
    <t xml:space="preserve">Doradztwo podatkowe i księgowość MSP </t>
  </si>
  <si>
    <t>Rachunkowość i budżetowanie w jednostkach sektora publicznego</t>
  </si>
  <si>
    <t>Rachunkowość i finanse banku</t>
  </si>
  <si>
    <t>Doradztwo finansowe i ubezpieczeniowe</t>
  </si>
  <si>
    <t>Portfel inwestycyjny</t>
  </si>
  <si>
    <t>E-administracja</t>
  </si>
  <si>
    <t>Bankowość detaliczna i korporacyjna</t>
  </si>
  <si>
    <t>Kapitał intelektualny w przedsiębiorstwie</t>
  </si>
  <si>
    <t>Techniki menedżerskie  w sektorze publicznym</t>
  </si>
  <si>
    <t>Projekty i programy UE</t>
  </si>
  <si>
    <t xml:space="preserve">Efektywność systemów logistycznych </t>
  </si>
  <si>
    <t>Konkurencyjność przedsiębiorstw</t>
  </si>
  <si>
    <t>Konkurencyjność jednostek sektora publicznego</t>
  </si>
  <si>
    <t>Konkurencyjność instytucji finansowych</t>
  </si>
  <si>
    <t>Międzynarodowe przepływy czynników produkcji</t>
  </si>
  <si>
    <t>Zarządzanie finansami gospodarstw domowych</t>
  </si>
  <si>
    <t>E 3</t>
  </si>
  <si>
    <t>Rachunkowość finansowa II</t>
  </si>
  <si>
    <t xml:space="preserve">Rachunek kosztów </t>
  </si>
  <si>
    <t>Strategie rozwoju przedsiębiorstw</t>
  </si>
  <si>
    <t>Ekonomika usług publicznych</t>
  </si>
  <si>
    <t>Relacje instytucji finansowych z biznesem</t>
  </si>
  <si>
    <t>Zamówienia publiczne</t>
  </si>
  <si>
    <t>Finanse samorządowe II</t>
  </si>
  <si>
    <t>E / 1</t>
  </si>
  <si>
    <t>E/II/EUB/C-1.5c</t>
  </si>
  <si>
    <t>Kapitał intelektualny w instytucjach finansowych</t>
  </si>
  <si>
    <t>E/II/O.1</t>
  </si>
  <si>
    <t>Przedmiot ogólnouczelniany</t>
  </si>
  <si>
    <t>E/II/O.3</t>
  </si>
  <si>
    <t>Język obcy</t>
  </si>
  <si>
    <t>E/II/A.1</t>
  </si>
  <si>
    <t>Ekonometria i wnioskowanie statystyczne (m)</t>
  </si>
  <si>
    <t>E/II/A.2</t>
  </si>
  <si>
    <t>Ekonomia menedżerska</t>
  </si>
  <si>
    <t>E/II/A.3</t>
  </si>
  <si>
    <t>Makroekonomia II</t>
  </si>
  <si>
    <t>E/II/A.4</t>
  </si>
  <si>
    <t>Prawo gospodarcze</t>
  </si>
  <si>
    <t>E/II/A.5</t>
  </si>
  <si>
    <t>Historia myśli ekonomicznej</t>
  </si>
  <si>
    <t>E/II/A.6</t>
  </si>
  <si>
    <t>Etyka w biznesie</t>
  </si>
  <si>
    <t>E/II/B.1</t>
  </si>
  <si>
    <t>E/II/B.2</t>
  </si>
  <si>
    <t>Rynek kapitałowy i finansowy</t>
  </si>
  <si>
    <t>E/II/B.3</t>
  </si>
  <si>
    <t>Gospodarowanie kapitałem ludzkim</t>
  </si>
  <si>
    <t>E/II/B.4</t>
  </si>
  <si>
    <t>Ekonomia międzynarodowa</t>
  </si>
  <si>
    <t>E/II/C-1.S</t>
  </si>
  <si>
    <t>Seminarium magisterskie</t>
  </si>
  <si>
    <t>Razem przedmioty ogólne, podstawowe i kierunkowe</t>
  </si>
  <si>
    <t>E 6</t>
  </si>
  <si>
    <t>E/II/EiZSP/C.1</t>
  </si>
  <si>
    <t>Metodologia ekonomii - projekt badawczy</t>
  </si>
  <si>
    <t>E/II/EiZSP/C.2</t>
  </si>
  <si>
    <t>Ekonomia wyboru publicznego</t>
  </si>
  <si>
    <t>E/II/EiZSP/C.3</t>
  </si>
  <si>
    <t>Rachunkowość sektora publicznego</t>
  </si>
  <si>
    <t>E/II/EiZSP/C.4</t>
  </si>
  <si>
    <t>Public relations w sektorze publicznym</t>
  </si>
  <si>
    <t>E/II/EiZSP/C.5</t>
  </si>
  <si>
    <t>E/II/EiZSP/C.6</t>
  </si>
  <si>
    <t>Zarządzanie strategiczne w instytucjach publicznych</t>
  </si>
  <si>
    <t>E/II/EiZSP/C.7</t>
  </si>
  <si>
    <t>Prawo i postępowanie administracyjne II</t>
  </si>
  <si>
    <t>E/II/EiZSP/C.8</t>
  </si>
  <si>
    <t>E/II/EiZSP/C-1.1a</t>
  </si>
  <si>
    <t>Rachunkowość zarządcza i audyt wewnętrzny w jednostkach sektora publicznego</t>
  </si>
  <si>
    <t>E/II/EiZSP/C-1.1b</t>
  </si>
  <si>
    <t>Finanse organizacji non-profit</t>
  </si>
  <si>
    <t>E/II/EiZSP/C-1.2a</t>
  </si>
  <si>
    <t>Logistyka w usługach publicznych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</si>
  <si>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</si>
  <si>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</si>
  <si>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</si>
  <si>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</si>
  <si>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</si>
  <si>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E/II/EiZSP/C-1.4a</t>
  </si>
  <si>
    <t>Instrumenty zarządzania środowiskiem</t>
  </si>
  <si>
    <t>E/II/EiZSP/C-1.4b</t>
  </si>
  <si>
    <t>Metody analizy ekonomicznej jednostek samorządu terytorialnego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</si>
  <si>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</si>
  <si>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</si>
  <si>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</si>
  <si>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</si>
  <si>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</si>
  <si>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E/II/EiZSP/C-1.6b</t>
  </si>
  <si>
    <t>Etyka życia publicznego</t>
  </si>
  <si>
    <t>E/II/EiZSP/C-1.7a</t>
  </si>
  <si>
    <t>Przedsiębiorczość w sektorze publicznym</t>
  </si>
  <si>
    <t>E/II/EiZSP/C-1.7b</t>
  </si>
  <si>
    <t>E/II/EiZSP/C-1.8a</t>
  </si>
  <si>
    <t>Finanse ubezpieczeń społecznych i zdrowotnych</t>
  </si>
  <si>
    <t>E/II/EiZSP/C-1.8b</t>
  </si>
  <si>
    <t>Optymalizacja podatkowa w sektorze publicznym</t>
  </si>
  <si>
    <t>Zarządzanie jakością w instytucjach publicznych</t>
  </si>
  <si>
    <t>Bankowość centralna (konserwatorium)</t>
  </si>
  <si>
    <t xml:space="preserve">E / 2 </t>
  </si>
  <si>
    <t>E 4</t>
  </si>
  <si>
    <t>E/II/A.7</t>
  </si>
  <si>
    <t>Polityka interwencjonizmu państwowego</t>
  </si>
  <si>
    <t>Instytucje sektora publicznego</t>
  </si>
  <si>
    <t>Ćw. Audytoryjne</t>
  </si>
  <si>
    <t>Ćw. Warsztatowe</t>
  </si>
  <si>
    <t>Laboratoria</t>
  </si>
  <si>
    <t>Seminarium</t>
  </si>
  <si>
    <t>Inne</t>
  </si>
  <si>
    <t>L.p.</t>
  </si>
  <si>
    <t>Razem przedmioty kierunkowe</t>
  </si>
  <si>
    <t>Razem przedmioty podstawowe</t>
  </si>
  <si>
    <t>Razem przedmioty ogólne</t>
  </si>
  <si>
    <t>Liczba godzin ogółem</t>
  </si>
  <si>
    <t>Profil ogólnoakademicki</t>
  </si>
  <si>
    <t>Razem przedmioty specjalnościowe do wyboru</t>
  </si>
  <si>
    <t>Razem przedmioty specjalnościowe i specjalnościowe do wyboru</t>
  </si>
  <si>
    <t>Razem przedmioty specjalnościowe</t>
  </si>
  <si>
    <t>w specjalności EKONOMIA PRZEDSIĘBIORSTWA</t>
  </si>
  <si>
    <t>w specjalności EKONOMIA USŁUG BIZNESOWYCH</t>
  </si>
  <si>
    <t>w specjalności EKONOMIA I ZARZĄDZANIE W SEKTORZE PUBLICZNYM</t>
  </si>
  <si>
    <t>Studia kończą się uzyskaniem tytułu magistra</t>
  </si>
  <si>
    <t>w specjalności GOSPODARKA REGIONALNA I LOKALNA</t>
  </si>
  <si>
    <t>w specjalności GOSPODARKA FINANSOWA I RACHUNKOWOŚĆ</t>
  </si>
  <si>
    <t>Lp.</t>
  </si>
  <si>
    <t>Społeczna odpwiedzialność przedsiębiorstw</t>
  </si>
  <si>
    <t xml:space="preserve">Ekonomia matematyczna </t>
  </si>
  <si>
    <t>(m) - zajęcia realizowane w grupie laboratoryjnej lub warsztatowej</t>
  </si>
  <si>
    <t>Kierunek Ekonomia</t>
  </si>
  <si>
    <t>Studia II stopnia (w j. angielskim), Specjalność: International Business – Cross Cultural Aspects</t>
  </si>
  <si>
    <t>Kod przedmiotu</t>
  </si>
  <si>
    <t>Przedmiot</t>
  </si>
  <si>
    <t>Forma zaliczenia</t>
  </si>
  <si>
    <t>I ROK</t>
  </si>
  <si>
    <t>II ROK</t>
  </si>
  <si>
    <t>1 semestr</t>
  </si>
  <si>
    <t>2 semestr</t>
  </si>
  <si>
    <t>3 semestr</t>
  </si>
  <si>
    <t>4 semestr</t>
  </si>
  <si>
    <t>Wykład</t>
  </si>
  <si>
    <t>Ćw./Konw./ Lab.</t>
  </si>
  <si>
    <t>O. General contenst group</t>
  </si>
  <si>
    <t>E/IIE/O.1</t>
  </si>
  <si>
    <t>Academic Lecture</t>
  </si>
  <si>
    <t>E/IIE/O.2</t>
  </si>
  <si>
    <t>Modern Lang. - English for Business Com.</t>
  </si>
  <si>
    <t xml:space="preserve">Total  </t>
  </si>
  <si>
    <t>A. Basic contents group</t>
  </si>
  <si>
    <t>E/IIE/A.1</t>
  </si>
  <si>
    <t>Managerial Economics</t>
  </si>
  <si>
    <t>E/ 1</t>
  </si>
  <si>
    <t>E/IIE/A.2</t>
  </si>
  <si>
    <t>Advanced Macroeconomics</t>
  </si>
  <si>
    <t>E/1</t>
  </si>
  <si>
    <t>E/IIE/A.3</t>
  </si>
  <si>
    <t>Econometrics and interferential statistics</t>
  </si>
  <si>
    <t>E/IIE/A.4</t>
  </si>
  <si>
    <t>Business Law</t>
  </si>
  <si>
    <t>E/IIE/A.5</t>
  </si>
  <si>
    <t>History of Economic Thought</t>
  </si>
  <si>
    <t>E/IIE/A.6</t>
  </si>
  <si>
    <t>Business Ethics</t>
  </si>
  <si>
    <t>E/IIE/A.7</t>
  </si>
  <si>
    <t>International Business Strategy</t>
  </si>
  <si>
    <t>B. Major contents group</t>
  </si>
  <si>
    <t>E/IIE/B.1</t>
  </si>
  <si>
    <t>Human Resource Management</t>
  </si>
  <si>
    <t>E/IIE/B.2</t>
  </si>
  <si>
    <t>Global Economy</t>
  </si>
  <si>
    <t>E/IIE/B.3</t>
  </si>
  <si>
    <t>Capital and Financial Market</t>
  </si>
  <si>
    <t>E/2</t>
  </si>
  <si>
    <t>E/IIE/B.4</t>
  </si>
  <si>
    <t>Advanced Mathematical Economics</t>
  </si>
  <si>
    <t>E/IIE/B.5</t>
  </si>
  <si>
    <t>MA Seminar</t>
  </si>
  <si>
    <t>C. Specialized contents group</t>
  </si>
  <si>
    <t>E/IIE/C.1</t>
  </si>
  <si>
    <t>Cultural Economics</t>
  </si>
  <si>
    <t>E/3</t>
  </si>
  <si>
    <t>E/IIE/C.2</t>
  </si>
  <si>
    <t>Cross-Cultural Communication</t>
  </si>
  <si>
    <t>E/IIE/C.3</t>
  </si>
  <si>
    <t>Business Cultures</t>
  </si>
  <si>
    <t>E/IIE/C.4</t>
  </si>
  <si>
    <t>Methodology of Economics</t>
  </si>
  <si>
    <t>E/IIE/C.5</t>
  </si>
  <si>
    <t>Business Institutional Environment</t>
  </si>
  <si>
    <t>E/IIE/C.6</t>
  </si>
  <si>
    <t>Quality Management</t>
  </si>
  <si>
    <t>C-1. Elective specialized contents group</t>
  </si>
  <si>
    <t>E/IIE/C-1.1a                     E/IIE/C-1.1b</t>
  </si>
  <si>
    <t>Supply Management Chain                                    International Logistics</t>
  </si>
  <si>
    <t>E/II/C-1.2a                     E/II/C-1.2b</t>
  </si>
  <si>
    <t>Business Communication                                                Public Relations</t>
  </si>
  <si>
    <t xml:space="preserve">E/II/C-1.3a               E/II/C-1.3b                     </t>
  </si>
  <si>
    <t>Business Information Systems                           Information Technology</t>
  </si>
  <si>
    <r>
      <t>E/II/C-1.4a                           E/II/C-1.4</t>
    </r>
    <r>
      <rPr>
        <sz val="10"/>
        <color theme="1"/>
        <rFont val="Calibri"/>
        <family val="2"/>
        <charset val="238"/>
        <scheme val="minor"/>
      </rPr>
      <t>b</t>
    </r>
  </si>
  <si>
    <t>Strategic games   (Marketplace)                                                                      E-Business</t>
  </si>
  <si>
    <t>E/IIE/C-1.5a                    E/IIE/C-1.5b</t>
  </si>
  <si>
    <t>Global Consumer Behaviour                                Consumer Behaviour - European Perspective</t>
  </si>
  <si>
    <t>E/II/C-1.6a                      E/II/C-1.6b</t>
  </si>
  <si>
    <t>International Finance and Banking                       Accounting</t>
  </si>
  <si>
    <t>E/IIE/C-1.7a                      E/IIE/C-1.7b</t>
  </si>
  <si>
    <t>International Marketing                                                   Global Marketing Strategy</t>
  </si>
  <si>
    <t>E/IIE/C-1.8a                      E/IIE/C-1.8b</t>
  </si>
  <si>
    <t>Corporate Social Responsibility                                     Leader Games</t>
  </si>
  <si>
    <t>Total</t>
  </si>
  <si>
    <t xml:space="preserve">Total general contents group, basic contents group, major contenst group, specialized contents group, elective specialized contents group </t>
  </si>
  <si>
    <t>w specjalności International Business – Cross Cultural Aspects</t>
  </si>
  <si>
    <t>Harmonogram studiów stacjonarnych II stopnia</t>
  </si>
  <si>
    <t>Harmonogram studiów</t>
  </si>
  <si>
    <t>Kierunek: Ekonomia</t>
  </si>
  <si>
    <t>Profil: ogólnoakademicki</t>
  </si>
  <si>
    <t>Forma studiów: stacjonarne</t>
  </si>
  <si>
    <t>Realizacja od roku akademickiego 2021/2022</t>
  </si>
  <si>
    <t>Poziom studiów: drugiego stopnia</t>
  </si>
  <si>
    <t>Specjalność/ścieżka kształcenia: Ekonomia przedsiębiorstwa</t>
  </si>
  <si>
    <t>Specjalność/ścieżka kształcenia: Ekonomia usług biznesowych</t>
  </si>
  <si>
    <t>Specjalność/ścieżka kształcenia: Gospodarka regionalna i lokalna</t>
  </si>
  <si>
    <t>Specjalność/ścieżka kształcenia: Ekonomia i zarządzanie w sektorze publicznym</t>
  </si>
  <si>
    <t>Specjalność/ścieżka kształcenia: Gospodarka finansowa i rachunkowość</t>
  </si>
  <si>
    <t>Punkty ECTS powiązane z działalnością naukową</t>
  </si>
  <si>
    <t>Przedmioty ogólne</t>
  </si>
  <si>
    <t>Przedmioty podstawowe</t>
  </si>
  <si>
    <t>Przedmioty kierunkowe</t>
  </si>
  <si>
    <t>Przedmioty specjalnościowe</t>
  </si>
  <si>
    <t>Przedmioty specjalnościowe do wyboru</t>
  </si>
  <si>
    <t>ZAL/O</t>
  </si>
  <si>
    <t>* przedmiot dodany Uchwałą Rady Dydaktycznej z dn.8.10.2020 roku ,realizowany w ramach projektu Jednolity Program Zitegrowany Uniwersytetu Rzeszowskiego - droga do wysokiej jakości kształcenia-zgodnie z Uchwałą Senatu UR nr 13 /09/2020.</t>
  </si>
  <si>
    <t>Immersyjna nauka języka angielskiego w wirtualnej rzeczywistości *</t>
  </si>
  <si>
    <r>
  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 - przedmiot ogólnouczelniany - 2 pkt ECTS oraz etyka w biznesie -3 pkt ECTS = </t>
    </r>
    <r>
      <rPr>
        <b/>
        <sz val="11"/>
        <rFont val="Calibri"/>
        <family val="2"/>
        <charset val="238"/>
      </rPr>
      <t>5</t>
    </r>
    <r>
      <rPr>
        <sz val="11"/>
        <rFont val="Calibri"/>
        <family val="2"/>
        <charset val="238"/>
      </rPr>
      <t xml:space="preserve"> 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związanych z prowadzonymi badaniami naukowymi </t>
    </r>
    <r>
      <rPr>
        <b/>
        <sz val="11"/>
        <rFont val="Calibri"/>
        <family val="2"/>
        <charset val="238"/>
      </rPr>
      <t>75</t>
    </r>
    <r>
      <rPr>
        <sz val="11"/>
        <rFont val="Calibri"/>
        <family val="2"/>
        <charset val="238"/>
      </rPr>
      <t xml:space="preserve"> pkt ECTS (dla profilu ogólnoakademickiego)  </t>
    </r>
  </si>
  <si>
    <t>*)W przypadku wyboru przedmiotu: Gra decyzyjna - realizacja przedmiotu w grupach warsztatowych</t>
  </si>
  <si>
    <t>Gra decyzyjna *)</t>
  </si>
  <si>
    <t xml:space="preserve">                            Szkolenie biblioteczne.</t>
  </si>
  <si>
    <t>realizacja od roku akademickiego 2021/2022</t>
  </si>
  <si>
    <t>Metody optymalizacji decyzji gospodarczych*</t>
  </si>
  <si>
    <t>*</t>
  </si>
  <si>
    <t xml:space="preserve">Uchwałą Rady Dydaktycznej  z 7.10.2021 r. zmiana formy zajęć z ćw. na lab.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</si>
</sst>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9"/>
      <name val="Arial Narrow"/>
      <family val="2"/>
      <charset val="238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2"/>
      <color rgb="FFFF0000"/>
      <name val="Calibri"/>
      <family val="2"/>
      <scheme val="minor"/>
    </font>
    <font>
      <b/>
      <sz val="12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double">
        <color indexed="64"/>
      </right>
      <top/>
      <bottom style="thick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ck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auto="1"/>
      </left>
      <right style="double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 style="double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1406">
    <xf numFmtId="0" fontId="0" fillId="0" borderId="0" xfId="0"/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0" fillId="0" borderId="0" xfId="0" applyBorder="1"/>
    <xf numFmtId="0" fontId="8" fillId="0" borderId="35" xfId="0" applyFont="1" applyBorder="1"/>
    <xf numFmtId="0" fontId="8" fillId="0" borderId="36" xfId="0" applyFont="1" applyBorder="1"/>
    <xf numFmtId="0" fontId="11" fillId="0" borderId="3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8" fillId="0" borderId="40" xfId="0" applyFont="1" applyBorder="1"/>
    <xf numFmtId="0" fontId="9" fillId="0" borderId="37" xfId="0" applyFont="1" applyBorder="1" applyAlignment="1">
      <alignment horizontal="center"/>
    </xf>
    <xf numFmtId="0" fontId="8" fillId="0" borderId="41" xfId="0" applyFont="1" applyBorder="1"/>
    <xf numFmtId="0" fontId="8" fillId="0" borderId="42" xfId="0" applyFont="1" applyBorder="1"/>
    <xf numFmtId="0" fontId="8" fillId="0" borderId="43" xfId="0" applyFont="1" applyBorder="1"/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8" fillId="0" borderId="42" xfId="0" applyFont="1" applyBorder="1" applyAlignment="1">
      <alignment wrapText="1"/>
    </xf>
    <xf numFmtId="0" fontId="0" fillId="0" borderId="6" xfId="0" applyBorder="1"/>
    <xf numFmtId="0" fontId="0" fillId="0" borderId="24" xfId="0" applyBorder="1"/>
    <xf numFmtId="0" fontId="8" fillId="0" borderId="48" xfId="0" applyFont="1" applyBorder="1" applyAlignment="1">
      <alignment wrapText="1"/>
    </xf>
    <xf numFmtId="0" fontId="7" fillId="0" borderId="50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0" fillId="0" borderId="32" xfId="0" applyBorder="1"/>
    <xf numFmtId="0" fontId="0" fillId="0" borderId="51" xfId="0" applyBorder="1"/>
    <xf numFmtId="0" fontId="12" fillId="0" borderId="0" xfId="0" applyFont="1"/>
    <xf numFmtId="0" fontId="12" fillId="0" borderId="0" xfId="0" applyFont="1" applyFill="1"/>
    <xf numFmtId="0" fontId="8" fillId="0" borderId="42" xfId="0" applyFont="1" applyFill="1" applyBorder="1"/>
    <xf numFmtId="0" fontId="21" fillId="0" borderId="3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7" fillId="0" borderId="0" xfId="1"/>
    <xf numFmtId="0" fontId="7" fillId="0" borderId="0" xfId="1" applyFont="1"/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6" xfId="0" applyFont="1" applyBorder="1" applyAlignment="1">
      <alignment horizontal="center" textRotation="90" wrapText="1"/>
    </xf>
    <xf numFmtId="0" fontId="22" fillId="0" borderId="0" xfId="1" applyFont="1"/>
    <xf numFmtId="0" fontId="22" fillId="0" borderId="0" xfId="0" applyFont="1"/>
    <xf numFmtId="0" fontId="24" fillId="0" borderId="64" xfId="1" applyFont="1" applyBorder="1" applyAlignment="1">
      <alignment horizontal="center" textRotation="90" wrapText="1"/>
    </xf>
    <xf numFmtId="0" fontId="22" fillId="0" borderId="5" xfId="1" applyFont="1" applyBorder="1" applyAlignment="1">
      <alignment horizontal="center"/>
    </xf>
    <xf numFmtId="0" fontId="22" fillId="0" borderId="30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49" xfId="1" applyFont="1" applyBorder="1" applyAlignment="1">
      <alignment horizontal="center"/>
    </xf>
    <xf numFmtId="0" fontId="25" fillId="0" borderId="50" xfId="1" applyFont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2" fillId="0" borderId="3" xfId="1" applyFont="1" applyBorder="1" applyAlignment="1">
      <alignment horizontal="center"/>
    </xf>
    <xf numFmtId="0" fontId="22" fillId="0" borderId="3" xfId="0" applyFont="1" applyBorder="1"/>
    <xf numFmtId="0" fontId="22" fillId="0" borderId="0" xfId="1" applyFont="1" applyBorder="1"/>
    <xf numFmtId="0" fontId="23" fillId="2" borderId="55" xfId="1" applyFont="1" applyFill="1" applyBorder="1" applyAlignment="1"/>
    <xf numFmtId="0" fontId="25" fillId="0" borderId="55" xfId="1" applyFont="1" applyBorder="1" applyAlignment="1">
      <alignment horizontal="center"/>
    </xf>
    <xf numFmtId="0" fontId="25" fillId="0" borderId="55" xfId="1" applyFont="1" applyBorder="1"/>
    <xf numFmtId="0" fontId="22" fillId="0" borderId="43" xfId="0" applyFont="1" applyBorder="1"/>
    <xf numFmtId="0" fontId="22" fillId="0" borderId="42" xfId="0" applyFont="1" applyBorder="1"/>
    <xf numFmtId="0" fontId="22" fillId="0" borderId="5" xfId="1" applyFont="1" applyBorder="1"/>
    <xf numFmtId="0" fontId="22" fillId="0" borderId="7" xfId="1" applyFont="1" applyBorder="1"/>
    <xf numFmtId="0" fontId="22" fillId="0" borderId="6" xfId="1" applyFont="1" applyBorder="1"/>
    <xf numFmtId="0" fontId="22" fillId="0" borderId="54" xfId="1" applyFont="1" applyBorder="1"/>
    <xf numFmtId="0" fontId="22" fillId="0" borderId="60" xfId="1" applyFont="1" applyBorder="1"/>
    <xf numFmtId="0" fontId="22" fillId="0" borderId="61" xfId="1" applyFont="1" applyBorder="1"/>
    <xf numFmtId="0" fontId="22" fillId="0" borderId="26" xfId="1" applyFont="1" applyBorder="1"/>
    <xf numFmtId="0" fontId="22" fillId="0" borderId="19" xfId="1" applyFont="1" applyBorder="1"/>
    <xf numFmtId="0" fontId="22" fillId="0" borderId="54" xfId="1" applyFont="1" applyBorder="1" applyAlignment="1">
      <alignment horizontal="center"/>
    </xf>
    <xf numFmtId="0" fontId="22" fillId="0" borderId="52" xfId="1" applyFont="1" applyBorder="1" applyAlignment="1">
      <alignment horizontal="center"/>
    </xf>
    <xf numFmtId="0" fontId="22" fillId="0" borderId="52" xfId="1" applyFont="1" applyBorder="1"/>
    <xf numFmtId="0" fontId="22" fillId="0" borderId="7" xfId="1" applyFont="1" applyBorder="1" applyAlignment="1">
      <alignment horizontal="center"/>
    </xf>
    <xf numFmtId="0" fontId="22" fillId="0" borderId="61" xfId="1" applyFont="1" applyBorder="1" applyAlignment="1">
      <alignment horizontal="center"/>
    </xf>
    <xf numFmtId="0" fontId="22" fillId="0" borderId="26" xfId="1" applyFont="1" applyBorder="1" applyAlignment="1">
      <alignment horizontal="center"/>
    </xf>
    <xf numFmtId="0" fontId="22" fillId="0" borderId="19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2" fillId="0" borderId="42" xfId="0" applyFont="1" applyBorder="1" applyAlignment="1">
      <alignment vertical="top" wrapText="1"/>
    </xf>
    <xf numFmtId="0" fontId="22" fillId="0" borderId="41" xfId="0" applyFont="1" applyBorder="1"/>
    <xf numFmtId="0" fontId="22" fillId="0" borderId="1" xfId="1" applyFont="1" applyBorder="1"/>
    <xf numFmtId="0" fontId="7" fillId="0" borderId="3" xfId="0" applyFont="1" applyBorder="1"/>
    <xf numFmtId="0" fontId="9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8" xfId="0" applyFont="1" applyBorder="1"/>
    <xf numFmtId="0" fontId="7" fillId="0" borderId="39" xfId="0" applyFont="1" applyBorder="1"/>
    <xf numFmtId="0" fontId="7" fillId="0" borderId="25" xfId="0" applyFont="1" applyBorder="1"/>
    <xf numFmtId="0" fontId="7" fillId="0" borderId="16" xfId="0" applyFont="1" applyBorder="1"/>
    <xf numFmtId="0" fontId="22" fillId="0" borderId="38" xfId="0" applyFont="1" applyBorder="1"/>
    <xf numFmtId="0" fontId="22" fillId="0" borderId="38" xfId="1" applyFont="1" applyBorder="1" applyAlignment="1">
      <alignment horizontal="center"/>
    </xf>
    <xf numFmtId="0" fontId="22" fillId="0" borderId="37" xfId="1" applyFont="1" applyBorder="1" applyAlignment="1">
      <alignment horizontal="center"/>
    </xf>
    <xf numFmtId="0" fontId="22" fillId="0" borderId="39" xfId="1" applyFont="1" applyBorder="1" applyAlignment="1">
      <alignment horizontal="center"/>
    </xf>
    <xf numFmtId="0" fontId="22" fillId="0" borderId="38" xfId="1" applyFont="1" applyBorder="1"/>
    <xf numFmtId="0" fontId="22" fillId="0" borderId="39" xfId="1" applyFont="1" applyBorder="1"/>
    <xf numFmtId="0" fontId="22" fillId="0" borderId="12" xfId="1" applyFont="1" applyBorder="1" applyAlignment="1">
      <alignment horizontal="center"/>
    </xf>
    <xf numFmtId="0" fontId="22" fillId="0" borderId="15" xfId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0" fontId="22" fillId="0" borderId="16" xfId="1" applyFont="1" applyFill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22" fillId="0" borderId="18" xfId="1" applyFont="1" applyBorder="1" applyAlignment="1">
      <alignment horizontal="center"/>
    </xf>
    <xf numFmtId="0" fontId="22" fillId="0" borderId="60" xfId="1" applyFont="1" applyBorder="1" applyAlignment="1">
      <alignment horizontal="center"/>
    </xf>
    <xf numFmtId="0" fontId="22" fillId="0" borderId="50" xfId="1" applyFont="1" applyBorder="1" applyAlignment="1">
      <alignment horizontal="center"/>
    </xf>
    <xf numFmtId="0" fontId="22" fillId="0" borderId="58" xfId="1" applyFont="1" applyBorder="1" applyAlignment="1">
      <alignment horizontal="center"/>
    </xf>
    <xf numFmtId="0" fontId="22" fillId="0" borderId="57" xfId="1" applyFont="1" applyBorder="1" applyAlignment="1">
      <alignment horizontal="center"/>
    </xf>
    <xf numFmtId="0" fontId="22" fillId="0" borderId="59" xfId="1" applyFont="1" applyBorder="1" applyAlignment="1">
      <alignment horizontal="center"/>
    </xf>
    <xf numFmtId="0" fontId="22" fillId="0" borderId="31" xfId="1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23" xfId="1" applyFont="1" applyBorder="1" applyAlignment="1">
      <alignment horizontal="center"/>
    </xf>
    <xf numFmtId="0" fontId="23" fillId="0" borderId="50" xfId="1" applyFont="1" applyFill="1" applyBorder="1"/>
    <xf numFmtId="0" fontId="11" fillId="0" borderId="7" xfId="0" applyFont="1" applyBorder="1" applyAlignment="1">
      <alignment horizont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6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/>
    </xf>
    <xf numFmtId="0" fontId="0" fillId="0" borderId="67" xfId="0" applyBorder="1"/>
    <xf numFmtId="0" fontId="0" fillId="0" borderId="67" xfId="0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3" fillId="0" borderId="55" xfId="0" applyFont="1" applyFill="1" applyBorder="1"/>
    <xf numFmtId="0" fontId="10" fillId="2" borderId="55" xfId="0" applyFont="1" applyFill="1" applyBorder="1" applyAlignment="1"/>
    <xf numFmtId="0" fontId="0" fillId="0" borderId="68" xfId="0" applyBorder="1" applyAlignment="1">
      <alignment horizontal="center"/>
    </xf>
    <xf numFmtId="0" fontId="8" fillId="2" borderId="68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10" fillId="0" borderId="67" xfId="0" applyFont="1" applyFill="1" applyBorder="1" applyAlignment="1">
      <alignment wrapText="1"/>
    </xf>
    <xf numFmtId="0" fontId="10" fillId="0" borderId="67" xfId="0" applyFont="1" applyFill="1" applyBorder="1" applyAlignment="1">
      <alignment shrinkToFit="1"/>
    </xf>
    <xf numFmtId="0" fontId="7" fillId="0" borderId="6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7" fillId="0" borderId="55" xfId="0" applyFont="1" applyBorder="1"/>
    <xf numFmtId="0" fontId="13" fillId="0" borderId="73" xfId="0" applyFont="1" applyBorder="1"/>
    <xf numFmtId="0" fontId="9" fillId="0" borderId="73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0" fillId="0" borderId="92" xfId="0" applyFont="1" applyFill="1" applyBorder="1" applyAlignment="1">
      <alignment shrinkToFit="1"/>
    </xf>
    <xf numFmtId="0" fontId="10" fillId="0" borderId="68" xfId="0" applyFont="1" applyFill="1" applyBorder="1" applyAlignment="1">
      <alignment shrinkToFit="1"/>
    </xf>
    <xf numFmtId="0" fontId="8" fillId="2" borderId="93" xfId="0" applyFont="1" applyFill="1" applyBorder="1" applyAlignment="1">
      <alignment horizontal="center"/>
    </xf>
    <xf numFmtId="0" fontId="0" fillId="0" borderId="68" xfId="0" applyBorder="1"/>
    <xf numFmtId="0" fontId="23" fillId="0" borderId="67" xfId="1" applyFont="1" applyBorder="1"/>
    <xf numFmtId="0" fontId="22" fillId="0" borderId="67" xfId="1" applyFont="1" applyBorder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3" fillId="0" borderId="67" xfId="0" applyFont="1" applyFill="1" applyBorder="1" applyAlignment="1">
      <alignment wrapText="1"/>
    </xf>
    <xf numFmtId="0" fontId="22" fillId="2" borderId="11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2" borderId="65" xfId="1" applyFont="1" applyFill="1" applyBorder="1" applyAlignment="1">
      <alignment horizontal="center"/>
    </xf>
    <xf numFmtId="0" fontId="22" fillId="2" borderId="8" xfId="1" applyFont="1" applyFill="1" applyBorder="1" applyAlignment="1">
      <alignment horizontal="center"/>
    </xf>
    <xf numFmtId="0" fontId="22" fillId="2" borderId="68" xfId="1" applyFont="1" applyFill="1" applyBorder="1" applyAlignment="1">
      <alignment horizontal="center"/>
    </xf>
    <xf numFmtId="0" fontId="22" fillId="2" borderId="51" xfId="1" applyFont="1" applyFill="1" applyBorder="1" applyAlignment="1">
      <alignment horizontal="center"/>
    </xf>
    <xf numFmtId="0" fontId="22" fillId="2" borderId="13" xfId="1" applyFont="1" applyFill="1" applyBorder="1" applyAlignment="1">
      <alignment horizontal="center"/>
    </xf>
    <xf numFmtId="0" fontId="22" fillId="2" borderId="14" xfId="1" applyFont="1" applyFill="1" applyBorder="1" applyAlignment="1">
      <alignment horizontal="center"/>
    </xf>
    <xf numFmtId="0" fontId="22" fillId="2" borderId="68" xfId="1" applyFont="1" applyFill="1" applyBorder="1" applyAlignment="1"/>
    <xf numFmtId="0" fontId="22" fillId="0" borderId="67" xfId="1" applyFont="1" applyBorder="1" applyAlignment="1">
      <alignment horizontal="center"/>
    </xf>
    <xf numFmtId="0" fontId="22" fillId="0" borderId="67" xfId="1" applyFont="1" applyBorder="1"/>
    <xf numFmtId="0" fontId="0" fillId="0" borderId="0" xfId="0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22" fillId="0" borderId="70" xfId="1" applyFont="1" applyBorder="1" applyAlignment="1">
      <alignment horizontal="center"/>
    </xf>
    <xf numFmtId="0" fontId="22" fillId="0" borderId="70" xfId="1" applyFont="1" applyBorder="1"/>
    <xf numFmtId="0" fontId="23" fillId="0" borderId="67" xfId="0" applyFont="1" applyBorder="1" applyAlignment="1">
      <alignment horizontal="center"/>
    </xf>
    <xf numFmtId="0" fontId="22" fillId="0" borderId="3" xfId="1" applyFont="1" applyBorder="1"/>
    <xf numFmtId="0" fontId="22" fillId="0" borderId="16" xfId="1" applyFont="1" applyBorder="1"/>
    <xf numFmtId="0" fontId="21" fillId="0" borderId="67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0" xfId="0" applyFont="1"/>
    <xf numFmtId="0" fontId="26" fillId="0" borderId="67" xfId="0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6" fillId="0" borderId="0" xfId="0" applyFont="1" applyBorder="1" applyAlignment="1">
      <alignment horizontal="center"/>
    </xf>
    <xf numFmtId="0" fontId="21" fillId="0" borderId="3" xfId="0" applyFont="1" applyBorder="1"/>
    <xf numFmtId="0" fontId="23" fillId="0" borderId="0" xfId="1" applyFont="1"/>
    <xf numFmtId="0" fontId="22" fillId="0" borderId="94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7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/>
    <xf numFmtId="0" fontId="21" fillId="0" borderId="0" xfId="1" applyFont="1"/>
    <xf numFmtId="0" fontId="29" fillId="0" borderId="0" xfId="0" applyFont="1"/>
    <xf numFmtId="0" fontId="15" fillId="0" borderId="0" xfId="0" applyFont="1" applyFill="1" applyAlignment="1">
      <alignment horizontal="left"/>
    </xf>
    <xf numFmtId="0" fontId="30" fillId="0" borderId="0" xfId="0" applyFont="1"/>
    <xf numFmtId="0" fontId="12" fillId="0" borderId="0" xfId="0" applyFont="1" applyBorder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72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28" fillId="0" borderId="73" xfId="1" applyFont="1" applyBorder="1" applyAlignment="1">
      <alignment horizontal="right"/>
    </xf>
    <xf numFmtId="0" fontId="28" fillId="0" borderId="73" xfId="1" applyFont="1" applyBorder="1"/>
    <xf numFmtId="0" fontId="28" fillId="0" borderId="0" xfId="1" applyFont="1"/>
    <xf numFmtId="0" fontId="29" fillId="0" borderId="0" xfId="1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26" fillId="0" borderId="0" xfId="0" applyFont="1" applyBorder="1"/>
    <xf numFmtId="0" fontId="32" fillId="0" borderId="0" xfId="0" applyFont="1"/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/>
    <xf numFmtId="0" fontId="36" fillId="0" borderId="0" xfId="2" applyFont="1" applyAlignment="1"/>
    <xf numFmtId="0" fontId="37" fillId="0" borderId="0" xfId="2" applyFont="1"/>
    <xf numFmtId="0" fontId="16" fillId="0" borderId="0" xfId="2" applyFont="1"/>
    <xf numFmtId="0" fontId="35" fillId="0" borderId="0" xfId="0" applyFont="1" applyBorder="1" applyAlignment="1"/>
    <xf numFmtId="0" fontId="38" fillId="0" borderId="0" xfId="0" applyFont="1"/>
    <xf numFmtId="0" fontId="38" fillId="0" borderId="67" xfId="0" applyFont="1" applyBorder="1" applyAlignment="1">
      <alignment horizontal="center" vertical="center" textRotation="90"/>
    </xf>
    <xf numFmtId="0" fontId="38" fillId="0" borderId="68" xfId="0" applyFont="1" applyBorder="1" applyAlignment="1">
      <alignment horizontal="center" vertical="center" textRotation="90"/>
    </xf>
    <xf numFmtId="0" fontId="38" fillId="0" borderId="96" xfId="0" applyFont="1" applyBorder="1" applyAlignment="1">
      <alignment horizontal="center" vertical="center" textRotation="90"/>
    </xf>
    <xf numFmtId="0" fontId="38" fillId="0" borderId="72" xfId="0" applyFont="1" applyBorder="1" applyAlignment="1">
      <alignment horizontal="center" vertical="center" textRotation="90"/>
    </xf>
    <xf numFmtId="0" fontId="38" fillId="0" borderId="82" xfId="0" applyFont="1" applyBorder="1" applyAlignment="1">
      <alignment horizontal="center" vertical="center" textRotation="90"/>
    </xf>
    <xf numFmtId="0" fontId="38" fillId="0" borderId="111" xfId="0" applyFont="1" applyBorder="1" applyAlignment="1">
      <alignment horizontal="center" vertical="center" textRotation="90"/>
    </xf>
    <xf numFmtId="0" fontId="6" fillId="0" borderId="69" xfId="0" applyFont="1" applyBorder="1" applyAlignment="1">
      <alignment horizontal="center"/>
    </xf>
    <xf numFmtId="0" fontId="38" fillId="0" borderId="67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0" borderId="111" xfId="0" applyFont="1" applyBorder="1" applyAlignment="1">
      <alignment horizontal="center"/>
    </xf>
    <xf numFmtId="0" fontId="38" fillId="0" borderId="72" xfId="0" applyFont="1" applyBorder="1" applyAlignment="1">
      <alignment horizontal="center"/>
    </xf>
    <xf numFmtId="0" fontId="38" fillId="0" borderId="96" xfId="0" applyFont="1" applyBorder="1" applyAlignment="1">
      <alignment horizontal="center"/>
    </xf>
    <xf numFmtId="0" fontId="38" fillId="0" borderId="112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39" fillId="0" borderId="108" xfId="0" applyFont="1" applyBorder="1"/>
    <xf numFmtId="0" fontId="38" fillId="0" borderId="103" xfId="0" applyFont="1" applyBorder="1"/>
    <xf numFmtId="0" fontId="40" fillId="0" borderId="35" xfId="0" applyFont="1" applyBorder="1" applyAlignment="1">
      <alignment horizontal="center" vertical="center" wrapText="1"/>
    </xf>
    <xf numFmtId="0" fontId="40" fillId="2" borderId="113" xfId="1" applyFont="1" applyFill="1" applyBorder="1" applyAlignment="1"/>
    <xf numFmtId="0" fontId="40" fillId="0" borderId="35" xfId="0" applyFont="1" applyBorder="1" applyAlignment="1">
      <alignment vertical="center" wrapText="1"/>
    </xf>
    <xf numFmtId="0" fontId="41" fillId="0" borderId="37" xfId="1" applyFont="1" applyBorder="1" applyAlignment="1">
      <alignment horizontal="center"/>
    </xf>
    <xf numFmtId="0" fontId="41" fillId="0" borderId="38" xfId="1" applyFont="1" applyBorder="1" applyAlignment="1">
      <alignment horizontal="center"/>
    </xf>
    <xf numFmtId="0" fontId="41" fillId="0" borderId="39" xfId="1" applyFont="1" applyBorder="1" applyAlignment="1">
      <alignment horizontal="center"/>
    </xf>
    <xf numFmtId="0" fontId="33" fillId="0" borderId="32" xfId="0" applyFont="1" applyBorder="1"/>
    <xf numFmtId="0" fontId="33" fillId="0" borderId="58" xfId="0" applyFont="1" applyBorder="1"/>
    <xf numFmtId="1" fontId="40" fillId="0" borderId="12" xfId="0" applyNumberFormat="1" applyFont="1" applyFill="1" applyBorder="1" applyAlignment="1">
      <alignment horizontal="center" vertical="center"/>
    </xf>
    <xf numFmtId="1" fontId="40" fillId="0" borderId="38" xfId="0" applyNumberFormat="1" applyFont="1" applyFill="1" applyBorder="1" applyAlignment="1">
      <alignment horizontal="center" vertical="center"/>
    </xf>
    <xf numFmtId="1" fontId="40" fillId="0" borderId="39" xfId="0" applyNumberFormat="1" applyFont="1" applyFill="1" applyBorder="1" applyAlignment="1">
      <alignment horizontal="center" vertical="center"/>
    </xf>
    <xf numFmtId="0" fontId="42" fillId="0" borderId="12" xfId="1" applyFont="1" applyBorder="1" applyAlignment="1">
      <alignment horizontal="center"/>
    </xf>
    <xf numFmtId="0" fontId="42" fillId="0" borderId="38" xfId="1" applyFont="1" applyBorder="1" applyAlignment="1">
      <alignment horizontal="center"/>
    </xf>
    <xf numFmtId="0" fontId="40" fillId="0" borderId="114" xfId="0" applyFont="1" applyBorder="1" applyAlignment="1">
      <alignment horizontal="center" vertical="center" wrapText="1"/>
    </xf>
    <xf numFmtId="0" fontId="40" fillId="0" borderId="114" xfId="0" applyFont="1" applyBorder="1" applyAlignment="1">
      <alignment vertical="center" wrapText="1"/>
    </xf>
    <xf numFmtId="0" fontId="41" fillId="0" borderId="74" xfId="1" applyFont="1" applyBorder="1" applyAlignment="1">
      <alignment horizontal="center"/>
    </xf>
    <xf numFmtId="0" fontId="41" fillId="0" borderId="75" xfId="1" applyFont="1" applyBorder="1" applyAlignment="1">
      <alignment horizontal="center"/>
    </xf>
    <xf numFmtId="0" fontId="41" fillId="0" borderId="76" xfId="1" applyFont="1" applyBorder="1" applyAlignment="1">
      <alignment horizontal="center"/>
    </xf>
    <xf numFmtId="0" fontId="33" fillId="0" borderId="75" xfId="0" applyFont="1" applyBorder="1"/>
    <xf numFmtId="0" fontId="33" fillId="0" borderId="76" xfId="0" applyFont="1" applyBorder="1"/>
    <xf numFmtId="1" fontId="40" fillId="0" borderId="115" xfId="0" applyNumberFormat="1" applyFont="1" applyFill="1" applyBorder="1" applyAlignment="1">
      <alignment horizontal="center" vertical="center"/>
    </xf>
    <xf numFmtId="1" fontId="40" fillId="0" borderId="75" xfId="0" applyNumberFormat="1" applyFont="1" applyFill="1" applyBorder="1" applyAlignment="1">
      <alignment horizontal="center" vertical="center"/>
    </xf>
    <xf numFmtId="1" fontId="40" fillId="0" borderId="76" xfId="0" applyNumberFormat="1" applyFont="1" applyFill="1" applyBorder="1" applyAlignment="1">
      <alignment horizontal="center" vertical="center"/>
    </xf>
    <xf numFmtId="0" fontId="42" fillId="0" borderId="115" xfId="1" applyFont="1" applyBorder="1" applyAlignment="1">
      <alignment horizontal="center"/>
    </xf>
    <xf numFmtId="0" fontId="42" fillId="0" borderId="75" xfId="1" applyFont="1" applyBorder="1" applyAlignment="1">
      <alignment horizontal="center"/>
    </xf>
    <xf numFmtId="0" fontId="39" fillId="0" borderId="68" xfId="0" applyFont="1" applyBorder="1"/>
    <xf numFmtId="0" fontId="32" fillId="0" borderId="67" xfId="0" applyFont="1" applyBorder="1"/>
    <xf numFmtId="0" fontId="32" fillId="0" borderId="108" xfId="0" applyFont="1" applyBorder="1" applyAlignment="1">
      <alignment horizontal="center"/>
    </xf>
    <xf numFmtId="0" fontId="32" fillId="0" borderId="92" xfId="0" applyFont="1" applyBorder="1" applyAlignment="1">
      <alignment horizontal="center"/>
    </xf>
    <xf numFmtId="0" fontId="32" fillId="0" borderId="67" xfId="0" applyFont="1" applyBorder="1" applyAlignment="1">
      <alignment horizontal="center"/>
    </xf>
    <xf numFmtId="0" fontId="32" fillId="0" borderId="116" xfId="0" applyFont="1" applyBorder="1" applyAlignment="1">
      <alignment horizontal="center"/>
    </xf>
    <xf numFmtId="0" fontId="39" fillId="0" borderId="0" xfId="0" applyFont="1"/>
    <xf numFmtId="0" fontId="31" fillId="0" borderId="0" xfId="0" applyFont="1"/>
    <xf numFmtId="0" fontId="33" fillId="0" borderId="0" xfId="0" applyFont="1"/>
    <xf numFmtId="0" fontId="33" fillId="0" borderId="0" xfId="0" applyFont="1" applyBorder="1"/>
    <xf numFmtId="0" fontId="33" fillId="0" borderId="13" xfId="0" applyFont="1" applyBorder="1"/>
    <xf numFmtId="0" fontId="40" fillId="2" borderId="113" xfId="1" applyFont="1" applyFill="1" applyBorder="1" applyAlignment="1">
      <alignment horizontal="center"/>
    </xf>
    <xf numFmtId="0" fontId="40" fillId="0" borderId="12" xfId="0" applyFont="1" applyBorder="1" applyAlignment="1">
      <alignment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/>
    </xf>
    <xf numFmtId="0" fontId="40" fillId="0" borderId="39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1" fontId="40" fillId="0" borderId="37" xfId="0" applyNumberFormat="1" applyFont="1" applyFill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40" fillId="0" borderId="15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1" fontId="40" fillId="0" borderId="2" xfId="0" applyNumberFormat="1" applyFont="1" applyFill="1" applyBorder="1" applyAlignment="1">
      <alignment horizontal="center" vertical="center"/>
    </xf>
    <xf numFmtId="1" fontId="40" fillId="0" borderId="3" xfId="0" applyNumberFormat="1" applyFont="1" applyFill="1" applyBorder="1" applyAlignment="1">
      <alignment horizontal="center" vertical="center"/>
    </xf>
    <xf numFmtId="1" fontId="40" fillId="0" borderId="16" xfId="0" applyNumberFormat="1" applyFont="1" applyFill="1" applyBorder="1" applyAlignment="1">
      <alignment horizontal="center" vertical="center"/>
    </xf>
    <xf numFmtId="1" fontId="40" fillId="0" borderId="15" xfId="0" applyNumberFormat="1" applyFont="1" applyFill="1" applyBorder="1" applyAlignment="1">
      <alignment horizontal="center" vertical="center"/>
    </xf>
    <xf numFmtId="0" fontId="42" fillId="0" borderId="2" xfId="1" applyFont="1" applyBorder="1" applyAlignment="1">
      <alignment horizontal="center" vertical="center"/>
    </xf>
    <xf numFmtId="0" fontId="42" fillId="0" borderId="3" xfId="1" applyFont="1" applyBorder="1" applyAlignment="1">
      <alignment horizontal="center" vertical="center"/>
    </xf>
    <xf numFmtId="0" fontId="42" fillId="0" borderId="2" xfId="1" applyFont="1" applyBorder="1" applyAlignment="1">
      <alignment horizontal="center"/>
    </xf>
    <xf numFmtId="0" fontId="42" fillId="0" borderId="3" xfId="1" applyFont="1" applyBorder="1" applyAlignment="1">
      <alignment horizontal="center"/>
    </xf>
    <xf numFmtId="0" fontId="33" fillId="0" borderId="2" xfId="0" applyFont="1" applyBorder="1" applyAlignment="1"/>
    <xf numFmtId="0" fontId="33" fillId="0" borderId="3" xfId="0" applyFont="1" applyBorder="1" applyAlignment="1"/>
    <xf numFmtId="0" fontId="33" fillId="0" borderId="16" xfId="0" applyFont="1" applyBorder="1" applyAlignment="1"/>
    <xf numFmtId="0" fontId="42" fillId="0" borderId="2" xfId="1" applyFont="1" applyBorder="1" applyAlignment="1"/>
    <xf numFmtId="0" fontId="42" fillId="0" borderId="3" xfId="1" applyFont="1" applyBorder="1" applyAlignment="1"/>
    <xf numFmtId="0" fontId="40" fillId="0" borderId="61" xfId="0" applyFont="1" applyBorder="1" applyAlignment="1">
      <alignment horizontal="left" vertical="center" wrapText="1"/>
    </xf>
    <xf numFmtId="0" fontId="40" fillId="0" borderId="25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1" fontId="40" fillId="0" borderId="61" xfId="0" applyNumberFormat="1" applyFont="1" applyFill="1" applyBorder="1" applyAlignment="1">
      <alignment horizontal="center" vertical="center"/>
    </xf>
    <xf numFmtId="1" fontId="40" fillId="0" borderId="6" xfId="0" applyNumberFormat="1" applyFont="1" applyFill="1" applyBorder="1" applyAlignment="1">
      <alignment horizontal="center" vertical="center"/>
    </xf>
    <xf numFmtId="1" fontId="40" fillId="0" borderId="26" xfId="0" applyNumberFormat="1" applyFont="1" applyFill="1" applyBorder="1" applyAlignment="1">
      <alignment horizontal="center" vertical="center"/>
    </xf>
    <xf numFmtId="1" fontId="40" fillId="0" borderId="25" xfId="0" applyNumberFormat="1" applyFont="1" applyFill="1" applyBorder="1" applyAlignment="1">
      <alignment horizontal="center" vertical="center"/>
    </xf>
    <xf numFmtId="0" fontId="38" fillId="0" borderId="0" xfId="0" applyFont="1" applyBorder="1"/>
    <xf numFmtId="0" fontId="40" fillId="0" borderId="61" xfId="0" applyFont="1" applyBorder="1" applyAlignment="1">
      <alignment vertical="center" wrapText="1"/>
    </xf>
    <xf numFmtId="0" fontId="40" fillId="0" borderId="60" xfId="0" applyFont="1" applyFill="1" applyBorder="1" applyAlignment="1">
      <alignment vertical="center" wrapText="1"/>
    </xf>
    <xf numFmtId="0" fontId="40" fillId="0" borderId="18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33" fillId="0" borderId="60" xfId="0" applyFont="1" applyBorder="1" applyAlignment="1"/>
    <xf numFmtId="0" fontId="33" fillId="0" borderId="5" xfId="0" applyFont="1" applyBorder="1" applyAlignment="1"/>
    <xf numFmtId="0" fontId="33" fillId="0" borderId="19" xfId="0" applyFont="1" applyBorder="1" applyAlignment="1"/>
    <xf numFmtId="1" fontId="40" fillId="0" borderId="60" xfId="0" applyNumberFormat="1" applyFont="1" applyFill="1" applyBorder="1" applyAlignment="1">
      <alignment horizontal="center" vertical="center"/>
    </xf>
    <xf numFmtId="1" fontId="40" fillId="0" borderId="5" xfId="0" applyNumberFormat="1" applyFont="1" applyFill="1" applyBorder="1" applyAlignment="1">
      <alignment horizontal="center" vertical="center"/>
    </xf>
    <xf numFmtId="1" fontId="40" fillId="0" borderId="19" xfId="0" applyNumberFormat="1" applyFont="1" applyFill="1" applyBorder="1" applyAlignment="1">
      <alignment horizontal="center" vertical="center"/>
    </xf>
    <xf numFmtId="1" fontId="40" fillId="0" borderId="18" xfId="0" applyNumberFormat="1" applyFont="1" applyFill="1" applyBorder="1" applyAlignment="1">
      <alignment horizontal="center" vertical="center"/>
    </xf>
    <xf numFmtId="0" fontId="42" fillId="0" borderId="60" xfId="1" applyFont="1" applyBorder="1" applyAlignment="1"/>
    <xf numFmtId="0" fontId="42" fillId="0" borderId="5" xfId="1" applyFont="1" applyBorder="1" applyAlignment="1"/>
    <xf numFmtId="0" fontId="44" fillId="2" borderId="68" xfId="1" applyFont="1" applyFill="1" applyBorder="1" applyAlignment="1">
      <alignment horizontal="center"/>
    </xf>
    <xf numFmtId="0" fontId="36" fillId="0" borderId="68" xfId="0" applyFont="1" applyFill="1" applyBorder="1" applyAlignment="1">
      <alignment vertical="center" wrapText="1"/>
    </xf>
    <xf numFmtId="0" fontId="45" fillId="0" borderId="67" xfId="0" applyFont="1" applyFill="1" applyBorder="1" applyAlignment="1">
      <alignment horizontal="center" vertical="center"/>
    </xf>
    <xf numFmtId="0" fontId="46" fillId="0" borderId="67" xfId="0" applyFont="1" applyFill="1" applyBorder="1" applyAlignment="1">
      <alignment horizontal="center" vertical="center"/>
    </xf>
    <xf numFmtId="0" fontId="46" fillId="2" borderId="92" xfId="1" applyFont="1" applyFill="1" applyBorder="1" applyAlignment="1"/>
    <xf numFmtId="0" fontId="44" fillId="2" borderId="108" xfId="1" applyFont="1" applyFill="1" applyBorder="1" applyAlignment="1"/>
    <xf numFmtId="0" fontId="41" fillId="2" borderId="108" xfId="1" applyFont="1" applyFill="1" applyBorder="1" applyAlignment="1"/>
    <xf numFmtId="0" fontId="47" fillId="0" borderId="61" xfId="1" applyFont="1" applyFill="1" applyBorder="1" applyAlignment="1"/>
    <xf numFmtId="0" fontId="40" fillId="0" borderId="25" xfId="0" applyFont="1" applyFill="1" applyBorder="1" applyAlignment="1">
      <alignment vertical="center" wrapText="1"/>
    </xf>
    <xf numFmtId="0" fontId="48" fillId="0" borderId="6" xfId="0" applyFont="1" applyBorder="1" applyAlignment="1"/>
    <xf numFmtId="0" fontId="47" fillId="0" borderId="2" xfId="1" applyFont="1" applyFill="1" applyBorder="1" applyAlignment="1"/>
    <xf numFmtId="0" fontId="40" fillId="0" borderId="15" xfId="0" applyFont="1" applyFill="1" applyBorder="1" applyAlignment="1">
      <alignment vertical="center" wrapText="1"/>
    </xf>
    <xf numFmtId="0" fontId="48" fillId="0" borderId="3" xfId="0" applyFont="1" applyBorder="1" applyAlignment="1"/>
    <xf numFmtId="0" fontId="40" fillId="0" borderId="0" xfId="0" applyFont="1" applyFill="1"/>
    <xf numFmtId="0" fontId="48" fillId="0" borderId="0" xfId="0" applyFont="1"/>
    <xf numFmtId="0" fontId="40" fillId="0" borderId="74" xfId="0" applyFont="1" applyFill="1" applyBorder="1" applyAlignment="1">
      <alignment vertical="center" wrapText="1"/>
    </xf>
    <xf numFmtId="0" fontId="40" fillId="0" borderId="74" xfId="0" applyFont="1" applyFill="1" applyBorder="1" applyAlignment="1">
      <alignment horizontal="center" vertical="center"/>
    </xf>
    <xf numFmtId="0" fontId="40" fillId="0" borderId="75" xfId="0" applyFont="1" applyFill="1" applyBorder="1" applyAlignment="1">
      <alignment horizontal="center" vertical="center"/>
    </xf>
    <xf numFmtId="0" fontId="40" fillId="0" borderId="117" xfId="0" applyFont="1" applyFill="1" applyBorder="1" applyAlignment="1">
      <alignment horizontal="center" vertical="center"/>
    </xf>
    <xf numFmtId="0" fontId="48" fillId="0" borderId="75" xfId="0" applyFont="1" applyBorder="1" applyAlignment="1"/>
    <xf numFmtId="0" fontId="48" fillId="0" borderId="75" xfId="0" applyFont="1" applyBorder="1" applyAlignment="1">
      <alignment horizontal="center" vertical="center"/>
    </xf>
    <xf numFmtId="1" fontId="40" fillId="0" borderId="74" xfId="0" applyNumberFormat="1" applyFont="1" applyFill="1" applyBorder="1" applyAlignment="1">
      <alignment horizontal="center" vertical="center"/>
    </xf>
    <xf numFmtId="0" fontId="44" fillId="0" borderId="67" xfId="1" applyFont="1" applyFill="1" applyBorder="1" applyAlignment="1"/>
    <xf numFmtId="0" fontId="46" fillId="0" borderId="67" xfId="0" applyFont="1" applyFill="1" applyBorder="1" applyAlignment="1">
      <alignment vertical="center" wrapText="1"/>
    </xf>
    <xf numFmtId="0" fontId="40" fillId="0" borderId="67" xfId="0" applyFont="1" applyFill="1" applyBorder="1" applyAlignment="1">
      <alignment horizontal="center" vertical="center"/>
    </xf>
    <xf numFmtId="0" fontId="46" fillId="0" borderId="92" xfId="1" applyFont="1" applyFill="1" applyBorder="1" applyAlignment="1"/>
    <xf numFmtId="0" fontId="46" fillId="0" borderId="108" xfId="1" applyFont="1" applyFill="1" applyBorder="1" applyAlignment="1"/>
    <xf numFmtId="0" fontId="40" fillId="0" borderId="118" xfId="0" applyFont="1" applyFill="1" applyBorder="1" applyAlignment="1">
      <alignment horizontal="center" vertical="center"/>
    </xf>
    <xf numFmtId="0" fontId="33" fillId="0" borderId="61" xfId="0" applyFont="1" applyBorder="1" applyAlignment="1"/>
    <xf numFmtId="0" fontId="33" fillId="0" borderId="6" xfId="0" applyFont="1" applyBorder="1" applyAlignment="1"/>
    <xf numFmtId="0" fontId="33" fillId="0" borderId="26" xfId="0" applyFont="1" applyBorder="1" applyAlignment="1"/>
    <xf numFmtId="0" fontId="47" fillId="0" borderId="0" xfId="1" applyFont="1" applyFill="1" applyBorder="1" applyAlignment="1"/>
    <xf numFmtId="0" fontId="40" fillId="0" borderId="18" xfId="0" applyFont="1" applyFill="1" applyBorder="1" applyAlignment="1">
      <alignment vertical="center" wrapText="1"/>
    </xf>
    <xf numFmtId="0" fontId="40" fillId="0" borderId="76" xfId="0" applyFont="1" applyFill="1" applyBorder="1" applyAlignment="1">
      <alignment horizontal="center" vertical="center"/>
    </xf>
    <xf numFmtId="0" fontId="44" fillId="0" borderId="69" xfId="1" applyFont="1" applyFill="1" applyBorder="1" applyAlignment="1"/>
    <xf numFmtId="0" fontId="46" fillId="0" borderId="69" xfId="0" applyFont="1" applyFill="1" applyBorder="1" applyAlignment="1">
      <alignment vertical="center" wrapText="1"/>
    </xf>
    <xf numFmtId="0" fontId="46" fillId="0" borderId="69" xfId="0" applyFont="1" applyFill="1" applyBorder="1" applyAlignment="1">
      <alignment horizontal="center" vertical="center"/>
    </xf>
    <xf numFmtId="0" fontId="32" fillId="0" borderId="108" xfId="0" applyFont="1" applyBorder="1" applyAlignment="1"/>
    <xf numFmtId="0" fontId="6" fillId="0" borderId="92" xfId="0" applyFont="1" applyFill="1" applyBorder="1" applyAlignment="1">
      <alignment horizontal="center"/>
    </xf>
    <xf numFmtId="0" fontId="40" fillId="0" borderId="113" xfId="1" applyFont="1" applyFill="1" applyBorder="1" applyAlignment="1">
      <alignment wrapText="1"/>
    </xf>
    <xf numFmtId="0" fontId="40" fillId="0" borderId="61" xfId="0" applyFont="1" applyFill="1" applyBorder="1" applyAlignment="1">
      <alignment horizontal="left" vertical="center" wrapText="1"/>
    </xf>
    <xf numFmtId="0" fontId="48" fillId="0" borderId="61" xfId="0" applyFont="1" applyFill="1" applyBorder="1" applyAlignment="1"/>
    <xf numFmtId="0" fontId="48" fillId="0" borderId="6" xfId="0" applyFont="1" applyFill="1" applyBorder="1" applyAlignment="1"/>
    <xf numFmtId="0" fontId="48" fillId="0" borderId="26" xfId="0" applyFont="1" applyFill="1" applyBorder="1" applyAlignment="1"/>
    <xf numFmtId="0" fontId="38" fillId="0" borderId="0" xfId="0" applyFont="1" applyFill="1"/>
    <xf numFmtId="0" fontId="40" fillId="0" borderId="2" xfId="0" applyFont="1" applyBorder="1" applyAlignment="1">
      <alignment horizontal="left" vertical="center" wrapText="1"/>
    </xf>
    <xf numFmtId="0" fontId="48" fillId="0" borderId="2" xfId="0" applyFont="1" applyBorder="1" applyAlignment="1"/>
    <xf numFmtId="0" fontId="48" fillId="0" borderId="16" xfId="0" applyFont="1" applyBorder="1" applyAlignment="1"/>
    <xf numFmtId="0" fontId="40" fillId="0" borderId="3" xfId="0" applyFont="1" applyBorder="1"/>
    <xf numFmtId="1" fontId="40" fillId="0" borderId="9" xfId="0" applyNumberFormat="1" applyFont="1" applyBorder="1"/>
    <xf numFmtId="0" fontId="48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40" fillId="0" borderId="113" xfId="1" applyFont="1" applyFill="1" applyBorder="1" applyAlignment="1">
      <alignment horizontal="center"/>
    </xf>
    <xf numFmtId="0" fontId="40" fillId="0" borderId="2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/>
    <xf numFmtId="0" fontId="48" fillId="0" borderId="3" xfId="0" applyFont="1" applyFill="1" applyBorder="1" applyAlignment="1"/>
    <xf numFmtId="0" fontId="48" fillId="0" borderId="16" xfId="0" applyFont="1" applyFill="1" applyBorder="1" applyAlignment="1"/>
    <xf numFmtId="0" fontId="40" fillId="0" borderId="62" xfId="0" applyFont="1" applyBorder="1" applyAlignment="1">
      <alignment horizontal="left" vertical="center" wrapText="1"/>
    </xf>
    <xf numFmtId="0" fontId="40" fillId="0" borderId="29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28" xfId="0" applyFont="1" applyBorder="1" applyAlignment="1"/>
    <xf numFmtId="0" fontId="48" fillId="0" borderId="76" xfId="0" applyFont="1" applyBorder="1" applyAlignment="1"/>
    <xf numFmtId="1" fontId="40" fillId="0" borderId="29" xfId="0" applyNumberFormat="1" applyFont="1" applyFill="1" applyBorder="1" applyAlignment="1">
      <alignment horizontal="center" vertical="center"/>
    </xf>
    <xf numFmtId="1" fontId="40" fillId="0" borderId="28" xfId="0" applyNumberFormat="1" applyFont="1" applyFill="1" applyBorder="1" applyAlignment="1">
      <alignment horizontal="center" vertical="center"/>
    </xf>
    <xf numFmtId="1" fontId="40" fillId="0" borderId="30" xfId="0" applyNumberFormat="1" applyFont="1" applyFill="1" applyBorder="1" applyAlignment="1">
      <alignment horizontal="center" vertical="center"/>
    </xf>
    <xf numFmtId="0" fontId="37" fillId="0" borderId="72" xfId="1" applyFont="1" applyFill="1" applyBorder="1" applyAlignment="1"/>
    <xf numFmtId="0" fontId="31" fillId="0" borderId="72" xfId="0" applyFont="1" applyBorder="1"/>
    <xf numFmtId="0" fontId="39" fillId="0" borderId="107" xfId="0" applyFont="1" applyBorder="1" applyAlignment="1">
      <alignment wrapText="1"/>
    </xf>
    <xf numFmtId="0" fontId="32" fillId="0" borderId="72" xfId="0" applyFont="1" applyBorder="1"/>
    <xf numFmtId="0" fontId="32" fillId="0" borderId="72" xfId="0" applyFont="1" applyBorder="1" applyAlignment="1">
      <alignment horizontal="center"/>
    </xf>
    <xf numFmtId="0" fontId="22" fillId="0" borderId="42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22" fillId="0" borderId="67" xfId="1" applyFont="1" applyBorder="1" applyAlignment="1">
      <alignment horizontal="center"/>
    </xf>
    <xf numFmtId="0" fontId="22" fillId="0" borderId="32" xfId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27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78" xfId="0" applyFont="1" applyBorder="1" applyAlignment="1">
      <alignment horizontal="center" textRotation="90" wrapText="1"/>
    </xf>
    <xf numFmtId="0" fontId="5" fillId="0" borderId="82" xfId="0" applyFont="1" applyBorder="1" applyAlignment="1">
      <alignment horizontal="center" textRotation="90" wrapText="1"/>
    </xf>
    <xf numFmtId="0" fontId="5" fillId="0" borderId="98" xfId="0" applyFont="1" applyBorder="1" applyAlignment="1">
      <alignment horizontal="center" textRotation="90" wrapText="1"/>
    </xf>
    <xf numFmtId="0" fontId="5" fillId="0" borderId="68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1" fillId="0" borderId="55" xfId="0" applyFont="1" applyBorder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/>
    </xf>
    <xf numFmtId="0" fontId="5" fillId="0" borderId="1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31" fillId="0" borderId="54" xfId="0" applyFont="1" applyBorder="1" applyAlignment="1">
      <alignment horizontal="left"/>
    </xf>
    <xf numFmtId="0" fontId="5" fillId="0" borderId="83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35" xfId="0" applyFont="1" applyBorder="1"/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36" xfId="0" applyFont="1" applyBorder="1"/>
    <xf numFmtId="0" fontId="5" fillId="0" borderId="16" xfId="0" applyFont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5" fillId="0" borderId="42" xfId="0" applyFont="1" applyBorder="1"/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23" xfId="0" applyFont="1" applyFill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2" borderId="41" xfId="0" applyFont="1" applyFill="1" applyBorder="1"/>
    <xf numFmtId="0" fontId="5" fillId="0" borderId="18" xfId="0" applyFont="1" applyBorder="1" applyAlignment="1">
      <alignment horizontal="center"/>
    </xf>
    <xf numFmtId="0" fontId="5" fillId="0" borderId="1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1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3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0" xfId="0" applyFont="1" applyFill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2" borderId="68" xfId="0" applyFont="1" applyFill="1" applyBorder="1" applyAlignment="1"/>
    <xf numFmtId="0" fontId="31" fillId="2" borderId="67" xfId="0" applyFont="1" applyFill="1" applyBorder="1" applyAlignment="1"/>
    <xf numFmtId="0" fontId="5" fillId="0" borderId="67" xfId="0" applyFont="1" applyFill="1" applyBorder="1" applyAlignment="1">
      <alignment horizontal="center"/>
    </xf>
    <xf numFmtId="0" fontId="5" fillId="0" borderId="111" xfId="0" applyFont="1" applyFill="1" applyBorder="1" applyAlignment="1">
      <alignment horizontal="center"/>
    </xf>
    <xf numFmtId="0" fontId="5" fillId="0" borderId="68" xfId="0" applyFont="1" applyFill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0" borderId="13" xfId="0" applyFont="1" applyBorder="1"/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0" fontId="5" fillId="0" borderId="125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20" xfId="0" applyFont="1" applyBorder="1" applyAlignment="1">
      <alignment horizontal="center"/>
    </xf>
    <xf numFmtId="0" fontId="5" fillId="0" borderId="121" xfId="0" applyFont="1" applyBorder="1" applyAlignment="1">
      <alignment vertical="center" wrapText="1"/>
    </xf>
    <xf numFmtId="0" fontId="5" fillId="0" borderId="90" xfId="0" applyFont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124" xfId="0" applyFont="1" applyFill="1" applyBorder="1" applyAlignment="1">
      <alignment horizontal="center"/>
    </xf>
    <xf numFmtId="0" fontId="5" fillId="0" borderId="126" xfId="0" applyFont="1" applyBorder="1"/>
    <xf numFmtId="0" fontId="5" fillId="0" borderId="55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31" fillId="0" borderId="56" xfId="0" applyFont="1" applyFill="1" applyBorder="1"/>
    <xf numFmtId="0" fontId="5" fillId="0" borderId="56" xfId="0" applyFont="1" applyFill="1" applyBorder="1" applyAlignment="1">
      <alignment horizontal="center"/>
    </xf>
    <xf numFmtId="0" fontId="5" fillId="0" borderId="37" xfId="0" applyFont="1" applyFill="1" applyBorder="1"/>
    <xf numFmtId="0" fontId="5" fillId="0" borderId="38" xfId="0" applyFont="1" applyFill="1" applyBorder="1" applyAlignment="1">
      <alignment horizontal="center"/>
    </xf>
    <xf numFmtId="0" fontId="5" fillId="0" borderId="122" xfId="0" applyFont="1" applyFill="1" applyBorder="1" applyAlignment="1">
      <alignment horizontal="center"/>
    </xf>
    <xf numFmtId="0" fontId="5" fillId="0" borderId="127" xfId="0" applyFont="1" applyFill="1" applyBorder="1" applyAlignment="1">
      <alignment horizontal="center"/>
    </xf>
    <xf numFmtId="0" fontId="5" fillId="0" borderId="127" xfId="0" applyFont="1" applyBorder="1" applyAlignment="1">
      <alignment horizontal="center"/>
    </xf>
    <xf numFmtId="0" fontId="5" fillId="0" borderId="128" xfId="0" applyFont="1" applyBorder="1" applyAlignment="1">
      <alignment horizontal="center"/>
    </xf>
    <xf numFmtId="0" fontId="16" fillId="0" borderId="0" xfId="0" applyFont="1"/>
    <xf numFmtId="0" fontId="50" fillId="0" borderId="0" xfId="0" applyFont="1"/>
    <xf numFmtId="0" fontId="37" fillId="0" borderId="0" xfId="0" applyFont="1"/>
    <xf numFmtId="0" fontId="37" fillId="0" borderId="84" xfId="0" applyFont="1" applyBorder="1" applyAlignment="1">
      <alignment horizontal="center" textRotation="90" wrapText="1"/>
    </xf>
    <xf numFmtId="0" fontId="37" fillId="0" borderId="66" xfId="0" applyFont="1" applyBorder="1" applyAlignment="1">
      <alignment horizontal="center" textRotation="90" wrapText="1"/>
    </xf>
    <xf numFmtId="0" fontId="37" fillId="0" borderId="125" xfId="0" applyFont="1" applyBorder="1" applyAlignment="1">
      <alignment horizontal="center" textRotation="90" wrapText="1"/>
    </xf>
    <xf numFmtId="0" fontId="37" fillId="0" borderId="14" xfId="0" applyFont="1" applyBorder="1" applyAlignment="1">
      <alignment horizontal="center" textRotation="90" wrapText="1"/>
    </xf>
    <xf numFmtId="0" fontId="37" fillId="0" borderId="56" xfId="0" applyFont="1" applyBorder="1"/>
    <xf numFmtId="0" fontId="37" fillId="0" borderId="68" xfId="0" applyFont="1" applyBorder="1" applyAlignment="1">
      <alignment horizontal="center"/>
    </xf>
    <xf numFmtId="0" fontId="37" fillId="0" borderId="67" xfId="0" applyFont="1" applyBorder="1" applyAlignment="1">
      <alignment horizontal="center"/>
    </xf>
    <xf numFmtId="0" fontId="37" fillId="0" borderId="111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56" xfId="0" applyFont="1" applyBorder="1" applyAlignment="1">
      <alignment horizontal="center"/>
    </xf>
    <xf numFmtId="0" fontId="36" fillId="0" borderId="55" xfId="0" applyFont="1" applyFill="1" applyBorder="1"/>
    <xf numFmtId="0" fontId="37" fillId="0" borderId="55" xfId="0" applyFont="1" applyBorder="1" applyAlignment="1">
      <alignment horizontal="center"/>
    </xf>
    <xf numFmtId="0" fontId="37" fillId="0" borderId="128" xfId="0" applyFont="1" applyBorder="1"/>
    <xf numFmtId="0" fontId="37" fillId="2" borderId="1" xfId="0" applyFont="1" applyFill="1" applyBorder="1" applyAlignment="1">
      <alignment horizontal="center"/>
    </xf>
    <xf numFmtId="0" fontId="37" fillId="0" borderId="35" xfId="0" applyFont="1" applyBorder="1"/>
    <xf numFmtId="0" fontId="37" fillId="0" borderId="37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37" fillId="0" borderId="122" xfId="0" applyFont="1" applyBorder="1" applyAlignment="1">
      <alignment horizontal="center"/>
    </xf>
    <xf numFmtId="0" fontId="37" fillId="0" borderId="12" xfId="0" applyFont="1" applyBorder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0" fontId="37" fillId="0" borderId="36" xfId="0" applyFont="1" applyBorder="1"/>
    <xf numFmtId="0" fontId="37" fillId="0" borderId="15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21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3" xfId="0" applyFont="1" applyBorder="1"/>
    <xf numFmtId="0" fontId="37" fillId="0" borderId="3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121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/>
    </xf>
    <xf numFmtId="0" fontId="37" fillId="0" borderId="41" xfId="0" applyFont="1" applyBorder="1"/>
    <xf numFmtId="0" fontId="37" fillId="0" borderId="18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60" xfId="0" applyFont="1" applyBorder="1" applyAlignment="1">
      <alignment horizontal="center"/>
    </xf>
    <xf numFmtId="0" fontId="37" fillId="0" borderId="124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2" borderId="68" xfId="0" applyFont="1" applyFill="1" applyBorder="1" applyAlignment="1">
      <alignment horizontal="center"/>
    </xf>
    <xf numFmtId="0" fontId="36" fillId="0" borderId="67" xfId="0" applyFont="1" applyBorder="1"/>
    <xf numFmtId="0" fontId="37" fillId="0" borderId="92" xfId="0" applyFont="1" applyBorder="1" applyAlignment="1">
      <alignment horizontal="center"/>
    </xf>
    <xf numFmtId="0" fontId="36" fillId="2" borderId="55" xfId="0" applyFont="1" applyFill="1" applyBorder="1" applyAlignment="1"/>
    <xf numFmtId="0" fontId="37" fillId="0" borderId="55" xfId="0" applyFont="1" applyBorder="1"/>
    <xf numFmtId="0" fontId="37" fillId="2" borderId="51" xfId="0" applyFont="1" applyFill="1" applyBorder="1" applyAlignment="1">
      <alignment horizontal="center"/>
    </xf>
    <xf numFmtId="0" fontId="37" fillId="0" borderId="48" xfId="0" applyFont="1" applyBorder="1"/>
    <xf numFmtId="0" fontId="37" fillId="0" borderId="57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/>
    </xf>
    <xf numFmtId="0" fontId="37" fillId="0" borderId="32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37" fillId="0" borderId="58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0" fontId="37" fillId="0" borderId="129" xfId="0" applyFont="1" applyBorder="1" applyAlignment="1">
      <alignment horizontal="center"/>
    </xf>
    <xf numFmtId="0" fontId="37" fillId="0" borderId="59" xfId="0" applyFont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0" fontId="37" fillId="0" borderId="43" xfId="0" applyFont="1" applyBorder="1"/>
    <xf numFmtId="0" fontId="37" fillId="0" borderId="0" xfId="0" applyFont="1" applyFill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52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42" xfId="0" applyFont="1" applyBorder="1"/>
    <xf numFmtId="0" fontId="37" fillId="2" borderId="14" xfId="0" applyFont="1" applyFill="1" applyBorder="1" applyAlignment="1">
      <alignment horizontal="center"/>
    </xf>
    <xf numFmtId="0" fontId="37" fillId="0" borderId="8" xfId="0" applyFont="1" applyBorder="1"/>
    <xf numFmtId="0" fontId="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2" borderId="13" xfId="0" applyFont="1" applyFill="1" applyBorder="1" applyAlignment="1">
      <alignment horizontal="center"/>
    </xf>
    <xf numFmtId="0" fontId="37" fillId="0" borderId="0" xfId="0" applyFont="1" applyBorder="1"/>
    <xf numFmtId="0" fontId="5" fillId="0" borderId="7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90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/>
    </xf>
    <xf numFmtId="0" fontId="37" fillId="0" borderId="130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31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/>
    </xf>
    <xf numFmtId="0" fontId="37" fillId="0" borderId="61" xfId="0" applyFont="1" applyBorder="1" applyAlignment="1">
      <alignment horizontal="center" vertical="center"/>
    </xf>
    <xf numFmtId="0" fontId="37" fillId="0" borderId="41" xfId="0" applyFont="1" applyBorder="1" applyAlignment="1">
      <alignment horizontal="left"/>
    </xf>
    <xf numFmtId="0" fontId="37" fillId="0" borderId="5" xfId="0" applyFont="1" applyBorder="1" applyAlignment="1">
      <alignment horizontal="center"/>
    </xf>
    <xf numFmtId="0" fontId="37" fillId="0" borderId="43" xfId="0" applyFont="1" applyBorder="1" applyAlignment="1">
      <alignment horizontal="left"/>
    </xf>
    <xf numFmtId="0" fontId="37" fillId="0" borderId="13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7" fillId="0" borderId="90" xfId="0" applyFont="1" applyBorder="1" applyAlignment="1">
      <alignment horizontal="center"/>
    </xf>
    <xf numFmtId="0" fontId="37" fillId="0" borderId="42" xfId="0" applyFont="1" applyBorder="1" applyAlignment="1">
      <alignment horizontal="left"/>
    </xf>
    <xf numFmtId="0" fontId="37" fillId="0" borderId="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123" xfId="0" applyFont="1" applyBorder="1" applyAlignment="1">
      <alignment horizontal="center"/>
    </xf>
    <xf numFmtId="0" fontId="37" fillId="0" borderId="44" xfId="0" applyFont="1" applyBorder="1"/>
    <xf numFmtId="0" fontId="37" fillId="2" borderId="85" xfId="0" applyFont="1" applyFill="1" applyBorder="1" applyAlignment="1">
      <alignment horizontal="center"/>
    </xf>
    <xf numFmtId="0" fontId="36" fillId="0" borderId="69" xfId="0" applyFont="1" applyBorder="1" applyAlignment="1">
      <alignment horizontal="left"/>
    </xf>
    <xf numFmtId="0" fontId="37" fillId="0" borderId="69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37" fillId="0" borderId="131" xfId="0" applyFont="1" applyBorder="1" applyAlignment="1">
      <alignment horizontal="center"/>
    </xf>
    <xf numFmtId="0" fontId="37" fillId="0" borderId="105" xfId="0" applyFont="1" applyBorder="1" applyAlignment="1">
      <alignment horizontal="center"/>
    </xf>
    <xf numFmtId="0" fontId="37" fillId="0" borderId="86" xfId="0" applyFont="1" applyBorder="1"/>
    <xf numFmtId="0" fontId="36" fillId="0" borderId="69" xfId="0" applyFont="1" applyFill="1" applyBorder="1" applyAlignment="1">
      <alignment shrinkToFit="1"/>
    </xf>
    <xf numFmtId="0" fontId="36" fillId="0" borderId="69" xfId="0" applyFont="1" applyBorder="1" applyAlignment="1">
      <alignment horizontal="center"/>
    </xf>
    <xf numFmtId="0" fontId="31" fillId="0" borderId="69" xfId="0" applyFont="1" applyBorder="1" applyAlignment="1">
      <alignment horizontal="center"/>
    </xf>
    <xf numFmtId="0" fontId="36" fillId="0" borderId="131" xfId="0" applyFont="1" applyBorder="1" applyAlignment="1">
      <alignment horizontal="center"/>
    </xf>
    <xf numFmtId="0" fontId="36" fillId="0" borderId="105" xfId="0" applyFont="1" applyBorder="1" applyAlignment="1">
      <alignment horizontal="center"/>
    </xf>
    <xf numFmtId="0" fontId="37" fillId="0" borderId="73" xfId="0" applyFont="1" applyBorder="1"/>
    <xf numFmtId="0" fontId="36" fillId="0" borderId="67" xfId="0" applyFont="1" applyFill="1" applyBorder="1" applyAlignment="1">
      <alignment horizontal="left"/>
    </xf>
    <xf numFmtId="0" fontId="37" fillId="0" borderId="67" xfId="0" applyFont="1" applyBorder="1"/>
    <xf numFmtId="0" fontId="36" fillId="0" borderId="67" xfId="0" applyFont="1" applyBorder="1" applyAlignment="1">
      <alignment horizontal="center"/>
    </xf>
    <xf numFmtId="0" fontId="36" fillId="0" borderId="111" xfId="0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7" fillId="0" borderId="0" xfId="0" applyFont="1" applyFill="1"/>
    <xf numFmtId="0" fontId="37" fillId="0" borderId="48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22" fillId="0" borderId="67" xfId="1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37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7" fillId="0" borderId="10" xfId="0" applyFont="1" applyBorder="1"/>
    <xf numFmtId="0" fontId="37" fillId="3" borderId="36" xfId="0" applyFont="1" applyFill="1" applyBorder="1"/>
    <xf numFmtId="0" fontId="37" fillId="3" borderId="15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6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7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36" fillId="2" borderId="55" xfId="0" applyFont="1" applyFill="1" applyBorder="1" applyAlignment="1">
      <alignment horizontal="left"/>
    </xf>
    <xf numFmtId="0" fontId="31" fillId="2" borderId="55" xfId="0" applyFont="1" applyFill="1" applyBorder="1" applyAlignment="1">
      <alignment horizontal="left"/>
    </xf>
    <xf numFmtId="0" fontId="37" fillId="0" borderId="1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7" fillId="0" borderId="14" xfId="0" applyFont="1" applyBorder="1"/>
    <xf numFmtId="0" fontId="4" fillId="0" borderId="60" xfId="0" applyFont="1" applyBorder="1" applyAlignment="1">
      <alignment horizontal="center" vertical="center"/>
    </xf>
    <xf numFmtId="0" fontId="37" fillId="0" borderId="43" xfId="0" applyFont="1" applyBorder="1" applyAlignment="1">
      <alignment horizontal="left" vertical="center"/>
    </xf>
    <xf numFmtId="0" fontId="37" fillId="0" borderId="41" xfId="0" applyFont="1" applyBorder="1" applyAlignment="1">
      <alignment horizontal="left" vertical="center"/>
    </xf>
    <xf numFmtId="0" fontId="37" fillId="0" borderId="44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43" xfId="0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36" fillId="0" borderId="67" xfId="0" applyFont="1" applyFill="1" applyBorder="1" applyAlignment="1">
      <alignment horizontal="left" vertical="center"/>
    </xf>
    <xf numFmtId="0" fontId="37" fillId="0" borderId="90" xfId="0" applyFont="1" applyBorder="1" applyAlignment="1">
      <alignment horizontal="center" textRotation="90" wrapText="1"/>
    </xf>
    <xf numFmtId="0" fontId="37" fillId="0" borderId="72" xfId="0" applyFont="1" applyBorder="1" applyAlignment="1">
      <alignment horizontal="center"/>
    </xf>
    <xf numFmtId="0" fontId="37" fillId="2" borderId="65" xfId="0" applyFont="1" applyFill="1" applyBorder="1" applyAlignment="1">
      <alignment horizontal="center"/>
    </xf>
    <xf numFmtId="0" fontId="4" fillId="0" borderId="3" xfId="0" applyFont="1" applyBorder="1"/>
    <xf numFmtId="0" fontId="37" fillId="3" borderId="14" xfId="0" applyFont="1" applyFill="1" applyBorder="1" applyAlignment="1">
      <alignment horizontal="center"/>
    </xf>
    <xf numFmtId="0" fontId="4" fillId="0" borderId="0" xfId="0" applyFont="1"/>
    <xf numFmtId="0" fontId="37" fillId="3" borderId="68" xfId="0" applyFont="1" applyFill="1" applyBorder="1" applyAlignment="1">
      <alignment horizontal="center"/>
    </xf>
    <xf numFmtId="0" fontId="36" fillId="0" borderId="67" xfId="0" applyFont="1" applyFill="1" applyBorder="1" applyAlignment="1">
      <alignment wrapText="1"/>
    </xf>
    <xf numFmtId="0" fontId="37" fillId="0" borderId="68" xfId="0" applyFont="1" applyBorder="1"/>
    <xf numFmtId="0" fontId="36" fillId="0" borderId="67" xfId="0" applyFont="1" applyFill="1" applyBorder="1" applyAlignment="1">
      <alignment shrinkToFit="1"/>
    </xf>
    <xf numFmtId="0" fontId="37" fillId="0" borderId="33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37" fillId="0" borderId="50" xfId="1" applyFont="1" applyBorder="1" applyAlignment="1">
      <alignment horizontal="center"/>
    </xf>
    <xf numFmtId="0" fontId="37" fillId="0" borderId="37" xfId="1" applyFont="1" applyBorder="1" applyAlignment="1">
      <alignment horizontal="center"/>
    </xf>
    <xf numFmtId="0" fontId="37" fillId="0" borderId="38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37" fillId="0" borderId="39" xfId="1" applyFont="1" applyBorder="1" applyAlignment="1">
      <alignment horizontal="center"/>
    </xf>
    <xf numFmtId="0" fontId="37" fillId="0" borderId="38" xfId="1" applyFont="1" applyBorder="1"/>
    <xf numFmtId="0" fontId="37" fillId="0" borderId="39" xfId="1" applyFont="1" applyBorder="1"/>
    <xf numFmtId="0" fontId="37" fillId="0" borderId="12" xfId="1" applyFont="1" applyBorder="1" applyAlignment="1">
      <alignment horizontal="center"/>
    </xf>
    <xf numFmtId="0" fontId="37" fillId="0" borderId="15" xfId="1" applyFont="1" applyBorder="1" applyAlignment="1">
      <alignment horizontal="center"/>
    </xf>
    <xf numFmtId="0" fontId="37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37" fillId="0" borderId="16" xfId="1" applyFont="1" applyBorder="1" applyAlignment="1">
      <alignment horizontal="center"/>
    </xf>
    <xf numFmtId="0" fontId="37" fillId="0" borderId="18" xfId="1" applyFont="1" applyBorder="1" applyAlignment="1">
      <alignment horizontal="center"/>
    </xf>
    <xf numFmtId="0" fontId="37" fillId="0" borderId="0" xfId="1" applyFont="1" applyBorder="1" applyAlignment="1">
      <alignment horizontal="center"/>
    </xf>
    <xf numFmtId="0" fontId="37" fillId="0" borderId="20" xfId="1" applyFont="1" applyBorder="1" applyAlignment="1">
      <alignment horizontal="center"/>
    </xf>
    <xf numFmtId="0" fontId="37" fillId="0" borderId="25" xfId="1" applyFont="1" applyBorder="1" applyAlignment="1">
      <alignment horizontal="center"/>
    </xf>
    <xf numFmtId="0" fontId="37" fillId="0" borderId="6" xfId="1" applyFont="1" applyBorder="1" applyAlignment="1">
      <alignment horizontal="center"/>
    </xf>
    <xf numFmtId="0" fontId="37" fillId="0" borderId="26" xfId="1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4" fillId="0" borderId="75" xfId="1" applyFont="1" applyBorder="1" applyAlignment="1">
      <alignment horizontal="center"/>
    </xf>
    <xf numFmtId="0" fontId="37" fillId="0" borderId="75" xfId="1" applyFont="1" applyBorder="1" applyAlignment="1">
      <alignment horizontal="center"/>
    </xf>
    <xf numFmtId="0" fontId="37" fillId="0" borderId="76" xfId="1" applyFont="1" applyBorder="1" applyAlignment="1">
      <alignment horizontal="center"/>
    </xf>
    <xf numFmtId="0" fontId="37" fillId="0" borderId="19" xfId="1" applyFont="1" applyBorder="1" applyAlignment="1">
      <alignment horizontal="center"/>
    </xf>
    <xf numFmtId="0" fontId="37" fillId="0" borderId="19" xfId="1" applyFont="1" applyFill="1" applyBorder="1" applyAlignment="1">
      <alignment horizontal="center"/>
    </xf>
    <xf numFmtId="0" fontId="37" fillId="0" borderId="67" xfId="1" applyFont="1" applyBorder="1" applyAlignment="1">
      <alignment horizontal="center"/>
    </xf>
    <xf numFmtId="0" fontId="4" fillId="0" borderId="67" xfId="1" applyFont="1" applyBorder="1" applyAlignment="1">
      <alignment horizontal="center"/>
    </xf>
    <xf numFmtId="0" fontId="37" fillId="0" borderId="55" xfId="1" applyFont="1" applyBorder="1" applyAlignment="1">
      <alignment horizontal="center"/>
    </xf>
    <xf numFmtId="0" fontId="4" fillId="0" borderId="55" xfId="1" applyFont="1" applyBorder="1" applyAlignment="1">
      <alignment horizontal="center"/>
    </xf>
    <xf numFmtId="0" fontId="37" fillId="0" borderId="55" xfId="1" applyFont="1" applyBorder="1"/>
    <xf numFmtId="0" fontId="37" fillId="0" borderId="57" xfId="1" applyFont="1" applyBorder="1" applyAlignment="1">
      <alignment horizontal="center"/>
    </xf>
    <xf numFmtId="0" fontId="37" fillId="0" borderId="32" xfId="1" applyFont="1" applyBorder="1" applyAlignment="1">
      <alignment horizontal="center"/>
    </xf>
    <xf numFmtId="0" fontId="4" fillId="0" borderId="58" xfId="1" applyFont="1" applyBorder="1" applyAlignment="1">
      <alignment horizontal="center"/>
    </xf>
    <xf numFmtId="0" fontId="4" fillId="0" borderId="50" xfId="1" applyFont="1" applyBorder="1" applyAlignment="1">
      <alignment horizontal="center"/>
    </xf>
    <xf numFmtId="0" fontId="37" fillId="0" borderId="58" xfId="1" applyFont="1" applyBorder="1" applyAlignment="1">
      <alignment horizontal="center"/>
    </xf>
    <xf numFmtId="0" fontId="37" fillId="0" borderId="49" xfId="1" applyFont="1" applyBorder="1" applyAlignment="1">
      <alignment horizontal="center"/>
    </xf>
    <xf numFmtId="0" fontId="37" fillId="0" borderId="59" xfId="1" applyFont="1" applyBorder="1" applyAlignment="1">
      <alignment horizontal="center"/>
    </xf>
    <xf numFmtId="0" fontId="37" fillId="0" borderId="31" xfId="1" applyFont="1" applyBorder="1" applyAlignment="1">
      <alignment horizontal="center"/>
    </xf>
    <xf numFmtId="0" fontId="37" fillId="0" borderId="7" xfId="1" applyFont="1" applyBorder="1" applyAlignment="1">
      <alignment horizontal="center"/>
    </xf>
    <xf numFmtId="0" fontId="4" fillId="0" borderId="5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7" fillId="0" borderId="52" xfId="1" applyFont="1" applyBorder="1" applyAlignment="1">
      <alignment horizontal="center"/>
    </xf>
    <xf numFmtId="0" fontId="37" fillId="0" borderId="27" xfId="1" applyFont="1" applyBorder="1" applyAlignment="1">
      <alignment horizontal="center"/>
    </xf>
    <xf numFmtId="0" fontId="37" fillId="0" borderId="54" xfId="1" applyFont="1" applyBorder="1" applyAlignment="1">
      <alignment horizontal="center"/>
    </xf>
    <xf numFmtId="0" fontId="37" fillId="0" borderId="0" xfId="1" applyFont="1" applyFill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7" fillId="0" borderId="8" xfId="1" applyFont="1" applyBorder="1" applyAlignment="1">
      <alignment horizontal="center"/>
    </xf>
    <xf numFmtId="0" fontId="37" fillId="0" borderId="4" xfId="1" applyFont="1" applyBorder="1" applyAlignment="1">
      <alignment horizontal="center"/>
    </xf>
    <xf numFmtId="0" fontId="37" fillId="0" borderId="60" xfId="1" applyFont="1" applyBorder="1" applyAlignment="1">
      <alignment horizontal="center"/>
    </xf>
    <xf numFmtId="0" fontId="37" fillId="0" borderId="1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7" fillId="0" borderId="4" xfId="1" applyFont="1" applyBorder="1"/>
    <xf numFmtId="0" fontId="31" fillId="0" borderId="72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7" fillId="0" borderId="44" xfId="1" applyFont="1" applyBorder="1" applyAlignment="1">
      <alignment horizontal="center"/>
    </xf>
    <xf numFmtId="0" fontId="37" fillId="0" borderId="0" xfId="1" applyFont="1"/>
    <xf numFmtId="0" fontId="37" fillId="0" borderId="66" xfId="1" applyFont="1" applyBorder="1" applyAlignment="1">
      <alignment horizontal="center" textRotation="90" wrapText="1"/>
    </xf>
    <xf numFmtId="0" fontId="37" fillId="0" borderId="14" xfId="1" applyFont="1" applyBorder="1" applyAlignment="1">
      <alignment horizontal="center" textRotation="90" wrapText="1"/>
    </xf>
    <xf numFmtId="0" fontId="37" fillId="0" borderId="56" xfId="1" applyFont="1" applyBorder="1" applyAlignment="1">
      <alignment horizontal="center"/>
    </xf>
    <xf numFmtId="0" fontId="37" fillId="0" borderId="85" xfId="1" applyFont="1" applyBorder="1" applyAlignment="1">
      <alignment horizontal="center"/>
    </xf>
    <xf numFmtId="0" fontId="37" fillId="0" borderId="94" xfId="1" applyFont="1" applyBorder="1" applyAlignment="1">
      <alignment horizontal="center"/>
    </xf>
    <xf numFmtId="0" fontId="4" fillId="0" borderId="94" xfId="1" applyFont="1" applyBorder="1" applyAlignment="1">
      <alignment horizontal="center"/>
    </xf>
    <xf numFmtId="0" fontId="36" fillId="0" borderId="33" xfId="1" applyFont="1" applyFill="1" applyBorder="1"/>
    <xf numFmtId="0" fontId="37" fillId="2" borderId="1" xfId="1" applyFont="1" applyFill="1" applyBorder="1" applyAlignment="1">
      <alignment horizontal="center"/>
    </xf>
    <xf numFmtId="0" fontId="37" fillId="0" borderId="43" xfId="1" applyFont="1" applyBorder="1"/>
    <xf numFmtId="0" fontId="37" fillId="0" borderId="0" xfId="1" applyFont="1" applyBorder="1"/>
    <xf numFmtId="0" fontId="37" fillId="0" borderId="3" xfId="1" applyFont="1" applyBorder="1"/>
    <xf numFmtId="0" fontId="4" fillId="0" borderId="3" xfId="1" applyFont="1" applyBorder="1"/>
    <xf numFmtId="0" fontId="37" fillId="2" borderId="65" xfId="1" applyFont="1" applyFill="1" applyBorder="1" applyAlignment="1">
      <alignment horizontal="center"/>
    </xf>
    <xf numFmtId="0" fontId="37" fillId="2" borderId="0" xfId="1" applyFont="1" applyFill="1" applyBorder="1" applyAlignment="1">
      <alignment horizontal="center"/>
    </xf>
    <xf numFmtId="0" fontId="37" fillId="0" borderId="5" xfId="1" applyFont="1" applyBorder="1"/>
    <xf numFmtId="0" fontId="37" fillId="2" borderId="68" xfId="1" applyFont="1" applyFill="1" applyBorder="1" applyAlignment="1">
      <alignment horizontal="center"/>
    </xf>
    <xf numFmtId="0" fontId="36" fillId="2" borderId="55" xfId="1" applyFont="1" applyFill="1" applyBorder="1" applyAlignment="1"/>
    <xf numFmtId="0" fontId="37" fillId="0" borderId="83" xfId="1" applyFont="1" applyBorder="1"/>
    <xf numFmtId="0" fontId="37" fillId="2" borderId="51" xfId="1" applyFont="1" applyFill="1" applyBorder="1" applyAlignment="1">
      <alignment horizontal="center"/>
    </xf>
    <xf numFmtId="0" fontId="37" fillId="2" borderId="13" xfId="1" applyFont="1" applyFill="1" applyBorder="1" applyAlignment="1">
      <alignment horizontal="center"/>
    </xf>
    <xf numFmtId="0" fontId="37" fillId="0" borderId="43" xfId="0" applyFont="1" applyBorder="1" applyAlignment="1">
      <alignment vertical="top" wrapText="1"/>
    </xf>
    <xf numFmtId="0" fontId="37" fillId="2" borderId="24" xfId="1" applyFont="1" applyFill="1" applyBorder="1" applyAlignment="1">
      <alignment horizontal="center"/>
    </xf>
    <xf numFmtId="0" fontId="37" fillId="2" borderId="14" xfId="1" applyFont="1" applyFill="1" applyBorder="1" applyAlignment="1">
      <alignment horizontal="center"/>
    </xf>
    <xf numFmtId="0" fontId="37" fillId="0" borderId="7" xfId="1" applyFont="1" applyBorder="1"/>
    <xf numFmtId="0" fontId="37" fillId="0" borderId="6" xfId="1" applyFont="1" applyBorder="1"/>
    <xf numFmtId="0" fontId="37" fillId="2" borderId="8" xfId="1" applyFont="1" applyFill="1" applyBorder="1" applyAlignment="1">
      <alignment horizontal="center"/>
    </xf>
    <xf numFmtId="0" fontId="37" fillId="0" borderId="43" xfId="0" applyFont="1" applyBorder="1" applyAlignment="1">
      <alignment wrapText="1"/>
    </xf>
    <xf numFmtId="0" fontId="37" fillId="0" borderId="8" xfId="1" applyFont="1" applyBorder="1"/>
    <xf numFmtId="0" fontId="37" fillId="0" borderId="1" xfId="1" applyFont="1" applyBorder="1"/>
    <xf numFmtId="0" fontId="4" fillId="0" borderId="26" xfId="1" applyFont="1" applyBorder="1"/>
    <xf numFmtId="0" fontId="4" fillId="0" borderId="1" xfId="1" applyFont="1" applyBorder="1"/>
    <xf numFmtId="0" fontId="37" fillId="0" borderId="25" xfId="1" applyFont="1" applyBorder="1"/>
    <xf numFmtId="0" fontId="37" fillId="0" borderId="26" xfId="1" applyFont="1" applyBorder="1"/>
    <xf numFmtId="0" fontId="37" fillId="0" borderId="61" xfId="1" applyFont="1" applyBorder="1"/>
    <xf numFmtId="0" fontId="4" fillId="0" borderId="19" xfId="1" applyFont="1" applyBorder="1"/>
    <xf numFmtId="0" fontId="4" fillId="0" borderId="8" xfId="1" applyFont="1" applyBorder="1"/>
    <xf numFmtId="0" fontId="37" fillId="0" borderId="18" xfId="1" applyFont="1" applyBorder="1"/>
    <xf numFmtId="0" fontId="37" fillId="0" borderId="19" xfId="1" applyFont="1" applyBorder="1"/>
    <xf numFmtId="0" fontId="37" fillId="0" borderId="60" xfId="1" applyFont="1" applyBorder="1"/>
    <xf numFmtId="0" fontId="37" fillId="0" borderId="31" xfId="1" applyFont="1" applyBorder="1"/>
    <xf numFmtId="0" fontId="37" fillId="0" borderId="52" xfId="1" applyFont="1" applyBorder="1"/>
    <xf numFmtId="0" fontId="37" fillId="0" borderId="54" xfId="1" applyFont="1" applyBorder="1"/>
    <xf numFmtId="0" fontId="37" fillId="2" borderId="4" xfId="1" applyFont="1" applyFill="1" applyBorder="1" applyAlignment="1">
      <alignment horizontal="center"/>
    </xf>
    <xf numFmtId="0" fontId="37" fillId="2" borderId="27" xfId="1" applyFont="1" applyFill="1" applyBorder="1" applyAlignment="1">
      <alignment horizontal="center"/>
    </xf>
    <xf numFmtId="0" fontId="4" fillId="0" borderId="0" xfId="1" applyFont="1" applyBorder="1"/>
    <xf numFmtId="0" fontId="37" fillId="2" borderId="102" xfId="1" applyFont="1" applyFill="1" applyBorder="1" applyAlignment="1">
      <alignment horizontal="center"/>
    </xf>
    <xf numFmtId="0" fontId="37" fillId="0" borderId="72" xfId="0" applyFont="1" applyBorder="1"/>
    <xf numFmtId="0" fontId="37" fillId="0" borderId="70" xfId="1" applyFont="1" applyBorder="1" applyAlignment="1">
      <alignment horizontal="center"/>
    </xf>
    <xf numFmtId="0" fontId="37" fillId="0" borderId="79" xfId="1" applyFont="1" applyBorder="1"/>
    <xf numFmtId="0" fontId="36" fillId="0" borderId="69" xfId="0" applyFont="1" applyFill="1" applyBorder="1" applyAlignment="1">
      <alignment wrapText="1"/>
    </xf>
    <xf numFmtId="0" fontId="37" fillId="0" borderId="69" xfId="1" applyFont="1" applyBorder="1" applyAlignment="1">
      <alignment horizontal="center"/>
    </xf>
    <xf numFmtId="0" fontId="4" fillId="0" borderId="69" xfId="1" applyFont="1" applyBorder="1" applyAlignment="1">
      <alignment horizontal="center"/>
    </xf>
    <xf numFmtId="0" fontId="36" fillId="0" borderId="91" xfId="0" applyFont="1" applyFill="1" applyBorder="1" applyAlignment="1">
      <alignment shrinkToFit="1"/>
    </xf>
    <xf numFmtId="0" fontId="4" fillId="0" borderId="56" xfId="1" applyFont="1" applyBorder="1" applyAlignment="1">
      <alignment horizontal="center"/>
    </xf>
    <xf numFmtId="0" fontId="4" fillId="0" borderId="68" xfId="1" applyFont="1" applyBorder="1"/>
    <xf numFmtId="0" fontId="31" fillId="0" borderId="72" xfId="0" applyFont="1" applyFill="1" applyBorder="1" applyAlignment="1">
      <alignment wrapText="1" shrinkToFit="1"/>
    </xf>
    <xf numFmtId="0" fontId="4" fillId="0" borderId="72" xfId="0" applyFont="1" applyBorder="1" applyAlignment="1">
      <alignment horizontal="center"/>
    </xf>
    <xf numFmtId="0" fontId="37" fillId="3" borderId="121" xfId="0" applyFont="1" applyFill="1" applyBorder="1" applyAlignment="1">
      <alignment horizontal="center"/>
    </xf>
    <xf numFmtId="0" fontId="37" fillId="0" borderId="68" xfId="0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111" xfId="0" applyFont="1" applyBorder="1" applyAlignment="1">
      <alignment horizontal="center" vertical="center"/>
    </xf>
    <xf numFmtId="0" fontId="37" fillId="3" borderId="136" xfId="0" applyFont="1" applyFill="1" applyBorder="1" applyAlignment="1">
      <alignment horizontal="center"/>
    </xf>
    <xf numFmtId="0" fontId="22" fillId="0" borderId="56" xfId="1" applyFont="1" applyBorder="1" applyAlignment="1">
      <alignment horizontal="center"/>
    </xf>
    <xf numFmtId="0" fontId="22" fillId="0" borderId="139" xfId="1" applyFont="1" applyBorder="1" applyAlignment="1">
      <alignment horizontal="center"/>
    </xf>
    <xf numFmtId="0" fontId="22" fillId="0" borderId="12" xfId="1" applyFont="1" applyBorder="1"/>
    <xf numFmtId="0" fontId="22" fillId="0" borderId="2" xfId="1" applyFont="1" applyFill="1" applyBorder="1" applyAlignment="1">
      <alignment horizontal="center"/>
    </xf>
    <xf numFmtId="0" fontId="22" fillId="0" borderId="68" xfId="1" applyFont="1" applyBorder="1" applyAlignment="1">
      <alignment horizontal="center"/>
    </xf>
    <xf numFmtId="0" fontId="22" fillId="0" borderId="122" xfId="1" applyFont="1" applyBorder="1" applyAlignment="1">
      <alignment horizontal="center"/>
    </xf>
    <xf numFmtId="0" fontId="22" fillId="0" borderId="121" xfId="1" applyFont="1" applyBorder="1" applyAlignment="1">
      <alignment horizontal="center"/>
    </xf>
    <xf numFmtId="0" fontId="22" fillId="0" borderId="124" xfId="1" applyFont="1" applyBorder="1" applyAlignment="1">
      <alignment horizontal="center"/>
    </xf>
    <xf numFmtId="0" fontId="22" fillId="0" borderId="111" xfId="1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8" fillId="0" borderId="96" xfId="1" applyFont="1" applyBorder="1" applyAlignment="1">
      <alignment horizontal="center"/>
    </xf>
    <xf numFmtId="0" fontId="22" fillId="0" borderId="129" xfId="1" applyFont="1" applyBorder="1" applyAlignment="1">
      <alignment horizontal="center"/>
    </xf>
    <xf numFmtId="0" fontId="22" fillId="0" borderId="66" xfId="1" applyFont="1" applyBorder="1" applyAlignment="1">
      <alignment horizontal="center"/>
    </xf>
    <xf numFmtId="0" fontId="22" fillId="0" borderId="130" xfId="1" applyFont="1" applyBorder="1" applyAlignment="1">
      <alignment horizontal="center"/>
    </xf>
    <xf numFmtId="0" fontId="22" fillId="0" borderId="64" xfId="1" applyFont="1" applyBorder="1" applyAlignment="1">
      <alignment horizontal="center"/>
    </xf>
    <xf numFmtId="0" fontId="22" fillId="0" borderId="123" xfId="1" applyFont="1" applyBorder="1" applyAlignment="1">
      <alignment horizontal="center"/>
    </xf>
    <xf numFmtId="0" fontId="22" fillId="0" borderId="124" xfId="1" applyFont="1" applyBorder="1"/>
    <xf numFmtId="0" fontId="22" fillId="0" borderId="123" xfId="1" applyFont="1" applyBorder="1"/>
    <xf numFmtId="0" fontId="22" fillId="0" borderId="90" xfId="1" applyFont="1" applyBorder="1"/>
    <xf numFmtId="0" fontId="23" fillId="0" borderId="111" xfId="0" applyFont="1" applyBorder="1" applyAlignment="1">
      <alignment horizontal="center"/>
    </xf>
    <xf numFmtId="0" fontId="28" fillId="0" borderId="112" xfId="1" applyFont="1" applyBorder="1" applyAlignment="1">
      <alignment horizontal="center"/>
    </xf>
    <xf numFmtId="0" fontId="24" fillId="0" borderId="24" xfId="1" applyFont="1" applyBorder="1" applyAlignment="1">
      <alignment horizontal="center" textRotation="90" wrapText="1"/>
    </xf>
    <xf numFmtId="0" fontId="22" fillId="0" borderId="28" xfId="1" applyFont="1" applyBorder="1" applyAlignment="1">
      <alignment horizontal="center"/>
    </xf>
    <xf numFmtId="0" fontId="22" fillId="0" borderId="62" xfId="1" applyFont="1" applyBorder="1" applyAlignment="1">
      <alignment horizontal="center"/>
    </xf>
    <xf numFmtId="0" fontId="24" fillId="0" borderId="140" xfId="1" applyFont="1" applyBorder="1" applyAlignment="1">
      <alignment horizontal="center" textRotation="90" wrapText="1"/>
    </xf>
    <xf numFmtId="0" fontId="22" fillId="0" borderId="29" xfId="1" applyFont="1" applyBorder="1" applyAlignment="1">
      <alignment horizontal="center"/>
    </xf>
    <xf numFmtId="0" fontId="22" fillId="0" borderId="64" xfId="1" applyFont="1" applyBorder="1"/>
    <xf numFmtId="0" fontId="22" fillId="0" borderId="142" xfId="1" applyFont="1" applyBorder="1" applyAlignment="1">
      <alignment horizontal="center"/>
    </xf>
    <xf numFmtId="0" fontId="22" fillId="0" borderId="53" xfId="1" applyFont="1" applyBorder="1" applyAlignment="1">
      <alignment horizontal="center"/>
    </xf>
    <xf numFmtId="0" fontId="22" fillId="0" borderId="17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/>
    </xf>
    <xf numFmtId="0" fontId="22" fillId="0" borderId="22" xfId="1" applyFont="1" applyBorder="1" applyAlignment="1">
      <alignment horizontal="center"/>
    </xf>
    <xf numFmtId="0" fontId="22" fillId="0" borderId="17" xfId="1" applyFont="1" applyBorder="1"/>
    <xf numFmtId="0" fontId="22" fillId="0" borderId="143" xfId="1" applyFont="1" applyBorder="1" applyAlignment="1">
      <alignment horizontal="center"/>
    </xf>
    <xf numFmtId="0" fontId="22" fillId="0" borderId="18" xfId="1" applyFont="1" applyBorder="1"/>
    <xf numFmtId="0" fontId="22" fillId="0" borderId="25" xfId="1" applyFont="1" applyBorder="1"/>
    <xf numFmtId="0" fontId="22" fillId="0" borderId="31" xfId="1" applyFont="1" applyBorder="1"/>
    <xf numFmtId="0" fontId="22" fillId="0" borderId="79" xfId="1" applyFont="1" applyBorder="1"/>
    <xf numFmtId="0" fontId="24" fillId="0" borderId="65" xfId="1" applyFont="1" applyBorder="1" applyAlignment="1">
      <alignment horizontal="center" textRotation="90" wrapText="1"/>
    </xf>
    <xf numFmtId="0" fontId="0" fillId="0" borderId="92" xfId="0" applyBorder="1" applyAlignment="1">
      <alignment horizontal="center"/>
    </xf>
    <xf numFmtId="0" fontId="18" fillId="0" borderId="8" xfId="0" applyFont="1" applyBorder="1" applyAlignment="1">
      <alignment horizontal="center" textRotation="90" wrapText="1"/>
    </xf>
    <xf numFmtId="0" fontId="7" fillId="0" borderId="92" xfId="0" applyFont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0" fillId="0" borderId="111" xfId="0" applyBorder="1" applyAlignment="1">
      <alignment horizontal="center"/>
    </xf>
    <xf numFmtId="0" fontId="7" fillId="0" borderId="12" xfId="0" applyFont="1" applyBorder="1"/>
    <xf numFmtId="0" fontId="11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93" xfId="0" applyFont="1" applyBorder="1" applyAlignment="1">
      <alignment horizontal="center"/>
    </xf>
    <xf numFmtId="0" fontId="7" fillId="0" borderId="122" xfId="0" applyFont="1" applyBorder="1" applyAlignment="1">
      <alignment horizontal="center"/>
    </xf>
    <xf numFmtId="0" fontId="7" fillId="0" borderId="123" xfId="0" applyFont="1" applyBorder="1" applyAlignment="1">
      <alignment horizontal="center"/>
    </xf>
    <xf numFmtId="0" fontId="7" fillId="0" borderId="121" xfId="0" applyFont="1" applyBorder="1" applyAlignment="1">
      <alignment horizontal="center"/>
    </xf>
    <xf numFmtId="0" fontId="7" fillId="0" borderId="139" xfId="0" applyFont="1" applyBorder="1" applyAlignment="1">
      <alignment horizontal="center"/>
    </xf>
    <xf numFmtId="0" fontId="7" fillId="0" borderId="144" xfId="0" applyFont="1" applyBorder="1" applyAlignment="1">
      <alignment horizontal="center"/>
    </xf>
    <xf numFmtId="0" fontId="0" fillId="0" borderId="50" xfId="0" applyBorder="1"/>
    <xf numFmtId="0" fontId="0" fillId="0" borderId="1" xfId="0" applyBorder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17" fillId="0" borderId="111" xfId="0" applyFont="1" applyBorder="1" applyAlignment="1">
      <alignment horizontal="center"/>
    </xf>
    <xf numFmtId="0" fontId="18" fillId="0" borderId="13" xfId="0" applyFont="1" applyBorder="1" applyAlignment="1">
      <alignment horizontal="center" textRotation="90" wrapText="1"/>
    </xf>
    <xf numFmtId="0" fontId="0" fillId="0" borderId="127" xfId="0" applyBorder="1" applyAlignment="1">
      <alignment horizontal="center"/>
    </xf>
    <xf numFmtId="0" fontId="18" fillId="0" borderId="145" xfId="0" applyFont="1" applyBorder="1" applyAlignment="1">
      <alignment horizontal="center" textRotation="90" wrapText="1"/>
    </xf>
    <xf numFmtId="0" fontId="0" fillId="0" borderId="91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37" fillId="0" borderId="146" xfId="1" applyFont="1" applyBorder="1" applyAlignment="1">
      <alignment horizontal="center"/>
    </xf>
    <xf numFmtId="0" fontId="37" fillId="0" borderId="12" xfId="1" applyFont="1" applyBorder="1"/>
    <xf numFmtId="0" fontId="37" fillId="0" borderId="2" xfId="1" applyFont="1" applyBorder="1" applyAlignment="1">
      <alignment horizontal="center"/>
    </xf>
    <xf numFmtId="0" fontId="37" fillId="0" borderId="61" xfId="1" applyFont="1" applyBorder="1" applyAlignment="1">
      <alignment horizontal="center"/>
    </xf>
    <xf numFmtId="0" fontId="37" fillId="0" borderId="60" xfId="1" applyFont="1" applyFill="1" applyBorder="1" applyAlignment="1">
      <alignment horizontal="center"/>
    </xf>
    <xf numFmtId="0" fontId="37" fillId="0" borderId="68" xfId="1" applyFont="1" applyBorder="1" applyAlignment="1">
      <alignment horizontal="center"/>
    </xf>
    <xf numFmtId="0" fontId="37" fillId="0" borderId="122" xfId="1" applyFont="1" applyBorder="1" applyAlignment="1">
      <alignment horizontal="center"/>
    </xf>
    <xf numFmtId="0" fontId="37" fillId="0" borderId="121" xfId="1" applyFont="1" applyBorder="1" applyAlignment="1">
      <alignment horizontal="center"/>
    </xf>
    <xf numFmtId="0" fontId="37" fillId="0" borderId="123" xfId="1" applyFont="1" applyBorder="1" applyAlignment="1">
      <alignment horizontal="center"/>
    </xf>
    <xf numFmtId="0" fontId="37" fillId="0" borderId="124" xfId="1" applyFont="1" applyBorder="1" applyAlignment="1">
      <alignment horizontal="center"/>
    </xf>
    <xf numFmtId="0" fontId="37" fillId="0" borderId="111" xfId="1" applyFont="1" applyBorder="1" applyAlignment="1">
      <alignment horizontal="center"/>
    </xf>
    <xf numFmtId="0" fontId="37" fillId="0" borderId="105" xfId="1" applyFont="1" applyBorder="1" applyAlignment="1">
      <alignment horizontal="center"/>
    </xf>
    <xf numFmtId="0" fontId="31" fillId="0" borderId="96" xfId="0" applyFont="1" applyBorder="1" applyAlignment="1">
      <alignment horizontal="center"/>
    </xf>
    <xf numFmtId="0" fontId="37" fillId="0" borderId="129" xfId="1" applyFont="1" applyBorder="1" applyAlignment="1">
      <alignment horizontal="center"/>
    </xf>
    <xf numFmtId="0" fontId="37" fillId="0" borderId="66" xfId="1" applyFont="1" applyBorder="1" applyAlignment="1">
      <alignment horizontal="center"/>
    </xf>
    <xf numFmtId="0" fontId="37" fillId="0" borderId="130" xfId="1" applyFont="1" applyBorder="1" applyAlignment="1">
      <alignment horizontal="center"/>
    </xf>
    <xf numFmtId="0" fontId="37" fillId="0" borderId="90" xfId="1" applyFont="1" applyBorder="1" applyAlignment="1">
      <alignment horizontal="center"/>
    </xf>
    <xf numFmtId="0" fontId="37" fillId="0" borderId="123" xfId="1" applyFont="1" applyBorder="1"/>
    <xf numFmtId="0" fontId="37" fillId="0" borderId="124" xfId="1" applyFont="1" applyBorder="1"/>
    <xf numFmtId="0" fontId="37" fillId="0" borderId="90" xfId="1" applyFont="1" applyBorder="1"/>
    <xf numFmtId="0" fontId="37" fillId="0" borderId="131" xfId="1" applyFont="1" applyBorder="1" applyAlignment="1">
      <alignment horizontal="center"/>
    </xf>
    <xf numFmtId="0" fontId="31" fillId="0" borderId="112" xfId="0" applyFont="1" applyBorder="1" applyAlignment="1">
      <alignment horizontal="center"/>
    </xf>
    <xf numFmtId="0" fontId="37" fillId="0" borderId="66" xfId="1" applyFont="1" applyBorder="1"/>
    <xf numFmtId="0" fontId="37" fillId="0" borderId="142" xfId="1" applyFont="1" applyBorder="1" applyAlignment="1">
      <alignment horizontal="center"/>
    </xf>
    <xf numFmtId="0" fontId="37" fillId="0" borderId="53" xfId="1" applyFont="1" applyBorder="1" applyAlignment="1">
      <alignment horizontal="center"/>
    </xf>
    <xf numFmtId="0" fontId="37" fillId="0" borderId="22" xfId="1" applyFont="1" applyBorder="1" applyAlignment="1">
      <alignment horizontal="center"/>
    </xf>
    <xf numFmtId="0" fontId="37" fillId="0" borderId="17" xfId="1" applyFont="1" applyBorder="1" applyAlignment="1">
      <alignment horizontal="center"/>
    </xf>
    <xf numFmtId="0" fontId="37" fillId="0" borderId="22" xfId="1" applyFont="1" applyBorder="1"/>
    <xf numFmtId="0" fontId="37" fillId="0" borderId="17" xfId="1" applyFont="1" applyBorder="1"/>
    <xf numFmtId="0" fontId="42" fillId="0" borderId="10" xfId="1" applyFont="1" applyBorder="1" applyAlignment="1">
      <alignment horizontal="center"/>
    </xf>
    <xf numFmtId="0" fontId="42" fillId="0" borderId="77" xfId="1" applyFont="1" applyBorder="1" applyAlignment="1">
      <alignment horizontal="center"/>
    </xf>
    <xf numFmtId="0" fontId="33" fillId="0" borderId="103" xfId="0" applyFont="1" applyBorder="1"/>
    <xf numFmtId="0" fontId="42" fillId="0" borderId="9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/>
    </xf>
    <xf numFmtId="0" fontId="42" fillId="0" borderId="9" xfId="1" applyFont="1" applyBorder="1" applyAlignment="1"/>
    <xf numFmtId="0" fontId="42" fillId="0" borderId="17" xfId="1" applyFont="1" applyBorder="1" applyAlignment="1"/>
    <xf numFmtId="0" fontId="46" fillId="0" borderId="92" xfId="0" applyFont="1" applyFill="1" applyBorder="1" applyAlignment="1">
      <alignment horizontal="center" vertical="center"/>
    </xf>
    <xf numFmtId="1" fontId="40" fillId="0" borderId="22" xfId="0" applyNumberFormat="1" applyFont="1" applyFill="1" applyBorder="1" applyAlignment="1">
      <alignment horizontal="center" vertical="center"/>
    </xf>
    <xf numFmtId="1" fontId="40" fillId="0" borderId="9" xfId="0" applyNumberFormat="1" applyFont="1" applyFill="1" applyBorder="1" applyAlignment="1">
      <alignment horizontal="center" vertical="center"/>
    </xf>
    <xf numFmtId="1" fontId="40" fillId="0" borderId="77" xfId="0" applyNumberFormat="1" applyFont="1" applyFill="1" applyBorder="1" applyAlignment="1">
      <alignment horizontal="center" vertical="center"/>
    </xf>
    <xf numFmtId="1" fontId="40" fillId="0" borderId="17" xfId="0" applyNumberFormat="1" applyFont="1" applyFill="1" applyBorder="1" applyAlignment="1">
      <alignment horizontal="center" vertical="center"/>
    </xf>
    <xf numFmtId="0" fontId="46" fillId="0" borderId="104" xfId="0" applyFont="1" applyFill="1" applyBorder="1" applyAlignment="1">
      <alignment horizontal="center" vertical="center"/>
    </xf>
    <xf numFmtId="0" fontId="40" fillId="0" borderId="9" xfId="0" applyFont="1" applyBorder="1"/>
    <xf numFmtId="1" fontId="40" fillId="0" borderId="147" xfId="0" applyNumberFormat="1" applyFont="1" applyFill="1" applyBorder="1" applyAlignment="1">
      <alignment horizontal="center" vertical="center"/>
    </xf>
    <xf numFmtId="0" fontId="32" fillId="0" borderId="107" xfId="0" applyFont="1" applyBorder="1" applyAlignment="1">
      <alignment horizontal="center"/>
    </xf>
    <xf numFmtId="0" fontId="38" fillId="0" borderId="138" xfId="0" applyFont="1" applyBorder="1"/>
    <xf numFmtId="0" fontId="38" fillId="0" borderId="36" xfId="0" applyFont="1" applyBorder="1"/>
    <xf numFmtId="0" fontId="43" fillId="0" borderId="36" xfId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41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37" fillId="0" borderId="134" xfId="0" applyFont="1" applyBorder="1" applyAlignment="1">
      <alignment horizontal="center"/>
    </xf>
    <xf numFmtId="0" fontId="37" fillId="0" borderId="128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7" fillId="0" borderId="73" xfId="0" applyFont="1" applyBorder="1" applyAlignment="1">
      <alignment horizontal="center"/>
    </xf>
    <xf numFmtId="0" fontId="37" fillId="0" borderId="1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4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6" xfId="0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7" fillId="0" borderId="34" xfId="1" applyFont="1" applyBorder="1" applyAlignment="1">
      <alignment horizontal="center"/>
    </xf>
    <xf numFmtId="0" fontId="37" fillId="0" borderId="35" xfId="1" applyFont="1" applyBorder="1" applyAlignment="1">
      <alignment horizontal="center"/>
    </xf>
    <xf numFmtId="0" fontId="37" fillId="0" borderId="36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7" fillId="0" borderId="141" xfId="1" applyFont="1" applyBorder="1" applyAlignment="1">
      <alignment horizontal="center"/>
    </xf>
    <xf numFmtId="0" fontId="37" fillId="0" borderId="48" xfId="1" applyFont="1" applyBorder="1" applyAlignment="1">
      <alignment horizontal="center"/>
    </xf>
    <xf numFmtId="0" fontId="37" fillId="0" borderId="43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41" xfId="1" applyFont="1" applyBorder="1" applyAlignment="1">
      <alignment horizontal="center"/>
    </xf>
    <xf numFmtId="0" fontId="37" fillId="0" borderId="73" xfId="1" applyFont="1" applyBorder="1" applyAlignment="1">
      <alignment horizontal="center"/>
    </xf>
    <xf numFmtId="0" fontId="7" fillId="0" borderId="0" xfId="1" applyAlignment="1">
      <alignment horizontal="center"/>
    </xf>
    <xf numFmtId="0" fontId="37" fillId="0" borderId="56" xfId="1" applyFont="1" applyFill="1" applyBorder="1" applyAlignment="1">
      <alignment horizontal="center"/>
    </xf>
    <xf numFmtId="0" fontId="37" fillId="0" borderId="0" xfId="1" applyFont="1" applyFill="1"/>
    <xf numFmtId="0" fontId="36" fillId="0" borderId="96" xfId="0" applyFont="1" applyFill="1" applyBorder="1" applyAlignment="1">
      <alignment shrinkToFit="1"/>
    </xf>
    <xf numFmtId="0" fontId="37" fillId="0" borderId="72" xfId="0" applyFont="1" applyFill="1" applyBorder="1" applyAlignment="1">
      <alignment horizontal="center"/>
    </xf>
    <xf numFmtId="0" fontId="36" fillId="0" borderId="72" xfId="0" applyFont="1" applyFill="1" applyBorder="1" applyAlignment="1">
      <alignment horizontal="center"/>
    </xf>
    <xf numFmtId="0" fontId="31" fillId="0" borderId="72" xfId="0" applyFont="1" applyFill="1" applyBorder="1" applyAlignment="1">
      <alignment horizontal="center"/>
    </xf>
    <xf numFmtId="0" fontId="36" fillId="0" borderId="112" xfId="0" applyFont="1" applyFill="1" applyBorder="1" applyAlignment="1">
      <alignment horizontal="center"/>
    </xf>
    <xf numFmtId="0" fontId="36" fillId="0" borderId="96" xfId="0" applyFont="1" applyFill="1" applyBorder="1" applyAlignment="1">
      <alignment horizontal="center"/>
    </xf>
    <xf numFmtId="0" fontId="37" fillId="0" borderId="67" xfId="1" applyFont="1" applyFill="1" applyBorder="1" applyAlignment="1">
      <alignment horizontal="center"/>
    </xf>
    <xf numFmtId="0" fontId="7" fillId="0" borderId="0" xfId="1" applyFill="1"/>
    <xf numFmtId="0" fontId="22" fillId="0" borderId="34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36" xfId="1" applyFont="1" applyBorder="1" applyAlignment="1">
      <alignment horizontal="center"/>
    </xf>
    <xf numFmtId="0" fontId="22" fillId="0" borderId="40" xfId="1" applyFont="1" applyBorder="1" applyAlignment="1">
      <alignment horizontal="center"/>
    </xf>
    <xf numFmtId="0" fontId="22" fillId="0" borderId="73" xfId="1" applyFont="1" applyBorder="1" applyAlignment="1">
      <alignment horizontal="center"/>
    </xf>
    <xf numFmtId="0" fontId="22" fillId="0" borderId="141" xfId="1" applyFont="1" applyBorder="1" applyAlignment="1">
      <alignment horizontal="center"/>
    </xf>
    <xf numFmtId="0" fontId="22" fillId="0" borderId="48" xfId="1" applyFont="1" applyBorder="1" applyAlignment="1">
      <alignment horizontal="center"/>
    </xf>
    <xf numFmtId="0" fontId="22" fillId="0" borderId="42" xfId="1" applyFont="1" applyBorder="1" applyAlignment="1">
      <alignment horizontal="center"/>
    </xf>
    <xf numFmtId="0" fontId="22" fillId="0" borderId="41" xfId="1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3" xfId="1" applyFont="1" applyBorder="1" applyAlignment="1">
      <alignment horizontal="center"/>
    </xf>
    <xf numFmtId="0" fontId="22" fillId="0" borderId="44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67" xfId="1" applyFont="1" applyFill="1" applyBorder="1" applyAlignment="1">
      <alignment horizontal="center"/>
    </xf>
    <xf numFmtId="0" fontId="22" fillId="0" borderId="101" xfId="0" applyFont="1" applyFill="1" applyBorder="1" applyAlignment="1">
      <alignment horizontal="center"/>
    </xf>
    <xf numFmtId="0" fontId="23" fillId="0" borderId="72" xfId="0" applyFont="1" applyFill="1" applyBorder="1" applyAlignment="1">
      <alignment horizontal="center"/>
    </xf>
    <xf numFmtId="0" fontId="23" fillId="0" borderId="112" xfId="0" applyFont="1" applyFill="1" applyBorder="1" applyAlignment="1">
      <alignment horizontal="center"/>
    </xf>
    <xf numFmtId="0" fontId="23" fillId="0" borderId="96" xfId="0" applyFont="1" applyFill="1" applyBorder="1" applyAlignment="1">
      <alignment horizontal="center"/>
    </xf>
    <xf numFmtId="0" fontId="22" fillId="0" borderId="0" xfId="1" applyFont="1" applyFill="1"/>
    <xf numFmtId="0" fontId="37" fillId="0" borderId="67" xfId="0" applyFont="1" applyFill="1" applyBorder="1" applyAlignment="1">
      <alignment horizontal="center"/>
    </xf>
    <xf numFmtId="0" fontId="37" fillId="0" borderId="68" xfId="0" applyFont="1" applyFill="1" applyBorder="1"/>
    <xf numFmtId="0" fontId="36" fillId="0" borderId="67" xfId="0" applyFont="1" applyFill="1" applyBorder="1" applyAlignment="1">
      <alignment horizontal="center"/>
    </xf>
    <xf numFmtId="0" fontId="36" fillId="0" borderId="111" xfId="0" applyFont="1" applyFill="1" applyBorder="1" applyAlignment="1">
      <alignment horizontal="center"/>
    </xf>
    <xf numFmtId="0" fontId="36" fillId="0" borderId="68" xfId="0" applyFont="1" applyFill="1" applyBorder="1" applyAlignment="1">
      <alignment horizontal="center"/>
    </xf>
    <xf numFmtId="0" fontId="37" fillId="0" borderId="134" xfId="0" applyFont="1" applyFill="1" applyBorder="1" applyAlignment="1">
      <alignment horizontal="center"/>
    </xf>
    <xf numFmtId="0" fontId="7" fillId="0" borderId="0" xfId="0" applyFont="1" applyFill="1"/>
    <xf numFmtId="0" fontId="2" fillId="0" borderId="73" xfId="1" applyFont="1" applyBorder="1" applyAlignment="1">
      <alignment horizontal="center"/>
    </xf>
    <xf numFmtId="0" fontId="37" fillId="0" borderId="56" xfId="0" applyFont="1" applyFill="1" applyBorder="1" applyAlignment="1">
      <alignment horizontal="center"/>
    </xf>
    <xf numFmtId="0" fontId="37" fillId="0" borderId="99" xfId="0" applyFont="1" applyFill="1" applyBorder="1"/>
    <xf numFmtId="0" fontId="36" fillId="0" borderId="69" xfId="0" applyFont="1" applyFill="1" applyBorder="1" applyAlignment="1">
      <alignment horizontal="center"/>
    </xf>
    <xf numFmtId="0" fontId="16" fillId="0" borderId="0" xfId="0" applyFont="1" applyFill="1"/>
    <xf numFmtId="0" fontId="37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/>
    </xf>
    <xf numFmtId="0" fontId="38" fillId="0" borderId="36" xfId="0" applyFont="1" applyFill="1" applyBorder="1" applyAlignment="1">
      <alignment horizontal="center"/>
    </xf>
    <xf numFmtId="0" fontId="38" fillId="0" borderId="0" xfId="0" applyFont="1" applyAlignment="1"/>
    <xf numFmtId="0" fontId="5" fillId="0" borderId="3" xfId="0" applyFont="1" applyBorder="1" applyAlignment="1">
      <alignment horizontal="center"/>
    </xf>
    <xf numFmtId="0" fontId="52" fillId="0" borderId="0" xfId="0" applyFont="1" applyAlignment="1"/>
    <xf numFmtId="0" fontId="53" fillId="0" borderId="0" xfId="0" applyFont="1" applyAlignment="1">
      <alignment wrapText="1"/>
    </xf>
    <xf numFmtId="0" fontId="52" fillId="0" borderId="0" xfId="0" applyFont="1"/>
    <xf numFmtId="0" fontId="53" fillId="0" borderId="0" xfId="0" applyFont="1" applyAlignment="1"/>
    <xf numFmtId="0" fontId="52" fillId="0" borderId="0" xfId="0" applyFont="1" applyAlignment="1">
      <alignment wrapText="1"/>
    </xf>
    <xf numFmtId="0" fontId="0" fillId="0" borderId="0" xfId="0" applyAlignment="1"/>
    <xf numFmtId="0" fontId="37" fillId="0" borderId="0" xfId="0" applyFont="1" applyAlignment="1">
      <alignment vertical="center" wrapText="1"/>
    </xf>
    <xf numFmtId="0" fontId="57" fillId="0" borderId="0" xfId="0" applyFont="1" applyAlignment="1"/>
    <xf numFmtId="0" fontId="37" fillId="0" borderId="0" xfId="0" applyFont="1" applyAlignment="1"/>
    <xf numFmtId="0" fontId="57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wrapText="1"/>
    </xf>
    <xf numFmtId="0" fontId="22" fillId="0" borderId="48" xfId="0" applyFont="1" applyBorder="1" applyAlignment="1">
      <alignment wrapText="1"/>
    </xf>
    <xf numFmtId="0" fontId="58" fillId="0" borderId="0" xfId="1" applyFont="1"/>
    <xf numFmtId="0" fontId="59" fillId="0" borderId="0" xfId="0" applyFont="1"/>
    <xf numFmtId="0" fontId="5" fillId="0" borderId="15" xfId="0" applyFont="1" applyBorder="1"/>
    <xf numFmtId="0" fontId="5" fillId="0" borderId="2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31" fillId="0" borderId="151" xfId="0" applyFont="1" applyFill="1" applyBorder="1" applyAlignment="1"/>
    <xf numFmtId="0" fontId="31" fillId="0" borderId="94" xfId="0" applyFont="1" applyFill="1" applyBorder="1" applyAlignment="1">
      <alignment wrapText="1"/>
    </xf>
    <xf numFmtId="0" fontId="5" fillId="0" borderId="94" xfId="0" applyFont="1" applyBorder="1" applyAlignment="1">
      <alignment horizontal="center"/>
    </xf>
    <xf numFmtId="0" fontId="31" fillId="0" borderId="94" xfId="0" applyFont="1" applyBorder="1" applyAlignment="1">
      <alignment horizontal="center"/>
    </xf>
    <xf numFmtId="0" fontId="31" fillId="0" borderId="146" xfId="0" applyFont="1" applyBorder="1" applyAlignment="1">
      <alignment horizontal="center"/>
    </xf>
    <xf numFmtId="0" fontId="31" fillId="0" borderId="85" xfId="0" applyFont="1" applyBorder="1" applyAlignment="1">
      <alignment horizontal="center"/>
    </xf>
    <xf numFmtId="0" fontId="31" fillId="0" borderId="152" xfId="0" applyFont="1" applyBorder="1" applyAlignment="1">
      <alignment horizontal="center"/>
    </xf>
    <xf numFmtId="0" fontId="37" fillId="2" borderId="105" xfId="1" applyFont="1" applyFill="1" applyBorder="1" applyAlignment="1">
      <alignment horizontal="center"/>
    </xf>
    <xf numFmtId="0" fontId="37" fillId="0" borderId="56" xfId="1" applyFont="1" applyBorder="1"/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68" xfId="0" applyFill="1" applyBorder="1"/>
    <xf numFmtId="0" fontId="10" fillId="3" borderId="68" xfId="0" applyFont="1" applyFill="1" applyBorder="1" applyAlignment="1">
      <alignment shrinkToFit="1"/>
    </xf>
    <xf numFmtId="0" fontId="7" fillId="3" borderId="67" xfId="0" applyFont="1" applyFill="1" applyBorder="1" applyAlignment="1">
      <alignment horizontal="center"/>
    </xf>
    <xf numFmtId="0" fontId="17" fillId="3" borderId="67" xfId="0" applyFont="1" applyFill="1" applyBorder="1" applyAlignment="1">
      <alignment horizontal="center"/>
    </xf>
    <xf numFmtId="0" fontId="26" fillId="3" borderId="67" xfId="0" applyFont="1" applyFill="1" applyBorder="1" applyAlignment="1">
      <alignment horizontal="center"/>
    </xf>
    <xf numFmtId="0" fontId="17" fillId="3" borderId="111" xfId="0" applyFont="1" applyFill="1" applyBorder="1" applyAlignment="1">
      <alignment horizontal="center"/>
    </xf>
    <xf numFmtId="0" fontId="17" fillId="3" borderId="68" xfId="0" applyFont="1" applyFill="1" applyBorder="1" applyAlignment="1">
      <alignment horizontal="center"/>
    </xf>
    <xf numFmtId="0" fontId="17" fillId="3" borderId="92" xfId="0" applyFont="1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0" xfId="0" applyFill="1"/>
    <xf numFmtId="0" fontId="38" fillId="0" borderId="41" xfId="0" applyFont="1" applyBorder="1" applyAlignment="1">
      <alignment horizontal="center"/>
    </xf>
    <xf numFmtId="0" fontId="38" fillId="0" borderId="41" xfId="0" applyFont="1" applyBorder="1"/>
    <xf numFmtId="0" fontId="38" fillId="0" borderId="42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38" fillId="0" borderId="42" xfId="0" applyFont="1" applyBorder="1"/>
    <xf numFmtId="0" fontId="38" fillId="0" borderId="56" xfId="0" applyFont="1" applyBorder="1" applyAlignment="1">
      <alignment horizontal="center"/>
    </xf>
    <xf numFmtId="0" fontId="39" fillId="0" borderId="56" xfId="0" applyFont="1" applyBorder="1"/>
    <xf numFmtId="0" fontId="37" fillId="0" borderId="0" xfId="3" applyFont="1" applyAlignment="1">
      <alignment horizontal="left" vertical="center" wrapText="1"/>
    </xf>
    <xf numFmtId="0" fontId="40" fillId="0" borderId="0" xfId="0" applyFont="1" applyAlignment="1"/>
    <xf numFmtId="0" fontId="54" fillId="0" borderId="0" xfId="0" applyFont="1" applyAlignment="1">
      <alignment horizontal="left" wrapText="1"/>
    </xf>
    <xf numFmtId="0" fontId="37" fillId="0" borderId="0" xfId="0" applyFont="1" applyAlignment="1">
      <alignment horizontal="left" vertical="center" wrapText="1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27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5" fillId="0" borderId="9" xfId="0" applyFont="1" applyBorder="1" applyAlignment="1">
      <alignment horizontal="center" textRotation="90" shrinkToFit="1"/>
    </xf>
    <xf numFmtId="0" fontId="5" fillId="0" borderId="77" xfId="0" applyFont="1" applyBorder="1" applyAlignment="1">
      <alignment horizontal="center" textRotation="90" shrinkToFit="1"/>
    </xf>
    <xf numFmtId="0" fontId="32" fillId="0" borderId="27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5" fillId="0" borderId="149" xfId="0" applyFont="1" applyBorder="1" applyAlignment="1">
      <alignment horizontal="center" vertical="center" textRotation="90" wrapText="1"/>
    </xf>
    <xf numFmtId="0" fontId="5" fillId="0" borderId="15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shrinkToFit="1"/>
    </xf>
    <xf numFmtId="0" fontId="5" fillId="0" borderId="3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 textRotation="90" shrinkToFit="1"/>
    </xf>
    <xf numFmtId="0" fontId="5" fillId="0" borderId="75" xfId="0" applyFont="1" applyBorder="1" applyAlignment="1">
      <alignment horizontal="center" textRotation="90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9" xfId="0" applyFont="1" applyBorder="1" applyAlignment="1">
      <alignment horizontal="center" textRotation="90"/>
    </xf>
    <xf numFmtId="0" fontId="5" fillId="0" borderId="54" xfId="0" applyFont="1" applyBorder="1" applyAlignment="1">
      <alignment horizontal="center" textRotation="90"/>
    </xf>
    <xf numFmtId="0" fontId="5" fillId="0" borderId="8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2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70" xfId="0" applyFont="1" applyBorder="1" applyAlignment="1">
      <alignment horizontal="center" textRotation="90"/>
    </xf>
    <xf numFmtId="0" fontId="5" fillId="0" borderId="88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0" borderId="5" xfId="0" applyFont="1" applyBorder="1" applyAlignment="1">
      <alignment horizontal="center" textRotation="90"/>
    </xf>
    <xf numFmtId="0" fontId="5" fillId="0" borderId="5" xfId="0" applyFont="1" applyFill="1" applyBorder="1" applyAlignment="1">
      <alignment horizontal="center" textRotation="90"/>
    </xf>
    <xf numFmtId="0" fontId="5" fillId="0" borderId="70" xfId="0" applyFont="1" applyFill="1" applyBorder="1" applyAlignment="1">
      <alignment horizontal="center" textRotation="90"/>
    </xf>
    <xf numFmtId="0" fontId="37" fillId="0" borderId="1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124" xfId="0" applyFont="1" applyBorder="1" applyAlignment="1">
      <alignment horizontal="center" vertical="center"/>
    </xf>
    <xf numFmtId="0" fontId="37" fillId="0" borderId="9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32" xfId="0" applyFont="1" applyBorder="1" applyAlignment="1">
      <alignment horizontal="center" textRotation="90"/>
    </xf>
    <xf numFmtId="0" fontId="37" fillId="0" borderId="7" xfId="0" applyFont="1" applyBorder="1" applyAlignment="1">
      <alignment horizontal="center" textRotation="90"/>
    </xf>
    <xf numFmtId="0" fontId="37" fillId="0" borderId="57" xfId="0" applyFont="1" applyBorder="1" applyAlignment="1">
      <alignment horizontal="center" vertical="center"/>
    </xf>
    <xf numFmtId="0" fontId="37" fillId="0" borderId="31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0" fontId="37" fillId="0" borderId="5" xfId="0" applyFont="1" applyBorder="1" applyAlignment="1">
      <alignment horizontal="center" textRotation="90"/>
    </xf>
    <xf numFmtId="0" fontId="37" fillId="0" borderId="5" xfId="0" applyFont="1" applyFill="1" applyBorder="1" applyAlignment="1">
      <alignment horizontal="center" textRotation="90"/>
    </xf>
    <xf numFmtId="0" fontId="37" fillId="0" borderId="7" xfId="0" applyFont="1" applyFill="1" applyBorder="1" applyAlignment="1">
      <alignment horizontal="center" textRotation="90"/>
    </xf>
    <xf numFmtId="0" fontId="5" fillId="0" borderId="5" xfId="0" applyFont="1" applyBorder="1" applyAlignment="1">
      <alignment horizontal="center" textRotation="90" shrinkToFit="1"/>
    </xf>
    <xf numFmtId="0" fontId="37" fillId="0" borderId="132" xfId="0" applyFont="1" applyBorder="1" applyAlignment="1">
      <alignment horizontal="center"/>
    </xf>
    <xf numFmtId="0" fontId="37" fillId="0" borderId="118" xfId="0" applyFont="1" applyBorder="1" applyAlignment="1">
      <alignment horizontal="center"/>
    </xf>
    <xf numFmtId="0" fontId="37" fillId="0" borderId="121" xfId="0" applyFont="1" applyBorder="1" applyAlignment="1">
      <alignment horizontal="center"/>
    </xf>
    <xf numFmtId="0" fontId="5" fillId="0" borderId="69" xfId="0" applyFont="1" applyBorder="1" applyAlignment="1">
      <alignment horizontal="center" vertical="center" textRotation="90" wrapText="1"/>
    </xf>
    <xf numFmtId="0" fontId="5" fillId="0" borderId="87" xfId="0" applyFont="1" applyBorder="1" applyAlignment="1">
      <alignment horizontal="center" vertical="center" textRotation="90" wrapText="1"/>
    </xf>
    <xf numFmtId="0" fontId="5" fillId="0" borderId="8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7" fillId="0" borderId="107" xfId="0" applyFont="1" applyBorder="1" applyAlignment="1">
      <alignment horizontal="left" vertical="center"/>
    </xf>
    <xf numFmtId="0" fontId="37" fillId="0" borderId="95" xfId="0" applyFont="1" applyBorder="1" applyAlignment="1">
      <alignment horizontal="left" vertical="center"/>
    </xf>
    <xf numFmtId="0" fontId="31" fillId="0" borderId="104" xfId="0" applyFont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/>
    </xf>
    <xf numFmtId="0" fontId="5" fillId="0" borderId="8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7" fillId="0" borderId="48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3" xfId="0" applyFont="1" applyBorder="1" applyAlignment="1">
      <alignment horizontal="center" textRotation="90" shrinkToFit="1"/>
    </xf>
    <xf numFmtId="0" fontId="37" fillId="0" borderId="5" xfId="0" applyFont="1" applyBorder="1" applyAlignment="1">
      <alignment horizontal="center" textRotation="90" shrinkToFit="1"/>
    </xf>
    <xf numFmtId="0" fontId="37" fillId="0" borderId="9" xfId="0" applyFont="1" applyBorder="1" applyAlignment="1">
      <alignment horizontal="center" textRotation="90" shrinkToFit="1"/>
    </xf>
    <xf numFmtId="0" fontId="37" fillId="0" borderId="17" xfId="0" applyFont="1" applyBorder="1" applyAlignment="1">
      <alignment horizontal="center" textRotation="90" shrinkToFit="1"/>
    </xf>
    <xf numFmtId="0" fontId="37" fillId="0" borderId="1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7" fillId="0" borderId="57" xfId="0" applyFont="1" applyBorder="1" applyAlignment="1">
      <alignment horizontal="center" textRotation="90"/>
    </xf>
    <xf numFmtId="0" fontId="37" fillId="0" borderId="31" xfId="0" applyFont="1" applyBorder="1" applyAlignment="1">
      <alignment horizontal="center" textRotation="90"/>
    </xf>
    <xf numFmtId="0" fontId="37" fillId="0" borderId="32" xfId="0" applyFont="1" applyBorder="1" applyAlignment="1">
      <alignment horizontal="center"/>
    </xf>
    <xf numFmtId="0" fontId="37" fillId="0" borderId="26" xfId="0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133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/>
    </xf>
    <xf numFmtId="0" fontId="37" fillId="0" borderId="65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 textRotation="90" shrinkToFit="1"/>
    </xf>
    <xf numFmtId="0" fontId="4" fillId="0" borderId="7" xfId="0" applyFont="1" applyBorder="1" applyAlignment="1">
      <alignment horizontal="center" textRotation="90" shrinkToFit="1"/>
    </xf>
    <xf numFmtId="0" fontId="37" fillId="0" borderId="7" xfId="0" applyFont="1" applyBorder="1" applyAlignment="1">
      <alignment horizontal="center" textRotation="90" shrinkToFi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89" xfId="0" applyFont="1" applyBorder="1" applyAlignment="1">
      <alignment horizontal="center" textRotation="90"/>
    </xf>
    <xf numFmtId="0" fontId="37" fillId="0" borderId="5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1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textRotation="90" wrapText="1"/>
    </xf>
    <xf numFmtId="0" fontId="37" fillId="0" borderId="87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7" fillId="0" borderId="153" xfId="0" applyFont="1" applyBorder="1" applyAlignment="1">
      <alignment horizontal="left" vertical="center"/>
    </xf>
    <xf numFmtId="0" fontId="37" fillId="0" borderId="55" xfId="0" applyFont="1" applyBorder="1" applyAlignment="1">
      <alignment horizontal="left" vertical="center"/>
    </xf>
    <xf numFmtId="0" fontId="37" fillId="0" borderId="154" xfId="0" applyFont="1" applyBorder="1" applyAlignment="1">
      <alignment horizontal="left" vertical="center"/>
    </xf>
    <xf numFmtId="0" fontId="37" fillId="0" borderId="24" xfId="0" applyFont="1" applyBorder="1" applyAlignment="1">
      <alignment horizontal="center"/>
    </xf>
    <xf numFmtId="0" fontId="24" fillId="0" borderId="61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4" fillId="0" borderId="22" xfId="1" applyFont="1" applyBorder="1" applyAlignment="1">
      <alignment horizontal="center"/>
    </xf>
    <xf numFmtId="0" fontId="24" fillId="0" borderId="5" xfId="1" applyFont="1" applyBorder="1" applyAlignment="1">
      <alignment horizontal="center" textRotation="90"/>
    </xf>
    <xf numFmtId="0" fontId="24" fillId="0" borderId="6" xfId="1" applyFont="1" applyBorder="1" applyAlignment="1">
      <alignment horizontal="center" textRotation="90"/>
    </xf>
    <xf numFmtId="0" fontId="24" fillId="0" borderId="5" xfId="1" applyFont="1" applyFill="1" applyBorder="1" applyAlignment="1">
      <alignment horizontal="center" textRotation="90"/>
    </xf>
    <xf numFmtId="0" fontId="24" fillId="0" borderId="6" xfId="1" applyFont="1" applyFill="1" applyBorder="1" applyAlignment="1">
      <alignment horizontal="center" textRotation="90"/>
    </xf>
    <xf numFmtId="0" fontId="7" fillId="0" borderId="5" xfId="0" applyFont="1" applyBorder="1" applyAlignment="1">
      <alignment horizontal="center" textRotation="90" shrinkToFit="1"/>
    </xf>
    <xf numFmtId="0" fontId="7" fillId="0" borderId="7" xfId="0" applyFont="1" applyBorder="1" applyAlignment="1">
      <alignment horizontal="center" textRotation="90" shrinkToFit="1"/>
    </xf>
    <xf numFmtId="0" fontId="24" fillId="0" borderId="15" xfId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0" fontId="24" fillId="0" borderId="121" xfId="1" applyFont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textRotation="90"/>
    </xf>
    <xf numFmtId="0" fontId="22" fillId="0" borderId="7" xfId="1" applyFont="1" applyBorder="1" applyAlignment="1">
      <alignment horizontal="center"/>
    </xf>
    <xf numFmtId="0" fontId="24" fillId="0" borderId="7" xfId="1" applyFont="1" applyBorder="1" applyAlignment="1">
      <alignment horizontal="center" textRotation="90"/>
    </xf>
    <xf numFmtId="0" fontId="24" fillId="0" borderId="25" xfId="1" applyFont="1" applyBorder="1" applyAlignment="1">
      <alignment horizontal="center"/>
    </xf>
    <xf numFmtId="0" fontId="24" fillId="0" borderId="26" xfId="1" applyFont="1" applyBorder="1" applyAlignment="1">
      <alignment horizontal="center"/>
    </xf>
    <xf numFmtId="0" fontId="0" fillId="0" borderId="17" xfId="0" applyBorder="1" applyAlignment="1">
      <alignment horizontal="center" textRotation="90" shrinkToFit="1"/>
    </xf>
    <xf numFmtId="0" fontId="0" fillId="0" borderId="53" xfId="0" applyBorder="1" applyAlignment="1">
      <alignment horizontal="center" textRotation="90" shrinkToFit="1"/>
    </xf>
    <xf numFmtId="0" fontId="22" fillId="0" borderId="18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22" fillId="0" borderId="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22" fillId="0" borderId="61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124" xfId="1" applyFont="1" applyBorder="1" applyAlignment="1">
      <alignment horizontal="center" vertical="center"/>
    </xf>
    <xf numFmtId="0" fontId="22" fillId="0" borderId="123" xfId="1" applyFont="1" applyBorder="1" applyAlignment="1">
      <alignment horizontal="center" vertical="center"/>
    </xf>
    <xf numFmtId="0" fontId="23" fillId="0" borderId="100" xfId="0" applyFont="1" applyFill="1" applyBorder="1" applyAlignment="1">
      <alignment horizontal="right" wrapText="1"/>
    </xf>
    <xf numFmtId="0" fontId="23" fillId="0" borderId="86" xfId="0" applyFont="1" applyFill="1" applyBorder="1" applyAlignment="1">
      <alignment horizontal="right" wrapText="1"/>
    </xf>
    <xf numFmtId="0" fontId="22" fillId="0" borderId="72" xfId="1" applyFont="1" applyBorder="1" applyAlignment="1">
      <alignment horizontal="center"/>
    </xf>
    <xf numFmtId="0" fontId="22" fillId="0" borderId="67" xfId="1" applyFont="1" applyBorder="1" applyAlignment="1">
      <alignment horizontal="center"/>
    </xf>
    <xf numFmtId="0" fontId="0" fillId="0" borderId="5" xfId="0" applyBorder="1" applyAlignment="1">
      <alignment horizontal="center" textRotation="90" shrinkToFit="1"/>
    </xf>
    <xf numFmtId="0" fontId="0" fillId="0" borderId="7" xfId="0" applyBorder="1" applyAlignment="1">
      <alignment horizontal="center" textRotation="90" shrinkToFit="1"/>
    </xf>
    <xf numFmtId="0" fontId="24" fillId="0" borderId="1" xfId="1" applyFont="1" applyBorder="1" applyAlignment="1">
      <alignment horizontal="center"/>
    </xf>
    <xf numFmtId="0" fontId="23" fillId="0" borderId="55" xfId="0" applyFont="1" applyFill="1" applyBorder="1" applyAlignment="1">
      <alignment horizontal="right" wrapText="1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4" fillId="0" borderId="6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2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 textRotation="90"/>
    </xf>
    <xf numFmtId="0" fontId="14" fillId="0" borderId="26" xfId="0" applyFont="1" applyBorder="1" applyAlignment="1">
      <alignment horizontal="center"/>
    </xf>
    <xf numFmtId="0" fontId="8" fillId="0" borderId="5" xfId="0" applyFont="1" applyBorder="1" applyAlignment="1">
      <alignment horizontal="center" textRotation="90"/>
    </xf>
    <xf numFmtId="0" fontId="8" fillId="0" borderId="7" xfId="0" applyFont="1" applyBorder="1" applyAlignment="1">
      <alignment horizontal="center" textRotation="90"/>
    </xf>
    <xf numFmtId="0" fontId="8" fillId="0" borderId="5" xfId="0" applyFont="1" applyFill="1" applyBorder="1" applyAlignment="1">
      <alignment horizontal="center" textRotation="90"/>
    </xf>
    <xf numFmtId="0" fontId="8" fillId="0" borderId="7" xfId="0" applyFont="1" applyFill="1" applyBorder="1" applyAlignment="1">
      <alignment horizontal="center" textRotation="90"/>
    </xf>
    <xf numFmtId="0" fontId="21" fillId="0" borderId="5" xfId="0" applyFont="1" applyBorder="1" applyAlignment="1">
      <alignment horizontal="center" textRotation="90" shrinkToFit="1"/>
    </xf>
    <xf numFmtId="0" fontId="21" fillId="0" borderId="7" xfId="0" applyFont="1" applyBorder="1" applyAlignment="1">
      <alignment horizontal="center" textRotation="90" shrinkToFit="1"/>
    </xf>
    <xf numFmtId="0" fontId="14" fillId="0" borderId="16" xfId="0" applyFont="1" applyBorder="1" applyAlignment="1">
      <alignment horizontal="center"/>
    </xf>
    <xf numFmtId="0" fontId="20" fillId="0" borderId="103" xfId="0" applyFont="1" applyBorder="1" applyAlignment="1">
      <alignment horizontal="left" shrinkToFit="1"/>
    </xf>
    <xf numFmtId="0" fontId="7" fillId="0" borderId="72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5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0" fontId="37" fillId="0" borderId="1" xfId="1" applyFont="1" applyBorder="1" applyAlignment="1">
      <alignment vertical="center"/>
    </xf>
    <xf numFmtId="0" fontId="37" fillId="0" borderId="5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37" fillId="0" borderId="18" xfId="1" applyFont="1" applyBorder="1" applyAlignment="1">
      <alignment horizontal="center" vertical="center"/>
    </xf>
    <xf numFmtId="0" fontId="37" fillId="0" borderId="31" xfId="1" applyFont="1" applyBorder="1" applyAlignment="1">
      <alignment horizontal="center" vertical="center"/>
    </xf>
    <xf numFmtId="0" fontId="37" fillId="0" borderId="25" xfId="1" applyFont="1" applyBorder="1" applyAlignment="1">
      <alignment horizontal="center" vertical="center"/>
    </xf>
    <xf numFmtId="0" fontId="37" fillId="0" borderId="124" xfId="1" applyFont="1" applyBorder="1" applyAlignment="1">
      <alignment horizontal="center" vertical="center"/>
    </xf>
    <xf numFmtId="0" fontId="37" fillId="0" borderId="90" xfId="1" applyFont="1" applyBorder="1" applyAlignment="1">
      <alignment horizontal="center" vertical="center"/>
    </xf>
    <xf numFmtId="0" fontId="37" fillId="0" borderId="60" xfId="1" applyFont="1" applyBorder="1" applyAlignment="1">
      <alignment horizontal="center" vertical="center"/>
    </xf>
    <xf numFmtId="0" fontId="37" fillId="0" borderId="54" xfId="1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/>
    </xf>
    <xf numFmtId="0" fontId="37" fillId="0" borderId="52" xfId="1" applyFont="1" applyBorder="1" applyAlignment="1">
      <alignment horizontal="center" vertical="center"/>
    </xf>
    <xf numFmtId="0" fontId="37" fillId="0" borderId="26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7" fillId="0" borderId="53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/>
    </xf>
    <xf numFmtId="0" fontId="37" fillId="0" borderId="7" xfId="1" applyFont="1" applyBorder="1" applyAlignment="1">
      <alignment horizontal="center" textRotation="90"/>
    </xf>
    <xf numFmtId="0" fontId="37" fillId="0" borderId="5" xfId="1" applyFont="1" applyBorder="1" applyAlignment="1">
      <alignment horizontal="center" textRotation="90"/>
    </xf>
    <xf numFmtId="0" fontId="37" fillId="0" borderId="5" xfId="1" applyFont="1" applyFill="1" applyBorder="1" applyAlignment="1">
      <alignment horizontal="center" textRotation="90"/>
    </xf>
    <xf numFmtId="0" fontId="37" fillId="0" borderId="7" xfId="1" applyFont="1" applyFill="1" applyBorder="1" applyAlignment="1">
      <alignment horizontal="center" textRotation="90"/>
    </xf>
    <xf numFmtId="0" fontId="37" fillId="0" borderId="3" xfId="1" applyFont="1" applyBorder="1" applyAlignment="1">
      <alignment horizontal="center"/>
    </xf>
    <xf numFmtId="0" fontId="37" fillId="0" borderId="16" xfId="1" applyFont="1" applyBorder="1" applyAlignment="1">
      <alignment horizontal="center"/>
    </xf>
    <xf numFmtId="0" fontId="37" fillId="0" borderId="22" xfId="1" applyFont="1" applyBorder="1" applyAlignment="1">
      <alignment horizontal="center"/>
    </xf>
    <xf numFmtId="0" fontId="37" fillId="0" borderId="1" xfId="1" applyFont="1" applyBorder="1" applyAlignment="1">
      <alignment horizontal="center"/>
    </xf>
    <xf numFmtId="0" fontId="37" fillId="0" borderId="61" xfId="1" applyFont="1" applyBorder="1" applyAlignment="1">
      <alignment horizontal="center"/>
    </xf>
    <xf numFmtId="0" fontId="37" fillId="0" borderId="54" xfId="1" applyFont="1" applyBorder="1" applyAlignment="1">
      <alignment horizontal="center"/>
    </xf>
    <xf numFmtId="0" fontId="37" fillId="0" borderId="6" xfId="1" applyFont="1" applyBorder="1" applyAlignment="1">
      <alignment horizontal="center"/>
    </xf>
    <xf numFmtId="0" fontId="37" fillId="0" borderId="26" xfId="1" applyFont="1" applyBorder="1" applyAlignment="1">
      <alignment horizontal="center"/>
    </xf>
    <xf numFmtId="0" fontId="37" fillId="0" borderId="44" xfId="1" applyFont="1" applyBorder="1" applyAlignment="1">
      <alignment horizontal="center"/>
    </xf>
    <xf numFmtId="0" fontId="37" fillId="0" borderId="56" xfId="1" applyFont="1" applyBorder="1" applyAlignment="1">
      <alignment horizontal="center"/>
    </xf>
    <xf numFmtId="0" fontId="5" fillId="0" borderId="72" xfId="0" applyFont="1" applyBorder="1" applyAlignment="1">
      <alignment horizontal="center" vertical="center" textRotation="90" wrapText="1"/>
    </xf>
    <xf numFmtId="0" fontId="38" fillId="0" borderId="104" xfId="0" applyFont="1" applyBorder="1" applyAlignment="1">
      <alignment horizontal="center" vertical="center"/>
    </xf>
    <xf numFmtId="0" fontId="38" fillId="0" borderId="103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38" fillId="0" borderId="107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 vertical="center"/>
    </xf>
    <xf numFmtId="0" fontId="38" fillId="0" borderId="96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/>
    </xf>
    <xf numFmtId="0" fontId="38" fillId="0" borderId="108" xfId="0" applyFont="1" applyBorder="1" applyAlignment="1">
      <alignment horizontal="center"/>
    </xf>
    <xf numFmtId="0" fontId="38" fillId="0" borderId="109" xfId="0" applyFont="1" applyBorder="1" applyAlignment="1">
      <alignment horizontal="center"/>
    </xf>
    <xf numFmtId="0" fontId="38" fillId="0" borderId="110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 vertical="center" textRotation="90"/>
    </xf>
    <xf numFmtId="0" fontId="38" fillId="0" borderId="87" xfId="0" applyFont="1" applyBorder="1" applyAlignment="1">
      <alignment horizontal="center" vertical="center" textRotation="90"/>
    </xf>
    <xf numFmtId="0" fontId="38" fillId="0" borderId="72" xfId="0" applyFont="1" applyBorder="1" applyAlignment="1">
      <alignment horizontal="center" vertical="center" textRotation="90"/>
    </xf>
    <xf numFmtId="0" fontId="38" fillId="0" borderId="69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0" fillId="0" borderId="0" xfId="0" applyFont="1" applyAlignment="1">
      <alignment horizontal="justify" vertical="center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31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202406</xdr:colOff>
      <xdr:row>38</xdr:row>
      <xdr:rowOff>9524</xdr:rowOff>
    </xdr:from>
    <xdr:to>
      <xdr:col>23</xdr:col>
      <xdr:colOff>178593</xdr:colOff>
      <xdr:row>41</xdr:row>
      <xdr:rowOff>119062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9A6A0B4A-7A93-45E9-8392-EB5624550338}"/>
            </a:ext>
          </a:extLst>
        </xdr:cNvPr>
        <xdr:cNvSpPr txBox="1"/>
      </xdr:nvSpPr>
      <xdr:spPr>
        <a:xfrm>
          <a:off x="8667750" y="10022680"/>
          <a:ext cx="3774281" cy="823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                                                                                                                                                                                           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23811</xdr:colOff>
      <xdr:row>43</xdr:row>
      <xdr:rowOff>9524</xdr:rowOff>
    </xdr:from>
    <xdr:to>
      <xdr:col>2</xdr:col>
      <xdr:colOff>2928937</xdr:colOff>
      <xdr:row>48</xdr:row>
      <xdr:rowOff>85725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3988A6E8-4147-49BE-90AD-899F5F31D017}"/>
            </a:ext>
          </a:extLst>
        </xdr:cNvPr>
        <xdr:cNvSpPr txBox="1"/>
      </xdr:nvSpPr>
      <xdr:spPr>
        <a:xfrm>
          <a:off x="631030" y="10844212"/>
          <a:ext cx="3893345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12</xdr:col>
      <xdr:colOff>238125</xdr:colOff>
      <xdr:row>43</xdr:row>
      <xdr:rowOff>9525</xdr:rowOff>
    </xdr:from>
    <xdr:to>
      <xdr:col>24</xdr:col>
      <xdr:colOff>0</xdr:colOff>
      <xdr:row>48</xdr:row>
      <xdr:rowOff>57150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808876E6-8181-4C24-9B2E-85F8CA5413EE}"/>
            </a:ext>
          </a:extLst>
        </xdr:cNvPr>
        <xdr:cNvSpPr txBox="1"/>
      </xdr:nvSpPr>
      <xdr:spPr>
        <a:xfrm>
          <a:off x="8703469" y="11499056"/>
          <a:ext cx="4441031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40</xdr:row>
      <xdr:rowOff>28575</xdr:rowOff>
    </xdr:from>
    <xdr:to>
      <xdr:col>6</xdr:col>
      <xdr:colOff>35719</xdr:colOff>
      <xdr:row>40</xdr:row>
      <xdr:rowOff>321468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92A5E298-3243-4D88-AEE3-A1EF6AB6C98C}"/>
            </a:ext>
          </a:extLst>
        </xdr:cNvPr>
        <xdr:cNvSpPr txBox="1"/>
      </xdr:nvSpPr>
      <xdr:spPr>
        <a:xfrm>
          <a:off x="616746" y="8982075"/>
          <a:ext cx="5241129" cy="292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10 czerwca</a:t>
          </a:r>
          <a:r>
            <a:rPr lang="pl-PL" sz="1100" b="1" baseline="0">
              <a:solidFill>
                <a:sysClr val="windowText" lastClr="000000"/>
              </a:solidFill>
            </a:rPr>
            <a:t> 2021 roku</a:t>
          </a: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opLeftCell="A14" zoomScale="80" zoomScaleNormal="80" workbookViewId="0">
      <selection activeCell="B37" sqref="B37:AC38"/>
    </sheetView>
  </sheetViews>
  <sheetFormatPr defaultRowHeight="15" x14ac:dyDescent="0.25"/>
  <cols>
    <col min="1" max="1" width="9.140625" style="430"/>
    <col min="2" max="2" width="14.85546875" style="430" customWidth="1"/>
    <col min="3" max="3" width="47.85546875" style="430" customWidth="1"/>
    <col min="4" max="4" width="6.140625" style="430" customWidth="1"/>
    <col min="5" max="5" width="4.42578125" style="430" customWidth="1"/>
    <col min="6" max="6" width="5" style="430" customWidth="1"/>
    <col min="7" max="11" width="7" style="430" customWidth="1"/>
    <col min="12" max="12" width="4.85546875" style="430" customWidth="1"/>
    <col min="13" max="13" width="6" style="430" customWidth="1"/>
    <col min="14" max="14" width="4.7109375" style="430" customWidth="1"/>
    <col min="15" max="15" width="4.42578125" style="430" customWidth="1"/>
    <col min="16" max="16" width="5.7109375" style="430" customWidth="1"/>
    <col min="17" max="17" width="5" style="430" customWidth="1"/>
    <col min="18" max="19" width="4.85546875" style="430" customWidth="1"/>
    <col min="20" max="20" width="4.7109375" style="430" customWidth="1"/>
    <col min="21" max="21" width="5.42578125" style="430" customWidth="1"/>
    <col min="22" max="22" width="5.5703125" style="430" customWidth="1"/>
    <col min="23" max="23" width="5.85546875" style="430" customWidth="1"/>
    <col min="24" max="24" width="13.140625" style="442" customWidth="1"/>
    <col min="25" max="25" width="4.85546875" style="430" customWidth="1"/>
    <col min="26" max="26" width="5.140625" style="430" hidden="1" customWidth="1"/>
    <col min="27" max="27" width="2.5703125" style="430" customWidth="1"/>
    <col min="28" max="29" width="9.140625" style="430" hidden="1" customWidth="1"/>
    <col min="30" max="254" width="9.140625" style="430"/>
    <col min="255" max="255" width="14.85546875" style="430" customWidth="1"/>
    <col min="256" max="256" width="47.85546875" style="430" customWidth="1"/>
    <col min="257" max="257" width="6.140625" style="430" customWidth="1"/>
    <col min="258" max="258" width="4.42578125" style="430" customWidth="1"/>
    <col min="259" max="259" width="5" style="430" customWidth="1"/>
    <col min="260" max="260" width="7" style="430" customWidth="1"/>
    <col min="261" max="261" width="4.85546875" style="430" customWidth="1"/>
    <col min="262" max="262" width="6" style="430" customWidth="1"/>
    <col min="263" max="263" width="4.7109375" style="430" customWidth="1"/>
    <col min="264" max="264" width="4.42578125" style="430" customWidth="1"/>
    <col min="265" max="265" width="5.7109375" style="430" customWidth="1"/>
    <col min="266" max="266" width="5" style="430" customWidth="1"/>
    <col min="267" max="268" width="4.85546875" style="430" customWidth="1"/>
    <col min="269" max="269" width="4.7109375" style="430" customWidth="1"/>
    <col min="270" max="270" width="5.42578125" style="430" customWidth="1"/>
    <col min="271" max="271" width="5.5703125" style="430" customWidth="1"/>
    <col min="272" max="272" width="5.85546875" style="430" customWidth="1"/>
    <col min="273" max="273" width="6" style="430" customWidth="1"/>
    <col min="274" max="510" width="9.140625" style="430"/>
    <col min="511" max="511" width="14.85546875" style="430" customWidth="1"/>
    <col min="512" max="512" width="47.85546875" style="430" customWidth="1"/>
    <col min="513" max="513" width="6.140625" style="430" customWidth="1"/>
    <col min="514" max="514" width="4.42578125" style="430" customWidth="1"/>
    <col min="515" max="515" width="5" style="430" customWidth="1"/>
    <col min="516" max="516" width="7" style="430" customWidth="1"/>
    <col min="517" max="517" width="4.85546875" style="430" customWidth="1"/>
    <col min="518" max="518" width="6" style="430" customWidth="1"/>
    <col min="519" max="519" width="4.7109375" style="430" customWidth="1"/>
    <col min="520" max="520" width="4.42578125" style="430" customWidth="1"/>
    <col min="521" max="521" width="5.7109375" style="430" customWidth="1"/>
    <col min="522" max="522" width="5" style="430" customWidth="1"/>
    <col min="523" max="524" width="4.85546875" style="430" customWidth="1"/>
    <col min="525" max="525" width="4.7109375" style="430" customWidth="1"/>
    <col min="526" max="526" width="5.42578125" style="430" customWidth="1"/>
    <col min="527" max="527" width="5.5703125" style="430" customWidth="1"/>
    <col min="528" max="528" width="5.85546875" style="430" customWidth="1"/>
    <col min="529" max="529" width="6" style="430" customWidth="1"/>
    <col min="530" max="766" width="9.140625" style="430"/>
    <col min="767" max="767" width="14.85546875" style="430" customWidth="1"/>
    <col min="768" max="768" width="47.85546875" style="430" customWidth="1"/>
    <col min="769" max="769" width="6.140625" style="430" customWidth="1"/>
    <col min="770" max="770" width="4.42578125" style="430" customWidth="1"/>
    <col min="771" max="771" width="5" style="430" customWidth="1"/>
    <col min="772" max="772" width="7" style="430" customWidth="1"/>
    <col min="773" max="773" width="4.85546875" style="430" customWidth="1"/>
    <col min="774" max="774" width="6" style="430" customWidth="1"/>
    <col min="775" max="775" width="4.7109375" style="430" customWidth="1"/>
    <col min="776" max="776" width="4.42578125" style="430" customWidth="1"/>
    <col min="777" max="777" width="5.7109375" style="430" customWidth="1"/>
    <col min="778" max="778" width="5" style="430" customWidth="1"/>
    <col min="779" max="780" width="4.85546875" style="430" customWidth="1"/>
    <col min="781" max="781" width="4.7109375" style="430" customWidth="1"/>
    <col min="782" max="782" width="5.42578125" style="430" customWidth="1"/>
    <col min="783" max="783" width="5.5703125" style="430" customWidth="1"/>
    <col min="784" max="784" width="5.85546875" style="430" customWidth="1"/>
    <col min="785" max="785" width="6" style="430" customWidth="1"/>
    <col min="786" max="1022" width="9.140625" style="430"/>
    <col min="1023" max="1023" width="14.85546875" style="430" customWidth="1"/>
    <col min="1024" max="1024" width="47.85546875" style="430" customWidth="1"/>
    <col min="1025" max="1025" width="6.140625" style="430" customWidth="1"/>
    <col min="1026" max="1026" width="4.42578125" style="430" customWidth="1"/>
    <col min="1027" max="1027" width="5" style="430" customWidth="1"/>
    <col min="1028" max="1028" width="7" style="430" customWidth="1"/>
    <col min="1029" max="1029" width="4.85546875" style="430" customWidth="1"/>
    <col min="1030" max="1030" width="6" style="430" customWidth="1"/>
    <col min="1031" max="1031" width="4.7109375" style="430" customWidth="1"/>
    <col min="1032" max="1032" width="4.42578125" style="430" customWidth="1"/>
    <col min="1033" max="1033" width="5.7109375" style="430" customWidth="1"/>
    <col min="1034" max="1034" width="5" style="430" customWidth="1"/>
    <col min="1035" max="1036" width="4.85546875" style="430" customWidth="1"/>
    <col min="1037" max="1037" width="4.7109375" style="430" customWidth="1"/>
    <col min="1038" max="1038" width="5.42578125" style="430" customWidth="1"/>
    <col min="1039" max="1039" width="5.5703125" style="430" customWidth="1"/>
    <col min="1040" max="1040" width="5.85546875" style="430" customWidth="1"/>
    <col min="1041" max="1041" width="6" style="430" customWidth="1"/>
    <col min="1042" max="1278" width="9.140625" style="430"/>
    <col min="1279" max="1279" width="14.85546875" style="430" customWidth="1"/>
    <col min="1280" max="1280" width="47.85546875" style="430" customWidth="1"/>
    <col min="1281" max="1281" width="6.140625" style="430" customWidth="1"/>
    <col min="1282" max="1282" width="4.42578125" style="430" customWidth="1"/>
    <col min="1283" max="1283" width="5" style="430" customWidth="1"/>
    <col min="1284" max="1284" width="7" style="430" customWidth="1"/>
    <col min="1285" max="1285" width="4.85546875" style="430" customWidth="1"/>
    <col min="1286" max="1286" width="6" style="430" customWidth="1"/>
    <col min="1287" max="1287" width="4.7109375" style="430" customWidth="1"/>
    <col min="1288" max="1288" width="4.42578125" style="430" customWidth="1"/>
    <col min="1289" max="1289" width="5.7109375" style="430" customWidth="1"/>
    <col min="1290" max="1290" width="5" style="430" customWidth="1"/>
    <col min="1291" max="1292" width="4.85546875" style="430" customWidth="1"/>
    <col min="1293" max="1293" width="4.7109375" style="430" customWidth="1"/>
    <col min="1294" max="1294" width="5.42578125" style="430" customWidth="1"/>
    <col min="1295" max="1295" width="5.5703125" style="430" customWidth="1"/>
    <col min="1296" max="1296" width="5.85546875" style="430" customWidth="1"/>
    <col min="1297" max="1297" width="6" style="430" customWidth="1"/>
    <col min="1298" max="1534" width="9.140625" style="430"/>
    <col min="1535" max="1535" width="14.85546875" style="430" customWidth="1"/>
    <col min="1536" max="1536" width="47.85546875" style="430" customWidth="1"/>
    <col min="1537" max="1537" width="6.140625" style="430" customWidth="1"/>
    <col min="1538" max="1538" width="4.42578125" style="430" customWidth="1"/>
    <col min="1539" max="1539" width="5" style="430" customWidth="1"/>
    <col min="1540" max="1540" width="7" style="430" customWidth="1"/>
    <col min="1541" max="1541" width="4.85546875" style="430" customWidth="1"/>
    <col min="1542" max="1542" width="6" style="430" customWidth="1"/>
    <col min="1543" max="1543" width="4.7109375" style="430" customWidth="1"/>
    <col min="1544" max="1544" width="4.42578125" style="430" customWidth="1"/>
    <col min="1545" max="1545" width="5.7109375" style="430" customWidth="1"/>
    <col min="1546" max="1546" width="5" style="430" customWidth="1"/>
    <col min="1547" max="1548" width="4.85546875" style="430" customWidth="1"/>
    <col min="1549" max="1549" width="4.7109375" style="430" customWidth="1"/>
    <col min="1550" max="1550" width="5.42578125" style="430" customWidth="1"/>
    <col min="1551" max="1551" width="5.5703125" style="430" customWidth="1"/>
    <col min="1552" max="1552" width="5.85546875" style="430" customWidth="1"/>
    <col min="1553" max="1553" width="6" style="430" customWidth="1"/>
    <col min="1554" max="1790" width="9.140625" style="430"/>
    <col min="1791" max="1791" width="14.85546875" style="430" customWidth="1"/>
    <col min="1792" max="1792" width="47.85546875" style="430" customWidth="1"/>
    <col min="1793" max="1793" width="6.140625" style="430" customWidth="1"/>
    <col min="1794" max="1794" width="4.42578125" style="430" customWidth="1"/>
    <col min="1795" max="1795" width="5" style="430" customWidth="1"/>
    <col min="1796" max="1796" width="7" style="430" customWidth="1"/>
    <col min="1797" max="1797" width="4.85546875" style="430" customWidth="1"/>
    <col min="1798" max="1798" width="6" style="430" customWidth="1"/>
    <col min="1799" max="1799" width="4.7109375" style="430" customWidth="1"/>
    <col min="1800" max="1800" width="4.42578125" style="430" customWidth="1"/>
    <col min="1801" max="1801" width="5.7109375" style="430" customWidth="1"/>
    <col min="1802" max="1802" width="5" style="430" customWidth="1"/>
    <col min="1803" max="1804" width="4.85546875" style="430" customWidth="1"/>
    <col min="1805" max="1805" width="4.7109375" style="430" customWidth="1"/>
    <col min="1806" max="1806" width="5.42578125" style="430" customWidth="1"/>
    <col min="1807" max="1807" width="5.5703125" style="430" customWidth="1"/>
    <col min="1808" max="1808" width="5.85546875" style="430" customWidth="1"/>
    <col min="1809" max="1809" width="6" style="430" customWidth="1"/>
    <col min="1810" max="2046" width="9.140625" style="430"/>
    <col min="2047" max="2047" width="14.85546875" style="430" customWidth="1"/>
    <col min="2048" max="2048" width="47.85546875" style="430" customWidth="1"/>
    <col min="2049" max="2049" width="6.140625" style="430" customWidth="1"/>
    <col min="2050" max="2050" width="4.42578125" style="430" customWidth="1"/>
    <col min="2051" max="2051" width="5" style="430" customWidth="1"/>
    <col min="2052" max="2052" width="7" style="430" customWidth="1"/>
    <col min="2053" max="2053" width="4.85546875" style="430" customWidth="1"/>
    <col min="2054" max="2054" width="6" style="430" customWidth="1"/>
    <col min="2055" max="2055" width="4.7109375" style="430" customWidth="1"/>
    <col min="2056" max="2056" width="4.42578125" style="430" customWidth="1"/>
    <col min="2057" max="2057" width="5.7109375" style="430" customWidth="1"/>
    <col min="2058" max="2058" width="5" style="430" customWidth="1"/>
    <col min="2059" max="2060" width="4.85546875" style="430" customWidth="1"/>
    <col min="2061" max="2061" width="4.7109375" style="430" customWidth="1"/>
    <col min="2062" max="2062" width="5.42578125" style="430" customWidth="1"/>
    <col min="2063" max="2063" width="5.5703125" style="430" customWidth="1"/>
    <col min="2064" max="2064" width="5.85546875" style="430" customWidth="1"/>
    <col min="2065" max="2065" width="6" style="430" customWidth="1"/>
    <col min="2066" max="2302" width="9.140625" style="430"/>
    <col min="2303" max="2303" width="14.85546875" style="430" customWidth="1"/>
    <col min="2304" max="2304" width="47.85546875" style="430" customWidth="1"/>
    <col min="2305" max="2305" width="6.140625" style="430" customWidth="1"/>
    <col min="2306" max="2306" width="4.42578125" style="430" customWidth="1"/>
    <col min="2307" max="2307" width="5" style="430" customWidth="1"/>
    <col min="2308" max="2308" width="7" style="430" customWidth="1"/>
    <col min="2309" max="2309" width="4.85546875" style="430" customWidth="1"/>
    <col min="2310" max="2310" width="6" style="430" customWidth="1"/>
    <col min="2311" max="2311" width="4.7109375" style="430" customWidth="1"/>
    <col min="2312" max="2312" width="4.42578125" style="430" customWidth="1"/>
    <col min="2313" max="2313" width="5.7109375" style="430" customWidth="1"/>
    <col min="2314" max="2314" width="5" style="430" customWidth="1"/>
    <col min="2315" max="2316" width="4.85546875" style="430" customWidth="1"/>
    <col min="2317" max="2317" width="4.7109375" style="430" customWidth="1"/>
    <col min="2318" max="2318" width="5.42578125" style="430" customWidth="1"/>
    <col min="2319" max="2319" width="5.5703125" style="430" customWidth="1"/>
    <col min="2320" max="2320" width="5.85546875" style="430" customWidth="1"/>
    <col min="2321" max="2321" width="6" style="430" customWidth="1"/>
    <col min="2322" max="2558" width="9.140625" style="430"/>
    <col min="2559" max="2559" width="14.85546875" style="430" customWidth="1"/>
    <col min="2560" max="2560" width="47.85546875" style="430" customWidth="1"/>
    <col min="2561" max="2561" width="6.140625" style="430" customWidth="1"/>
    <col min="2562" max="2562" width="4.42578125" style="430" customWidth="1"/>
    <col min="2563" max="2563" width="5" style="430" customWidth="1"/>
    <col min="2564" max="2564" width="7" style="430" customWidth="1"/>
    <col min="2565" max="2565" width="4.85546875" style="430" customWidth="1"/>
    <col min="2566" max="2566" width="6" style="430" customWidth="1"/>
    <col min="2567" max="2567" width="4.7109375" style="430" customWidth="1"/>
    <col min="2568" max="2568" width="4.42578125" style="430" customWidth="1"/>
    <col min="2569" max="2569" width="5.7109375" style="430" customWidth="1"/>
    <col min="2570" max="2570" width="5" style="430" customWidth="1"/>
    <col min="2571" max="2572" width="4.85546875" style="430" customWidth="1"/>
    <col min="2573" max="2573" width="4.7109375" style="430" customWidth="1"/>
    <col min="2574" max="2574" width="5.42578125" style="430" customWidth="1"/>
    <col min="2575" max="2575" width="5.5703125" style="430" customWidth="1"/>
    <col min="2576" max="2576" width="5.85546875" style="430" customWidth="1"/>
    <col min="2577" max="2577" width="6" style="430" customWidth="1"/>
    <col min="2578" max="2814" width="9.140625" style="430"/>
    <col min="2815" max="2815" width="14.85546875" style="430" customWidth="1"/>
    <col min="2816" max="2816" width="47.85546875" style="430" customWidth="1"/>
    <col min="2817" max="2817" width="6.140625" style="430" customWidth="1"/>
    <col min="2818" max="2818" width="4.42578125" style="430" customWidth="1"/>
    <col min="2819" max="2819" width="5" style="430" customWidth="1"/>
    <col min="2820" max="2820" width="7" style="430" customWidth="1"/>
    <col min="2821" max="2821" width="4.85546875" style="430" customWidth="1"/>
    <col min="2822" max="2822" width="6" style="430" customWidth="1"/>
    <col min="2823" max="2823" width="4.7109375" style="430" customWidth="1"/>
    <col min="2824" max="2824" width="4.42578125" style="430" customWidth="1"/>
    <col min="2825" max="2825" width="5.7109375" style="430" customWidth="1"/>
    <col min="2826" max="2826" width="5" style="430" customWidth="1"/>
    <col min="2827" max="2828" width="4.85546875" style="430" customWidth="1"/>
    <col min="2829" max="2829" width="4.7109375" style="430" customWidth="1"/>
    <col min="2830" max="2830" width="5.42578125" style="430" customWidth="1"/>
    <col min="2831" max="2831" width="5.5703125" style="430" customWidth="1"/>
    <col min="2832" max="2832" width="5.85546875" style="430" customWidth="1"/>
    <col min="2833" max="2833" width="6" style="430" customWidth="1"/>
    <col min="2834" max="3070" width="9.140625" style="430"/>
    <col min="3071" max="3071" width="14.85546875" style="430" customWidth="1"/>
    <col min="3072" max="3072" width="47.85546875" style="430" customWidth="1"/>
    <col min="3073" max="3073" width="6.140625" style="430" customWidth="1"/>
    <col min="3074" max="3074" width="4.42578125" style="430" customWidth="1"/>
    <col min="3075" max="3075" width="5" style="430" customWidth="1"/>
    <col min="3076" max="3076" width="7" style="430" customWidth="1"/>
    <col min="3077" max="3077" width="4.85546875" style="430" customWidth="1"/>
    <col min="3078" max="3078" width="6" style="430" customWidth="1"/>
    <col min="3079" max="3079" width="4.7109375" style="430" customWidth="1"/>
    <col min="3080" max="3080" width="4.42578125" style="430" customWidth="1"/>
    <col min="3081" max="3081" width="5.7109375" style="430" customWidth="1"/>
    <col min="3082" max="3082" width="5" style="430" customWidth="1"/>
    <col min="3083" max="3084" width="4.85546875" style="430" customWidth="1"/>
    <col min="3085" max="3085" width="4.7109375" style="430" customWidth="1"/>
    <col min="3086" max="3086" width="5.42578125" style="430" customWidth="1"/>
    <col min="3087" max="3087" width="5.5703125" style="430" customWidth="1"/>
    <col min="3088" max="3088" width="5.85546875" style="430" customWidth="1"/>
    <col min="3089" max="3089" width="6" style="430" customWidth="1"/>
    <col min="3090" max="3326" width="9.140625" style="430"/>
    <col min="3327" max="3327" width="14.85546875" style="430" customWidth="1"/>
    <col min="3328" max="3328" width="47.85546875" style="430" customWidth="1"/>
    <col min="3329" max="3329" width="6.140625" style="430" customWidth="1"/>
    <col min="3330" max="3330" width="4.42578125" style="430" customWidth="1"/>
    <col min="3331" max="3331" width="5" style="430" customWidth="1"/>
    <col min="3332" max="3332" width="7" style="430" customWidth="1"/>
    <col min="3333" max="3333" width="4.85546875" style="430" customWidth="1"/>
    <col min="3334" max="3334" width="6" style="430" customWidth="1"/>
    <col min="3335" max="3335" width="4.7109375" style="430" customWidth="1"/>
    <col min="3336" max="3336" width="4.42578125" style="430" customWidth="1"/>
    <col min="3337" max="3337" width="5.7109375" style="430" customWidth="1"/>
    <col min="3338" max="3338" width="5" style="430" customWidth="1"/>
    <col min="3339" max="3340" width="4.85546875" style="430" customWidth="1"/>
    <col min="3341" max="3341" width="4.7109375" style="430" customWidth="1"/>
    <col min="3342" max="3342" width="5.42578125" style="430" customWidth="1"/>
    <col min="3343" max="3343" width="5.5703125" style="430" customWidth="1"/>
    <col min="3344" max="3344" width="5.85546875" style="430" customWidth="1"/>
    <col min="3345" max="3345" width="6" style="430" customWidth="1"/>
    <col min="3346" max="3582" width="9.140625" style="430"/>
    <col min="3583" max="3583" width="14.85546875" style="430" customWidth="1"/>
    <col min="3584" max="3584" width="47.85546875" style="430" customWidth="1"/>
    <col min="3585" max="3585" width="6.140625" style="430" customWidth="1"/>
    <col min="3586" max="3586" width="4.42578125" style="430" customWidth="1"/>
    <col min="3587" max="3587" width="5" style="430" customWidth="1"/>
    <col min="3588" max="3588" width="7" style="430" customWidth="1"/>
    <col min="3589" max="3589" width="4.85546875" style="430" customWidth="1"/>
    <col min="3590" max="3590" width="6" style="430" customWidth="1"/>
    <col min="3591" max="3591" width="4.7109375" style="430" customWidth="1"/>
    <col min="3592" max="3592" width="4.42578125" style="430" customWidth="1"/>
    <col min="3593" max="3593" width="5.7109375" style="430" customWidth="1"/>
    <col min="3594" max="3594" width="5" style="430" customWidth="1"/>
    <col min="3595" max="3596" width="4.85546875" style="430" customWidth="1"/>
    <col min="3597" max="3597" width="4.7109375" style="430" customWidth="1"/>
    <col min="3598" max="3598" width="5.42578125" style="430" customWidth="1"/>
    <col min="3599" max="3599" width="5.5703125" style="430" customWidth="1"/>
    <col min="3600" max="3600" width="5.85546875" style="430" customWidth="1"/>
    <col min="3601" max="3601" width="6" style="430" customWidth="1"/>
    <col min="3602" max="3838" width="9.140625" style="430"/>
    <col min="3839" max="3839" width="14.85546875" style="430" customWidth="1"/>
    <col min="3840" max="3840" width="47.85546875" style="430" customWidth="1"/>
    <col min="3841" max="3841" width="6.140625" style="430" customWidth="1"/>
    <col min="3842" max="3842" width="4.42578125" style="430" customWidth="1"/>
    <col min="3843" max="3843" width="5" style="430" customWidth="1"/>
    <col min="3844" max="3844" width="7" style="430" customWidth="1"/>
    <col min="3845" max="3845" width="4.85546875" style="430" customWidth="1"/>
    <col min="3846" max="3846" width="6" style="430" customWidth="1"/>
    <col min="3847" max="3847" width="4.7109375" style="430" customWidth="1"/>
    <col min="3848" max="3848" width="4.42578125" style="430" customWidth="1"/>
    <col min="3849" max="3849" width="5.7109375" style="430" customWidth="1"/>
    <col min="3850" max="3850" width="5" style="430" customWidth="1"/>
    <col min="3851" max="3852" width="4.85546875" style="430" customWidth="1"/>
    <col min="3853" max="3853" width="4.7109375" style="430" customWidth="1"/>
    <col min="3854" max="3854" width="5.42578125" style="430" customWidth="1"/>
    <col min="3855" max="3855" width="5.5703125" style="430" customWidth="1"/>
    <col min="3856" max="3856" width="5.85546875" style="430" customWidth="1"/>
    <col min="3857" max="3857" width="6" style="430" customWidth="1"/>
    <col min="3858" max="4094" width="9.140625" style="430"/>
    <col min="4095" max="4095" width="14.85546875" style="430" customWidth="1"/>
    <col min="4096" max="4096" width="47.85546875" style="430" customWidth="1"/>
    <col min="4097" max="4097" width="6.140625" style="430" customWidth="1"/>
    <col min="4098" max="4098" width="4.42578125" style="430" customWidth="1"/>
    <col min="4099" max="4099" width="5" style="430" customWidth="1"/>
    <col min="4100" max="4100" width="7" style="430" customWidth="1"/>
    <col min="4101" max="4101" width="4.85546875" style="430" customWidth="1"/>
    <col min="4102" max="4102" width="6" style="430" customWidth="1"/>
    <col min="4103" max="4103" width="4.7109375" style="430" customWidth="1"/>
    <col min="4104" max="4104" width="4.42578125" style="430" customWidth="1"/>
    <col min="4105" max="4105" width="5.7109375" style="430" customWidth="1"/>
    <col min="4106" max="4106" width="5" style="430" customWidth="1"/>
    <col min="4107" max="4108" width="4.85546875" style="430" customWidth="1"/>
    <col min="4109" max="4109" width="4.7109375" style="430" customWidth="1"/>
    <col min="4110" max="4110" width="5.42578125" style="430" customWidth="1"/>
    <col min="4111" max="4111" width="5.5703125" style="430" customWidth="1"/>
    <col min="4112" max="4112" width="5.85546875" style="430" customWidth="1"/>
    <col min="4113" max="4113" width="6" style="430" customWidth="1"/>
    <col min="4114" max="4350" width="9.140625" style="430"/>
    <col min="4351" max="4351" width="14.85546875" style="430" customWidth="1"/>
    <col min="4352" max="4352" width="47.85546875" style="430" customWidth="1"/>
    <col min="4353" max="4353" width="6.140625" style="430" customWidth="1"/>
    <col min="4354" max="4354" width="4.42578125" style="430" customWidth="1"/>
    <col min="4355" max="4355" width="5" style="430" customWidth="1"/>
    <col min="4356" max="4356" width="7" style="430" customWidth="1"/>
    <col min="4357" max="4357" width="4.85546875" style="430" customWidth="1"/>
    <col min="4358" max="4358" width="6" style="430" customWidth="1"/>
    <col min="4359" max="4359" width="4.7109375" style="430" customWidth="1"/>
    <col min="4360" max="4360" width="4.42578125" style="430" customWidth="1"/>
    <col min="4361" max="4361" width="5.7109375" style="430" customWidth="1"/>
    <col min="4362" max="4362" width="5" style="430" customWidth="1"/>
    <col min="4363" max="4364" width="4.85546875" style="430" customWidth="1"/>
    <col min="4365" max="4365" width="4.7109375" style="430" customWidth="1"/>
    <col min="4366" max="4366" width="5.42578125" style="430" customWidth="1"/>
    <col min="4367" max="4367" width="5.5703125" style="430" customWidth="1"/>
    <col min="4368" max="4368" width="5.85546875" style="430" customWidth="1"/>
    <col min="4369" max="4369" width="6" style="430" customWidth="1"/>
    <col min="4370" max="4606" width="9.140625" style="430"/>
    <col min="4607" max="4607" width="14.85546875" style="430" customWidth="1"/>
    <col min="4608" max="4608" width="47.85546875" style="430" customWidth="1"/>
    <col min="4609" max="4609" width="6.140625" style="430" customWidth="1"/>
    <col min="4610" max="4610" width="4.42578125" style="430" customWidth="1"/>
    <col min="4611" max="4611" width="5" style="430" customWidth="1"/>
    <col min="4612" max="4612" width="7" style="430" customWidth="1"/>
    <col min="4613" max="4613" width="4.85546875" style="430" customWidth="1"/>
    <col min="4614" max="4614" width="6" style="430" customWidth="1"/>
    <col min="4615" max="4615" width="4.7109375" style="430" customWidth="1"/>
    <col min="4616" max="4616" width="4.42578125" style="430" customWidth="1"/>
    <col min="4617" max="4617" width="5.7109375" style="430" customWidth="1"/>
    <col min="4618" max="4618" width="5" style="430" customWidth="1"/>
    <col min="4619" max="4620" width="4.85546875" style="430" customWidth="1"/>
    <col min="4621" max="4621" width="4.7109375" style="430" customWidth="1"/>
    <col min="4622" max="4622" width="5.42578125" style="430" customWidth="1"/>
    <col min="4623" max="4623" width="5.5703125" style="430" customWidth="1"/>
    <col min="4624" max="4624" width="5.85546875" style="430" customWidth="1"/>
    <col min="4625" max="4625" width="6" style="430" customWidth="1"/>
    <col min="4626" max="4862" width="9.140625" style="430"/>
    <col min="4863" max="4863" width="14.85546875" style="430" customWidth="1"/>
    <col min="4864" max="4864" width="47.85546875" style="430" customWidth="1"/>
    <col min="4865" max="4865" width="6.140625" style="430" customWidth="1"/>
    <col min="4866" max="4866" width="4.42578125" style="430" customWidth="1"/>
    <col min="4867" max="4867" width="5" style="430" customWidth="1"/>
    <col min="4868" max="4868" width="7" style="430" customWidth="1"/>
    <col min="4869" max="4869" width="4.85546875" style="430" customWidth="1"/>
    <col min="4870" max="4870" width="6" style="430" customWidth="1"/>
    <col min="4871" max="4871" width="4.7109375" style="430" customWidth="1"/>
    <col min="4872" max="4872" width="4.42578125" style="430" customWidth="1"/>
    <col min="4873" max="4873" width="5.7109375" style="430" customWidth="1"/>
    <col min="4874" max="4874" width="5" style="430" customWidth="1"/>
    <col min="4875" max="4876" width="4.85546875" style="430" customWidth="1"/>
    <col min="4877" max="4877" width="4.7109375" style="430" customWidth="1"/>
    <col min="4878" max="4878" width="5.42578125" style="430" customWidth="1"/>
    <col min="4879" max="4879" width="5.5703125" style="430" customWidth="1"/>
    <col min="4880" max="4880" width="5.85546875" style="430" customWidth="1"/>
    <col min="4881" max="4881" width="6" style="430" customWidth="1"/>
    <col min="4882" max="5118" width="9.140625" style="430"/>
    <col min="5119" max="5119" width="14.85546875" style="430" customWidth="1"/>
    <col min="5120" max="5120" width="47.85546875" style="430" customWidth="1"/>
    <col min="5121" max="5121" width="6.140625" style="430" customWidth="1"/>
    <col min="5122" max="5122" width="4.42578125" style="430" customWidth="1"/>
    <col min="5123" max="5123" width="5" style="430" customWidth="1"/>
    <col min="5124" max="5124" width="7" style="430" customWidth="1"/>
    <col min="5125" max="5125" width="4.85546875" style="430" customWidth="1"/>
    <col min="5126" max="5126" width="6" style="430" customWidth="1"/>
    <col min="5127" max="5127" width="4.7109375" style="430" customWidth="1"/>
    <col min="5128" max="5128" width="4.42578125" style="430" customWidth="1"/>
    <col min="5129" max="5129" width="5.7109375" style="430" customWidth="1"/>
    <col min="5130" max="5130" width="5" style="430" customWidth="1"/>
    <col min="5131" max="5132" width="4.85546875" style="430" customWidth="1"/>
    <col min="5133" max="5133" width="4.7109375" style="430" customWidth="1"/>
    <col min="5134" max="5134" width="5.42578125" style="430" customWidth="1"/>
    <col min="5135" max="5135" width="5.5703125" style="430" customWidth="1"/>
    <col min="5136" max="5136" width="5.85546875" style="430" customWidth="1"/>
    <col min="5137" max="5137" width="6" style="430" customWidth="1"/>
    <col min="5138" max="5374" width="9.140625" style="430"/>
    <col min="5375" max="5375" width="14.85546875" style="430" customWidth="1"/>
    <col min="5376" max="5376" width="47.85546875" style="430" customWidth="1"/>
    <col min="5377" max="5377" width="6.140625" style="430" customWidth="1"/>
    <col min="5378" max="5378" width="4.42578125" style="430" customWidth="1"/>
    <col min="5379" max="5379" width="5" style="430" customWidth="1"/>
    <col min="5380" max="5380" width="7" style="430" customWidth="1"/>
    <col min="5381" max="5381" width="4.85546875" style="430" customWidth="1"/>
    <col min="5382" max="5382" width="6" style="430" customWidth="1"/>
    <col min="5383" max="5383" width="4.7109375" style="430" customWidth="1"/>
    <col min="5384" max="5384" width="4.42578125" style="430" customWidth="1"/>
    <col min="5385" max="5385" width="5.7109375" style="430" customWidth="1"/>
    <col min="5386" max="5386" width="5" style="430" customWidth="1"/>
    <col min="5387" max="5388" width="4.85546875" style="430" customWidth="1"/>
    <col min="5389" max="5389" width="4.7109375" style="430" customWidth="1"/>
    <col min="5390" max="5390" width="5.42578125" style="430" customWidth="1"/>
    <col min="5391" max="5391" width="5.5703125" style="430" customWidth="1"/>
    <col min="5392" max="5392" width="5.85546875" style="430" customWidth="1"/>
    <col min="5393" max="5393" width="6" style="430" customWidth="1"/>
    <col min="5394" max="5630" width="9.140625" style="430"/>
    <col min="5631" max="5631" width="14.85546875" style="430" customWidth="1"/>
    <col min="5632" max="5632" width="47.85546875" style="430" customWidth="1"/>
    <col min="5633" max="5633" width="6.140625" style="430" customWidth="1"/>
    <col min="5634" max="5634" width="4.42578125" style="430" customWidth="1"/>
    <col min="5635" max="5635" width="5" style="430" customWidth="1"/>
    <col min="5636" max="5636" width="7" style="430" customWidth="1"/>
    <col min="5637" max="5637" width="4.85546875" style="430" customWidth="1"/>
    <col min="5638" max="5638" width="6" style="430" customWidth="1"/>
    <col min="5639" max="5639" width="4.7109375" style="430" customWidth="1"/>
    <col min="5640" max="5640" width="4.42578125" style="430" customWidth="1"/>
    <col min="5641" max="5641" width="5.7109375" style="430" customWidth="1"/>
    <col min="5642" max="5642" width="5" style="430" customWidth="1"/>
    <col min="5643" max="5644" width="4.85546875" style="430" customWidth="1"/>
    <col min="5645" max="5645" width="4.7109375" style="430" customWidth="1"/>
    <col min="5646" max="5646" width="5.42578125" style="430" customWidth="1"/>
    <col min="5647" max="5647" width="5.5703125" style="430" customWidth="1"/>
    <col min="5648" max="5648" width="5.85546875" style="430" customWidth="1"/>
    <col min="5649" max="5649" width="6" style="430" customWidth="1"/>
    <col min="5650" max="5886" width="9.140625" style="430"/>
    <col min="5887" max="5887" width="14.85546875" style="430" customWidth="1"/>
    <col min="5888" max="5888" width="47.85546875" style="430" customWidth="1"/>
    <col min="5889" max="5889" width="6.140625" style="430" customWidth="1"/>
    <col min="5890" max="5890" width="4.42578125" style="430" customWidth="1"/>
    <col min="5891" max="5891" width="5" style="430" customWidth="1"/>
    <col min="5892" max="5892" width="7" style="430" customWidth="1"/>
    <col min="5893" max="5893" width="4.85546875" style="430" customWidth="1"/>
    <col min="5894" max="5894" width="6" style="430" customWidth="1"/>
    <col min="5895" max="5895" width="4.7109375" style="430" customWidth="1"/>
    <col min="5896" max="5896" width="4.42578125" style="430" customWidth="1"/>
    <col min="5897" max="5897" width="5.7109375" style="430" customWidth="1"/>
    <col min="5898" max="5898" width="5" style="430" customWidth="1"/>
    <col min="5899" max="5900" width="4.85546875" style="430" customWidth="1"/>
    <col min="5901" max="5901" width="4.7109375" style="430" customWidth="1"/>
    <col min="5902" max="5902" width="5.42578125" style="430" customWidth="1"/>
    <col min="5903" max="5903" width="5.5703125" style="430" customWidth="1"/>
    <col min="5904" max="5904" width="5.85546875" style="430" customWidth="1"/>
    <col min="5905" max="5905" width="6" style="430" customWidth="1"/>
    <col min="5906" max="6142" width="9.140625" style="430"/>
    <col min="6143" max="6143" width="14.85546875" style="430" customWidth="1"/>
    <col min="6144" max="6144" width="47.85546875" style="430" customWidth="1"/>
    <col min="6145" max="6145" width="6.140625" style="430" customWidth="1"/>
    <col min="6146" max="6146" width="4.42578125" style="430" customWidth="1"/>
    <col min="6147" max="6147" width="5" style="430" customWidth="1"/>
    <col min="6148" max="6148" width="7" style="430" customWidth="1"/>
    <col min="6149" max="6149" width="4.85546875" style="430" customWidth="1"/>
    <col min="6150" max="6150" width="6" style="430" customWidth="1"/>
    <col min="6151" max="6151" width="4.7109375" style="430" customWidth="1"/>
    <col min="6152" max="6152" width="4.42578125" style="430" customWidth="1"/>
    <col min="6153" max="6153" width="5.7109375" style="430" customWidth="1"/>
    <col min="6154" max="6154" width="5" style="430" customWidth="1"/>
    <col min="6155" max="6156" width="4.85546875" style="430" customWidth="1"/>
    <col min="6157" max="6157" width="4.7109375" style="430" customWidth="1"/>
    <col min="6158" max="6158" width="5.42578125" style="430" customWidth="1"/>
    <col min="6159" max="6159" width="5.5703125" style="430" customWidth="1"/>
    <col min="6160" max="6160" width="5.85546875" style="430" customWidth="1"/>
    <col min="6161" max="6161" width="6" style="430" customWidth="1"/>
    <col min="6162" max="6398" width="9.140625" style="430"/>
    <col min="6399" max="6399" width="14.85546875" style="430" customWidth="1"/>
    <col min="6400" max="6400" width="47.85546875" style="430" customWidth="1"/>
    <col min="6401" max="6401" width="6.140625" style="430" customWidth="1"/>
    <col min="6402" max="6402" width="4.42578125" style="430" customWidth="1"/>
    <col min="6403" max="6403" width="5" style="430" customWidth="1"/>
    <col min="6404" max="6404" width="7" style="430" customWidth="1"/>
    <col min="6405" max="6405" width="4.85546875" style="430" customWidth="1"/>
    <col min="6406" max="6406" width="6" style="430" customWidth="1"/>
    <col min="6407" max="6407" width="4.7109375" style="430" customWidth="1"/>
    <col min="6408" max="6408" width="4.42578125" style="430" customWidth="1"/>
    <col min="6409" max="6409" width="5.7109375" style="430" customWidth="1"/>
    <col min="6410" max="6410" width="5" style="430" customWidth="1"/>
    <col min="6411" max="6412" width="4.85546875" style="430" customWidth="1"/>
    <col min="6413" max="6413" width="4.7109375" style="430" customWidth="1"/>
    <col min="6414" max="6414" width="5.42578125" style="430" customWidth="1"/>
    <col min="6415" max="6415" width="5.5703125" style="430" customWidth="1"/>
    <col min="6416" max="6416" width="5.85546875" style="430" customWidth="1"/>
    <col min="6417" max="6417" width="6" style="430" customWidth="1"/>
    <col min="6418" max="6654" width="9.140625" style="430"/>
    <col min="6655" max="6655" width="14.85546875" style="430" customWidth="1"/>
    <col min="6656" max="6656" width="47.85546875" style="430" customWidth="1"/>
    <col min="6657" max="6657" width="6.140625" style="430" customWidth="1"/>
    <col min="6658" max="6658" width="4.42578125" style="430" customWidth="1"/>
    <col min="6659" max="6659" width="5" style="430" customWidth="1"/>
    <col min="6660" max="6660" width="7" style="430" customWidth="1"/>
    <col min="6661" max="6661" width="4.85546875" style="430" customWidth="1"/>
    <col min="6662" max="6662" width="6" style="430" customWidth="1"/>
    <col min="6663" max="6663" width="4.7109375" style="430" customWidth="1"/>
    <col min="6664" max="6664" width="4.42578125" style="430" customWidth="1"/>
    <col min="6665" max="6665" width="5.7109375" style="430" customWidth="1"/>
    <col min="6666" max="6666" width="5" style="430" customWidth="1"/>
    <col min="6667" max="6668" width="4.85546875" style="430" customWidth="1"/>
    <col min="6669" max="6669" width="4.7109375" style="430" customWidth="1"/>
    <col min="6670" max="6670" width="5.42578125" style="430" customWidth="1"/>
    <col min="6671" max="6671" width="5.5703125" style="430" customWidth="1"/>
    <col min="6672" max="6672" width="5.85546875" style="430" customWidth="1"/>
    <col min="6673" max="6673" width="6" style="430" customWidth="1"/>
    <col min="6674" max="6910" width="9.140625" style="430"/>
    <col min="6911" max="6911" width="14.85546875" style="430" customWidth="1"/>
    <col min="6912" max="6912" width="47.85546875" style="430" customWidth="1"/>
    <col min="6913" max="6913" width="6.140625" style="430" customWidth="1"/>
    <col min="6914" max="6914" width="4.42578125" style="430" customWidth="1"/>
    <col min="6915" max="6915" width="5" style="430" customWidth="1"/>
    <col min="6916" max="6916" width="7" style="430" customWidth="1"/>
    <col min="6917" max="6917" width="4.85546875" style="430" customWidth="1"/>
    <col min="6918" max="6918" width="6" style="430" customWidth="1"/>
    <col min="6919" max="6919" width="4.7109375" style="430" customWidth="1"/>
    <col min="6920" max="6920" width="4.42578125" style="430" customWidth="1"/>
    <col min="6921" max="6921" width="5.7109375" style="430" customWidth="1"/>
    <col min="6922" max="6922" width="5" style="430" customWidth="1"/>
    <col min="6923" max="6924" width="4.85546875" style="430" customWidth="1"/>
    <col min="6925" max="6925" width="4.7109375" style="430" customWidth="1"/>
    <col min="6926" max="6926" width="5.42578125" style="430" customWidth="1"/>
    <col min="6927" max="6927" width="5.5703125" style="430" customWidth="1"/>
    <col min="6928" max="6928" width="5.85546875" style="430" customWidth="1"/>
    <col min="6929" max="6929" width="6" style="430" customWidth="1"/>
    <col min="6930" max="7166" width="9.140625" style="430"/>
    <col min="7167" max="7167" width="14.85546875" style="430" customWidth="1"/>
    <col min="7168" max="7168" width="47.85546875" style="430" customWidth="1"/>
    <col min="7169" max="7169" width="6.140625" style="430" customWidth="1"/>
    <col min="7170" max="7170" width="4.42578125" style="430" customWidth="1"/>
    <col min="7171" max="7171" width="5" style="430" customWidth="1"/>
    <col min="7172" max="7172" width="7" style="430" customWidth="1"/>
    <col min="7173" max="7173" width="4.85546875" style="430" customWidth="1"/>
    <col min="7174" max="7174" width="6" style="430" customWidth="1"/>
    <col min="7175" max="7175" width="4.7109375" style="430" customWidth="1"/>
    <col min="7176" max="7176" width="4.42578125" style="430" customWidth="1"/>
    <col min="7177" max="7177" width="5.7109375" style="430" customWidth="1"/>
    <col min="7178" max="7178" width="5" style="430" customWidth="1"/>
    <col min="7179" max="7180" width="4.85546875" style="430" customWidth="1"/>
    <col min="7181" max="7181" width="4.7109375" style="430" customWidth="1"/>
    <col min="7182" max="7182" width="5.42578125" style="430" customWidth="1"/>
    <col min="7183" max="7183" width="5.5703125" style="430" customWidth="1"/>
    <col min="7184" max="7184" width="5.85546875" style="430" customWidth="1"/>
    <col min="7185" max="7185" width="6" style="430" customWidth="1"/>
    <col min="7186" max="7422" width="9.140625" style="430"/>
    <col min="7423" max="7423" width="14.85546875" style="430" customWidth="1"/>
    <col min="7424" max="7424" width="47.85546875" style="430" customWidth="1"/>
    <col min="7425" max="7425" width="6.140625" style="430" customWidth="1"/>
    <col min="7426" max="7426" width="4.42578125" style="430" customWidth="1"/>
    <col min="7427" max="7427" width="5" style="430" customWidth="1"/>
    <col min="7428" max="7428" width="7" style="430" customWidth="1"/>
    <col min="7429" max="7429" width="4.85546875" style="430" customWidth="1"/>
    <col min="7430" max="7430" width="6" style="430" customWidth="1"/>
    <col min="7431" max="7431" width="4.7109375" style="430" customWidth="1"/>
    <col min="7432" max="7432" width="4.42578125" style="430" customWidth="1"/>
    <col min="7433" max="7433" width="5.7109375" style="430" customWidth="1"/>
    <col min="7434" max="7434" width="5" style="430" customWidth="1"/>
    <col min="7435" max="7436" width="4.85546875" style="430" customWidth="1"/>
    <col min="7437" max="7437" width="4.7109375" style="430" customWidth="1"/>
    <col min="7438" max="7438" width="5.42578125" style="430" customWidth="1"/>
    <col min="7439" max="7439" width="5.5703125" style="430" customWidth="1"/>
    <col min="7440" max="7440" width="5.85546875" style="430" customWidth="1"/>
    <col min="7441" max="7441" width="6" style="430" customWidth="1"/>
    <col min="7442" max="7678" width="9.140625" style="430"/>
    <col min="7679" max="7679" width="14.85546875" style="430" customWidth="1"/>
    <col min="7680" max="7680" width="47.85546875" style="430" customWidth="1"/>
    <col min="7681" max="7681" width="6.140625" style="430" customWidth="1"/>
    <col min="7682" max="7682" width="4.42578125" style="430" customWidth="1"/>
    <col min="7683" max="7683" width="5" style="430" customWidth="1"/>
    <col min="7684" max="7684" width="7" style="430" customWidth="1"/>
    <col min="7685" max="7685" width="4.85546875" style="430" customWidth="1"/>
    <col min="7686" max="7686" width="6" style="430" customWidth="1"/>
    <col min="7687" max="7687" width="4.7109375" style="430" customWidth="1"/>
    <col min="7688" max="7688" width="4.42578125" style="430" customWidth="1"/>
    <col min="7689" max="7689" width="5.7109375" style="430" customWidth="1"/>
    <col min="7690" max="7690" width="5" style="430" customWidth="1"/>
    <col min="7691" max="7692" width="4.85546875" style="430" customWidth="1"/>
    <col min="7693" max="7693" width="4.7109375" style="430" customWidth="1"/>
    <col min="7694" max="7694" width="5.42578125" style="430" customWidth="1"/>
    <col min="7695" max="7695" width="5.5703125" style="430" customWidth="1"/>
    <col min="7696" max="7696" width="5.85546875" style="430" customWidth="1"/>
    <col min="7697" max="7697" width="6" style="430" customWidth="1"/>
    <col min="7698" max="7934" width="9.140625" style="430"/>
    <col min="7935" max="7935" width="14.85546875" style="430" customWidth="1"/>
    <col min="7936" max="7936" width="47.85546875" style="430" customWidth="1"/>
    <col min="7937" max="7937" width="6.140625" style="430" customWidth="1"/>
    <col min="7938" max="7938" width="4.42578125" style="430" customWidth="1"/>
    <col min="7939" max="7939" width="5" style="430" customWidth="1"/>
    <col min="7940" max="7940" width="7" style="430" customWidth="1"/>
    <col min="7941" max="7941" width="4.85546875" style="430" customWidth="1"/>
    <col min="7942" max="7942" width="6" style="430" customWidth="1"/>
    <col min="7943" max="7943" width="4.7109375" style="430" customWidth="1"/>
    <col min="7944" max="7944" width="4.42578125" style="430" customWidth="1"/>
    <col min="7945" max="7945" width="5.7109375" style="430" customWidth="1"/>
    <col min="7946" max="7946" width="5" style="430" customWidth="1"/>
    <col min="7947" max="7948" width="4.85546875" style="430" customWidth="1"/>
    <col min="7949" max="7949" width="4.7109375" style="430" customWidth="1"/>
    <col min="7950" max="7950" width="5.42578125" style="430" customWidth="1"/>
    <col min="7951" max="7951" width="5.5703125" style="430" customWidth="1"/>
    <col min="7952" max="7952" width="5.85546875" style="430" customWidth="1"/>
    <col min="7953" max="7953" width="6" style="430" customWidth="1"/>
    <col min="7954" max="8190" width="9.140625" style="430"/>
    <col min="8191" max="8191" width="14.85546875" style="430" customWidth="1"/>
    <col min="8192" max="8192" width="47.85546875" style="430" customWidth="1"/>
    <col min="8193" max="8193" width="6.140625" style="430" customWidth="1"/>
    <col min="8194" max="8194" width="4.42578125" style="430" customWidth="1"/>
    <col min="8195" max="8195" width="5" style="430" customWidth="1"/>
    <col min="8196" max="8196" width="7" style="430" customWidth="1"/>
    <col min="8197" max="8197" width="4.85546875" style="430" customWidth="1"/>
    <col min="8198" max="8198" width="6" style="430" customWidth="1"/>
    <col min="8199" max="8199" width="4.7109375" style="430" customWidth="1"/>
    <col min="8200" max="8200" width="4.42578125" style="430" customWidth="1"/>
    <col min="8201" max="8201" width="5.7109375" style="430" customWidth="1"/>
    <col min="8202" max="8202" width="5" style="430" customWidth="1"/>
    <col min="8203" max="8204" width="4.85546875" style="430" customWidth="1"/>
    <col min="8205" max="8205" width="4.7109375" style="430" customWidth="1"/>
    <col min="8206" max="8206" width="5.42578125" style="430" customWidth="1"/>
    <col min="8207" max="8207" width="5.5703125" style="430" customWidth="1"/>
    <col min="8208" max="8208" width="5.85546875" style="430" customWidth="1"/>
    <col min="8209" max="8209" width="6" style="430" customWidth="1"/>
    <col min="8210" max="8446" width="9.140625" style="430"/>
    <col min="8447" max="8447" width="14.85546875" style="430" customWidth="1"/>
    <col min="8448" max="8448" width="47.85546875" style="430" customWidth="1"/>
    <col min="8449" max="8449" width="6.140625" style="430" customWidth="1"/>
    <col min="8450" max="8450" width="4.42578125" style="430" customWidth="1"/>
    <col min="8451" max="8451" width="5" style="430" customWidth="1"/>
    <col min="8452" max="8452" width="7" style="430" customWidth="1"/>
    <col min="8453" max="8453" width="4.85546875" style="430" customWidth="1"/>
    <col min="8454" max="8454" width="6" style="430" customWidth="1"/>
    <col min="8455" max="8455" width="4.7109375" style="430" customWidth="1"/>
    <col min="8456" max="8456" width="4.42578125" style="430" customWidth="1"/>
    <col min="8457" max="8457" width="5.7109375" style="430" customWidth="1"/>
    <col min="8458" max="8458" width="5" style="430" customWidth="1"/>
    <col min="8459" max="8460" width="4.85546875" style="430" customWidth="1"/>
    <col min="8461" max="8461" width="4.7109375" style="430" customWidth="1"/>
    <col min="8462" max="8462" width="5.42578125" style="430" customWidth="1"/>
    <col min="8463" max="8463" width="5.5703125" style="430" customWidth="1"/>
    <col min="8464" max="8464" width="5.85546875" style="430" customWidth="1"/>
    <col min="8465" max="8465" width="6" style="430" customWidth="1"/>
    <col min="8466" max="8702" width="9.140625" style="430"/>
    <col min="8703" max="8703" width="14.85546875" style="430" customWidth="1"/>
    <col min="8704" max="8704" width="47.85546875" style="430" customWidth="1"/>
    <col min="8705" max="8705" width="6.140625" style="430" customWidth="1"/>
    <col min="8706" max="8706" width="4.42578125" style="430" customWidth="1"/>
    <col min="8707" max="8707" width="5" style="430" customWidth="1"/>
    <col min="8708" max="8708" width="7" style="430" customWidth="1"/>
    <col min="8709" max="8709" width="4.85546875" style="430" customWidth="1"/>
    <col min="8710" max="8710" width="6" style="430" customWidth="1"/>
    <col min="8711" max="8711" width="4.7109375" style="430" customWidth="1"/>
    <col min="8712" max="8712" width="4.42578125" style="430" customWidth="1"/>
    <col min="8713" max="8713" width="5.7109375" style="430" customWidth="1"/>
    <col min="8714" max="8714" width="5" style="430" customWidth="1"/>
    <col min="8715" max="8716" width="4.85546875" style="430" customWidth="1"/>
    <col min="8717" max="8717" width="4.7109375" style="430" customWidth="1"/>
    <col min="8718" max="8718" width="5.42578125" style="430" customWidth="1"/>
    <col min="8719" max="8719" width="5.5703125" style="430" customWidth="1"/>
    <col min="8720" max="8720" width="5.85546875" style="430" customWidth="1"/>
    <col min="8721" max="8721" width="6" style="430" customWidth="1"/>
    <col min="8722" max="8958" width="9.140625" style="430"/>
    <col min="8959" max="8959" width="14.85546875" style="430" customWidth="1"/>
    <col min="8960" max="8960" width="47.85546875" style="430" customWidth="1"/>
    <col min="8961" max="8961" width="6.140625" style="430" customWidth="1"/>
    <col min="8962" max="8962" width="4.42578125" style="430" customWidth="1"/>
    <col min="8963" max="8963" width="5" style="430" customWidth="1"/>
    <col min="8964" max="8964" width="7" style="430" customWidth="1"/>
    <col min="8965" max="8965" width="4.85546875" style="430" customWidth="1"/>
    <col min="8966" max="8966" width="6" style="430" customWidth="1"/>
    <col min="8967" max="8967" width="4.7109375" style="430" customWidth="1"/>
    <col min="8968" max="8968" width="4.42578125" style="430" customWidth="1"/>
    <col min="8969" max="8969" width="5.7109375" style="430" customWidth="1"/>
    <col min="8970" max="8970" width="5" style="430" customWidth="1"/>
    <col min="8971" max="8972" width="4.85546875" style="430" customWidth="1"/>
    <col min="8973" max="8973" width="4.7109375" style="430" customWidth="1"/>
    <col min="8974" max="8974" width="5.42578125" style="430" customWidth="1"/>
    <col min="8975" max="8975" width="5.5703125" style="430" customWidth="1"/>
    <col min="8976" max="8976" width="5.85546875" style="430" customWidth="1"/>
    <col min="8977" max="8977" width="6" style="430" customWidth="1"/>
    <col min="8978" max="9214" width="9.140625" style="430"/>
    <col min="9215" max="9215" width="14.85546875" style="430" customWidth="1"/>
    <col min="9216" max="9216" width="47.85546875" style="430" customWidth="1"/>
    <col min="9217" max="9217" width="6.140625" style="430" customWidth="1"/>
    <col min="9218" max="9218" width="4.42578125" style="430" customWidth="1"/>
    <col min="9219" max="9219" width="5" style="430" customWidth="1"/>
    <col min="9220" max="9220" width="7" style="430" customWidth="1"/>
    <col min="9221" max="9221" width="4.85546875" style="430" customWidth="1"/>
    <col min="9222" max="9222" width="6" style="430" customWidth="1"/>
    <col min="9223" max="9223" width="4.7109375" style="430" customWidth="1"/>
    <col min="9224" max="9224" width="4.42578125" style="430" customWidth="1"/>
    <col min="9225" max="9225" width="5.7109375" style="430" customWidth="1"/>
    <col min="9226" max="9226" width="5" style="430" customWidth="1"/>
    <col min="9227" max="9228" width="4.85546875" style="430" customWidth="1"/>
    <col min="9229" max="9229" width="4.7109375" style="430" customWidth="1"/>
    <col min="9230" max="9230" width="5.42578125" style="430" customWidth="1"/>
    <col min="9231" max="9231" width="5.5703125" style="430" customWidth="1"/>
    <col min="9232" max="9232" width="5.85546875" style="430" customWidth="1"/>
    <col min="9233" max="9233" width="6" style="430" customWidth="1"/>
    <col min="9234" max="9470" width="9.140625" style="430"/>
    <col min="9471" max="9471" width="14.85546875" style="430" customWidth="1"/>
    <col min="9472" max="9472" width="47.85546875" style="430" customWidth="1"/>
    <col min="9473" max="9473" width="6.140625" style="430" customWidth="1"/>
    <col min="9474" max="9474" width="4.42578125" style="430" customWidth="1"/>
    <col min="9475" max="9475" width="5" style="430" customWidth="1"/>
    <col min="9476" max="9476" width="7" style="430" customWidth="1"/>
    <col min="9477" max="9477" width="4.85546875" style="430" customWidth="1"/>
    <col min="9478" max="9478" width="6" style="430" customWidth="1"/>
    <col min="9479" max="9479" width="4.7109375" style="430" customWidth="1"/>
    <col min="9480" max="9480" width="4.42578125" style="430" customWidth="1"/>
    <col min="9481" max="9481" width="5.7109375" style="430" customWidth="1"/>
    <col min="9482" max="9482" width="5" style="430" customWidth="1"/>
    <col min="9483" max="9484" width="4.85546875" style="430" customWidth="1"/>
    <col min="9485" max="9485" width="4.7109375" style="430" customWidth="1"/>
    <col min="9486" max="9486" width="5.42578125" style="430" customWidth="1"/>
    <col min="9487" max="9487" width="5.5703125" style="430" customWidth="1"/>
    <col min="9488" max="9488" width="5.85546875" style="430" customWidth="1"/>
    <col min="9489" max="9489" width="6" style="430" customWidth="1"/>
    <col min="9490" max="9726" width="9.140625" style="430"/>
    <col min="9727" max="9727" width="14.85546875" style="430" customWidth="1"/>
    <col min="9728" max="9728" width="47.85546875" style="430" customWidth="1"/>
    <col min="9729" max="9729" width="6.140625" style="430" customWidth="1"/>
    <col min="9730" max="9730" width="4.42578125" style="430" customWidth="1"/>
    <col min="9731" max="9731" width="5" style="430" customWidth="1"/>
    <col min="9732" max="9732" width="7" style="430" customWidth="1"/>
    <col min="9733" max="9733" width="4.85546875" style="430" customWidth="1"/>
    <col min="9734" max="9734" width="6" style="430" customWidth="1"/>
    <col min="9735" max="9735" width="4.7109375" style="430" customWidth="1"/>
    <col min="9736" max="9736" width="4.42578125" style="430" customWidth="1"/>
    <col min="9737" max="9737" width="5.7109375" style="430" customWidth="1"/>
    <col min="9738" max="9738" width="5" style="430" customWidth="1"/>
    <col min="9739" max="9740" width="4.85546875" style="430" customWidth="1"/>
    <col min="9741" max="9741" width="4.7109375" style="430" customWidth="1"/>
    <col min="9742" max="9742" width="5.42578125" style="430" customWidth="1"/>
    <col min="9743" max="9743" width="5.5703125" style="430" customWidth="1"/>
    <col min="9744" max="9744" width="5.85546875" style="430" customWidth="1"/>
    <col min="9745" max="9745" width="6" style="430" customWidth="1"/>
    <col min="9746" max="9982" width="9.140625" style="430"/>
    <col min="9983" max="9983" width="14.85546875" style="430" customWidth="1"/>
    <col min="9984" max="9984" width="47.85546875" style="430" customWidth="1"/>
    <col min="9985" max="9985" width="6.140625" style="430" customWidth="1"/>
    <col min="9986" max="9986" width="4.42578125" style="430" customWidth="1"/>
    <col min="9987" max="9987" width="5" style="430" customWidth="1"/>
    <col min="9988" max="9988" width="7" style="430" customWidth="1"/>
    <col min="9989" max="9989" width="4.85546875" style="430" customWidth="1"/>
    <col min="9990" max="9990" width="6" style="430" customWidth="1"/>
    <col min="9991" max="9991" width="4.7109375" style="430" customWidth="1"/>
    <col min="9992" max="9992" width="4.42578125" style="430" customWidth="1"/>
    <col min="9993" max="9993" width="5.7109375" style="430" customWidth="1"/>
    <col min="9994" max="9994" width="5" style="430" customWidth="1"/>
    <col min="9995" max="9996" width="4.85546875" style="430" customWidth="1"/>
    <col min="9997" max="9997" width="4.7109375" style="430" customWidth="1"/>
    <col min="9998" max="9998" width="5.42578125" style="430" customWidth="1"/>
    <col min="9999" max="9999" width="5.5703125" style="430" customWidth="1"/>
    <col min="10000" max="10000" width="5.85546875" style="430" customWidth="1"/>
    <col min="10001" max="10001" width="6" style="430" customWidth="1"/>
    <col min="10002" max="10238" width="9.140625" style="430"/>
    <col min="10239" max="10239" width="14.85546875" style="430" customWidth="1"/>
    <col min="10240" max="10240" width="47.85546875" style="430" customWidth="1"/>
    <col min="10241" max="10241" width="6.140625" style="430" customWidth="1"/>
    <col min="10242" max="10242" width="4.42578125" style="430" customWidth="1"/>
    <col min="10243" max="10243" width="5" style="430" customWidth="1"/>
    <col min="10244" max="10244" width="7" style="430" customWidth="1"/>
    <col min="10245" max="10245" width="4.85546875" style="430" customWidth="1"/>
    <col min="10246" max="10246" width="6" style="430" customWidth="1"/>
    <col min="10247" max="10247" width="4.7109375" style="430" customWidth="1"/>
    <col min="10248" max="10248" width="4.42578125" style="430" customWidth="1"/>
    <col min="10249" max="10249" width="5.7109375" style="430" customWidth="1"/>
    <col min="10250" max="10250" width="5" style="430" customWidth="1"/>
    <col min="10251" max="10252" width="4.85546875" style="430" customWidth="1"/>
    <col min="10253" max="10253" width="4.7109375" style="430" customWidth="1"/>
    <col min="10254" max="10254" width="5.42578125" style="430" customWidth="1"/>
    <col min="10255" max="10255" width="5.5703125" style="430" customWidth="1"/>
    <col min="10256" max="10256" width="5.85546875" style="430" customWidth="1"/>
    <col min="10257" max="10257" width="6" style="430" customWidth="1"/>
    <col min="10258" max="10494" width="9.140625" style="430"/>
    <col min="10495" max="10495" width="14.85546875" style="430" customWidth="1"/>
    <col min="10496" max="10496" width="47.85546875" style="430" customWidth="1"/>
    <col min="10497" max="10497" width="6.140625" style="430" customWidth="1"/>
    <col min="10498" max="10498" width="4.42578125" style="430" customWidth="1"/>
    <col min="10499" max="10499" width="5" style="430" customWidth="1"/>
    <col min="10500" max="10500" width="7" style="430" customWidth="1"/>
    <col min="10501" max="10501" width="4.85546875" style="430" customWidth="1"/>
    <col min="10502" max="10502" width="6" style="430" customWidth="1"/>
    <col min="10503" max="10503" width="4.7109375" style="430" customWidth="1"/>
    <col min="10504" max="10504" width="4.42578125" style="430" customWidth="1"/>
    <col min="10505" max="10505" width="5.7109375" style="430" customWidth="1"/>
    <col min="10506" max="10506" width="5" style="430" customWidth="1"/>
    <col min="10507" max="10508" width="4.85546875" style="430" customWidth="1"/>
    <col min="10509" max="10509" width="4.7109375" style="430" customWidth="1"/>
    <col min="10510" max="10510" width="5.42578125" style="430" customWidth="1"/>
    <col min="10511" max="10511" width="5.5703125" style="430" customWidth="1"/>
    <col min="10512" max="10512" width="5.85546875" style="430" customWidth="1"/>
    <col min="10513" max="10513" width="6" style="430" customWidth="1"/>
    <col min="10514" max="10750" width="9.140625" style="430"/>
    <col min="10751" max="10751" width="14.85546875" style="430" customWidth="1"/>
    <col min="10752" max="10752" width="47.85546875" style="430" customWidth="1"/>
    <col min="10753" max="10753" width="6.140625" style="430" customWidth="1"/>
    <col min="10754" max="10754" width="4.42578125" style="430" customWidth="1"/>
    <col min="10755" max="10755" width="5" style="430" customWidth="1"/>
    <col min="10756" max="10756" width="7" style="430" customWidth="1"/>
    <col min="10757" max="10757" width="4.85546875" style="430" customWidth="1"/>
    <col min="10758" max="10758" width="6" style="430" customWidth="1"/>
    <col min="10759" max="10759" width="4.7109375" style="430" customWidth="1"/>
    <col min="10760" max="10760" width="4.42578125" style="430" customWidth="1"/>
    <col min="10761" max="10761" width="5.7109375" style="430" customWidth="1"/>
    <col min="10762" max="10762" width="5" style="430" customWidth="1"/>
    <col min="10763" max="10764" width="4.85546875" style="430" customWidth="1"/>
    <col min="10765" max="10765" width="4.7109375" style="430" customWidth="1"/>
    <col min="10766" max="10766" width="5.42578125" style="430" customWidth="1"/>
    <col min="10767" max="10767" width="5.5703125" style="430" customWidth="1"/>
    <col min="10768" max="10768" width="5.85546875" style="430" customWidth="1"/>
    <col min="10769" max="10769" width="6" style="430" customWidth="1"/>
    <col min="10770" max="11006" width="9.140625" style="430"/>
    <col min="11007" max="11007" width="14.85546875" style="430" customWidth="1"/>
    <col min="11008" max="11008" width="47.85546875" style="430" customWidth="1"/>
    <col min="11009" max="11009" width="6.140625" style="430" customWidth="1"/>
    <col min="11010" max="11010" width="4.42578125" style="430" customWidth="1"/>
    <col min="11011" max="11011" width="5" style="430" customWidth="1"/>
    <col min="11012" max="11012" width="7" style="430" customWidth="1"/>
    <col min="11013" max="11013" width="4.85546875" style="430" customWidth="1"/>
    <col min="11014" max="11014" width="6" style="430" customWidth="1"/>
    <col min="11015" max="11015" width="4.7109375" style="430" customWidth="1"/>
    <col min="11016" max="11016" width="4.42578125" style="430" customWidth="1"/>
    <col min="11017" max="11017" width="5.7109375" style="430" customWidth="1"/>
    <col min="11018" max="11018" width="5" style="430" customWidth="1"/>
    <col min="11019" max="11020" width="4.85546875" style="430" customWidth="1"/>
    <col min="11021" max="11021" width="4.7109375" style="430" customWidth="1"/>
    <col min="11022" max="11022" width="5.42578125" style="430" customWidth="1"/>
    <col min="11023" max="11023" width="5.5703125" style="430" customWidth="1"/>
    <col min="11024" max="11024" width="5.85546875" style="430" customWidth="1"/>
    <col min="11025" max="11025" width="6" style="430" customWidth="1"/>
    <col min="11026" max="11262" width="9.140625" style="430"/>
    <col min="11263" max="11263" width="14.85546875" style="430" customWidth="1"/>
    <col min="11264" max="11264" width="47.85546875" style="430" customWidth="1"/>
    <col min="11265" max="11265" width="6.140625" style="430" customWidth="1"/>
    <col min="11266" max="11266" width="4.42578125" style="430" customWidth="1"/>
    <col min="11267" max="11267" width="5" style="430" customWidth="1"/>
    <col min="11268" max="11268" width="7" style="430" customWidth="1"/>
    <col min="11269" max="11269" width="4.85546875" style="430" customWidth="1"/>
    <col min="11270" max="11270" width="6" style="430" customWidth="1"/>
    <col min="11271" max="11271" width="4.7109375" style="430" customWidth="1"/>
    <col min="11272" max="11272" width="4.42578125" style="430" customWidth="1"/>
    <col min="11273" max="11273" width="5.7109375" style="430" customWidth="1"/>
    <col min="11274" max="11274" width="5" style="430" customWidth="1"/>
    <col min="11275" max="11276" width="4.85546875" style="430" customWidth="1"/>
    <col min="11277" max="11277" width="4.7109375" style="430" customWidth="1"/>
    <col min="11278" max="11278" width="5.42578125" style="430" customWidth="1"/>
    <col min="11279" max="11279" width="5.5703125" style="430" customWidth="1"/>
    <col min="11280" max="11280" width="5.85546875" style="430" customWidth="1"/>
    <col min="11281" max="11281" width="6" style="430" customWidth="1"/>
    <col min="11282" max="11518" width="9.140625" style="430"/>
    <col min="11519" max="11519" width="14.85546875" style="430" customWidth="1"/>
    <col min="11520" max="11520" width="47.85546875" style="430" customWidth="1"/>
    <col min="11521" max="11521" width="6.140625" style="430" customWidth="1"/>
    <col min="11522" max="11522" width="4.42578125" style="430" customWidth="1"/>
    <col min="11523" max="11523" width="5" style="430" customWidth="1"/>
    <col min="11524" max="11524" width="7" style="430" customWidth="1"/>
    <col min="11525" max="11525" width="4.85546875" style="430" customWidth="1"/>
    <col min="11526" max="11526" width="6" style="430" customWidth="1"/>
    <col min="11527" max="11527" width="4.7109375" style="430" customWidth="1"/>
    <col min="11528" max="11528" width="4.42578125" style="430" customWidth="1"/>
    <col min="11529" max="11529" width="5.7109375" style="430" customWidth="1"/>
    <col min="11530" max="11530" width="5" style="430" customWidth="1"/>
    <col min="11531" max="11532" width="4.85546875" style="430" customWidth="1"/>
    <col min="11533" max="11533" width="4.7109375" style="430" customWidth="1"/>
    <col min="11534" max="11534" width="5.42578125" style="430" customWidth="1"/>
    <col min="11535" max="11535" width="5.5703125" style="430" customWidth="1"/>
    <col min="11536" max="11536" width="5.85546875" style="430" customWidth="1"/>
    <col min="11537" max="11537" width="6" style="430" customWidth="1"/>
    <col min="11538" max="11774" width="9.140625" style="430"/>
    <col min="11775" max="11775" width="14.85546875" style="430" customWidth="1"/>
    <col min="11776" max="11776" width="47.85546875" style="430" customWidth="1"/>
    <col min="11777" max="11777" width="6.140625" style="430" customWidth="1"/>
    <col min="11778" max="11778" width="4.42578125" style="430" customWidth="1"/>
    <col min="11779" max="11779" width="5" style="430" customWidth="1"/>
    <col min="11780" max="11780" width="7" style="430" customWidth="1"/>
    <col min="11781" max="11781" width="4.85546875" style="430" customWidth="1"/>
    <col min="11782" max="11782" width="6" style="430" customWidth="1"/>
    <col min="11783" max="11783" width="4.7109375" style="430" customWidth="1"/>
    <col min="11784" max="11784" width="4.42578125" style="430" customWidth="1"/>
    <col min="11785" max="11785" width="5.7109375" style="430" customWidth="1"/>
    <col min="11786" max="11786" width="5" style="430" customWidth="1"/>
    <col min="11787" max="11788" width="4.85546875" style="430" customWidth="1"/>
    <col min="11789" max="11789" width="4.7109375" style="430" customWidth="1"/>
    <col min="11790" max="11790" width="5.42578125" style="430" customWidth="1"/>
    <col min="11791" max="11791" width="5.5703125" style="430" customWidth="1"/>
    <col min="11792" max="11792" width="5.85546875" style="430" customWidth="1"/>
    <col min="11793" max="11793" width="6" style="430" customWidth="1"/>
    <col min="11794" max="12030" width="9.140625" style="430"/>
    <col min="12031" max="12031" width="14.85546875" style="430" customWidth="1"/>
    <col min="12032" max="12032" width="47.85546875" style="430" customWidth="1"/>
    <col min="12033" max="12033" width="6.140625" style="430" customWidth="1"/>
    <col min="12034" max="12034" width="4.42578125" style="430" customWidth="1"/>
    <col min="12035" max="12035" width="5" style="430" customWidth="1"/>
    <col min="12036" max="12036" width="7" style="430" customWidth="1"/>
    <col min="12037" max="12037" width="4.85546875" style="430" customWidth="1"/>
    <col min="12038" max="12038" width="6" style="430" customWidth="1"/>
    <col min="12039" max="12039" width="4.7109375" style="430" customWidth="1"/>
    <col min="12040" max="12040" width="4.42578125" style="430" customWidth="1"/>
    <col min="12041" max="12041" width="5.7109375" style="430" customWidth="1"/>
    <col min="12042" max="12042" width="5" style="430" customWidth="1"/>
    <col min="12043" max="12044" width="4.85546875" style="430" customWidth="1"/>
    <col min="12045" max="12045" width="4.7109375" style="430" customWidth="1"/>
    <col min="12046" max="12046" width="5.42578125" style="430" customWidth="1"/>
    <col min="12047" max="12047" width="5.5703125" style="430" customWidth="1"/>
    <col min="12048" max="12048" width="5.85546875" style="430" customWidth="1"/>
    <col min="12049" max="12049" width="6" style="430" customWidth="1"/>
    <col min="12050" max="12286" width="9.140625" style="430"/>
    <col min="12287" max="12287" width="14.85546875" style="430" customWidth="1"/>
    <col min="12288" max="12288" width="47.85546875" style="430" customWidth="1"/>
    <col min="12289" max="12289" width="6.140625" style="430" customWidth="1"/>
    <col min="12290" max="12290" width="4.42578125" style="430" customWidth="1"/>
    <col min="12291" max="12291" width="5" style="430" customWidth="1"/>
    <col min="12292" max="12292" width="7" style="430" customWidth="1"/>
    <col min="12293" max="12293" width="4.85546875" style="430" customWidth="1"/>
    <col min="12294" max="12294" width="6" style="430" customWidth="1"/>
    <col min="12295" max="12295" width="4.7109375" style="430" customWidth="1"/>
    <col min="12296" max="12296" width="4.42578125" style="430" customWidth="1"/>
    <col min="12297" max="12297" width="5.7109375" style="430" customWidth="1"/>
    <col min="12298" max="12298" width="5" style="430" customWidth="1"/>
    <col min="12299" max="12300" width="4.85546875" style="430" customWidth="1"/>
    <col min="12301" max="12301" width="4.7109375" style="430" customWidth="1"/>
    <col min="12302" max="12302" width="5.42578125" style="430" customWidth="1"/>
    <col min="12303" max="12303" width="5.5703125" style="430" customWidth="1"/>
    <col min="12304" max="12304" width="5.85546875" style="430" customWidth="1"/>
    <col min="12305" max="12305" width="6" style="430" customWidth="1"/>
    <col min="12306" max="12542" width="9.140625" style="430"/>
    <col min="12543" max="12543" width="14.85546875" style="430" customWidth="1"/>
    <col min="12544" max="12544" width="47.85546875" style="430" customWidth="1"/>
    <col min="12545" max="12545" width="6.140625" style="430" customWidth="1"/>
    <col min="12546" max="12546" width="4.42578125" style="430" customWidth="1"/>
    <col min="12547" max="12547" width="5" style="430" customWidth="1"/>
    <col min="12548" max="12548" width="7" style="430" customWidth="1"/>
    <col min="12549" max="12549" width="4.85546875" style="430" customWidth="1"/>
    <col min="12550" max="12550" width="6" style="430" customWidth="1"/>
    <col min="12551" max="12551" width="4.7109375" style="430" customWidth="1"/>
    <col min="12552" max="12552" width="4.42578125" style="430" customWidth="1"/>
    <col min="12553" max="12553" width="5.7109375" style="430" customWidth="1"/>
    <col min="12554" max="12554" width="5" style="430" customWidth="1"/>
    <col min="12555" max="12556" width="4.85546875" style="430" customWidth="1"/>
    <col min="12557" max="12557" width="4.7109375" style="430" customWidth="1"/>
    <col min="12558" max="12558" width="5.42578125" style="430" customWidth="1"/>
    <col min="12559" max="12559" width="5.5703125" style="430" customWidth="1"/>
    <col min="12560" max="12560" width="5.85546875" style="430" customWidth="1"/>
    <col min="12561" max="12561" width="6" style="430" customWidth="1"/>
    <col min="12562" max="12798" width="9.140625" style="430"/>
    <col min="12799" max="12799" width="14.85546875" style="430" customWidth="1"/>
    <col min="12800" max="12800" width="47.85546875" style="430" customWidth="1"/>
    <col min="12801" max="12801" width="6.140625" style="430" customWidth="1"/>
    <col min="12802" max="12802" width="4.42578125" style="430" customWidth="1"/>
    <col min="12803" max="12803" width="5" style="430" customWidth="1"/>
    <col min="12804" max="12804" width="7" style="430" customWidth="1"/>
    <col min="12805" max="12805" width="4.85546875" style="430" customWidth="1"/>
    <col min="12806" max="12806" width="6" style="430" customWidth="1"/>
    <col min="12807" max="12807" width="4.7109375" style="430" customWidth="1"/>
    <col min="12808" max="12808" width="4.42578125" style="430" customWidth="1"/>
    <col min="12809" max="12809" width="5.7109375" style="430" customWidth="1"/>
    <col min="12810" max="12810" width="5" style="430" customWidth="1"/>
    <col min="12811" max="12812" width="4.85546875" style="430" customWidth="1"/>
    <col min="12813" max="12813" width="4.7109375" style="430" customWidth="1"/>
    <col min="12814" max="12814" width="5.42578125" style="430" customWidth="1"/>
    <col min="12815" max="12815" width="5.5703125" style="430" customWidth="1"/>
    <col min="12816" max="12816" width="5.85546875" style="430" customWidth="1"/>
    <col min="12817" max="12817" width="6" style="430" customWidth="1"/>
    <col min="12818" max="13054" width="9.140625" style="430"/>
    <col min="13055" max="13055" width="14.85546875" style="430" customWidth="1"/>
    <col min="13056" max="13056" width="47.85546875" style="430" customWidth="1"/>
    <col min="13057" max="13057" width="6.140625" style="430" customWidth="1"/>
    <col min="13058" max="13058" width="4.42578125" style="430" customWidth="1"/>
    <col min="13059" max="13059" width="5" style="430" customWidth="1"/>
    <col min="13060" max="13060" width="7" style="430" customWidth="1"/>
    <col min="13061" max="13061" width="4.85546875" style="430" customWidth="1"/>
    <col min="13062" max="13062" width="6" style="430" customWidth="1"/>
    <col min="13063" max="13063" width="4.7109375" style="430" customWidth="1"/>
    <col min="13064" max="13064" width="4.42578125" style="430" customWidth="1"/>
    <col min="13065" max="13065" width="5.7109375" style="430" customWidth="1"/>
    <col min="13066" max="13066" width="5" style="430" customWidth="1"/>
    <col min="13067" max="13068" width="4.85546875" style="430" customWidth="1"/>
    <col min="13069" max="13069" width="4.7109375" style="430" customWidth="1"/>
    <col min="13070" max="13070" width="5.42578125" style="430" customWidth="1"/>
    <col min="13071" max="13071" width="5.5703125" style="430" customWidth="1"/>
    <col min="13072" max="13072" width="5.85546875" style="430" customWidth="1"/>
    <col min="13073" max="13073" width="6" style="430" customWidth="1"/>
    <col min="13074" max="13310" width="9.140625" style="430"/>
    <col min="13311" max="13311" width="14.85546875" style="430" customWidth="1"/>
    <col min="13312" max="13312" width="47.85546875" style="430" customWidth="1"/>
    <col min="13313" max="13313" width="6.140625" style="430" customWidth="1"/>
    <col min="13314" max="13314" width="4.42578125" style="430" customWidth="1"/>
    <col min="13315" max="13315" width="5" style="430" customWidth="1"/>
    <col min="13316" max="13316" width="7" style="430" customWidth="1"/>
    <col min="13317" max="13317" width="4.85546875" style="430" customWidth="1"/>
    <col min="13318" max="13318" width="6" style="430" customWidth="1"/>
    <col min="13319" max="13319" width="4.7109375" style="430" customWidth="1"/>
    <col min="13320" max="13320" width="4.42578125" style="430" customWidth="1"/>
    <col min="13321" max="13321" width="5.7109375" style="430" customWidth="1"/>
    <col min="13322" max="13322" width="5" style="430" customWidth="1"/>
    <col min="13323" max="13324" width="4.85546875" style="430" customWidth="1"/>
    <col min="13325" max="13325" width="4.7109375" style="430" customWidth="1"/>
    <col min="13326" max="13326" width="5.42578125" style="430" customWidth="1"/>
    <col min="13327" max="13327" width="5.5703125" style="430" customWidth="1"/>
    <col min="13328" max="13328" width="5.85546875" style="430" customWidth="1"/>
    <col min="13329" max="13329" width="6" style="430" customWidth="1"/>
    <col min="13330" max="13566" width="9.140625" style="430"/>
    <col min="13567" max="13567" width="14.85546875" style="430" customWidth="1"/>
    <col min="13568" max="13568" width="47.85546875" style="430" customWidth="1"/>
    <col min="13569" max="13569" width="6.140625" style="430" customWidth="1"/>
    <col min="13570" max="13570" width="4.42578125" style="430" customWidth="1"/>
    <col min="13571" max="13571" width="5" style="430" customWidth="1"/>
    <col min="13572" max="13572" width="7" style="430" customWidth="1"/>
    <col min="13573" max="13573" width="4.85546875" style="430" customWidth="1"/>
    <col min="13574" max="13574" width="6" style="430" customWidth="1"/>
    <col min="13575" max="13575" width="4.7109375" style="430" customWidth="1"/>
    <col min="13576" max="13576" width="4.42578125" style="430" customWidth="1"/>
    <col min="13577" max="13577" width="5.7109375" style="430" customWidth="1"/>
    <col min="13578" max="13578" width="5" style="430" customWidth="1"/>
    <col min="13579" max="13580" width="4.85546875" style="430" customWidth="1"/>
    <col min="13581" max="13581" width="4.7109375" style="430" customWidth="1"/>
    <col min="13582" max="13582" width="5.42578125" style="430" customWidth="1"/>
    <col min="13583" max="13583" width="5.5703125" style="430" customWidth="1"/>
    <col min="13584" max="13584" width="5.85546875" style="430" customWidth="1"/>
    <col min="13585" max="13585" width="6" style="430" customWidth="1"/>
    <col min="13586" max="13822" width="9.140625" style="430"/>
    <col min="13823" max="13823" width="14.85546875" style="430" customWidth="1"/>
    <col min="13824" max="13824" width="47.85546875" style="430" customWidth="1"/>
    <col min="13825" max="13825" width="6.140625" style="430" customWidth="1"/>
    <col min="13826" max="13826" width="4.42578125" style="430" customWidth="1"/>
    <col min="13827" max="13827" width="5" style="430" customWidth="1"/>
    <col min="13828" max="13828" width="7" style="430" customWidth="1"/>
    <col min="13829" max="13829" width="4.85546875" style="430" customWidth="1"/>
    <col min="13830" max="13830" width="6" style="430" customWidth="1"/>
    <col min="13831" max="13831" width="4.7109375" style="430" customWidth="1"/>
    <col min="13832" max="13832" width="4.42578125" style="430" customWidth="1"/>
    <col min="13833" max="13833" width="5.7109375" style="430" customWidth="1"/>
    <col min="13834" max="13834" width="5" style="430" customWidth="1"/>
    <col min="13835" max="13836" width="4.85546875" style="430" customWidth="1"/>
    <col min="13837" max="13837" width="4.7109375" style="430" customWidth="1"/>
    <col min="13838" max="13838" width="5.42578125" style="430" customWidth="1"/>
    <col min="13839" max="13839" width="5.5703125" style="430" customWidth="1"/>
    <col min="13840" max="13840" width="5.85546875" style="430" customWidth="1"/>
    <col min="13841" max="13841" width="6" style="430" customWidth="1"/>
    <col min="13842" max="14078" width="9.140625" style="430"/>
    <col min="14079" max="14079" width="14.85546875" style="430" customWidth="1"/>
    <col min="14080" max="14080" width="47.85546875" style="430" customWidth="1"/>
    <col min="14081" max="14081" width="6.140625" style="430" customWidth="1"/>
    <col min="14082" max="14082" width="4.42578125" style="430" customWidth="1"/>
    <col min="14083" max="14083" width="5" style="430" customWidth="1"/>
    <col min="14084" max="14084" width="7" style="430" customWidth="1"/>
    <col min="14085" max="14085" width="4.85546875" style="430" customWidth="1"/>
    <col min="14086" max="14086" width="6" style="430" customWidth="1"/>
    <col min="14087" max="14087" width="4.7109375" style="430" customWidth="1"/>
    <col min="14088" max="14088" width="4.42578125" style="430" customWidth="1"/>
    <col min="14089" max="14089" width="5.7109375" style="430" customWidth="1"/>
    <col min="14090" max="14090" width="5" style="430" customWidth="1"/>
    <col min="14091" max="14092" width="4.85546875" style="430" customWidth="1"/>
    <col min="14093" max="14093" width="4.7109375" style="430" customWidth="1"/>
    <col min="14094" max="14094" width="5.42578125" style="430" customWidth="1"/>
    <col min="14095" max="14095" width="5.5703125" style="430" customWidth="1"/>
    <col min="14096" max="14096" width="5.85546875" style="430" customWidth="1"/>
    <col min="14097" max="14097" width="6" style="430" customWidth="1"/>
    <col min="14098" max="14334" width="9.140625" style="430"/>
    <col min="14335" max="14335" width="14.85546875" style="430" customWidth="1"/>
    <col min="14336" max="14336" width="47.85546875" style="430" customWidth="1"/>
    <col min="14337" max="14337" width="6.140625" style="430" customWidth="1"/>
    <col min="14338" max="14338" width="4.42578125" style="430" customWidth="1"/>
    <col min="14339" max="14339" width="5" style="430" customWidth="1"/>
    <col min="14340" max="14340" width="7" style="430" customWidth="1"/>
    <col min="14341" max="14341" width="4.85546875" style="430" customWidth="1"/>
    <col min="14342" max="14342" width="6" style="430" customWidth="1"/>
    <col min="14343" max="14343" width="4.7109375" style="430" customWidth="1"/>
    <col min="14344" max="14344" width="4.42578125" style="430" customWidth="1"/>
    <col min="14345" max="14345" width="5.7109375" style="430" customWidth="1"/>
    <col min="14346" max="14346" width="5" style="430" customWidth="1"/>
    <col min="14347" max="14348" width="4.85546875" style="430" customWidth="1"/>
    <col min="14349" max="14349" width="4.7109375" style="430" customWidth="1"/>
    <col min="14350" max="14350" width="5.42578125" style="430" customWidth="1"/>
    <col min="14351" max="14351" width="5.5703125" style="430" customWidth="1"/>
    <col min="14352" max="14352" width="5.85546875" style="430" customWidth="1"/>
    <col min="14353" max="14353" width="6" style="430" customWidth="1"/>
    <col min="14354" max="14590" width="9.140625" style="430"/>
    <col min="14591" max="14591" width="14.85546875" style="430" customWidth="1"/>
    <col min="14592" max="14592" width="47.85546875" style="430" customWidth="1"/>
    <col min="14593" max="14593" width="6.140625" style="430" customWidth="1"/>
    <col min="14594" max="14594" width="4.42578125" style="430" customWidth="1"/>
    <col min="14595" max="14595" width="5" style="430" customWidth="1"/>
    <col min="14596" max="14596" width="7" style="430" customWidth="1"/>
    <col min="14597" max="14597" width="4.85546875" style="430" customWidth="1"/>
    <col min="14598" max="14598" width="6" style="430" customWidth="1"/>
    <col min="14599" max="14599" width="4.7109375" style="430" customWidth="1"/>
    <col min="14600" max="14600" width="4.42578125" style="430" customWidth="1"/>
    <col min="14601" max="14601" width="5.7109375" style="430" customWidth="1"/>
    <col min="14602" max="14602" width="5" style="430" customWidth="1"/>
    <col min="14603" max="14604" width="4.85546875" style="430" customWidth="1"/>
    <col min="14605" max="14605" width="4.7109375" style="430" customWidth="1"/>
    <col min="14606" max="14606" width="5.42578125" style="430" customWidth="1"/>
    <col min="14607" max="14607" width="5.5703125" style="430" customWidth="1"/>
    <col min="14608" max="14608" width="5.85546875" style="430" customWidth="1"/>
    <col min="14609" max="14609" width="6" style="430" customWidth="1"/>
    <col min="14610" max="14846" width="9.140625" style="430"/>
    <col min="14847" max="14847" width="14.85546875" style="430" customWidth="1"/>
    <col min="14848" max="14848" width="47.85546875" style="430" customWidth="1"/>
    <col min="14849" max="14849" width="6.140625" style="430" customWidth="1"/>
    <col min="14850" max="14850" width="4.42578125" style="430" customWidth="1"/>
    <col min="14851" max="14851" width="5" style="430" customWidth="1"/>
    <col min="14852" max="14852" width="7" style="430" customWidth="1"/>
    <col min="14853" max="14853" width="4.85546875" style="430" customWidth="1"/>
    <col min="14854" max="14854" width="6" style="430" customWidth="1"/>
    <col min="14855" max="14855" width="4.7109375" style="430" customWidth="1"/>
    <col min="14856" max="14856" width="4.42578125" style="430" customWidth="1"/>
    <col min="14857" max="14857" width="5.7109375" style="430" customWidth="1"/>
    <col min="14858" max="14858" width="5" style="430" customWidth="1"/>
    <col min="14859" max="14860" width="4.85546875" style="430" customWidth="1"/>
    <col min="14861" max="14861" width="4.7109375" style="430" customWidth="1"/>
    <col min="14862" max="14862" width="5.42578125" style="430" customWidth="1"/>
    <col min="14863" max="14863" width="5.5703125" style="430" customWidth="1"/>
    <col min="14864" max="14864" width="5.85546875" style="430" customWidth="1"/>
    <col min="14865" max="14865" width="6" style="430" customWidth="1"/>
    <col min="14866" max="15102" width="9.140625" style="430"/>
    <col min="15103" max="15103" width="14.85546875" style="430" customWidth="1"/>
    <col min="15104" max="15104" width="47.85546875" style="430" customWidth="1"/>
    <col min="15105" max="15105" width="6.140625" style="430" customWidth="1"/>
    <col min="15106" max="15106" width="4.42578125" style="430" customWidth="1"/>
    <col min="15107" max="15107" width="5" style="430" customWidth="1"/>
    <col min="15108" max="15108" width="7" style="430" customWidth="1"/>
    <col min="15109" max="15109" width="4.85546875" style="430" customWidth="1"/>
    <col min="15110" max="15110" width="6" style="430" customWidth="1"/>
    <col min="15111" max="15111" width="4.7109375" style="430" customWidth="1"/>
    <col min="15112" max="15112" width="4.42578125" style="430" customWidth="1"/>
    <col min="15113" max="15113" width="5.7109375" style="430" customWidth="1"/>
    <col min="15114" max="15114" width="5" style="430" customWidth="1"/>
    <col min="15115" max="15116" width="4.85546875" style="430" customWidth="1"/>
    <col min="15117" max="15117" width="4.7109375" style="430" customWidth="1"/>
    <col min="15118" max="15118" width="5.42578125" style="430" customWidth="1"/>
    <col min="15119" max="15119" width="5.5703125" style="430" customWidth="1"/>
    <col min="15120" max="15120" width="5.85546875" style="430" customWidth="1"/>
    <col min="15121" max="15121" width="6" style="430" customWidth="1"/>
    <col min="15122" max="15358" width="9.140625" style="430"/>
    <col min="15359" max="15359" width="14.85546875" style="430" customWidth="1"/>
    <col min="15360" max="15360" width="47.85546875" style="430" customWidth="1"/>
    <col min="15361" max="15361" width="6.140625" style="430" customWidth="1"/>
    <col min="15362" max="15362" width="4.42578125" style="430" customWidth="1"/>
    <col min="15363" max="15363" width="5" style="430" customWidth="1"/>
    <col min="15364" max="15364" width="7" style="430" customWidth="1"/>
    <col min="15365" max="15365" width="4.85546875" style="430" customWidth="1"/>
    <col min="15366" max="15366" width="6" style="430" customWidth="1"/>
    <col min="15367" max="15367" width="4.7109375" style="430" customWidth="1"/>
    <col min="15368" max="15368" width="4.42578125" style="430" customWidth="1"/>
    <col min="15369" max="15369" width="5.7109375" style="430" customWidth="1"/>
    <col min="15370" max="15370" width="5" style="430" customWidth="1"/>
    <col min="15371" max="15372" width="4.85546875" style="430" customWidth="1"/>
    <col min="15373" max="15373" width="4.7109375" style="430" customWidth="1"/>
    <col min="15374" max="15374" width="5.42578125" style="430" customWidth="1"/>
    <col min="15375" max="15375" width="5.5703125" style="430" customWidth="1"/>
    <col min="15376" max="15376" width="5.85546875" style="430" customWidth="1"/>
    <col min="15377" max="15377" width="6" style="430" customWidth="1"/>
    <col min="15378" max="15614" width="9.140625" style="430"/>
    <col min="15615" max="15615" width="14.85546875" style="430" customWidth="1"/>
    <col min="15616" max="15616" width="47.85546875" style="430" customWidth="1"/>
    <col min="15617" max="15617" width="6.140625" style="430" customWidth="1"/>
    <col min="15618" max="15618" width="4.42578125" style="430" customWidth="1"/>
    <col min="15619" max="15619" width="5" style="430" customWidth="1"/>
    <col min="15620" max="15620" width="7" style="430" customWidth="1"/>
    <col min="15621" max="15621" width="4.85546875" style="430" customWidth="1"/>
    <col min="15622" max="15622" width="6" style="430" customWidth="1"/>
    <col min="15623" max="15623" width="4.7109375" style="430" customWidth="1"/>
    <col min="15624" max="15624" width="4.42578125" style="430" customWidth="1"/>
    <col min="15625" max="15625" width="5.7109375" style="430" customWidth="1"/>
    <col min="15626" max="15626" width="5" style="430" customWidth="1"/>
    <col min="15627" max="15628" width="4.85546875" style="430" customWidth="1"/>
    <col min="15629" max="15629" width="4.7109375" style="430" customWidth="1"/>
    <col min="15630" max="15630" width="5.42578125" style="430" customWidth="1"/>
    <col min="15631" max="15631" width="5.5703125" style="430" customWidth="1"/>
    <col min="15632" max="15632" width="5.85546875" style="430" customWidth="1"/>
    <col min="15633" max="15633" width="6" style="430" customWidth="1"/>
    <col min="15634" max="15870" width="9.140625" style="430"/>
    <col min="15871" max="15871" width="14.85546875" style="430" customWidth="1"/>
    <col min="15872" max="15872" width="47.85546875" style="430" customWidth="1"/>
    <col min="15873" max="15873" width="6.140625" style="430" customWidth="1"/>
    <col min="15874" max="15874" width="4.42578125" style="430" customWidth="1"/>
    <col min="15875" max="15875" width="5" style="430" customWidth="1"/>
    <col min="15876" max="15876" width="7" style="430" customWidth="1"/>
    <col min="15877" max="15877" width="4.85546875" style="430" customWidth="1"/>
    <col min="15878" max="15878" width="6" style="430" customWidth="1"/>
    <col min="15879" max="15879" width="4.7109375" style="430" customWidth="1"/>
    <col min="15880" max="15880" width="4.42578125" style="430" customWidth="1"/>
    <col min="15881" max="15881" width="5.7109375" style="430" customWidth="1"/>
    <col min="15882" max="15882" width="5" style="430" customWidth="1"/>
    <col min="15883" max="15884" width="4.85546875" style="430" customWidth="1"/>
    <col min="15885" max="15885" width="4.7109375" style="430" customWidth="1"/>
    <col min="15886" max="15886" width="5.42578125" style="430" customWidth="1"/>
    <col min="15887" max="15887" width="5.5703125" style="430" customWidth="1"/>
    <col min="15888" max="15888" width="5.85546875" style="430" customWidth="1"/>
    <col min="15889" max="15889" width="6" style="430" customWidth="1"/>
    <col min="15890" max="16126" width="9.140625" style="430"/>
    <col min="16127" max="16127" width="14.85546875" style="430" customWidth="1"/>
    <col min="16128" max="16128" width="47.85546875" style="430" customWidth="1"/>
    <col min="16129" max="16129" width="6.140625" style="430" customWidth="1"/>
    <col min="16130" max="16130" width="4.42578125" style="430" customWidth="1"/>
    <col min="16131" max="16131" width="5" style="430" customWidth="1"/>
    <col min="16132" max="16132" width="7" style="430" customWidth="1"/>
    <col min="16133" max="16133" width="4.85546875" style="430" customWidth="1"/>
    <col min="16134" max="16134" width="6" style="430" customWidth="1"/>
    <col min="16135" max="16135" width="4.7109375" style="430" customWidth="1"/>
    <col min="16136" max="16136" width="4.42578125" style="430" customWidth="1"/>
    <col min="16137" max="16137" width="5.7109375" style="430" customWidth="1"/>
    <col min="16138" max="16138" width="5" style="430" customWidth="1"/>
    <col min="16139" max="16140" width="4.85546875" style="430" customWidth="1"/>
    <col min="16141" max="16141" width="4.7109375" style="430" customWidth="1"/>
    <col min="16142" max="16142" width="5.42578125" style="430" customWidth="1"/>
    <col min="16143" max="16143" width="5.5703125" style="430" customWidth="1"/>
    <col min="16144" max="16144" width="5.85546875" style="430" customWidth="1"/>
    <col min="16145" max="16145" width="6" style="430" customWidth="1"/>
    <col min="16146" max="16384" width="9.140625" style="430"/>
  </cols>
  <sheetData>
    <row r="1" spans="1:24" s="429" customFormat="1" ht="15.75" x14ac:dyDescent="0.25">
      <c r="A1" s="1123" t="s">
        <v>387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5"/>
    </row>
    <row r="2" spans="1:24" ht="15.75" x14ac:dyDescent="0.25">
      <c r="A2" s="1126" t="s">
        <v>388</v>
      </c>
      <c r="B2" s="1127"/>
      <c r="C2" s="1127"/>
      <c r="D2" s="1127"/>
      <c r="E2" s="1127"/>
      <c r="F2" s="1127"/>
      <c r="G2" s="1127"/>
      <c r="H2" s="1127"/>
      <c r="I2" s="1127"/>
      <c r="J2" s="1127"/>
      <c r="K2" s="1127"/>
      <c r="L2" s="1127"/>
      <c r="M2" s="1127"/>
      <c r="N2" s="1127"/>
      <c r="O2" s="1127"/>
      <c r="P2" s="1127"/>
      <c r="Q2" s="1127"/>
      <c r="R2" s="1127"/>
      <c r="S2" s="1127"/>
      <c r="T2" s="1127"/>
      <c r="U2" s="1127"/>
      <c r="V2" s="1127"/>
      <c r="W2" s="1127"/>
      <c r="X2" s="1128"/>
    </row>
    <row r="3" spans="1:24" ht="15.75" x14ac:dyDescent="0.25">
      <c r="A3" s="1126" t="s">
        <v>392</v>
      </c>
      <c r="B3" s="1127"/>
      <c r="C3" s="1127"/>
      <c r="D3" s="1127"/>
      <c r="E3" s="1127"/>
      <c r="F3" s="1127"/>
      <c r="G3" s="1127"/>
      <c r="H3" s="1127"/>
      <c r="I3" s="1127"/>
      <c r="J3" s="1127"/>
      <c r="K3" s="1127"/>
      <c r="L3" s="1127"/>
      <c r="M3" s="1127"/>
      <c r="N3" s="1127"/>
      <c r="O3" s="1127"/>
      <c r="P3" s="1127"/>
      <c r="Q3" s="1127"/>
      <c r="R3" s="1127"/>
      <c r="S3" s="1127"/>
      <c r="T3" s="1127"/>
      <c r="U3" s="1127"/>
      <c r="V3" s="1127"/>
      <c r="W3" s="1127"/>
      <c r="X3" s="1128"/>
    </row>
    <row r="4" spans="1:24" ht="15.75" x14ac:dyDescent="0.25">
      <c r="A4" s="1126" t="s">
        <v>389</v>
      </c>
      <c r="B4" s="1127"/>
      <c r="C4" s="1127"/>
      <c r="D4" s="1127"/>
      <c r="E4" s="1127"/>
      <c r="F4" s="1127"/>
      <c r="G4" s="1127"/>
      <c r="H4" s="1127"/>
      <c r="I4" s="1127"/>
      <c r="J4" s="1127"/>
      <c r="K4" s="1127"/>
      <c r="L4" s="1127"/>
      <c r="M4" s="1127"/>
      <c r="N4" s="1127"/>
      <c r="O4" s="1127"/>
      <c r="P4" s="1127"/>
      <c r="Q4" s="1127"/>
      <c r="R4" s="1127"/>
      <c r="S4" s="1127"/>
      <c r="T4" s="1127"/>
      <c r="U4" s="1127"/>
      <c r="V4" s="1127"/>
      <c r="W4" s="1127"/>
      <c r="X4" s="1128"/>
    </row>
    <row r="5" spans="1:24" ht="15.75" x14ac:dyDescent="0.25">
      <c r="A5" s="1126" t="s">
        <v>390</v>
      </c>
      <c r="B5" s="1127"/>
      <c r="C5" s="1127"/>
      <c r="D5" s="1127"/>
      <c r="E5" s="1127"/>
      <c r="F5" s="1127"/>
      <c r="G5" s="1127"/>
      <c r="H5" s="1127"/>
      <c r="I5" s="1127"/>
      <c r="J5" s="1127"/>
      <c r="K5" s="1127"/>
      <c r="L5" s="1127"/>
      <c r="M5" s="1127"/>
      <c r="N5" s="1127"/>
      <c r="O5" s="1127"/>
      <c r="P5" s="1127"/>
      <c r="Q5" s="1127"/>
      <c r="R5" s="1127"/>
      <c r="S5" s="1127"/>
      <c r="T5" s="1127"/>
      <c r="U5" s="1127"/>
      <c r="V5" s="1127"/>
      <c r="W5" s="1127"/>
      <c r="X5" s="1128"/>
    </row>
    <row r="6" spans="1:24" ht="16.5" thickBot="1" x14ac:dyDescent="0.3">
      <c r="A6" s="1136" t="s">
        <v>391</v>
      </c>
      <c r="B6" s="1137"/>
      <c r="C6" s="1137"/>
      <c r="D6" s="1137"/>
      <c r="E6" s="1137"/>
      <c r="F6" s="1137"/>
      <c r="G6" s="1137"/>
      <c r="H6" s="1137"/>
      <c r="I6" s="1137"/>
      <c r="J6" s="1137"/>
      <c r="K6" s="1137"/>
      <c r="L6" s="1137"/>
      <c r="M6" s="1137"/>
      <c r="N6" s="1137"/>
      <c r="O6" s="1137"/>
      <c r="P6" s="1137"/>
      <c r="Q6" s="1137"/>
      <c r="R6" s="1137"/>
      <c r="S6" s="1137"/>
      <c r="T6" s="1137"/>
      <c r="U6" s="1137"/>
      <c r="V6" s="1137"/>
      <c r="W6" s="1137"/>
      <c r="X6" s="1138"/>
    </row>
    <row r="7" spans="1:24" ht="12.75" customHeight="1" x14ac:dyDescent="0.25">
      <c r="A7" s="1142" t="s">
        <v>300</v>
      </c>
      <c r="B7" s="1149" t="s">
        <v>52</v>
      </c>
      <c r="C7" s="1152" t="s">
        <v>0</v>
      </c>
      <c r="D7" s="1155" t="s">
        <v>1</v>
      </c>
      <c r="E7" s="1146" t="s">
        <v>2</v>
      </c>
      <c r="F7" s="1147"/>
      <c r="G7" s="1147"/>
      <c r="H7" s="1147"/>
      <c r="I7" s="1147"/>
      <c r="J7" s="1147"/>
      <c r="K7" s="1148"/>
      <c r="L7" s="1146" t="s">
        <v>3</v>
      </c>
      <c r="M7" s="1147"/>
      <c r="N7" s="1147"/>
      <c r="O7" s="1147"/>
      <c r="P7" s="1147"/>
      <c r="Q7" s="1158"/>
      <c r="R7" s="1147" t="s">
        <v>4</v>
      </c>
      <c r="S7" s="1147"/>
      <c r="T7" s="1147"/>
      <c r="U7" s="1147"/>
      <c r="V7" s="1147"/>
      <c r="W7" s="1159"/>
      <c r="X7" s="1139" t="s">
        <v>398</v>
      </c>
    </row>
    <row r="8" spans="1:24" ht="12.75" customHeight="1" x14ac:dyDescent="0.25">
      <c r="A8" s="1143"/>
      <c r="B8" s="1150"/>
      <c r="C8" s="1153"/>
      <c r="D8" s="1156"/>
      <c r="E8" s="1160" t="s">
        <v>5</v>
      </c>
      <c r="F8" s="1161" t="s">
        <v>6</v>
      </c>
      <c r="G8" s="1144" t="s">
        <v>280</v>
      </c>
      <c r="H8" s="1144" t="s">
        <v>281</v>
      </c>
      <c r="I8" s="1144" t="s">
        <v>282</v>
      </c>
      <c r="J8" s="1144" t="s">
        <v>283</v>
      </c>
      <c r="K8" s="1134" t="s">
        <v>284</v>
      </c>
      <c r="L8" s="1129" t="s">
        <v>7</v>
      </c>
      <c r="M8" s="1130"/>
      <c r="N8" s="1131"/>
      <c r="O8" s="1129" t="s">
        <v>8</v>
      </c>
      <c r="P8" s="1130"/>
      <c r="Q8" s="1132"/>
      <c r="R8" s="1130" t="s">
        <v>9</v>
      </c>
      <c r="S8" s="1130"/>
      <c r="T8" s="1131"/>
      <c r="U8" s="1129" t="s">
        <v>10</v>
      </c>
      <c r="V8" s="1130"/>
      <c r="W8" s="1133"/>
      <c r="X8" s="1140"/>
    </row>
    <row r="9" spans="1:24" ht="67.5" customHeight="1" thickBot="1" x14ac:dyDescent="0.3">
      <c r="A9" s="1143"/>
      <c r="B9" s="1151"/>
      <c r="C9" s="1154"/>
      <c r="D9" s="1157"/>
      <c r="E9" s="1157"/>
      <c r="F9" s="1162"/>
      <c r="G9" s="1145"/>
      <c r="H9" s="1145"/>
      <c r="I9" s="1145"/>
      <c r="J9" s="1145"/>
      <c r="K9" s="1135"/>
      <c r="L9" s="431" t="s">
        <v>11</v>
      </c>
      <c r="M9" s="432" t="s">
        <v>12</v>
      </c>
      <c r="N9" s="432" t="s">
        <v>13</v>
      </c>
      <c r="O9" s="432" t="s">
        <v>11</v>
      </c>
      <c r="P9" s="432" t="s">
        <v>12</v>
      </c>
      <c r="Q9" s="520" t="s">
        <v>13</v>
      </c>
      <c r="R9" s="432" t="s">
        <v>11</v>
      </c>
      <c r="S9" s="432" t="s">
        <v>12</v>
      </c>
      <c r="T9" s="432" t="s">
        <v>13</v>
      </c>
      <c r="U9" s="432" t="s">
        <v>11</v>
      </c>
      <c r="V9" s="432" t="s">
        <v>12</v>
      </c>
      <c r="W9" s="433" t="s">
        <v>13</v>
      </c>
      <c r="X9" s="1140"/>
    </row>
    <row r="10" spans="1:24" ht="16.5" thickTop="1" thickBot="1" x14ac:dyDescent="0.3">
      <c r="A10" s="1082"/>
      <c r="B10" s="434">
        <v>1</v>
      </c>
      <c r="C10" s="435">
        <v>2</v>
      </c>
      <c r="D10" s="435">
        <v>3</v>
      </c>
      <c r="E10" s="435">
        <v>4</v>
      </c>
      <c r="F10" s="435">
        <v>5</v>
      </c>
      <c r="G10" s="435">
        <v>6</v>
      </c>
      <c r="H10" s="435">
        <v>7</v>
      </c>
      <c r="I10" s="435">
        <v>8</v>
      </c>
      <c r="J10" s="435">
        <v>9</v>
      </c>
      <c r="K10" s="435">
        <v>10</v>
      </c>
      <c r="L10" s="435">
        <v>11</v>
      </c>
      <c r="M10" s="436">
        <v>12</v>
      </c>
      <c r="N10" s="437">
        <v>13</v>
      </c>
      <c r="O10" s="434">
        <v>14</v>
      </c>
      <c r="P10" s="435">
        <v>15</v>
      </c>
      <c r="Q10" s="435">
        <v>16</v>
      </c>
      <c r="R10" s="435">
        <v>17</v>
      </c>
      <c r="S10" s="435">
        <v>18</v>
      </c>
      <c r="T10" s="515">
        <v>19</v>
      </c>
      <c r="U10" s="434">
        <v>20</v>
      </c>
      <c r="V10" s="435">
        <v>21</v>
      </c>
      <c r="W10" s="435">
        <v>22</v>
      </c>
      <c r="X10" s="538">
        <v>23</v>
      </c>
    </row>
    <row r="11" spans="1:24" ht="16.5" thickTop="1" thickBot="1" x14ac:dyDescent="0.3">
      <c r="A11" s="1097">
        <v>1</v>
      </c>
      <c r="B11" s="440" t="s">
        <v>399</v>
      </c>
      <c r="C11" s="459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61"/>
      <c r="X11" s="539"/>
    </row>
    <row r="12" spans="1:24" x14ac:dyDescent="0.25">
      <c r="A12" s="1097">
        <v>2</v>
      </c>
      <c r="B12" s="443" t="s">
        <v>203</v>
      </c>
      <c r="C12" s="534" t="s">
        <v>204</v>
      </c>
      <c r="D12" s="535" t="s">
        <v>14</v>
      </c>
      <c r="E12" s="535">
        <v>30</v>
      </c>
      <c r="F12" s="535">
        <v>30</v>
      </c>
      <c r="G12" s="464"/>
      <c r="H12" s="464"/>
      <c r="I12" s="464"/>
      <c r="J12" s="464"/>
      <c r="K12" s="464"/>
      <c r="L12" s="464"/>
      <c r="M12" s="464"/>
      <c r="N12" s="536"/>
      <c r="O12" s="444"/>
      <c r="P12" s="448"/>
      <c r="Q12" s="449"/>
      <c r="R12" s="450">
        <v>30</v>
      </c>
      <c r="S12" s="448"/>
      <c r="T12" s="523">
        <v>2</v>
      </c>
      <c r="U12" s="450"/>
      <c r="V12" s="448"/>
      <c r="W12" s="446"/>
      <c r="X12" s="976"/>
    </row>
    <row r="13" spans="1:24" ht="30" x14ac:dyDescent="0.25">
      <c r="A13" s="1097">
        <v>3</v>
      </c>
      <c r="B13" s="451"/>
      <c r="C13" s="1076" t="s">
        <v>406</v>
      </c>
      <c r="D13" s="1060" t="s">
        <v>14</v>
      </c>
      <c r="E13" s="453">
        <v>40</v>
      </c>
      <c r="F13" s="452"/>
      <c r="G13" s="453">
        <v>40</v>
      </c>
      <c r="H13" s="452"/>
      <c r="I13" s="453"/>
      <c r="J13" s="452"/>
      <c r="K13" s="452"/>
      <c r="L13" s="452"/>
      <c r="M13" s="453">
        <v>40</v>
      </c>
      <c r="N13" s="454">
        <v>2</v>
      </c>
      <c r="O13" s="455"/>
      <c r="P13" s="452"/>
      <c r="Q13" s="522"/>
      <c r="R13" s="521"/>
      <c r="S13" s="452"/>
      <c r="T13" s="524"/>
      <c r="U13" s="455"/>
      <c r="V13" s="452"/>
      <c r="W13" s="522"/>
      <c r="X13" s="977"/>
    </row>
    <row r="14" spans="1:24" ht="15.75" thickBot="1" x14ac:dyDescent="0.3">
      <c r="A14" s="1097">
        <v>4</v>
      </c>
      <c r="B14" s="526" t="s">
        <v>205</v>
      </c>
      <c r="C14" s="527" t="s">
        <v>206</v>
      </c>
      <c r="D14" s="445" t="s">
        <v>404</v>
      </c>
      <c r="E14" s="445">
        <v>60</v>
      </c>
      <c r="F14" s="448"/>
      <c r="G14" s="448">
        <v>60</v>
      </c>
      <c r="H14" s="448"/>
      <c r="I14" s="448"/>
      <c r="J14" s="448"/>
      <c r="K14" s="448"/>
      <c r="L14" s="448"/>
      <c r="M14" s="448">
        <v>30</v>
      </c>
      <c r="N14" s="528">
        <v>2</v>
      </c>
      <c r="O14" s="450"/>
      <c r="P14" s="448">
        <v>30</v>
      </c>
      <c r="Q14" s="483">
        <v>2</v>
      </c>
      <c r="R14" s="450"/>
      <c r="S14" s="448"/>
      <c r="T14" s="482"/>
      <c r="U14" s="450"/>
      <c r="V14" s="448"/>
      <c r="W14" s="483"/>
      <c r="X14" s="978"/>
    </row>
    <row r="15" spans="1:24" ht="15.75" thickBot="1" x14ac:dyDescent="0.3">
      <c r="A15" s="1083">
        <v>5</v>
      </c>
      <c r="B15" s="531"/>
      <c r="C15" s="532" t="s">
        <v>288</v>
      </c>
      <c r="D15" s="533"/>
      <c r="E15" s="533">
        <f t="shared" ref="E15:W15" si="0">SUM(E12:E14)</f>
        <v>130</v>
      </c>
      <c r="F15" s="533">
        <f t="shared" si="0"/>
        <v>30</v>
      </c>
      <c r="G15" s="533">
        <f t="shared" si="0"/>
        <v>100</v>
      </c>
      <c r="H15" s="533">
        <f t="shared" si="0"/>
        <v>0</v>
      </c>
      <c r="I15" s="533">
        <f t="shared" si="0"/>
        <v>0</v>
      </c>
      <c r="J15" s="533">
        <f t="shared" si="0"/>
        <v>0</v>
      </c>
      <c r="K15" s="533">
        <f t="shared" si="0"/>
        <v>0</v>
      </c>
      <c r="L15" s="533">
        <f t="shared" si="0"/>
        <v>0</v>
      </c>
      <c r="M15" s="533">
        <f t="shared" si="0"/>
        <v>70</v>
      </c>
      <c r="N15" s="533">
        <f t="shared" si="0"/>
        <v>4</v>
      </c>
      <c r="O15" s="533">
        <f t="shared" si="0"/>
        <v>0</v>
      </c>
      <c r="P15" s="533">
        <f t="shared" si="0"/>
        <v>30</v>
      </c>
      <c r="Q15" s="533">
        <f t="shared" si="0"/>
        <v>2</v>
      </c>
      <c r="R15" s="533">
        <f t="shared" si="0"/>
        <v>30</v>
      </c>
      <c r="S15" s="533">
        <f t="shared" si="0"/>
        <v>0</v>
      </c>
      <c r="T15" s="533">
        <f t="shared" si="0"/>
        <v>2</v>
      </c>
      <c r="U15" s="533">
        <f t="shared" si="0"/>
        <v>0</v>
      </c>
      <c r="V15" s="533">
        <f t="shared" si="0"/>
        <v>0</v>
      </c>
      <c r="W15" s="533">
        <f t="shared" si="0"/>
        <v>0</v>
      </c>
      <c r="X15" s="979">
        <f>SUM(X12:X14)</f>
        <v>0</v>
      </c>
    </row>
    <row r="16" spans="1:24" ht="15.75" thickBot="1" x14ac:dyDescent="0.3">
      <c r="A16" s="1097">
        <v>6</v>
      </c>
      <c r="B16" s="460" t="s">
        <v>400</v>
      </c>
      <c r="C16" s="529"/>
      <c r="D16" s="530"/>
      <c r="E16" s="530"/>
      <c r="F16" s="441"/>
      <c r="G16" s="441"/>
      <c r="H16" s="441"/>
      <c r="I16" s="441"/>
      <c r="J16" s="441"/>
      <c r="K16" s="441"/>
      <c r="L16" s="441"/>
      <c r="M16" s="441"/>
      <c r="N16" s="530"/>
      <c r="O16" s="441"/>
      <c r="P16" s="441"/>
      <c r="Q16" s="441"/>
      <c r="R16" s="441"/>
      <c r="S16" s="441"/>
      <c r="T16" s="441"/>
      <c r="U16" s="441"/>
      <c r="V16" s="441"/>
      <c r="W16" s="441"/>
      <c r="X16" s="980"/>
    </row>
    <row r="17" spans="1:31" x14ac:dyDescent="0.25">
      <c r="A17" s="1097">
        <v>7</v>
      </c>
      <c r="B17" s="462" t="s">
        <v>207</v>
      </c>
      <c r="C17" s="463" t="s">
        <v>210</v>
      </c>
      <c r="D17" s="1096" t="s">
        <v>200</v>
      </c>
      <c r="E17" s="464">
        <v>30</v>
      </c>
      <c r="F17" s="464">
        <v>15</v>
      </c>
      <c r="G17" s="464">
        <v>15</v>
      </c>
      <c r="H17" s="464"/>
      <c r="I17" s="464"/>
      <c r="J17" s="464"/>
      <c r="K17" s="465"/>
      <c r="L17" s="1096">
        <v>15</v>
      </c>
      <c r="M17" s="464">
        <v>15</v>
      </c>
      <c r="N17" s="466">
        <v>4</v>
      </c>
      <c r="O17" s="1099"/>
      <c r="P17" s="464"/>
      <c r="Q17" s="465"/>
      <c r="R17" s="1096"/>
      <c r="S17" s="1099"/>
      <c r="T17" s="466"/>
      <c r="U17" s="1099"/>
      <c r="V17" s="464"/>
      <c r="W17" s="465"/>
      <c r="X17" s="976">
        <v>4</v>
      </c>
    </row>
    <row r="18" spans="1:31" x14ac:dyDescent="0.25">
      <c r="A18" s="1097">
        <v>8</v>
      </c>
      <c r="B18" s="468" t="s">
        <v>209</v>
      </c>
      <c r="C18" s="469" t="s">
        <v>212</v>
      </c>
      <c r="D18" s="1097" t="s">
        <v>200</v>
      </c>
      <c r="E18" s="1064">
        <v>30</v>
      </c>
      <c r="F18" s="1064">
        <v>15</v>
      </c>
      <c r="G18" s="1064">
        <v>15</v>
      </c>
      <c r="H18" s="1064"/>
      <c r="I18" s="1064"/>
      <c r="J18" s="1064"/>
      <c r="K18" s="470"/>
      <c r="L18" s="1097">
        <v>15</v>
      </c>
      <c r="M18" s="1064">
        <v>15</v>
      </c>
      <c r="N18" s="471">
        <v>4</v>
      </c>
      <c r="O18" s="1095"/>
      <c r="P18" s="1064"/>
      <c r="Q18" s="470"/>
      <c r="R18" s="1097"/>
      <c r="S18" s="1095"/>
      <c r="T18" s="471"/>
      <c r="U18" s="1095"/>
      <c r="V18" s="1064"/>
      <c r="W18" s="470"/>
      <c r="X18" s="978">
        <v>4</v>
      </c>
    </row>
    <row r="19" spans="1:31" x14ac:dyDescent="0.25">
      <c r="A19" s="1097">
        <v>9</v>
      </c>
      <c r="B19" s="468" t="s">
        <v>211</v>
      </c>
      <c r="C19" s="472" t="s">
        <v>208</v>
      </c>
      <c r="D19" s="473" t="s">
        <v>15</v>
      </c>
      <c r="E19" s="474">
        <v>45</v>
      </c>
      <c r="F19" s="474">
        <v>15</v>
      </c>
      <c r="G19" s="459"/>
      <c r="H19" s="1064"/>
      <c r="I19" s="1064">
        <v>30</v>
      </c>
      <c r="J19" s="1064"/>
      <c r="K19" s="470"/>
      <c r="L19" s="475"/>
      <c r="M19" s="476"/>
      <c r="N19" s="477"/>
      <c r="O19" s="478">
        <v>15</v>
      </c>
      <c r="P19" s="474">
        <v>30</v>
      </c>
      <c r="Q19" s="479">
        <v>5</v>
      </c>
      <c r="R19" s="473"/>
      <c r="S19" s="1095"/>
      <c r="T19" s="471"/>
      <c r="U19" s="1095"/>
      <c r="V19" s="1064"/>
      <c r="W19" s="470"/>
      <c r="X19" s="978">
        <v>5</v>
      </c>
    </row>
    <row r="20" spans="1:31" x14ac:dyDescent="0.25">
      <c r="A20" s="1097">
        <v>10</v>
      </c>
      <c r="B20" s="468" t="s">
        <v>213</v>
      </c>
      <c r="C20" s="469" t="s">
        <v>214</v>
      </c>
      <c r="D20" s="1097" t="s">
        <v>404</v>
      </c>
      <c r="E20" s="1064">
        <v>30</v>
      </c>
      <c r="F20" s="1064">
        <v>30</v>
      </c>
      <c r="G20" s="1064"/>
      <c r="H20" s="1064"/>
      <c r="I20" s="1064"/>
      <c r="J20" s="1064"/>
      <c r="K20" s="470"/>
      <c r="L20" s="1097"/>
      <c r="M20" s="1064"/>
      <c r="N20" s="471"/>
      <c r="O20" s="1095">
        <v>30</v>
      </c>
      <c r="P20" s="1064"/>
      <c r="Q20" s="470">
        <v>4</v>
      </c>
      <c r="R20" s="1097"/>
      <c r="S20" s="1095"/>
      <c r="T20" s="471"/>
      <c r="U20" s="1095"/>
      <c r="V20" s="1064"/>
      <c r="W20" s="470"/>
      <c r="X20" s="978"/>
    </row>
    <row r="21" spans="1:31" x14ac:dyDescent="0.25">
      <c r="A21" s="1097">
        <v>11</v>
      </c>
      <c r="B21" s="468" t="s">
        <v>215</v>
      </c>
      <c r="C21" s="480" t="s">
        <v>216</v>
      </c>
      <c r="D21" s="481" t="s">
        <v>404</v>
      </c>
      <c r="E21" s="448">
        <v>30</v>
      </c>
      <c r="F21" s="448">
        <v>15</v>
      </c>
      <c r="G21" s="1064">
        <v>15</v>
      </c>
      <c r="H21" s="1064"/>
      <c r="I21" s="1064"/>
      <c r="J21" s="1064"/>
      <c r="K21" s="470"/>
      <c r="L21" s="1097"/>
      <c r="M21" s="448"/>
      <c r="N21" s="482"/>
      <c r="O21" s="450">
        <v>15</v>
      </c>
      <c r="P21" s="448">
        <v>15</v>
      </c>
      <c r="Q21" s="483">
        <v>4</v>
      </c>
      <c r="R21" s="481"/>
      <c r="S21" s="450"/>
      <c r="T21" s="482"/>
      <c r="U21" s="450"/>
      <c r="V21" s="448"/>
      <c r="W21" s="483"/>
      <c r="X21" s="978"/>
      <c r="AE21" s="459"/>
    </row>
    <row r="22" spans="1:31" x14ac:dyDescent="0.25">
      <c r="A22" s="1097">
        <v>12</v>
      </c>
      <c r="B22" s="484" t="s">
        <v>217</v>
      </c>
      <c r="C22" s="485" t="s">
        <v>218</v>
      </c>
      <c r="D22" s="475" t="s">
        <v>404</v>
      </c>
      <c r="E22" s="456">
        <v>15</v>
      </c>
      <c r="F22" s="456">
        <v>15</v>
      </c>
      <c r="G22" s="456"/>
      <c r="H22" s="456"/>
      <c r="I22" s="456"/>
      <c r="J22" s="456"/>
      <c r="K22" s="486"/>
      <c r="L22" s="1097"/>
      <c r="M22" s="1064"/>
      <c r="N22" s="457"/>
      <c r="O22" s="1095"/>
      <c r="P22" s="1064"/>
      <c r="Q22" s="486"/>
      <c r="R22" s="1097">
        <v>15</v>
      </c>
      <c r="S22" s="1095"/>
      <c r="T22" s="471">
        <v>3</v>
      </c>
      <c r="U22" s="1095"/>
      <c r="V22" s="1064"/>
      <c r="W22" s="470"/>
      <c r="X22" s="978"/>
    </row>
    <row r="23" spans="1:31" ht="15.75" thickBot="1" x14ac:dyDescent="0.3">
      <c r="A23" s="1097">
        <v>13</v>
      </c>
      <c r="B23" s="487" t="s">
        <v>277</v>
      </c>
      <c r="C23" s="488" t="s">
        <v>278</v>
      </c>
      <c r="D23" s="489" t="s">
        <v>404</v>
      </c>
      <c r="E23" s="490">
        <v>15</v>
      </c>
      <c r="F23" s="490"/>
      <c r="G23" s="491">
        <v>15</v>
      </c>
      <c r="H23" s="491"/>
      <c r="I23" s="491"/>
      <c r="J23" s="491"/>
      <c r="K23" s="492"/>
      <c r="L23" s="493"/>
      <c r="M23" s="1100"/>
      <c r="N23" s="495"/>
      <c r="O23" s="496"/>
      <c r="P23" s="1100">
        <v>15</v>
      </c>
      <c r="Q23" s="497">
        <v>2</v>
      </c>
      <c r="R23" s="498"/>
      <c r="S23" s="496"/>
      <c r="T23" s="525"/>
      <c r="U23" s="496"/>
      <c r="V23" s="1100"/>
      <c r="W23" s="499"/>
      <c r="X23" s="979">
        <v>2</v>
      </c>
    </row>
    <row r="24" spans="1:31" ht="16.5" thickTop="1" thickBot="1" x14ac:dyDescent="0.3">
      <c r="A24" s="1097">
        <v>14</v>
      </c>
      <c r="B24" s="500"/>
      <c r="C24" s="501" t="s">
        <v>287</v>
      </c>
      <c r="D24" s="502"/>
      <c r="E24" s="502">
        <f>SUM(E17:E23)</f>
        <v>195</v>
      </c>
      <c r="F24" s="502">
        <f t="shared" ref="F24:W24" si="1">SUM(F17:F23)</f>
        <v>105</v>
      </c>
      <c r="G24" s="502">
        <f t="shared" si="1"/>
        <v>60</v>
      </c>
      <c r="H24" s="502">
        <f t="shared" si="1"/>
        <v>0</v>
      </c>
      <c r="I24" s="502">
        <f t="shared" si="1"/>
        <v>30</v>
      </c>
      <c r="J24" s="502">
        <f t="shared" si="1"/>
        <v>0</v>
      </c>
      <c r="K24" s="502">
        <f t="shared" si="1"/>
        <v>0</v>
      </c>
      <c r="L24" s="502">
        <f t="shared" si="1"/>
        <v>30</v>
      </c>
      <c r="M24" s="502">
        <f t="shared" si="1"/>
        <v>30</v>
      </c>
      <c r="N24" s="503">
        <f t="shared" si="1"/>
        <v>8</v>
      </c>
      <c r="O24" s="504">
        <f t="shared" si="1"/>
        <v>60</v>
      </c>
      <c r="P24" s="502">
        <f t="shared" si="1"/>
        <v>60</v>
      </c>
      <c r="Q24" s="502">
        <f t="shared" si="1"/>
        <v>15</v>
      </c>
      <c r="R24" s="502">
        <f t="shared" si="1"/>
        <v>15</v>
      </c>
      <c r="S24" s="502">
        <f t="shared" si="1"/>
        <v>0</v>
      </c>
      <c r="T24" s="503">
        <f t="shared" si="1"/>
        <v>3</v>
      </c>
      <c r="U24" s="504">
        <f t="shared" si="1"/>
        <v>0</v>
      </c>
      <c r="V24" s="502">
        <f t="shared" si="1"/>
        <v>0</v>
      </c>
      <c r="W24" s="537">
        <f t="shared" si="1"/>
        <v>0</v>
      </c>
      <c r="X24" s="981">
        <f>SUM(X17:X23)</f>
        <v>15</v>
      </c>
    </row>
    <row r="25" spans="1:31" ht="16.5" thickTop="1" thickBot="1" x14ac:dyDescent="0.3">
      <c r="A25" s="1097">
        <v>15</v>
      </c>
      <c r="B25" s="440" t="s">
        <v>401</v>
      </c>
      <c r="C25" s="459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441"/>
      <c r="S25" s="441"/>
      <c r="T25" s="441"/>
      <c r="U25" s="441"/>
      <c r="V25" s="441"/>
      <c r="W25" s="441"/>
      <c r="X25" s="980"/>
    </row>
    <row r="26" spans="1:31" x14ac:dyDescent="0.25">
      <c r="A26" s="1097">
        <v>16</v>
      </c>
      <c r="B26" s="468" t="s">
        <v>219</v>
      </c>
      <c r="C26" s="463" t="s">
        <v>223</v>
      </c>
      <c r="D26" s="1097" t="s">
        <v>404</v>
      </c>
      <c r="E26" s="1064">
        <v>30</v>
      </c>
      <c r="F26" s="1064">
        <v>30</v>
      </c>
      <c r="G26" s="1064"/>
      <c r="H26" s="1095"/>
      <c r="I26" s="1095"/>
      <c r="J26" s="1095"/>
      <c r="K26" s="1095"/>
      <c r="L26" s="1096">
        <v>30</v>
      </c>
      <c r="M26" s="464"/>
      <c r="N26" s="466">
        <v>3</v>
      </c>
      <c r="O26" s="1099"/>
      <c r="P26" s="464"/>
      <c r="Q26" s="1098"/>
      <c r="R26" s="1096"/>
      <c r="S26" s="464"/>
      <c r="T26" s="466"/>
      <c r="U26" s="1099"/>
      <c r="V26" s="464"/>
      <c r="W26" s="465"/>
      <c r="X26" s="976">
        <v>3</v>
      </c>
    </row>
    <row r="27" spans="1:31" x14ac:dyDescent="0.25">
      <c r="A27" s="1097">
        <v>17</v>
      </c>
      <c r="B27" s="468" t="s">
        <v>220</v>
      </c>
      <c r="C27" s="469" t="s">
        <v>225</v>
      </c>
      <c r="D27" s="1097" t="s">
        <v>200</v>
      </c>
      <c r="E27" s="1064">
        <v>30</v>
      </c>
      <c r="F27" s="1064">
        <v>30</v>
      </c>
      <c r="G27" s="1064"/>
      <c r="H27" s="1064"/>
      <c r="I27" s="1064"/>
      <c r="J27" s="1064"/>
      <c r="K27" s="470"/>
      <c r="L27" s="1097">
        <v>30</v>
      </c>
      <c r="M27" s="1064"/>
      <c r="N27" s="471">
        <v>4</v>
      </c>
      <c r="O27" s="1095"/>
      <c r="P27" s="1064"/>
      <c r="Q27" s="1094"/>
      <c r="R27" s="1097"/>
      <c r="S27" s="1064"/>
      <c r="T27" s="471"/>
      <c r="U27" s="1095"/>
      <c r="V27" s="1064"/>
      <c r="W27" s="470"/>
      <c r="X27" s="978">
        <v>4</v>
      </c>
    </row>
    <row r="28" spans="1:31" x14ac:dyDescent="0.25">
      <c r="A28" s="1097">
        <v>18</v>
      </c>
      <c r="B28" s="468" t="s">
        <v>222</v>
      </c>
      <c r="C28" s="469" t="s">
        <v>221</v>
      </c>
      <c r="D28" s="475" t="s">
        <v>15</v>
      </c>
      <c r="E28" s="1064">
        <v>30</v>
      </c>
      <c r="F28" s="1064">
        <v>15</v>
      </c>
      <c r="G28" s="1064">
        <v>15</v>
      </c>
      <c r="H28" s="1064"/>
      <c r="I28" s="1064"/>
      <c r="J28" s="1064"/>
      <c r="K28" s="470"/>
      <c r="L28" s="1097"/>
      <c r="M28" s="1064"/>
      <c r="N28" s="471"/>
      <c r="O28" s="1095">
        <v>15</v>
      </c>
      <c r="P28" s="1064">
        <v>15</v>
      </c>
      <c r="Q28" s="1094">
        <v>4</v>
      </c>
      <c r="R28" s="1097"/>
      <c r="S28" s="1064"/>
      <c r="T28" s="471"/>
      <c r="U28" s="1095"/>
      <c r="V28" s="1064"/>
      <c r="W28" s="470"/>
      <c r="X28" s="978">
        <v>4</v>
      </c>
    </row>
    <row r="29" spans="1:31" x14ac:dyDescent="0.25">
      <c r="A29" s="1097">
        <v>19</v>
      </c>
      <c r="B29" s="468" t="s">
        <v>224</v>
      </c>
      <c r="C29" s="469" t="s">
        <v>302</v>
      </c>
      <c r="D29" s="475" t="s">
        <v>18</v>
      </c>
      <c r="E29" s="1064">
        <v>30</v>
      </c>
      <c r="F29" s="1064">
        <v>15</v>
      </c>
      <c r="G29" s="1064">
        <v>15</v>
      </c>
      <c r="H29" s="1064"/>
      <c r="I29" s="1064"/>
      <c r="J29" s="1064"/>
      <c r="K29" s="470"/>
      <c r="L29" s="1097"/>
      <c r="M29" s="1064"/>
      <c r="N29" s="471"/>
      <c r="O29" s="506"/>
      <c r="P29" s="456"/>
      <c r="Q29" s="507"/>
      <c r="R29" s="1097">
        <v>15</v>
      </c>
      <c r="S29" s="1064">
        <v>15</v>
      </c>
      <c r="T29" s="471">
        <v>3</v>
      </c>
      <c r="U29" s="1095"/>
      <c r="V29" s="1064"/>
      <c r="W29" s="470"/>
      <c r="X29" s="978"/>
    </row>
    <row r="30" spans="1:31" ht="15.75" thickBot="1" x14ac:dyDescent="0.3">
      <c r="A30" s="1097">
        <v>20</v>
      </c>
      <c r="B30" s="508" t="s">
        <v>226</v>
      </c>
      <c r="C30" s="509" t="s">
        <v>227</v>
      </c>
      <c r="D30" s="493" t="s">
        <v>14</v>
      </c>
      <c r="E30" s="510">
        <v>120</v>
      </c>
      <c r="F30" s="510"/>
      <c r="G30" s="459"/>
      <c r="H30" s="510"/>
      <c r="I30" s="510"/>
      <c r="J30" s="510">
        <v>120</v>
      </c>
      <c r="K30" s="511"/>
      <c r="L30" s="493"/>
      <c r="M30" s="510">
        <v>30</v>
      </c>
      <c r="N30" s="512">
        <v>5</v>
      </c>
      <c r="O30" s="513"/>
      <c r="P30" s="510">
        <v>30</v>
      </c>
      <c r="Q30" s="514">
        <v>5</v>
      </c>
      <c r="R30" s="493"/>
      <c r="S30" s="510">
        <v>30</v>
      </c>
      <c r="T30" s="512">
        <v>10</v>
      </c>
      <c r="U30" s="513"/>
      <c r="V30" s="510">
        <v>30</v>
      </c>
      <c r="W30" s="511">
        <v>15</v>
      </c>
      <c r="X30" s="979">
        <v>35</v>
      </c>
    </row>
    <row r="31" spans="1:31" ht="26.25" customHeight="1" thickTop="1" thickBot="1" x14ac:dyDescent="0.3">
      <c r="A31" s="1097">
        <v>21</v>
      </c>
      <c r="B31" s="500"/>
      <c r="C31" s="501" t="s">
        <v>286</v>
      </c>
      <c r="D31" s="435"/>
      <c r="E31" s="435">
        <f>SUM(E26:E30)</f>
        <v>240</v>
      </c>
      <c r="F31" s="435">
        <f t="shared" ref="F31:W31" si="2">SUM(F26:F30)</f>
        <v>90</v>
      </c>
      <c r="G31" s="435">
        <f t="shared" si="2"/>
        <v>30</v>
      </c>
      <c r="H31" s="435">
        <f t="shared" si="2"/>
        <v>0</v>
      </c>
      <c r="I31" s="435">
        <f t="shared" si="2"/>
        <v>0</v>
      </c>
      <c r="J31" s="435">
        <f>SUM(J26:J30)</f>
        <v>120</v>
      </c>
      <c r="K31" s="435">
        <f t="shared" si="2"/>
        <v>0</v>
      </c>
      <c r="L31" s="435">
        <f t="shared" si="2"/>
        <v>60</v>
      </c>
      <c r="M31" s="435">
        <f t="shared" si="2"/>
        <v>30</v>
      </c>
      <c r="N31" s="515">
        <f t="shared" si="2"/>
        <v>12</v>
      </c>
      <c r="O31" s="434">
        <f t="shared" si="2"/>
        <v>15</v>
      </c>
      <c r="P31" s="435">
        <f t="shared" si="2"/>
        <v>45</v>
      </c>
      <c r="Q31" s="435">
        <f t="shared" si="2"/>
        <v>9</v>
      </c>
      <c r="R31" s="435">
        <f t="shared" si="2"/>
        <v>15</v>
      </c>
      <c r="S31" s="435">
        <f t="shared" si="2"/>
        <v>45</v>
      </c>
      <c r="T31" s="515">
        <f t="shared" si="2"/>
        <v>13</v>
      </c>
      <c r="U31" s="434">
        <f t="shared" si="2"/>
        <v>0</v>
      </c>
      <c r="V31" s="435">
        <f t="shared" si="2"/>
        <v>30</v>
      </c>
      <c r="W31" s="538">
        <f t="shared" si="2"/>
        <v>15</v>
      </c>
      <c r="X31" s="981">
        <f>SUM(X26:X30)</f>
        <v>46</v>
      </c>
    </row>
    <row r="32" spans="1:31" ht="15" customHeight="1" thickTop="1" thickBot="1" x14ac:dyDescent="0.3">
      <c r="A32" s="1084">
        <v>22</v>
      </c>
      <c r="B32" s="1085" t="s">
        <v>228</v>
      </c>
      <c r="C32" s="1086"/>
      <c r="D32" s="1087" t="s">
        <v>229</v>
      </c>
      <c r="E32" s="1088">
        <f t="shared" ref="E32:W32" si="3">SUM(E26:E30,E17:E23,E12:E14)</f>
        <v>565</v>
      </c>
      <c r="F32" s="1088">
        <f t="shared" si="3"/>
        <v>225</v>
      </c>
      <c r="G32" s="1088">
        <f t="shared" si="3"/>
        <v>190</v>
      </c>
      <c r="H32" s="1088">
        <f t="shared" si="3"/>
        <v>0</v>
      </c>
      <c r="I32" s="1088">
        <f t="shared" si="3"/>
        <v>30</v>
      </c>
      <c r="J32" s="1088">
        <f t="shared" si="3"/>
        <v>120</v>
      </c>
      <c r="K32" s="1088">
        <f t="shared" si="3"/>
        <v>0</v>
      </c>
      <c r="L32" s="1088">
        <f t="shared" si="3"/>
        <v>90</v>
      </c>
      <c r="M32" s="1088">
        <f t="shared" si="3"/>
        <v>130</v>
      </c>
      <c r="N32" s="1089">
        <f t="shared" si="3"/>
        <v>24</v>
      </c>
      <c r="O32" s="1090">
        <f t="shared" si="3"/>
        <v>75</v>
      </c>
      <c r="P32" s="1088">
        <f t="shared" si="3"/>
        <v>135</v>
      </c>
      <c r="Q32" s="1088">
        <f t="shared" si="3"/>
        <v>26</v>
      </c>
      <c r="R32" s="1088">
        <f t="shared" si="3"/>
        <v>60</v>
      </c>
      <c r="S32" s="1088">
        <f t="shared" si="3"/>
        <v>45</v>
      </c>
      <c r="T32" s="1089">
        <f t="shared" si="3"/>
        <v>18</v>
      </c>
      <c r="U32" s="1090">
        <f t="shared" si="3"/>
        <v>0</v>
      </c>
      <c r="V32" s="1088">
        <f t="shared" si="3"/>
        <v>30</v>
      </c>
      <c r="W32" s="1091">
        <f t="shared" si="3"/>
        <v>15</v>
      </c>
      <c r="X32" s="981">
        <f>X15+X24+X31</f>
        <v>61</v>
      </c>
    </row>
    <row r="33" spans="1:43" ht="15" customHeight="1" x14ac:dyDescent="0.25">
      <c r="A33" s="438"/>
      <c r="B33" s="1077"/>
      <c r="C33" s="1078"/>
      <c r="D33" s="43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438"/>
    </row>
    <row r="34" spans="1:43" s="519" customFormat="1" x14ac:dyDescent="0.25">
      <c r="A34" s="517"/>
      <c r="B34" s="1141" t="s">
        <v>303</v>
      </c>
      <c r="C34" s="1141"/>
      <c r="D34" s="1141"/>
      <c r="E34" s="1141"/>
      <c r="F34" s="1141"/>
      <c r="G34" s="1141"/>
      <c r="H34" s="1141"/>
      <c r="I34" s="1141"/>
      <c r="J34" s="1141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459"/>
      <c r="Z34" s="459"/>
      <c r="AA34" s="459"/>
      <c r="AB34" s="459"/>
      <c r="AC34" s="459"/>
      <c r="AD34" s="459"/>
      <c r="AE34" s="459"/>
    </row>
    <row r="35" spans="1:43" x14ac:dyDescent="0.25">
      <c r="A35" s="1120" t="s">
        <v>410</v>
      </c>
      <c r="B35" s="1120"/>
      <c r="C35" s="1120"/>
      <c r="D35" s="1120"/>
      <c r="E35" s="1120"/>
      <c r="F35" s="1120"/>
      <c r="G35" s="1120"/>
      <c r="H35" s="1120"/>
      <c r="I35" s="1120"/>
      <c r="J35" s="1120"/>
      <c r="K35" s="1120"/>
      <c r="L35" s="1120"/>
      <c r="M35" s="1120"/>
      <c r="N35" s="1120"/>
      <c r="O35" s="1120"/>
      <c r="P35" s="1120"/>
      <c r="Q35" s="1120"/>
      <c r="R35" s="1120"/>
      <c r="S35" s="1120"/>
      <c r="T35" s="1120"/>
      <c r="U35" s="1120"/>
      <c r="V35" s="1120"/>
      <c r="W35" s="1120"/>
      <c r="X35" s="1120"/>
      <c r="Y35" s="1120"/>
      <c r="Z35" s="1120"/>
      <c r="AA35" s="1120"/>
      <c r="AB35" s="1120"/>
      <c r="AC35" s="1120"/>
      <c r="AD35" s="1120"/>
      <c r="AE35" s="1120"/>
      <c r="AF35" s="1120"/>
      <c r="AG35" s="1120"/>
      <c r="AH35" s="1120"/>
      <c r="AI35" s="1120"/>
      <c r="AJ35" s="1120"/>
      <c r="AK35" s="1120"/>
      <c r="AL35" s="1120"/>
      <c r="AM35" s="1120"/>
      <c r="AN35" s="1120"/>
    </row>
    <row r="36" spans="1:43" ht="40.5" customHeight="1" x14ac:dyDescent="0.25">
      <c r="A36" s="1070"/>
      <c r="B36" s="1119" t="s">
        <v>405</v>
      </c>
      <c r="C36" s="1119"/>
      <c r="D36" s="1119"/>
      <c r="E36" s="1119"/>
      <c r="F36" s="1119"/>
      <c r="G36" s="1119"/>
      <c r="H36" s="1119"/>
      <c r="I36" s="1119"/>
      <c r="J36" s="1119"/>
      <c r="K36" s="1119"/>
      <c r="L36" s="1119"/>
      <c r="M36" s="1119"/>
      <c r="N36" s="1119"/>
      <c r="O36" s="1119"/>
      <c r="P36" s="1119"/>
      <c r="Q36" s="1119"/>
      <c r="R36" s="1119"/>
      <c r="S36" s="1119"/>
      <c r="T36" s="1119"/>
      <c r="U36" s="1119"/>
      <c r="V36" s="1119"/>
      <c r="W36" s="1119"/>
      <c r="X36" s="1119"/>
      <c r="Y36" s="1070"/>
      <c r="Z36" s="1070"/>
      <c r="AA36" s="1070"/>
      <c r="AB36" s="1070"/>
      <c r="AC36" s="1070"/>
      <c r="AD36" s="1070"/>
      <c r="AE36" s="1070"/>
      <c r="AF36" s="1070"/>
      <c r="AG36" s="1070"/>
      <c r="AH36" s="1070"/>
      <c r="AI36" s="1070"/>
      <c r="AJ36" s="1070"/>
      <c r="AK36" s="1070"/>
      <c r="AL36" s="1070"/>
      <c r="AM36" s="1070"/>
      <c r="AN36" s="1070"/>
    </row>
    <row r="37" spans="1:43" s="542" customFormat="1" ht="28.5" customHeight="1" x14ac:dyDescent="0.25">
      <c r="A37" s="1059"/>
      <c r="B37" s="1122" t="s">
        <v>407</v>
      </c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  <c r="O37" s="1122"/>
      <c r="P37" s="1122"/>
      <c r="Q37" s="1122"/>
      <c r="R37" s="1122"/>
      <c r="S37" s="1122"/>
      <c r="T37" s="1122"/>
      <c r="U37" s="1122"/>
      <c r="V37" s="1122"/>
      <c r="W37" s="1122"/>
      <c r="X37" s="1122"/>
      <c r="Y37" s="1122"/>
      <c r="Z37" s="1122"/>
      <c r="AA37" s="1122"/>
      <c r="AB37" s="1122"/>
      <c r="AC37" s="1122"/>
      <c r="AD37" s="1071"/>
      <c r="AE37" s="1071"/>
      <c r="AF37" s="1071"/>
      <c r="AG37" s="1071"/>
      <c r="AH37" s="1071"/>
      <c r="AI37" s="1071"/>
      <c r="AJ37" s="1071"/>
      <c r="AK37" s="1071"/>
      <c r="AL37" s="1071"/>
      <c r="AM37" s="1071"/>
      <c r="AN37" s="1071"/>
      <c r="AO37" s="1071"/>
      <c r="AP37" s="1072"/>
      <c r="AQ37" s="1073"/>
    </row>
    <row r="38" spans="1:43" s="542" customFormat="1" ht="66.75" customHeight="1" x14ac:dyDescent="0.25">
      <c r="A38" s="1059"/>
      <c r="B38" s="1122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22"/>
      <c r="AC38" s="1122"/>
      <c r="AD38" s="1071"/>
      <c r="AE38" s="1071"/>
      <c r="AF38" s="1071"/>
      <c r="AG38" s="1071"/>
      <c r="AH38" s="1071"/>
      <c r="AI38" s="1071"/>
      <c r="AJ38" s="1071"/>
      <c r="AK38" s="1071"/>
      <c r="AL38" s="1071"/>
      <c r="AM38" s="1071"/>
      <c r="AN38" s="1071"/>
      <c r="AO38" s="1071"/>
      <c r="AP38" s="1074"/>
      <c r="AQ38" s="1075"/>
    </row>
    <row r="39" spans="1:43" x14ac:dyDescent="0.25">
      <c r="A39" s="1121"/>
      <c r="B39" s="1121"/>
      <c r="C39" s="1121"/>
      <c r="D39" s="1121"/>
      <c r="E39" s="1121"/>
      <c r="F39" s="1121"/>
      <c r="G39" s="1121"/>
      <c r="H39" s="1121"/>
      <c r="I39" s="1121"/>
      <c r="J39" s="1121"/>
      <c r="K39" s="1121"/>
      <c r="L39" s="1121"/>
      <c r="M39" s="1121"/>
      <c r="N39" s="1121"/>
      <c r="O39" s="1121"/>
      <c r="P39" s="1121"/>
      <c r="Q39" s="1121"/>
      <c r="R39" s="1121"/>
      <c r="S39" s="1121"/>
      <c r="T39" s="1121"/>
      <c r="U39" s="1121"/>
      <c r="V39" s="1121"/>
      <c r="W39" s="1121"/>
      <c r="X39" s="1121"/>
      <c r="Y39" s="1121"/>
      <c r="Z39" s="1121"/>
      <c r="AA39" s="1121"/>
      <c r="AB39" s="1121"/>
      <c r="AC39" s="1121"/>
      <c r="AD39" s="1121"/>
      <c r="AE39" s="1121"/>
      <c r="AF39" s="1121"/>
      <c r="AG39" s="1121"/>
      <c r="AH39" s="1121"/>
      <c r="AI39" s="1121"/>
      <c r="AJ39" s="1121"/>
      <c r="AK39" s="1121"/>
      <c r="AL39" s="1121"/>
      <c r="AM39" s="1121"/>
      <c r="AN39" s="1121"/>
      <c r="AO39" s="1066"/>
    </row>
    <row r="40" spans="1:43" x14ac:dyDescent="0.25">
      <c r="A40" s="1121"/>
      <c r="B40" s="1121"/>
      <c r="C40" s="1121"/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121"/>
      <c r="AC40" s="1121"/>
      <c r="AD40" s="1121"/>
      <c r="AE40" s="1121"/>
      <c r="AF40" s="1121"/>
      <c r="AG40" s="1121"/>
      <c r="AH40" s="1121"/>
      <c r="AI40" s="1121"/>
      <c r="AJ40" s="1121"/>
      <c r="AK40" s="1121"/>
      <c r="AL40" s="1121"/>
      <c r="AM40" s="1121"/>
      <c r="AN40" s="1121"/>
      <c r="AO40" s="1066"/>
    </row>
    <row r="41" spans="1:43" ht="26.25" customHeight="1" x14ac:dyDescent="0.25">
      <c r="B41" s="1065"/>
      <c r="C41" s="1065"/>
      <c r="D41" s="1065"/>
      <c r="E41" s="1065"/>
      <c r="F41" s="1065"/>
      <c r="G41" s="1065"/>
      <c r="H41" s="1065"/>
      <c r="I41" s="1065"/>
      <c r="J41" s="1065"/>
      <c r="K41" s="1065"/>
      <c r="L41" s="1065"/>
      <c r="M41" s="1065"/>
      <c r="N41" s="1065"/>
      <c r="O41" s="1065"/>
      <c r="P41" s="1065"/>
      <c r="Q41" s="1065"/>
      <c r="R41" s="1065"/>
      <c r="S41" s="1065"/>
      <c r="T41" s="1065"/>
      <c r="U41" s="1065"/>
      <c r="V41" s="1065"/>
      <c r="W41" s="1065"/>
      <c r="X41" s="1065"/>
      <c r="Y41" s="1065"/>
      <c r="Z41" s="1065"/>
      <c r="AA41" s="1066"/>
      <c r="AB41" s="1066"/>
      <c r="AC41" s="1066"/>
      <c r="AD41" s="1066"/>
      <c r="AE41" s="1066"/>
      <c r="AF41" s="1066"/>
      <c r="AG41" s="1066"/>
      <c r="AH41" s="1066"/>
      <c r="AI41" s="1066"/>
      <c r="AJ41" s="1066"/>
      <c r="AK41" s="1066"/>
      <c r="AL41" s="1066"/>
      <c r="AM41" s="1066"/>
      <c r="AN41" s="1066"/>
      <c r="AO41" s="1066"/>
    </row>
    <row r="42" spans="1:43" x14ac:dyDescent="0.25">
      <c r="B42" s="1065"/>
      <c r="C42" s="1065"/>
      <c r="D42" s="1065"/>
      <c r="E42" s="1065"/>
      <c r="F42" s="1065"/>
      <c r="G42" s="1065"/>
      <c r="H42" s="1065"/>
      <c r="I42" s="1065"/>
      <c r="J42" s="1065"/>
      <c r="K42" s="1065"/>
      <c r="L42" s="1065"/>
      <c r="M42" s="1065"/>
      <c r="N42" s="1065"/>
      <c r="O42" s="1065"/>
      <c r="P42" s="1065"/>
      <c r="Q42" s="1065"/>
      <c r="R42" s="1065"/>
      <c r="S42" s="1065"/>
      <c r="T42" s="1065"/>
      <c r="U42" s="1065"/>
      <c r="V42" s="1065"/>
      <c r="W42" s="1065"/>
      <c r="X42" s="1065"/>
      <c r="Y42" s="1065"/>
      <c r="Z42" s="1065"/>
      <c r="AA42" s="1066"/>
      <c r="AB42" s="1066"/>
      <c r="AC42" s="1066"/>
      <c r="AD42" s="1066"/>
      <c r="AE42" s="1066"/>
      <c r="AF42" s="1066"/>
      <c r="AG42" s="1066"/>
      <c r="AH42" s="1066"/>
      <c r="AI42" s="1066"/>
      <c r="AJ42" s="1066"/>
      <c r="AK42" s="1066"/>
      <c r="AL42" s="1066"/>
      <c r="AM42" s="1066"/>
      <c r="AN42" s="1066"/>
      <c r="AO42" s="1066"/>
    </row>
    <row r="43" spans="1:43" x14ac:dyDescent="0.25">
      <c r="B43" s="1067"/>
      <c r="C43" s="1067"/>
      <c r="D43" s="1067"/>
      <c r="E43" s="1067"/>
      <c r="F43" s="1067"/>
      <c r="G43" s="1067"/>
      <c r="H43" s="1067"/>
      <c r="I43" s="1065"/>
      <c r="J43" s="1065"/>
      <c r="K43" s="1065"/>
      <c r="L43" s="1065"/>
      <c r="M43" s="1065"/>
      <c r="N43" s="1065"/>
      <c r="O43" s="1065"/>
      <c r="P43" s="1065"/>
      <c r="Q43" s="1065"/>
      <c r="R43" s="1065"/>
      <c r="S43" s="1065"/>
      <c r="T43" s="1065"/>
      <c r="U43" s="1065"/>
      <c r="V43" s="1065"/>
      <c r="W43" s="1065"/>
      <c r="X43" s="1065"/>
      <c r="Y43" s="1065"/>
      <c r="Z43" s="1065"/>
      <c r="AA43" s="1068"/>
      <c r="AB43" s="1068"/>
      <c r="AC43" s="1068"/>
      <c r="AD43" s="1068"/>
      <c r="AE43" s="1068"/>
      <c r="AF43" s="1068"/>
      <c r="AG43" s="1068"/>
      <c r="AH43" s="1068"/>
      <c r="AI43" s="1068"/>
      <c r="AJ43" s="1068"/>
      <c r="AK43" s="1068"/>
      <c r="AL43" s="1068"/>
      <c r="AM43" s="1068"/>
      <c r="AN43" s="1068"/>
      <c r="AO43" s="1068"/>
    </row>
    <row r="44" spans="1:43" x14ac:dyDescent="0.25">
      <c r="B44" s="1065"/>
      <c r="C44" s="1065"/>
      <c r="D44" s="1065"/>
      <c r="E44" s="1065"/>
      <c r="F44" s="1065"/>
      <c r="G44" s="1065"/>
      <c r="H44" s="1065"/>
      <c r="I44" s="1065"/>
      <c r="J44" s="1065"/>
      <c r="K44" s="1065"/>
      <c r="L44" s="1065"/>
      <c r="M44" s="1065"/>
      <c r="N44" s="1065"/>
      <c r="O44" s="1065"/>
      <c r="P44" s="1065"/>
      <c r="Q44" s="1065"/>
      <c r="R44" s="1065"/>
      <c r="S44" s="1065"/>
      <c r="T44" s="1065"/>
      <c r="U44" s="1065"/>
      <c r="V44" s="1065"/>
      <c r="W44" s="1065"/>
      <c r="X44" s="1065"/>
      <c r="Y44" s="1065"/>
      <c r="Z44" s="1065"/>
      <c r="AA44" s="1065"/>
      <c r="AB44" s="1065"/>
      <c r="AC44" s="1065"/>
      <c r="AD44" s="1065"/>
      <c r="AE44" s="1065"/>
      <c r="AF44" s="1065"/>
      <c r="AG44" s="1065"/>
      <c r="AH44" s="1065"/>
      <c r="AI44" s="1065"/>
      <c r="AJ44" s="1065"/>
      <c r="AK44" s="1065"/>
      <c r="AL44" s="1065"/>
      <c r="AM44" s="1065"/>
      <c r="AN44" s="1065"/>
      <c r="AO44" s="1065"/>
    </row>
    <row r="45" spans="1:43" x14ac:dyDescent="0.25">
      <c r="B45" s="1065"/>
      <c r="C45" s="1065"/>
      <c r="D45" s="1065"/>
      <c r="E45" s="1065"/>
      <c r="F45" s="1065"/>
      <c r="G45" s="1065"/>
      <c r="H45" s="1065"/>
      <c r="I45" s="1065"/>
      <c r="J45" s="1065"/>
      <c r="K45" s="1065"/>
      <c r="L45" s="1065"/>
      <c r="M45" s="1065"/>
      <c r="N45" s="1065"/>
      <c r="O45" s="1065"/>
      <c r="P45" s="1065"/>
      <c r="Q45" s="1065"/>
      <c r="R45" s="1065"/>
      <c r="S45" s="1065"/>
      <c r="T45" s="1065"/>
      <c r="U45" s="1065"/>
      <c r="V45" s="1065"/>
      <c r="W45" s="1065"/>
      <c r="X45" s="1065"/>
      <c r="Y45" s="1065"/>
      <c r="Z45" s="1065"/>
      <c r="AA45" s="1065"/>
      <c r="AB45" s="1065"/>
      <c r="AC45" s="1065"/>
      <c r="AD45" s="1065"/>
      <c r="AE45" s="1065"/>
      <c r="AF45" s="1065"/>
      <c r="AG45" s="1065"/>
      <c r="AH45" s="1065"/>
      <c r="AI45" s="1065"/>
      <c r="AJ45" s="1065"/>
      <c r="AK45" s="1065"/>
      <c r="AL45" s="1065"/>
      <c r="AM45" s="1065"/>
      <c r="AN45" s="1065"/>
      <c r="AO45" s="1065"/>
    </row>
    <row r="46" spans="1:43" x14ac:dyDescent="0.25">
      <c r="B46" s="1065"/>
      <c r="C46" s="1065"/>
      <c r="D46" s="1065"/>
      <c r="E46" s="1065"/>
      <c r="F46" s="1065"/>
      <c r="G46" s="1065"/>
      <c r="H46" s="1065"/>
      <c r="I46" s="1065"/>
      <c r="J46" s="1065"/>
      <c r="K46" s="1065"/>
      <c r="L46" s="1065"/>
      <c r="M46" s="1065"/>
      <c r="N46" s="1065"/>
      <c r="O46" s="1065"/>
      <c r="P46" s="1065"/>
      <c r="Q46" s="1065"/>
      <c r="R46" s="1065"/>
      <c r="S46" s="1065"/>
      <c r="T46" s="1065"/>
      <c r="U46" s="1065"/>
      <c r="V46" s="1065"/>
      <c r="W46" s="1065"/>
      <c r="X46" s="1065"/>
      <c r="Y46" s="1065"/>
      <c r="Z46" s="1065"/>
      <c r="AA46" s="1065"/>
      <c r="AB46" s="1065"/>
      <c r="AC46" s="1065"/>
      <c r="AD46" s="1065"/>
      <c r="AE46" s="1065"/>
      <c r="AF46" s="1065"/>
      <c r="AG46" s="1065"/>
      <c r="AH46" s="1065"/>
      <c r="AI46" s="1065"/>
      <c r="AJ46" s="1065"/>
      <c r="AK46" s="1065"/>
      <c r="AL46" s="1065"/>
      <c r="AM46" s="1065"/>
      <c r="AN46" s="1065"/>
      <c r="AO46" s="1065"/>
    </row>
    <row r="47" spans="1:43" x14ac:dyDescent="0.25">
      <c r="B47" s="1065"/>
      <c r="C47" s="1065"/>
      <c r="D47" s="1065"/>
      <c r="E47" s="1065"/>
      <c r="F47" s="1065"/>
      <c r="G47" s="1065"/>
      <c r="H47" s="1065"/>
      <c r="I47" s="1065"/>
      <c r="J47" s="1065"/>
      <c r="K47" s="1065"/>
      <c r="L47" s="1065"/>
      <c r="M47" s="1065"/>
      <c r="N47" s="1065"/>
      <c r="O47" s="1065"/>
      <c r="P47" s="1065"/>
      <c r="Q47" s="1065"/>
      <c r="R47" s="1065"/>
      <c r="S47" s="1065"/>
      <c r="T47" s="1065"/>
      <c r="U47" s="1065"/>
      <c r="V47" s="1065"/>
      <c r="W47" s="1065"/>
      <c r="X47" s="1065"/>
      <c r="Y47" s="1065"/>
      <c r="Z47" s="1065"/>
      <c r="AA47" s="1065"/>
      <c r="AB47" s="1065"/>
      <c r="AC47" s="1065"/>
      <c r="AD47" s="1065"/>
      <c r="AE47" s="1065"/>
      <c r="AF47" s="1065"/>
      <c r="AG47" s="1065"/>
      <c r="AH47" s="1065"/>
      <c r="AI47" s="1065"/>
      <c r="AJ47" s="1065"/>
      <c r="AK47" s="1065"/>
      <c r="AL47" s="1065"/>
      <c r="AM47" s="1065"/>
      <c r="AN47" s="1065"/>
      <c r="AO47" s="1065"/>
    </row>
    <row r="48" spans="1:43" x14ac:dyDescent="0.25">
      <c r="B48" s="1065"/>
      <c r="C48" s="1065"/>
      <c r="D48" s="1065"/>
      <c r="E48" s="1065"/>
      <c r="F48" s="1065"/>
      <c r="G48" s="1065"/>
      <c r="H48" s="1065"/>
      <c r="I48" s="1065"/>
      <c r="J48" s="1065"/>
      <c r="K48" s="1065"/>
      <c r="L48" s="1065"/>
      <c r="M48" s="1065"/>
      <c r="N48" s="1065"/>
      <c r="O48" s="1065"/>
      <c r="P48" s="1065"/>
      <c r="Q48" s="1065"/>
      <c r="R48" s="1065"/>
      <c r="S48" s="1065"/>
      <c r="T48" s="1065"/>
      <c r="U48" s="1065"/>
      <c r="V48" s="1065"/>
      <c r="W48" s="1067"/>
      <c r="X48" s="1067"/>
      <c r="Y48" s="1067"/>
      <c r="Z48" s="1067"/>
      <c r="AA48" s="1067"/>
      <c r="AB48" s="1067"/>
      <c r="AC48" s="1067"/>
      <c r="AD48" s="1067"/>
      <c r="AE48" s="1067"/>
      <c r="AF48" s="1067"/>
      <c r="AG48" s="1067"/>
      <c r="AH48" s="1067"/>
      <c r="AI48" s="1067"/>
      <c r="AJ48" s="1067"/>
      <c r="AK48" s="1067"/>
      <c r="AL48" s="1067"/>
      <c r="AM48" s="1067"/>
      <c r="AN48" s="1067"/>
      <c r="AO48" s="1067"/>
    </row>
    <row r="49" spans="2:41" x14ac:dyDescent="0.25">
      <c r="B49" s="1069"/>
      <c r="C49" s="1069"/>
      <c r="D49" s="1069"/>
      <c r="E49" s="1069"/>
      <c r="F49" s="1069"/>
      <c r="G49" s="1069"/>
      <c r="H49" s="1069"/>
      <c r="I49" s="1069"/>
      <c r="J49" s="1069"/>
      <c r="K49" s="1069"/>
      <c r="L49" s="1069"/>
      <c r="M49" s="1069"/>
      <c r="N49" s="1069"/>
      <c r="O49" s="1069"/>
      <c r="P49" s="1069"/>
      <c r="Q49" s="1069"/>
      <c r="R49" s="1069"/>
      <c r="S49" s="1069"/>
      <c r="T49" s="1069"/>
      <c r="U49" s="1069"/>
      <c r="V49" s="1069"/>
      <c r="W49" s="1069"/>
      <c r="X49" s="1069"/>
      <c r="Y49" s="1069"/>
      <c r="Z49" s="1069"/>
      <c r="AA49" s="1069"/>
      <c r="AB49" s="1069"/>
      <c r="AC49" s="1069"/>
      <c r="AD49" s="1069"/>
      <c r="AE49" s="1069"/>
      <c r="AF49" s="1069"/>
      <c r="AG49" s="1069"/>
      <c r="AH49" s="1069"/>
      <c r="AI49" s="1069"/>
      <c r="AJ49" s="1069"/>
      <c r="AK49" s="1069"/>
      <c r="AL49" s="1069"/>
      <c r="AM49" s="1069"/>
      <c r="AN49" s="1069"/>
      <c r="AO49" s="1069"/>
    </row>
  </sheetData>
  <mergeCells count="30">
    <mergeCell ref="L7:Q7"/>
    <mergeCell ref="R7:W7"/>
    <mergeCell ref="E8:E9"/>
    <mergeCell ref="F8:F9"/>
    <mergeCell ref="G8:G9"/>
    <mergeCell ref="B34:J34"/>
    <mergeCell ref="A7:A9"/>
    <mergeCell ref="H8:H9"/>
    <mergeCell ref="I8:I9"/>
    <mergeCell ref="J8:J9"/>
    <mergeCell ref="E7:K7"/>
    <mergeCell ref="B7:B9"/>
    <mergeCell ref="C7:C9"/>
    <mergeCell ref="D7:D9"/>
    <mergeCell ref="B36:X36"/>
    <mergeCell ref="A35:AN35"/>
    <mergeCell ref="A39:AN40"/>
    <mergeCell ref="B37:AC38"/>
    <mergeCell ref="A1:X1"/>
    <mergeCell ref="A2:X2"/>
    <mergeCell ref="A3:X3"/>
    <mergeCell ref="A4:X4"/>
    <mergeCell ref="A5:X5"/>
    <mergeCell ref="L8:N8"/>
    <mergeCell ref="O8:Q8"/>
    <mergeCell ref="R8:T8"/>
    <mergeCell ref="U8:W8"/>
    <mergeCell ref="K8:K9"/>
    <mergeCell ref="A6:X6"/>
    <mergeCell ref="X7:X9"/>
  </mergeCells>
  <printOptions horizontalCentered="1"/>
  <pageMargins left="0.59055118110236227" right="0.59055118110236227" top="0.62992125984251968" bottom="0.39370078740157483" header="0.51181102362204722" footer="0.51181102362204722"/>
  <pageSetup paperSize="9" scale="89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3"/>
  <sheetViews>
    <sheetView topLeftCell="A3" zoomScale="80" zoomScaleNormal="80" workbookViewId="0">
      <selection sqref="A1:X43"/>
    </sheetView>
  </sheetViews>
  <sheetFormatPr defaultColWidth="9.140625" defaultRowHeight="14.25" x14ac:dyDescent="0.2"/>
  <cols>
    <col min="1" max="1" width="9.140625" style="540"/>
    <col min="2" max="2" width="14.85546875" style="540" customWidth="1"/>
    <col min="3" max="3" width="56" style="540" customWidth="1"/>
    <col min="4" max="4" width="6.140625" style="540" customWidth="1"/>
    <col min="5" max="5" width="4.42578125" style="540" customWidth="1"/>
    <col min="6" max="6" width="5" style="540" customWidth="1"/>
    <col min="7" max="9" width="7" style="428" customWidth="1"/>
    <col min="10" max="11" width="7" style="540" customWidth="1"/>
    <col min="12" max="12" width="4.85546875" style="540" customWidth="1"/>
    <col min="13" max="13" width="6" style="540" customWidth="1"/>
    <col min="14" max="14" width="4.7109375" style="540" customWidth="1"/>
    <col min="15" max="15" width="4.42578125" style="540" customWidth="1"/>
    <col min="16" max="16" width="5.7109375" style="540" customWidth="1"/>
    <col min="17" max="17" width="5" style="540" customWidth="1"/>
    <col min="18" max="19" width="4.85546875" style="540" customWidth="1"/>
    <col min="20" max="20" width="4.7109375" style="540" customWidth="1"/>
    <col min="21" max="21" width="5.42578125" style="540" customWidth="1"/>
    <col min="22" max="22" width="5.5703125" style="540" customWidth="1"/>
    <col min="23" max="23" width="5.85546875" style="540" customWidth="1"/>
    <col min="24" max="24" width="14.140625" style="540" customWidth="1"/>
    <col min="25" max="16384" width="9.140625" style="540"/>
  </cols>
  <sheetData>
    <row r="1" spans="1:24" ht="15.75" thickTop="1" x14ac:dyDescent="0.2">
      <c r="A1" s="1210" t="s">
        <v>387</v>
      </c>
      <c r="B1" s="1211"/>
      <c r="C1" s="1211"/>
      <c r="D1" s="1211"/>
      <c r="E1" s="1211"/>
      <c r="F1" s="1211"/>
      <c r="G1" s="1211"/>
      <c r="H1" s="1211"/>
      <c r="I1" s="1211"/>
      <c r="J1" s="1211"/>
      <c r="K1" s="1211"/>
      <c r="L1" s="1211"/>
      <c r="M1" s="1211"/>
      <c r="N1" s="1211"/>
      <c r="O1" s="1211"/>
      <c r="P1" s="1211"/>
      <c r="Q1" s="1211"/>
      <c r="R1" s="1211"/>
      <c r="S1" s="1211"/>
      <c r="T1" s="1211"/>
      <c r="U1" s="1211"/>
      <c r="V1" s="1211"/>
      <c r="W1" s="1211"/>
      <c r="X1" s="1211"/>
    </row>
    <row r="2" spans="1:24" ht="15" x14ac:dyDescent="0.25">
      <c r="A2" s="1212" t="s">
        <v>388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3"/>
      <c r="T2" s="1213"/>
      <c r="U2" s="1213"/>
      <c r="V2" s="1213"/>
      <c r="W2" s="1213"/>
      <c r="X2" s="1213"/>
    </row>
    <row r="3" spans="1:24" ht="15" x14ac:dyDescent="0.25">
      <c r="A3" s="1212" t="s">
        <v>392</v>
      </c>
      <c r="B3" s="1213"/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3"/>
      <c r="S3" s="1213"/>
      <c r="T3" s="1213"/>
      <c r="U3" s="1213"/>
      <c r="V3" s="1213"/>
      <c r="W3" s="1213"/>
      <c r="X3" s="1213"/>
    </row>
    <row r="4" spans="1:24" ht="15" x14ac:dyDescent="0.25">
      <c r="A4" s="1212" t="s">
        <v>389</v>
      </c>
      <c r="B4" s="1213"/>
      <c r="C4" s="1213"/>
      <c r="D4" s="1213"/>
      <c r="E4" s="1213"/>
      <c r="F4" s="1213"/>
      <c r="G4" s="1213"/>
      <c r="H4" s="1213"/>
      <c r="I4" s="1213"/>
      <c r="J4" s="1213"/>
      <c r="K4" s="1213"/>
      <c r="L4" s="1213"/>
      <c r="M4" s="1213"/>
      <c r="N4" s="1213"/>
      <c r="O4" s="1213"/>
      <c r="P4" s="1213"/>
      <c r="Q4" s="1213"/>
      <c r="R4" s="1213"/>
      <c r="S4" s="1213"/>
      <c r="T4" s="1213"/>
      <c r="U4" s="1213"/>
      <c r="V4" s="1213"/>
      <c r="W4" s="1213"/>
      <c r="X4" s="1213"/>
    </row>
    <row r="5" spans="1:24" ht="15" x14ac:dyDescent="0.25">
      <c r="A5" s="1212" t="s">
        <v>390</v>
      </c>
      <c r="B5" s="1213"/>
      <c r="C5" s="1213"/>
      <c r="D5" s="1213"/>
      <c r="E5" s="1213"/>
      <c r="F5" s="1213"/>
      <c r="G5" s="1213"/>
      <c r="H5" s="1213"/>
      <c r="I5" s="1213"/>
      <c r="J5" s="1213"/>
      <c r="K5" s="1213"/>
      <c r="L5" s="1213"/>
      <c r="M5" s="1213"/>
      <c r="N5" s="1213"/>
      <c r="O5" s="1213"/>
      <c r="P5" s="1213"/>
      <c r="Q5" s="1213"/>
      <c r="R5" s="1213"/>
      <c r="S5" s="1213"/>
      <c r="T5" s="1213"/>
      <c r="U5" s="1213"/>
      <c r="V5" s="1213"/>
      <c r="W5" s="1213"/>
      <c r="X5" s="1213"/>
    </row>
    <row r="6" spans="1:24" s="541" customFormat="1" ht="15" x14ac:dyDescent="0.25">
      <c r="A6" s="1206" t="s">
        <v>391</v>
      </c>
      <c r="B6" s="1207"/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  <c r="T6" s="1207"/>
      <c r="U6" s="1207"/>
      <c r="V6" s="1207"/>
      <c r="W6" s="1207"/>
      <c r="X6" s="1207"/>
    </row>
    <row r="7" spans="1:24" ht="15.75" thickBot="1" x14ac:dyDescent="0.25">
      <c r="A7" s="1208" t="s">
        <v>393</v>
      </c>
      <c r="B7" s="1209"/>
      <c r="C7" s="1209"/>
      <c r="D7" s="1209"/>
      <c r="E7" s="1209"/>
      <c r="F7" s="1209"/>
      <c r="G7" s="1209"/>
      <c r="H7" s="1209"/>
      <c r="I7" s="1209"/>
      <c r="J7" s="1209"/>
      <c r="K7" s="1209"/>
      <c r="L7" s="1209"/>
      <c r="M7" s="1209"/>
      <c r="N7" s="1209"/>
      <c r="O7" s="1209"/>
      <c r="P7" s="1209"/>
      <c r="Q7" s="1209"/>
      <c r="R7" s="1209"/>
      <c r="S7" s="1209"/>
      <c r="T7" s="1209"/>
      <c r="U7" s="1209"/>
      <c r="V7" s="1209"/>
      <c r="W7" s="1209"/>
      <c r="X7" s="1209"/>
    </row>
    <row r="8" spans="1:24" ht="15.75" customHeight="1" thickTop="1" x14ac:dyDescent="0.25">
      <c r="A8" s="1214" t="s">
        <v>300</v>
      </c>
      <c r="B8" s="1223" t="s">
        <v>52</v>
      </c>
      <c r="C8" s="1225" t="s">
        <v>0</v>
      </c>
      <c r="D8" s="1183" t="s">
        <v>1</v>
      </c>
      <c r="E8" s="1221" t="s">
        <v>2</v>
      </c>
      <c r="F8" s="1222"/>
      <c r="G8" s="1222"/>
      <c r="H8" s="1222"/>
      <c r="I8" s="1222"/>
      <c r="J8" s="1222"/>
      <c r="K8" s="1194"/>
      <c r="L8" s="1201" t="s">
        <v>3</v>
      </c>
      <c r="M8" s="1201"/>
      <c r="N8" s="1201"/>
      <c r="O8" s="1201"/>
      <c r="P8" s="1201"/>
      <c r="Q8" s="1202"/>
      <c r="R8" s="1194" t="s">
        <v>4</v>
      </c>
      <c r="S8" s="1195"/>
      <c r="T8" s="1195"/>
      <c r="U8" s="1195"/>
      <c r="V8" s="1195"/>
      <c r="W8" s="1196"/>
      <c r="X8" s="1204" t="s">
        <v>398</v>
      </c>
    </row>
    <row r="9" spans="1:24" ht="12.75" customHeight="1" x14ac:dyDescent="0.25">
      <c r="A9" s="1215"/>
      <c r="B9" s="1224"/>
      <c r="C9" s="1181"/>
      <c r="D9" s="1184"/>
      <c r="E9" s="1197" t="s">
        <v>5</v>
      </c>
      <c r="F9" s="1198" t="s">
        <v>6</v>
      </c>
      <c r="G9" s="1144" t="s">
        <v>280</v>
      </c>
      <c r="H9" s="1144" t="s">
        <v>281</v>
      </c>
      <c r="I9" s="1144" t="s">
        <v>282</v>
      </c>
      <c r="J9" s="1217" t="s">
        <v>283</v>
      </c>
      <c r="K9" s="1219" t="s">
        <v>284</v>
      </c>
      <c r="L9" s="1192" t="s">
        <v>7</v>
      </c>
      <c r="M9" s="1192"/>
      <c r="N9" s="1192"/>
      <c r="O9" s="1192" t="s">
        <v>8</v>
      </c>
      <c r="P9" s="1192"/>
      <c r="Q9" s="1193"/>
      <c r="R9" s="1191" t="s">
        <v>9</v>
      </c>
      <c r="S9" s="1192"/>
      <c r="T9" s="1203"/>
      <c r="U9" s="1191" t="s">
        <v>10</v>
      </c>
      <c r="V9" s="1192"/>
      <c r="W9" s="1193"/>
      <c r="X9" s="1205"/>
    </row>
    <row r="10" spans="1:24" ht="54.75" customHeight="1" thickBot="1" x14ac:dyDescent="0.25">
      <c r="A10" s="1216"/>
      <c r="B10" s="1224"/>
      <c r="C10" s="1181"/>
      <c r="D10" s="1184"/>
      <c r="E10" s="1184"/>
      <c r="F10" s="1199"/>
      <c r="G10" s="1200"/>
      <c r="H10" s="1200"/>
      <c r="I10" s="1200"/>
      <c r="J10" s="1218"/>
      <c r="K10" s="1220"/>
      <c r="L10" s="543" t="s">
        <v>11</v>
      </c>
      <c r="M10" s="544" t="s">
        <v>12</v>
      </c>
      <c r="N10" s="544" t="s">
        <v>13</v>
      </c>
      <c r="O10" s="544" t="s">
        <v>11</v>
      </c>
      <c r="P10" s="544" t="s">
        <v>12</v>
      </c>
      <c r="Q10" s="545" t="s">
        <v>13</v>
      </c>
      <c r="R10" s="544" t="s">
        <v>11</v>
      </c>
      <c r="S10" s="544" t="s">
        <v>12</v>
      </c>
      <c r="T10" s="544" t="s">
        <v>13</v>
      </c>
      <c r="U10" s="544" t="s">
        <v>11</v>
      </c>
      <c r="V10" s="544" t="s">
        <v>12</v>
      </c>
      <c r="W10" s="546" t="s">
        <v>13</v>
      </c>
      <c r="X10" s="1205"/>
    </row>
    <row r="11" spans="1:24" ht="16.5" thickTop="1" thickBot="1" x14ac:dyDescent="0.3">
      <c r="A11" s="547"/>
      <c r="B11" s="548">
        <v>1</v>
      </c>
      <c r="C11" s="549">
        <v>2</v>
      </c>
      <c r="D11" s="549">
        <v>3</v>
      </c>
      <c r="E11" s="549">
        <v>4</v>
      </c>
      <c r="F11" s="549">
        <v>5</v>
      </c>
      <c r="G11" s="435">
        <v>6</v>
      </c>
      <c r="H11" s="435">
        <v>7</v>
      </c>
      <c r="I11" s="435">
        <v>8</v>
      </c>
      <c r="J11" s="549">
        <v>9</v>
      </c>
      <c r="K11" s="549">
        <v>10</v>
      </c>
      <c r="L11" s="549">
        <v>11</v>
      </c>
      <c r="M11" s="549">
        <v>12</v>
      </c>
      <c r="N11" s="550">
        <v>13</v>
      </c>
      <c r="O11" s="548">
        <v>14</v>
      </c>
      <c r="P11" s="549">
        <v>15</v>
      </c>
      <c r="Q11" s="549">
        <v>16</v>
      </c>
      <c r="R11" s="549">
        <v>17</v>
      </c>
      <c r="S11" s="549">
        <v>18</v>
      </c>
      <c r="T11" s="550">
        <v>19</v>
      </c>
      <c r="U11" s="548">
        <v>20</v>
      </c>
      <c r="V11" s="549">
        <v>21</v>
      </c>
      <c r="W11" s="549">
        <v>22</v>
      </c>
      <c r="X11" s="549">
        <v>23</v>
      </c>
    </row>
    <row r="12" spans="1:24" ht="16.5" thickTop="1" thickBot="1" x14ac:dyDescent="0.3">
      <c r="A12" s="552">
        <v>1</v>
      </c>
      <c r="B12" s="553" t="s">
        <v>402</v>
      </c>
      <c r="C12" s="542"/>
      <c r="D12" s="554"/>
      <c r="E12" s="554"/>
      <c r="F12" s="554"/>
      <c r="G12" s="441"/>
      <c r="H12" s="441"/>
      <c r="I12" s="441"/>
      <c r="J12" s="554"/>
      <c r="K12" s="554"/>
      <c r="L12" s="554"/>
      <c r="M12" s="554"/>
      <c r="N12" s="554"/>
      <c r="O12" s="551"/>
      <c r="P12" s="551"/>
      <c r="Q12" s="551"/>
      <c r="R12" s="554"/>
      <c r="S12" s="554"/>
      <c r="T12" s="554"/>
      <c r="U12" s="554"/>
      <c r="V12" s="554"/>
      <c r="W12" s="554"/>
      <c r="X12" s="555"/>
    </row>
    <row r="13" spans="1:24" ht="15.75" thickBot="1" x14ac:dyDescent="0.3">
      <c r="A13" s="552">
        <v>2</v>
      </c>
      <c r="B13" s="556" t="s">
        <v>112</v>
      </c>
      <c r="C13" s="557" t="s">
        <v>231</v>
      </c>
      <c r="D13" s="558" t="s">
        <v>404</v>
      </c>
      <c r="E13" s="559">
        <v>30</v>
      </c>
      <c r="F13" s="559"/>
      <c r="G13" s="464">
        <v>30</v>
      </c>
      <c r="H13" s="467"/>
      <c r="I13" s="467"/>
      <c r="J13" s="560"/>
      <c r="K13" s="560"/>
      <c r="L13" s="558"/>
      <c r="M13" s="559">
        <v>30</v>
      </c>
      <c r="N13" s="561">
        <v>4</v>
      </c>
      <c r="O13" s="562"/>
      <c r="P13" s="563"/>
      <c r="Q13" s="564"/>
      <c r="R13" s="560"/>
      <c r="S13" s="559"/>
      <c r="T13" s="561"/>
      <c r="U13" s="560"/>
      <c r="V13" s="559"/>
      <c r="W13" s="565"/>
      <c r="X13" s="982">
        <v>4</v>
      </c>
    </row>
    <row r="14" spans="1:24" ht="15.75" thickBot="1" x14ac:dyDescent="0.3">
      <c r="A14" s="552">
        <v>3</v>
      </c>
      <c r="B14" s="556" t="s">
        <v>113</v>
      </c>
      <c r="C14" s="566" t="s">
        <v>19</v>
      </c>
      <c r="D14" s="567" t="s">
        <v>404</v>
      </c>
      <c r="E14" s="568">
        <v>30</v>
      </c>
      <c r="F14" s="568"/>
      <c r="G14" s="430"/>
      <c r="H14" s="439"/>
      <c r="I14" s="439">
        <v>30</v>
      </c>
      <c r="J14" s="569"/>
      <c r="K14" s="569"/>
      <c r="L14" s="567"/>
      <c r="M14" s="568">
        <v>30</v>
      </c>
      <c r="N14" s="570">
        <v>4</v>
      </c>
      <c r="O14" s="569"/>
      <c r="P14" s="568"/>
      <c r="Q14" s="571"/>
      <c r="R14" s="567"/>
      <c r="S14" s="568"/>
      <c r="T14" s="570"/>
      <c r="U14" s="569"/>
      <c r="V14" s="568"/>
      <c r="W14" s="571"/>
      <c r="X14" s="983"/>
    </row>
    <row r="15" spans="1:24" ht="15.75" thickBot="1" x14ac:dyDescent="0.3">
      <c r="A15" s="552">
        <v>4</v>
      </c>
      <c r="B15" s="556" t="s">
        <v>114</v>
      </c>
      <c r="C15" s="566" t="s">
        <v>16</v>
      </c>
      <c r="D15" s="567" t="s">
        <v>404</v>
      </c>
      <c r="E15" s="568">
        <v>15</v>
      </c>
      <c r="F15" s="572"/>
      <c r="G15" s="439">
        <v>15</v>
      </c>
      <c r="H15" s="458"/>
      <c r="I15" s="458"/>
      <c r="J15" s="569"/>
      <c r="K15" s="569"/>
      <c r="L15" s="567"/>
      <c r="M15" s="568"/>
      <c r="N15" s="570"/>
      <c r="O15" s="569"/>
      <c r="P15" s="573">
        <v>15</v>
      </c>
      <c r="Q15" s="574">
        <v>2</v>
      </c>
      <c r="R15" s="567"/>
      <c r="S15" s="568"/>
      <c r="T15" s="570"/>
      <c r="U15" s="569"/>
      <c r="V15" s="575"/>
      <c r="W15" s="571"/>
      <c r="X15" s="983"/>
    </row>
    <row r="16" spans="1:24" ht="15.75" thickBot="1" x14ac:dyDescent="0.3">
      <c r="A16" s="552">
        <v>5</v>
      </c>
      <c r="B16" s="556" t="s">
        <v>115</v>
      </c>
      <c r="C16" s="566" t="s">
        <v>17</v>
      </c>
      <c r="D16" s="567" t="s">
        <v>404</v>
      </c>
      <c r="E16" s="568">
        <v>15</v>
      </c>
      <c r="F16" s="572"/>
      <c r="G16" s="439">
        <v>15</v>
      </c>
      <c r="H16" s="458"/>
      <c r="I16" s="458"/>
      <c r="J16" s="569"/>
      <c r="K16" s="569"/>
      <c r="L16" s="567"/>
      <c r="M16" s="568"/>
      <c r="N16" s="570"/>
      <c r="O16" s="576"/>
      <c r="P16" s="573">
        <v>15</v>
      </c>
      <c r="Q16" s="574">
        <v>2</v>
      </c>
      <c r="R16" s="542"/>
      <c r="S16" s="573"/>
      <c r="T16" s="577"/>
      <c r="U16" s="569"/>
      <c r="V16" s="568"/>
      <c r="W16" s="571"/>
      <c r="X16" s="983"/>
    </row>
    <row r="17" spans="1:24" ht="15.75" thickBot="1" x14ac:dyDescent="0.3">
      <c r="A17" s="552">
        <v>6</v>
      </c>
      <c r="B17" s="556" t="s">
        <v>116</v>
      </c>
      <c r="C17" s="566" t="s">
        <v>31</v>
      </c>
      <c r="D17" s="567" t="s">
        <v>18</v>
      </c>
      <c r="E17" s="568">
        <v>45</v>
      </c>
      <c r="F17" s="568">
        <v>15</v>
      </c>
      <c r="G17" s="439">
        <v>30</v>
      </c>
      <c r="H17" s="458"/>
      <c r="I17" s="458"/>
      <c r="J17" s="569"/>
      <c r="K17" s="569"/>
      <c r="L17" s="567"/>
      <c r="M17" s="568"/>
      <c r="N17" s="570"/>
      <c r="O17" s="569"/>
      <c r="P17" s="568"/>
      <c r="Q17" s="571"/>
      <c r="R17" s="567">
        <v>15</v>
      </c>
      <c r="S17" s="568">
        <v>30</v>
      </c>
      <c r="T17" s="570">
        <v>3</v>
      </c>
      <c r="U17" s="569"/>
      <c r="V17" s="568"/>
      <c r="W17" s="571"/>
      <c r="X17" s="983">
        <v>3</v>
      </c>
    </row>
    <row r="18" spans="1:24" ht="15.75" thickBot="1" x14ac:dyDescent="0.3">
      <c r="A18" s="552">
        <v>7</v>
      </c>
      <c r="B18" s="556" t="s">
        <v>117</v>
      </c>
      <c r="C18" s="566" t="s">
        <v>20</v>
      </c>
      <c r="D18" s="567" t="s">
        <v>404</v>
      </c>
      <c r="E18" s="568">
        <v>20</v>
      </c>
      <c r="F18" s="568"/>
      <c r="G18" s="439">
        <v>20</v>
      </c>
      <c r="H18" s="458"/>
      <c r="I18" s="458"/>
      <c r="J18" s="569"/>
      <c r="K18" s="569"/>
      <c r="L18" s="567"/>
      <c r="M18" s="568"/>
      <c r="N18" s="570"/>
      <c r="O18" s="569"/>
      <c r="P18" s="568"/>
      <c r="Q18" s="571"/>
      <c r="R18" s="567"/>
      <c r="S18" s="568">
        <v>20</v>
      </c>
      <c r="T18" s="570">
        <v>3</v>
      </c>
      <c r="U18" s="569"/>
      <c r="V18" s="568"/>
      <c r="W18" s="571"/>
      <c r="X18" s="983"/>
    </row>
    <row r="19" spans="1:24" ht="15.75" thickBot="1" x14ac:dyDescent="0.3">
      <c r="A19" s="552">
        <v>8</v>
      </c>
      <c r="B19" s="578" t="s">
        <v>118</v>
      </c>
      <c r="C19" s="579" t="s">
        <v>130</v>
      </c>
      <c r="D19" s="580" t="s">
        <v>404</v>
      </c>
      <c r="E19" s="581">
        <v>20</v>
      </c>
      <c r="F19" s="581"/>
      <c r="G19" s="430"/>
      <c r="H19" s="448">
        <v>20</v>
      </c>
      <c r="I19" s="450"/>
      <c r="J19" s="582"/>
      <c r="K19" s="582"/>
      <c r="L19" s="580"/>
      <c r="M19" s="581"/>
      <c r="N19" s="583"/>
      <c r="O19" s="582"/>
      <c r="P19" s="581"/>
      <c r="Q19" s="584"/>
      <c r="R19" s="580"/>
      <c r="S19" s="581">
        <v>20</v>
      </c>
      <c r="T19" s="583">
        <v>2</v>
      </c>
      <c r="U19" s="582"/>
      <c r="V19" s="581"/>
      <c r="W19" s="584"/>
      <c r="X19" s="984"/>
    </row>
    <row r="20" spans="1:24" ht="16.5" thickTop="1" thickBot="1" x14ac:dyDescent="0.3">
      <c r="A20" s="552">
        <v>9</v>
      </c>
      <c r="B20" s="585"/>
      <c r="C20" s="586" t="s">
        <v>293</v>
      </c>
      <c r="D20" s="549"/>
      <c r="E20" s="549">
        <f>SUM(E13:E19)</f>
        <v>175</v>
      </c>
      <c r="F20" s="549">
        <f t="shared" ref="F20:W20" si="0">SUM(F13:F19)</f>
        <v>15</v>
      </c>
      <c r="G20" s="435">
        <f t="shared" si="0"/>
        <v>110</v>
      </c>
      <c r="H20" s="435">
        <f>SUM(H13:H19)</f>
        <v>20</v>
      </c>
      <c r="I20" s="435">
        <f t="shared" si="0"/>
        <v>30</v>
      </c>
      <c r="J20" s="549">
        <f t="shared" si="0"/>
        <v>0</v>
      </c>
      <c r="K20" s="549">
        <f t="shared" si="0"/>
        <v>0</v>
      </c>
      <c r="L20" s="549">
        <f t="shared" si="0"/>
        <v>0</v>
      </c>
      <c r="M20" s="549">
        <f t="shared" si="0"/>
        <v>60</v>
      </c>
      <c r="N20" s="550">
        <f t="shared" si="0"/>
        <v>8</v>
      </c>
      <c r="O20" s="548">
        <f t="shared" si="0"/>
        <v>0</v>
      </c>
      <c r="P20" s="549">
        <f t="shared" si="0"/>
        <v>30</v>
      </c>
      <c r="Q20" s="549">
        <f t="shared" si="0"/>
        <v>4</v>
      </c>
      <c r="R20" s="549">
        <f t="shared" si="0"/>
        <v>15</v>
      </c>
      <c r="S20" s="549">
        <f t="shared" si="0"/>
        <v>70</v>
      </c>
      <c r="T20" s="550">
        <f t="shared" si="0"/>
        <v>8</v>
      </c>
      <c r="U20" s="548">
        <f t="shared" si="0"/>
        <v>0</v>
      </c>
      <c r="V20" s="549">
        <f t="shared" si="0"/>
        <v>0</v>
      </c>
      <c r="W20" s="587">
        <f t="shared" si="0"/>
        <v>0</v>
      </c>
      <c r="X20" s="552">
        <f>SUM(X13:X19)</f>
        <v>7</v>
      </c>
    </row>
    <row r="21" spans="1:24" ht="15.75" customHeight="1" thickBot="1" x14ac:dyDescent="0.3">
      <c r="A21" s="552">
        <v>10</v>
      </c>
      <c r="B21" s="588" t="s">
        <v>403</v>
      </c>
      <c r="C21" s="542"/>
      <c r="D21" s="554"/>
      <c r="E21" s="554"/>
      <c r="F21" s="554"/>
      <c r="G21" s="441"/>
      <c r="H21" s="441"/>
      <c r="I21" s="441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89"/>
      <c r="W21" s="589"/>
      <c r="X21" s="985"/>
    </row>
    <row r="22" spans="1:24" ht="15.75" thickBot="1" x14ac:dyDescent="0.3">
      <c r="A22" s="552">
        <v>11</v>
      </c>
      <c r="B22" s="590" t="s">
        <v>98</v>
      </c>
      <c r="C22" s="591" t="s">
        <v>119</v>
      </c>
      <c r="D22" s="1185" t="s">
        <v>21</v>
      </c>
      <c r="E22" s="593"/>
      <c r="F22" s="594"/>
      <c r="G22" s="595"/>
      <c r="H22" s="447"/>
      <c r="I22" s="447"/>
      <c r="J22" s="594"/>
      <c r="K22" s="596"/>
      <c r="L22" s="597"/>
      <c r="M22" s="594"/>
      <c r="N22" s="598"/>
      <c r="O22" s="599"/>
      <c r="P22" s="593"/>
      <c r="Q22" s="596"/>
      <c r="R22" s="597"/>
      <c r="S22" s="594"/>
      <c r="T22" s="598"/>
      <c r="U22" s="599"/>
      <c r="V22" s="599"/>
      <c r="W22" s="596"/>
      <c r="X22" s="665"/>
    </row>
    <row r="23" spans="1:24" ht="15.75" thickBot="1" x14ac:dyDescent="0.3">
      <c r="A23" s="552">
        <v>12</v>
      </c>
      <c r="B23" s="600" t="s">
        <v>99</v>
      </c>
      <c r="C23" s="601" t="s">
        <v>132</v>
      </c>
      <c r="D23" s="1179"/>
      <c r="E23" s="602">
        <v>30</v>
      </c>
      <c r="F23" s="603"/>
      <c r="G23" s="438">
        <v>30</v>
      </c>
      <c r="H23" s="494"/>
      <c r="I23" s="494"/>
      <c r="J23" s="603"/>
      <c r="K23" s="604"/>
      <c r="L23" s="605"/>
      <c r="M23" s="603"/>
      <c r="N23" s="606"/>
      <c r="O23" s="607"/>
      <c r="P23" s="551"/>
      <c r="Q23" s="604"/>
      <c r="R23" s="605"/>
      <c r="S23" s="603"/>
      <c r="T23" s="606"/>
      <c r="U23" s="607"/>
      <c r="V23" s="607">
        <v>30</v>
      </c>
      <c r="W23" s="608">
        <v>5</v>
      </c>
      <c r="X23" s="986"/>
    </row>
    <row r="24" spans="1:24" ht="12.75" customHeight="1" thickBot="1" x14ac:dyDescent="0.3">
      <c r="A24" s="552">
        <v>13</v>
      </c>
      <c r="B24" s="610" t="s">
        <v>100</v>
      </c>
      <c r="C24" s="611" t="s">
        <v>120</v>
      </c>
      <c r="D24" s="1163" t="s">
        <v>404</v>
      </c>
      <c r="E24" s="1167">
        <v>30</v>
      </c>
      <c r="F24" s="1167"/>
      <c r="G24" s="1187">
        <v>30</v>
      </c>
      <c r="H24" s="612"/>
      <c r="I24" s="612"/>
      <c r="J24" s="613"/>
      <c r="K24" s="614"/>
      <c r="L24" s="1163"/>
      <c r="M24" s="1167"/>
      <c r="N24" s="1169"/>
      <c r="O24" s="1165"/>
      <c r="P24" s="1167"/>
      <c r="Q24" s="1171"/>
      <c r="R24" s="1165"/>
      <c r="S24" s="1167"/>
      <c r="T24" s="1169"/>
      <c r="U24" s="1165"/>
      <c r="V24" s="1167">
        <v>30</v>
      </c>
      <c r="W24" s="1189">
        <v>5</v>
      </c>
      <c r="X24" s="987"/>
    </row>
    <row r="25" spans="1:24" ht="12.75" customHeight="1" thickBot="1" x14ac:dyDescent="0.3">
      <c r="A25" s="552">
        <v>14</v>
      </c>
      <c r="B25" s="617" t="s">
        <v>101</v>
      </c>
      <c r="C25" s="618" t="s">
        <v>22</v>
      </c>
      <c r="D25" s="1186"/>
      <c r="E25" s="1168"/>
      <c r="F25" s="1168"/>
      <c r="G25" s="1188"/>
      <c r="H25" s="619"/>
      <c r="I25" s="619"/>
      <c r="J25" s="620"/>
      <c r="K25" s="621"/>
      <c r="L25" s="1179"/>
      <c r="M25" s="1168"/>
      <c r="N25" s="1170"/>
      <c r="O25" s="1166"/>
      <c r="P25" s="1168"/>
      <c r="Q25" s="1172"/>
      <c r="R25" s="1166"/>
      <c r="S25" s="1168"/>
      <c r="T25" s="1170"/>
      <c r="U25" s="1166"/>
      <c r="V25" s="1168"/>
      <c r="W25" s="1190"/>
      <c r="X25" s="666"/>
    </row>
    <row r="26" spans="1:24" ht="15.75" thickBot="1" x14ac:dyDescent="0.3">
      <c r="A26" s="552">
        <v>15</v>
      </c>
      <c r="B26" s="610" t="s">
        <v>102</v>
      </c>
      <c r="C26" s="579" t="s">
        <v>123</v>
      </c>
      <c r="D26" s="1163" t="s">
        <v>21</v>
      </c>
      <c r="E26" s="1167">
        <v>30</v>
      </c>
      <c r="F26" s="1167">
        <v>15</v>
      </c>
      <c r="G26" s="1174">
        <v>15</v>
      </c>
      <c r="H26" s="448"/>
      <c r="I26" s="448"/>
      <c r="J26" s="581"/>
      <c r="K26" s="584"/>
      <c r="L26" s="625"/>
      <c r="M26" s="581"/>
      <c r="N26" s="626"/>
      <c r="O26" s="582"/>
      <c r="P26" s="627"/>
      <c r="Q26" s="584"/>
      <c r="R26" s="625"/>
      <c r="S26" s="581"/>
      <c r="T26" s="626"/>
      <c r="U26" s="1165">
        <v>15</v>
      </c>
      <c r="V26" s="1167">
        <v>15</v>
      </c>
      <c r="W26" s="1171">
        <v>5</v>
      </c>
      <c r="X26" s="984"/>
    </row>
    <row r="27" spans="1:24" ht="15.75" thickBot="1" x14ac:dyDescent="0.3">
      <c r="A27" s="552">
        <v>16</v>
      </c>
      <c r="B27" s="617" t="s">
        <v>103</v>
      </c>
      <c r="C27" s="601" t="s">
        <v>122</v>
      </c>
      <c r="D27" s="1164"/>
      <c r="E27" s="1168"/>
      <c r="F27" s="1168"/>
      <c r="G27" s="1175"/>
      <c r="H27" s="494"/>
      <c r="I27" s="494"/>
      <c r="J27" s="603"/>
      <c r="K27" s="604"/>
      <c r="L27" s="605"/>
      <c r="M27" s="603"/>
      <c r="N27" s="606"/>
      <c r="O27" s="607"/>
      <c r="P27" s="551"/>
      <c r="Q27" s="604"/>
      <c r="R27" s="605"/>
      <c r="S27" s="603"/>
      <c r="T27" s="606"/>
      <c r="U27" s="1166"/>
      <c r="V27" s="1168"/>
      <c r="W27" s="1172"/>
      <c r="X27" s="666">
        <v>5</v>
      </c>
    </row>
    <row r="28" spans="1:24" ht="15.75" thickBot="1" x14ac:dyDescent="0.3">
      <c r="A28" s="552">
        <v>17</v>
      </c>
      <c r="B28" s="600" t="s">
        <v>121</v>
      </c>
      <c r="C28" s="609" t="s">
        <v>23</v>
      </c>
      <c r="D28" s="1179"/>
      <c r="E28" s="1173"/>
      <c r="F28" s="1173"/>
      <c r="G28" s="1176"/>
      <c r="H28" s="494"/>
      <c r="I28" s="494"/>
      <c r="J28" s="603"/>
      <c r="K28" s="604"/>
      <c r="L28" s="605"/>
      <c r="M28" s="629"/>
      <c r="N28" s="606"/>
      <c r="O28" s="607"/>
      <c r="P28" s="551"/>
      <c r="Q28" s="608"/>
      <c r="R28" s="605"/>
      <c r="S28" s="603"/>
      <c r="T28" s="606"/>
      <c r="U28" s="1229"/>
      <c r="V28" s="1173"/>
      <c r="W28" s="1226"/>
      <c r="X28" s="986"/>
    </row>
    <row r="29" spans="1:24" ht="15.75" thickBot="1" x14ac:dyDescent="0.3">
      <c r="A29" s="552">
        <v>18</v>
      </c>
      <c r="B29" s="610" t="s">
        <v>104</v>
      </c>
      <c r="C29" s="631" t="s">
        <v>124</v>
      </c>
      <c r="D29" s="1163" t="s">
        <v>404</v>
      </c>
      <c r="E29" s="1167">
        <v>30</v>
      </c>
      <c r="F29" s="1180"/>
      <c r="G29" s="1174">
        <v>30</v>
      </c>
      <c r="H29" s="448"/>
      <c r="I29" s="448"/>
      <c r="J29" s="581"/>
      <c r="K29" s="584"/>
      <c r="L29" s="580"/>
      <c r="M29" s="603"/>
      <c r="N29" s="583"/>
      <c r="O29" s="582"/>
      <c r="P29" s="581"/>
      <c r="Q29" s="604"/>
      <c r="R29" s="580"/>
      <c r="S29" s="1167">
        <v>30</v>
      </c>
      <c r="T29" s="1169">
        <v>2</v>
      </c>
      <c r="U29" s="582"/>
      <c r="V29" s="581"/>
      <c r="W29" s="604"/>
      <c r="X29" s="984"/>
    </row>
    <row r="30" spans="1:24" ht="15.75" thickBot="1" x14ac:dyDescent="0.3">
      <c r="A30" s="552">
        <v>19</v>
      </c>
      <c r="B30" s="617" t="s">
        <v>105</v>
      </c>
      <c r="C30" s="633" t="s">
        <v>125</v>
      </c>
      <c r="D30" s="1164"/>
      <c r="E30" s="1168"/>
      <c r="F30" s="1181"/>
      <c r="G30" s="1175"/>
      <c r="H30" s="494"/>
      <c r="I30" s="496"/>
      <c r="J30" s="607"/>
      <c r="K30" s="634"/>
      <c r="L30" s="635"/>
      <c r="M30" s="603"/>
      <c r="N30" s="636"/>
      <c r="O30" s="607"/>
      <c r="P30" s="603"/>
      <c r="Q30" s="604"/>
      <c r="R30" s="635"/>
      <c r="S30" s="1168"/>
      <c r="T30" s="1170"/>
      <c r="U30" s="607"/>
      <c r="V30" s="603"/>
      <c r="W30" s="604"/>
      <c r="X30" s="666">
        <v>2</v>
      </c>
    </row>
    <row r="31" spans="1:24" ht="15.75" thickBot="1" x14ac:dyDescent="0.3">
      <c r="A31" s="552">
        <v>20</v>
      </c>
      <c r="B31" s="617" t="s">
        <v>106</v>
      </c>
      <c r="C31" s="633" t="s">
        <v>126</v>
      </c>
      <c r="D31" s="1164"/>
      <c r="E31" s="1168"/>
      <c r="F31" s="1181"/>
      <c r="G31" s="1175"/>
      <c r="H31" s="496"/>
      <c r="I31" s="496"/>
      <c r="J31" s="607"/>
      <c r="K31" s="607"/>
      <c r="L31" s="635"/>
      <c r="M31" s="603"/>
      <c r="N31" s="636"/>
      <c r="O31" s="607"/>
      <c r="P31" s="603"/>
      <c r="Q31" s="604"/>
      <c r="R31" s="635"/>
      <c r="S31" s="1168"/>
      <c r="T31" s="1170"/>
      <c r="U31" s="607"/>
      <c r="V31" s="603"/>
      <c r="W31" s="604"/>
      <c r="X31" s="666"/>
    </row>
    <row r="32" spans="1:24" ht="15.75" thickBot="1" x14ac:dyDescent="0.3">
      <c r="A32" s="552">
        <v>21</v>
      </c>
      <c r="B32" s="617" t="s">
        <v>107</v>
      </c>
      <c r="C32" s="637" t="s">
        <v>274</v>
      </c>
      <c r="D32" s="1179"/>
      <c r="E32" s="1173"/>
      <c r="F32" s="1182"/>
      <c r="G32" s="1176"/>
      <c r="H32" s="478"/>
      <c r="I32" s="478"/>
      <c r="J32" s="639"/>
      <c r="K32" s="639"/>
      <c r="L32" s="640"/>
      <c r="M32" s="629"/>
      <c r="N32" s="641"/>
      <c r="O32" s="639"/>
      <c r="P32" s="629"/>
      <c r="Q32" s="608"/>
      <c r="R32" s="640"/>
      <c r="S32" s="1173"/>
      <c r="T32" s="1227"/>
      <c r="U32" s="639"/>
      <c r="V32" s="629"/>
      <c r="W32" s="608"/>
      <c r="X32" s="986"/>
    </row>
    <row r="33" spans="1:24" ht="15.75" thickBot="1" x14ac:dyDescent="0.3">
      <c r="A33" s="552">
        <v>22</v>
      </c>
      <c r="B33" s="610" t="s">
        <v>108</v>
      </c>
      <c r="C33" s="633" t="s">
        <v>32</v>
      </c>
      <c r="D33" s="1163" t="s">
        <v>404</v>
      </c>
      <c r="E33" s="1167">
        <v>15</v>
      </c>
      <c r="F33" s="603"/>
      <c r="G33" s="1174">
        <v>15</v>
      </c>
      <c r="H33" s="496"/>
      <c r="I33" s="496"/>
      <c r="J33" s="607"/>
      <c r="K33" s="607"/>
      <c r="L33" s="635"/>
      <c r="M33" s="603"/>
      <c r="N33" s="636"/>
      <c r="O33" s="607"/>
      <c r="P33" s="603"/>
      <c r="Q33" s="604"/>
      <c r="R33" s="635"/>
      <c r="S33" s="1167">
        <v>15</v>
      </c>
      <c r="T33" s="1169">
        <v>2</v>
      </c>
      <c r="U33" s="607"/>
      <c r="V33" s="603"/>
      <c r="W33" s="604"/>
      <c r="X33" s="666"/>
    </row>
    <row r="34" spans="1:24" ht="15.75" thickBot="1" x14ac:dyDescent="0.3">
      <c r="A34" s="552">
        <v>23</v>
      </c>
      <c r="B34" s="617" t="s">
        <v>109</v>
      </c>
      <c r="C34" s="633" t="s">
        <v>33</v>
      </c>
      <c r="D34" s="1164"/>
      <c r="E34" s="1168"/>
      <c r="F34" s="603"/>
      <c r="G34" s="1175"/>
      <c r="H34" s="496"/>
      <c r="I34" s="496"/>
      <c r="J34" s="607"/>
      <c r="K34" s="607"/>
      <c r="L34" s="635"/>
      <c r="M34" s="603"/>
      <c r="N34" s="636"/>
      <c r="O34" s="607"/>
      <c r="P34" s="603"/>
      <c r="Q34" s="604"/>
      <c r="R34" s="635"/>
      <c r="S34" s="1168"/>
      <c r="T34" s="1170"/>
      <c r="U34" s="607"/>
      <c r="V34" s="603"/>
      <c r="W34" s="604"/>
      <c r="X34" s="666"/>
    </row>
    <row r="35" spans="1:24" ht="15.75" thickBot="1" x14ac:dyDescent="0.3">
      <c r="A35" s="552">
        <v>24</v>
      </c>
      <c r="B35" s="617" t="s">
        <v>110</v>
      </c>
      <c r="C35" s="633" t="s">
        <v>137</v>
      </c>
      <c r="D35" s="1164"/>
      <c r="E35" s="1168"/>
      <c r="F35" s="603"/>
      <c r="G35" s="1175"/>
      <c r="H35" s="496"/>
      <c r="I35" s="496"/>
      <c r="J35" s="607"/>
      <c r="K35" s="607"/>
      <c r="L35" s="635"/>
      <c r="M35" s="603"/>
      <c r="N35" s="636"/>
      <c r="O35" s="607"/>
      <c r="P35" s="603"/>
      <c r="Q35" s="604"/>
      <c r="R35" s="635"/>
      <c r="S35" s="1168"/>
      <c r="T35" s="1170"/>
      <c r="U35" s="607"/>
      <c r="V35" s="603"/>
      <c r="W35" s="604"/>
      <c r="X35" s="666"/>
    </row>
    <row r="36" spans="1:24" ht="15.75" thickBot="1" x14ac:dyDescent="0.3">
      <c r="A36" s="552">
        <v>25</v>
      </c>
      <c r="B36" s="617" t="s">
        <v>111</v>
      </c>
      <c r="C36" s="633" t="s">
        <v>34</v>
      </c>
      <c r="D36" s="1164"/>
      <c r="E36" s="1177"/>
      <c r="F36" s="603"/>
      <c r="G36" s="1178"/>
      <c r="H36" s="496"/>
      <c r="I36" s="496"/>
      <c r="J36" s="607"/>
      <c r="K36" s="607"/>
      <c r="L36" s="635"/>
      <c r="M36" s="603"/>
      <c r="N36" s="636"/>
      <c r="O36" s="607"/>
      <c r="P36" s="603"/>
      <c r="Q36" s="604"/>
      <c r="R36" s="635"/>
      <c r="S36" s="1177"/>
      <c r="T36" s="1228"/>
      <c r="U36" s="607"/>
      <c r="V36" s="603"/>
      <c r="W36" s="604"/>
      <c r="X36" s="667"/>
    </row>
    <row r="37" spans="1:24" ht="16.5" thickTop="1" thickBot="1" x14ac:dyDescent="0.3">
      <c r="A37" s="552">
        <v>26</v>
      </c>
      <c r="B37" s="643"/>
      <c r="C37" s="644" t="s">
        <v>291</v>
      </c>
      <c r="D37" s="645"/>
      <c r="E37" s="646">
        <f>SUM(E22:E35)</f>
        <v>135</v>
      </c>
      <c r="F37" s="646">
        <f t="shared" ref="F37:W37" si="1">SUM(F22:F36)</f>
        <v>15</v>
      </c>
      <c r="G37" s="647">
        <f>SUM(G22:G35)</f>
        <v>120</v>
      </c>
      <c r="H37" s="647">
        <f t="shared" si="1"/>
        <v>0</v>
      </c>
      <c r="I37" s="647">
        <f t="shared" si="1"/>
        <v>0</v>
      </c>
      <c r="J37" s="646">
        <f t="shared" si="1"/>
        <v>0</v>
      </c>
      <c r="K37" s="646">
        <f t="shared" si="1"/>
        <v>0</v>
      </c>
      <c r="L37" s="646">
        <f t="shared" si="1"/>
        <v>0</v>
      </c>
      <c r="M37" s="646">
        <f t="shared" si="1"/>
        <v>0</v>
      </c>
      <c r="N37" s="648">
        <f t="shared" si="1"/>
        <v>0</v>
      </c>
      <c r="O37" s="649">
        <f t="shared" si="1"/>
        <v>0</v>
      </c>
      <c r="P37" s="646">
        <f t="shared" si="1"/>
        <v>0</v>
      </c>
      <c r="Q37" s="646">
        <f t="shared" si="1"/>
        <v>0</v>
      </c>
      <c r="R37" s="646">
        <f t="shared" si="1"/>
        <v>0</v>
      </c>
      <c r="S37" s="646">
        <f>SUM(S22:S35)</f>
        <v>45</v>
      </c>
      <c r="T37" s="648">
        <f>SUM(T22:T35)</f>
        <v>4</v>
      </c>
      <c r="U37" s="649">
        <f t="shared" si="1"/>
        <v>15</v>
      </c>
      <c r="V37" s="646">
        <f t="shared" si="1"/>
        <v>75</v>
      </c>
      <c r="W37" s="646">
        <f t="shared" si="1"/>
        <v>15</v>
      </c>
      <c r="X37" s="988">
        <f>SUM(X22:X36)</f>
        <v>7</v>
      </c>
    </row>
    <row r="38" spans="1:24" ht="15.75" customHeight="1" thickTop="1" thickBot="1" x14ac:dyDescent="0.3">
      <c r="A38" s="552">
        <v>27</v>
      </c>
      <c r="B38" s="650"/>
      <c r="C38" s="651" t="s">
        <v>292</v>
      </c>
      <c r="D38" s="652" t="s">
        <v>192</v>
      </c>
      <c r="E38" s="652">
        <f>SUM(E13:E19,E22:E35)</f>
        <v>310</v>
      </c>
      <c r="F38" s="652">
        <f t="shared" ref="F38:W38" si="2">SUM(F13:F19,F22:F36)</f>
        <v>30</v>
      </c>
      <c r="G38" s="653">
        <f>SUM(G13:G19,G22:G35)</f>
        <v>230</v>
      </c>
      <c r="H38" s="653">
        <f t="shared" si="2"/>
        <v>20</v>
      </c>
      <c r="I38" s="653">
        <f t="shared" si="2"/>
        <v>30</v>
      </c>
      <c r="J38" s="652">
        <f t="shared" si="2"/>
        <v>0</v>
      </c>
      <c r="K38" s="652">
        <f t="shared" si="2"/>
        <v>0</v>
      </c>
      <c r="L38" s="652">
        <f t="shared" si="2"/>
        <v>0</v>
      </c>
      <c r="M38" s="652">
        <f t="shared" si="2"/>
        <v>60</v>
      </c>
      <c r="N38" s="654">
        <f t="shared" si="2"/>
        <v>8</v>
      </c>
      <c r="O38" s="655">
        <f t="shared" si="2"/>
        <v>0</v>
      </c>
      <c r="P38" s="652">
        <f t="shared" si="2"/>
        <v>30</v>
      </c>
      <c r="Q38" s="652">
        <f t="shared" si="2"/>
        <v>4</v>
      </c>
      <c r="R38" s="652">
        <f t="shared" si="2"/>
        <v>15</v>
      </c>
      <c r="S38" s="652">
        <f>SUM(S13:S19,S22:S35)</f>
        <v>115</v>
      </c>
      <c r="T38" s="654">
        <f>SUM(T13:T19,T22:T35)</f>
        <v>12</v>
      </c>
      <c r="U38" s="655">
        <f t="shared" si="2"/>
        <v>15</v>
      </c>
      <c r="V38" s="652">
        <f t="shared" si="2"/>
        <v>75</v>
      </c>
      <c r="W38" s="652">
        <f t="shared" si="2"/>
        <v>15</v>
      </c>
      <c r="X38" s="988">
        <f>X37+X20</f>
        <v>14</v>
      </c>
    </row>
    <row r="39" spans="1:24" s="1058" customFormat="1" ht="15.75" customHeight="1" thickTop="1" thickBot="1" x14ac:dyDescent="0.3">
      <c r="A39" s="1055">
        <v>28</v>
      </c>
      <c r="B39" s="1056" t="s">
        <v>228</v>
      </c>
      <c r="C39" s="651"/>
      <c r="D39" s="1057" t="str">
        <f>'II stopień podst i kier'!D32</f>
        <v>E 6</v>
      </c>
      <c r="E39" s="1057">
        <f>'II stopień podst i kier'!E32</f>
        <v>565</v>
      </c>
      <c r="F39" s="1057">
        <f>'II stopień podst i kier'!F32</f>
        <v>225</v>
      </c>
      <c r="G39" s="1057">
        <f>'II stopień podst i kier'!G32</f>
        <v>190</v>
      </c>
      <c r="H39" s="1057">
        <f>'II stopień podst i kier'!H32</f>
        <v>0</v>
      </c>
      <c r="I39" s="1057">
        <f>'II stopień podst i kier'!I32</f>
        <v>30</v>
      </c>
      <c r="J39" s="1057">
        <f>'II stopień podst i kier'!J32</f>
        <v>120</v>
      </c>
      <c r="K39" s="1057">
        <f>'II stopień podst i kier'!K32</f>
        <v>0</v>
      </c>
      <c r="L39" s="1057">
        <f>'II stopień podst i kier'!L32</f>
        <v>90</v>
      </c>
      <c r="M39" s="1057">
        <f>'II stopień podst i kier'!M32</f>
        <v>130</v>
      </c>
      <c r="N39" s="1057">
        <f>'II stopień podst i kier'!N32</f>
        <v>24</v>
      </c>
      <c r="O39" s="1057">
        <f>'II stopień podst i kier'!O32</f>
        <v>75</v>
      </c>
      <c r="P39" s="1057">
        <f>'II stopień podst i kier'!P32</f>
        <v>135</v>
      </c>
      <c r="Q39" s="1057">
        <f>'II stopień podst i kier'!Q32</f>
        <v>26</v>
      </c>
      <c r="R39" s="1057">
        <f>'II stopień podst i kier'!R32</f>
        <v>60</v>
      </c>
      <c r="S39" s="1057">
        <f>'II stopień podst i kier'!S32</f>
        <v>45</v>
      </c>
      <c r="T39" s="1057">
        <f>'II stopień podst i kier'!T32</f>
        <v>18</v>
      </c>
      <c r="U39" s="1057">
        <f>'II stopień podst i kier'!U32</f>
        <v>0</v>
      </c>
      <c r="V39" s="1057">
        <f>'II stopień podst i kier'!V32</f>
        <v>30</v>
      </c>
      <c r="W39" s="1057">
        <f>'II stopień podst i kier'!W32</f>
        <v>15</v>
      </c>
      <c r="X39" s="1052">
        <f>'II stopień podst i kier'!X32</f>
        <v>61</v>
      </c>
    </row>
    <row r="40" spans="1:24" ht="16.5" thickTop="1" thickBot="1" x14ac:dyDescent="0.3">
      <c r="A40" s="552">
        <v>29</v>
      </c>
      <c r="B40" s="656"/>
      <c r="C40" s="657" t="s">
        <v>289</v>
      </c>
      <c r="D40" s="658"/>
      <c r="E40" s="659">
        <f>SUM(E38:E39)</f>
        <v>875</v>
      </c>
      <c r="F40" s="659">
        <f t="shared" ref="F40:W40" si="3">SUM(F38:F39)</f>
        <v>255</v>
      </c>
      <c r="G40" s="659">
        <f t="shared" si="3"/>
        <v>420</v>
      </c>
      <c r="H40" s="659">
        <f t="shared" si="3"/>
        <v>20</v>
      </c>
      <c r="I40" s="659">
        <f t="shared" si="3"/>
        <v>60</v>
      </c>
      <c r="J40" s="659">
        <f t="shared" si="3"/>
        <v>120</v>
      </c>
      <c r="K40" s="659">
        <f t="shared" si="3"/>
        <v>0</v>
      </c>
      <c r="L40" s="659">
        <f t="shared" si="3"/>
        <v>90</v>
      </c>
      <c r="M40" s="659">
        <f t="shared" si="3"/>
        <v>190</v>
      </c>
      <c r="N40" s="660">
        <f t="shared" si="3"/>
        <v>32</v>
      </c>
      <c r="O40" s="661">
        <f t="shared" si="3"/>
        <v>75</v>
      </c>
      <c r="P40" s="659">
        <f t="shared" si="3"/>
        <v>165</v>
      </c>
      <c r="Q40" s="659">
        <f t="shared" si="3"/>
        <v>30</v>
      </c>
      <c r="R40" s="659">
        <f t="shared" si="3"/>
        <v>75</v>
      </c>
      <c r="S40" s="659">
        <f t="shared" si="3"/>
        <v>160</v>
      </c>
      <c r="T40" s="660">
        <f t="shared" si="3"/>
        <v>30</v>
      </c>
      <c r="U40" s="661">
        <f t="shared" si="3"/>
        <v>15</v>
      </c>
      <c r="V40" s="659">
        <f t="shared" si="3"/>
        <v>105</v>
      </c>
      <c r="W40" s="659">
        <f t="shared" si="3"/>
        <v>30</v>
      </c>
      <c r="X40" s="988">
        <f>SUM(X38:X39)</f>
        <v>75</v>
      </c>
    </row>
    <row r="41" spans="1:24" s="195" customFormat="1" ht="15" x14ac:dyDescent="0.25">
      <c r="A41" s="662"/>
      <c r="B41" s="542" t="s">
        <v>297</v>
      </c>
      <c r="C41" s="542"/>
      <c r="D41" s="542"/>
      <c r="E41" s="542"/>
      <c r="F41" s="542"/>
      <c r="G41" s="430"/>
      <c r="H41" s="430"/>
      <c r="I41" s="663"/>
      <c r="J41" s="662"/>
      <c r="K41" s="662"/>
      <c r="L41" s="662"/>
      <c r="M41" s="662"/>
      <c r="N41" s="662"/>
      <c r="O41" s="662"/>
      <c r="P41" s="662"/>
      <c r="Q41" s="662"/>
      <c r="R41" s="662"/>
      <c r="S41" s="662"/>
      <c r="T41" s="662"/>
      <c r="U41" s="662"/>
      <c r="V41" s="662"/>
      <c r="W41" s="662"/>
      <c r="X41" s="662"/>
    </row>
    <row r="42" spans="1:24" s="195" customFormat="1" ht="15" x14ac:dyDescent="0.25">
      <c r="A42" s="662"/>
      <c r="B42" s="542" t="s">
        <v>294</v>
      </c>
      <c r="C42" s="542"/>
      <c r="D42" s="542"/>
      <c r="E42" s="542"/>
      <c r="F42" s="542"/>
      <c r="G42" s="430"/>
      <c r="H42" s="430"/>
      <c r="I42" s="663"/>
      <c r="J42" s="662"/>
      <c r="K42" s="662"/>
      <c r="L42" s="662"/>
      <c r="M42" s="662"/>
      <c r="N42" s="662"/>
      <c r="O42" s="662"/>
      <c r="P42" s="662"/>
      <c r="Q42" s="662"/>
      <c r="R42" s="662"/>
      <c r="S42" s="662"/>
      <c r="T42" s="662"/>
      <c r="U42" s="662"/>
      <c r="V42" s="662"/>
      <c r="W42" s="662"/>
      <c r="X42" s="662"/>
    </row>
    <row r="43" spans="1:24" s="195" customFormat="1" ht="15" x14ac:dyDescent="0.25">
      <c r="A43" s="194"/>
      <c r="B43" s="218"/>
      <c r="D43" s="194"/>
      <c r="E43" s="194"/>
      <c r="F43" s="194"/>
      <c r="G43" s="205"/>
      <c r="H43" s="205"/>
      <c r="I43" s="205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</row>
  </sheetData>
  <mergeCells count="61">
    <mergeCell ref="W26:W28"/>
    <mergeCell ref="T29:T32"/>
    <mergeCell ref="S33:S36"/>
    <mergeCell ref="T33:T36"/>
    <mergeCell ref="U26:U28"/>
    <mergeCell ref="V26:V28"/>
    <mergeCell ref="X8:X10"/>
    <mergeCell ref="A6:X6"/>
    <mergeCell ref="A7:X7"/>
    <mergeCell ref="A1:X1"/>
    <mergeCell ref="A2:X2"/>
    <mergeCell ref="A3:X3"/>
    <mergeCell ref="A4:X4"/>
    <mergeCell ref="A5:X5"/>
    <mergeCell ref="A8:A10"/>
    <mergeCell ref="H9:H10"/>
    <mergeCell ref="I9:I10"/>
    <mergeCell ref="J9:J10"/>
    <mergeCell ref="K9:K10"/>
    <mergeCell ref="E8:K8"/>
    <mergeCell ref="B8:B10"/>
    <mergeCell ref="C8:C10"/>
    <mergeCell ref="V24:V25"/>
    <mergeCell ref="W24:W25"/>
    <mergeCell ref="U9:W9"/>
    <mergeCell ref="R8:W8"/>
    <mergeCell ref="E9:E10"/>
    <mergeCell ref="F9:F10"/>
    <mergeCell ref="G9:G10"/>
    <mergeCell ref="L9:N9"/>
    <mergeCell ref="L8:Q8"/>
    <mergeCell ref="O9:Q9"/>
    <mergeCell ref="R9:T9"/>
    <mergeCell ref="G29:G32"/>
    <mergeCell ref="S29:S32"/>
    <mergeCell ref="D8:D10"/>
    <mergeCell ref="T24:T25"/>
    <mergeCell ref="U24:U25"/>
    <mergeCell ref="D22:D23"/>
    <mergeCell ref="S24:S25"/>
    <mergeCell ref="D24:D25"/>
    <mergeCell ref="E24:E25"/>
    <mergeCell ref="F24:F25"/>
    <mergeCell ref="G24:G25"/>
    <mergeCell ref="L24:L25"/>
    <mergeCell ref="D33:D36"/>
    <mergeCell ref="R24:R25"/>
    <mergeCell ref="M24:M25"/>
    <mergeCell ref="N24:N25"/>
    <mergeCell ref="O24:O25"/>
    <mergeCell ref="P24:P25"/>
    <mergeCell ref="Q24:Q25"/>
    <mergeCell ref="E26:E28"/>
    <mergeCell ref="F26:F28"/>
    <mergeCell ref="G26:G28"/>
    <mergeCell ref="E29:E32"/>
    <mergeCell ref="E33:E36"/>
    <mergeCell ref="G33:G36"/>
    <mergeCell ref="D26:D28"/>
    <mergeCell ref="D29:D32"/>
    <mergeCell ref="F29:F32"/>
  </mergeCells>
  <conditionalFormatting sqref="E21:K21">
    <cfRule type="cellIs" dxfId="3" priority="1" stopIfTrue="1" operator="equal">
      <formula>0</formula>
    </cfRule>
  </conditionalFormatting>
  <printOptions horizontalCentered="1"/>
  <pageMargins left="0.39370078740157483" right="0.39370078740157483" top="0.62992125984251968" bottom="0.39370078740157483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8"/>
  <sheetViews>
    <sheetView tabSelected="1" topLeftCell="A13" zoomScale="85" zoomScaleNormal="85" workbookViewId="0">
      <selection activeCell="N46" sqref="N46"/>
    </sheetView>
  </sheetViews>
  <sheetFormatPr defaultColWidth="9.140625" defaultRowHeight="12.75" x14ac:dyDescent="0.2"/>
  <cols>
    <col min="1" max="1" width="9.140625" style="26"/>
    <col min="2" max="2" width="14.85546875" style="26" customWidth="1"/>
    <col min="3" max="3" width="48" style="26" customWidth="1"/>
    <col min="4" max="4" width="6.140625" style="26" customWidth="1"/>
    <col min="5" max="5" width="4.42578125" style="26" customWidth="1"/>
    <col min="6" max="6" width="5" style="26" customWidth="1"/>
    <col min="7" max="8" width="7" style="203" customWidth="1"/>
    <col min="9" max="11" width="7" style="26" customWidth="1"/>
    <col min="12" max="12" width="4.85546875" style="26" customWidth="1"/>
    <col min="13" max="13" width="6" style="26" customWidth="1"/>
    <col min="14" max="14" width="4.7109375" style="26" customWidth="1"/>
    <col min="15" max="15" width="4.42578125" style="26" customWidth="1"/>
    <col min="16" max="16" width="5.7109375" style="26" customWidth="1"/>
    <col min="17" max="17" width="5" style="26" customWidth="1"/>
    <col min="18" max="19" width="4.85546875" style="26" customWidth="1"/>
    <col min="20" max="20" width="4.7109375" style="26" customWidth="1"/>
    <col min="21" max="21" width="5.42578125" style="26" customWidth="1"/>
    <col min="22" max="22" width="5.5703125" style="26" customWidth="1"/>
    <col min="23" max="23" width="5.85546875" style="26" customWidth="1"/>
    <col min="24" max="24" width="14" style="993" customWidth="1"/>
    <col min="25" max="16384" width="9.140625" style="26"/>
  </cols>
  <sheetData>
    <row r="1" spans="1:24" ht="15.75" x14ac:dyDescent="0.2">
      <c r="A1" s="1123" t="s">
        <v>387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5"/>
    </row>
    <row r="2" spans="1:24" ht="15" x14ac:dyDescent="0.25">
      <c r="A2" s="1255" t="s">
        <v>388</v>
      </c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6"/>
      <c r="P2" s="1256"/>
      <c r="Q2" s="1256"/>
      <c r="R2" s="1256"/>
      <c r="S2" s="1256"/>
      <c r="T2" s="1256"/>
      <c r="U2" s="1256"/>
      <c r="V2" s="1256"/>
      <c r="W2" s="1256"/>
      <c r="X2" s="1257"/>
    </row>
    <row r="3" spans="1:24" ht="15" x14ac:dyDescent="0.25">
      <c r="A3" s="1255" t="s">
        <v>392</v>
      </c>
      <c r="B3" s="1256"/>
      <c r="C3" s="1256"/>
      <c r="D3" s="1256"/>
      <c r="E3" s="1256"/>
      <c r="F3" s="1256"/>
      <c r="G3" s="1256"/>
      <c r="H3" s="1256"/>
      <c r="I3" s="1256"/>
      <c r="J3" s="1256"/>
      <c r="K3" s="1256"/>
      <c r="L3" s="1256"/>
      <c r="M3" s="1256"/>
      <c r="N3" s="1256"/>
      <c r="O3" s="1256"/>
      <c r="P3" s="1256"/>
      <c r="Q3" s="1256"/>
      <c r="R3" s="1256"/>
      <c r="S3" s="1256"/>
      <c r="T3" s="1256"/>
      <c r="U3" s="1256"/>
      <c r="V3" s="1256"/>
      <c r="W3" s="1256"/>
      <c r="X3" s="1257"/>
    </row>
    <row r="4" spans="1:24" ht="15" x14ac:dyDescent="0.25">
      <c r="A4" s="1255" t="s">
        <v>389</v>
      </c>
      <c r="B4" s="1256"/>
      <c r="C4" s="1256"/>
      <c r="D4" s="1256"/>
      <c r="E4" s="1256"/>
      <c r="F4" s="1256"/>
      <c r="G4" s="1256"/>
      <c r="H4" s="1256"/>
      <c r="I4" s="1256"/>
      <c r="J4" s="1256"/>
      <c r="K4" s="1256"/>
      <c r="L4" s="1256"/>
      <c r="M4" s="1256"/>
      <c r="N4" s="1256"/>
      <c r="O4" s="1256"/>
      <c r="P4" s="1256"/>
      <c r="Q4" s="1256"/>
      <c r="R4" s="1256"/>
      <c r="S4" s="1256"/>
      <c r="T4" s="1256"/>
      <c r="U4" s="1256"/>
      <c r="V4" s="1256"/>
      <c r="W4" s="1256"/>
      <c r="X4" s="1257"/>
    </row>
    <row r="5" spans="1:24" ht="15" x14ac:dyDescent="0.25">
      <c r="A5" s="1255" t="s">
        <v>390</v>
      </c>
      <c r="B5" s="1256"/>
      <c r="C5" s="1256"/>
      <c r="D5" s="1256"/>
      <c r="E5" s="1256"/>
      <c r="F5" s="1256"/>
      <c r="G5" s="1256"/>
      <c r="H5" s="1256"/>
      <c r="I5" s="1256"/>
      <c r="J5" s="1256"/>
      <c r="K5" s="1256"/>
      <c r="L5" s="1256"/>
      <c r="M5" s="1256"/>
      <c r="N5" s="1256"/>
      <c r="O5" s="1256"/>
      <c r="P5" s="1256"/>
      <c r="Q5" s="1256"/>
      <c r="R5" s="1256"/>
      <c r="S5" s="1256"/>
      <c r="T5" s="1256"/>
      <c r="U5" s="1256"/>
      <c r="V5" s="1256"/>
      <c r="W5" s="1256"/>
      <c r="X5" s="1257"/>
    </row>
    <row r="6" spans="1:24" s="217" customFormat="1" ht="12.75" customHeight="1" x14ac:dyDescent="0.2">
      <c r="A6" s="1258" t="s">
        <v>391</v>
      </c>
      <c r="B6" s="1259"/>
      <c r="C6" s="1259"/>
      <c r="D6" s="1259"/>
      <c r="E6" s="1259"/>
      <c r="F6" s="1259"/>
      <c r="G6" s="1259"/>
      <c r="H6" s="1259"/>
      <c r="I6" s="1259"/>
      <c r="J6" s="1259"/>
      <c r="K6" s="1259"/>
      <c r="L6" s="1259"/>
      <c r="M6" s="1259"/>
      <c r="N6" s="1259"/>
      <c r="O6" s="1259"/>
      <c r="P6" s="1259"/>
      <c r="Q6" s="1259"/>
      <c r="R6" s="1259"/>
      <c r="S6" s="1259"/>
      <c r="T6" s="1259"/>
      <c r="U6" s="1259"/>
      <c r="V6" s="1259"/>
      <c r="W6" s="1259"/>
      <c r="X6" s="1260"/>
    </row>
    <row r="7" spans="1:24" ht="18" customHeight="1" thickBot="1" x14ac:dyDescent="0.25">
      <c r="A7" s="1261" t="s">
        <v>394</v>
      </c>
      <c r="B7" s="1262"/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1262"/>
      <c r="X7" s="1263"/>
    </row>
    <row r="8" spans="1:24" ht="20.100000000000001" customHeight="1" x14ac:dyDescent="0.25">
      <c r="A8" s="1251" t="s">
        <v>300</v>
      </c>
      <c r="B8" s="1239" t="s">
        <v>52</v>
      </c>
      <c r="C8" s="1181" t="s">
        <v>0</v>
      </c>
      <c r="D8" s="1184" t="s">
        <v>1</v>
      </c>
      <c r="E8" s="1252" t="s">
        <v>2</v>
      </c>
      <c r="F8" s="1253"/>
      <c r="G8" s="1253"/>
      <c r="H8" s="1253"/>
      <c r="I8" s="1253"/>
      <c r="J8" s="1253"/>
      <c r="K8" s="1254"/>
      <c r="L8" s="1252" t="s">
        <v>3</v>
      </c>
      <c r="M8" s="1253"/>
      <c r="N8" s="1253"/>
      <c r="O8" s="1253"/>
      <c r="P8" s="1253"/>
      <c r="Q8" s="1254"/>
      <c r="R8" s="1252" t="s">
        <v>4</v>
      </c>
      <c r="S8" s="1253"/>
      <c r="T8" s="1253"/>
      <c r="U8" s="1253"/>
      <c r="V8" s="1253"/>
      <c r="W8" s="1264"/>
      <c r="X8" s="1250" t="s">
        <v>398</v>
      </c>
    </row>
    <row r="9" spans="1:24" ht="20.100000000000001" customHeight="1" x14ac:dyDescent="0.25">
      <c r="A9" s="1251"/>
      <c r="B9" s="1239"/>
      <c r="C9" s="1181"/>
      <c r="D9" s="1184"/>
      <c r="E9" s="1197" t="s">
        <v>5</v>
      </c>
      <c r="F9" s="1198" t="s">
        <v>6</v>
      </c>
      <c r="G9" s="1233" t="s">
        <v>280</v>
      </c>
      <c r="H9" s="1233" t="s">
        <v>281</v>
      </c>
      <c r="I9" s="1218" t="s">
        <v>282</v>
      </c>
      <c r="J9" s="1218" t="s">
        <v>283</v>
      </c>
      <c r="K9" s="1218" t="s">
        <v>284</v>
      </c>
      <c r="L9" s="1230" t="s">
        <v>7</v>
      </c>
      <c r="M9" s="1231"/>
      <c r="N9" s="1191"/>
      <c r="O9" s="1230" t="s">
        <v>8</v>
      </c>
      <c r="P9" s="1231"/>
      <c r="Q9" s="1191"/>
      <c r="R9" s="1230" t="s">
        <v>9</v>
      </c>
      <c r="S9" s="1231"/>
      <c r="T9" s="1191"/>
      <c r="U9" s="1230" t="s">
        <v>10</v>
      </c>
      <c r="V9" s="1231"/>
      <c r="W9" s="1232"/>
      <c r="X9" s="1250"/>
    </row>
    <row r="10" spans="1:24" ht="50.25" customHeight="1" thickBot="1" x14ac:dyDescent="0.25">
      <c r="A10" s="1251"/>
      <c r="B10" s="1239"/>
      <c r="C10" s="1181"/>
      <c r="D10" s="1184"/>
      <c r="E10" s="1184"/>
      <c r="F10" s="1199"/>
      <c r="G10" s="1234"/>
      <c r="H10" s="1234"/>
      <c r="I10" s="1235"/>
      <c r="J10" s="1235"/>
      <c r="K10" s="1235"/>
      <c r="L10" s="715" t="s">
        <v>11</v>
      </c>
      <c r="M10" s="544" t="s">
        <v>12</v>
      </c>
      <c r="N10" s="544" t="s">
        <v>13</v>
      </c>
      <c r="O10" s="544" t="s">
        <v>11</v>
      </c>
      <c r="P10" s="544" t="s">
        <v>12</v>
      </c>
      <c r="Q10" s="544" t="s">
        <v>13</v>
      </c>
      <c r="R10" s="544" t="s">
        <v>11</v>
      </c>
      <c r="S10" s="544" t="s">
        <v>12</v>
      </c>
      <c r="T10" s="544" t="s">
        <v>13</v>
      </c>
      <c r="U10" s="544" t="s">
        <v>11</v>
      </c>
      <c r="V10" s="544" t="s">
        <v>12</v>
      </c>
      <c r="W10" s="546" t="s">
        <v>13</v>
      </c>
      <c r="X10" s="1250"/>
    </row>
    <row r="11" spans="1:24" ht="20.100000000000001" customHeight="1" thickTop="1" thickBot="1" x14ac:dyDescent="0.3">
      <c r="A11" s="716"/>
      <c r="B11" s="549">
        <v>1</v>
      </c>
      <c r="C11" s="549">
        <v>2</v>
      </c>
      <c r="D11" s="549">
        <v>3</v>
      </c>
      <c r="E11" s="549">
        <v>4</v>
      </c>
      <c r="F11" s="549">
        <v>5</v>
      </c>
      <c r="G11" s="692">
        <v>6</v>
      </c>
      <c r="H11" s="692">
        <v>7</v>
      </c>
      <c r="I11" s="549">
        <v>8</v>
      </c>
      <c r="J11" s="549">
        <v>9</v>
      </c>
      <c r="K11" s="549">
        <v>10</v>
      </c>
      <c r="L11" s="549">
        <v>11</v>
      </c>
      <c r="M11" s="549">
        <v>12</v>
      </c>
      <c r="N11" s="550">
        <v>13</v>
      </c>
      <c r="O11" s="548">
        <v>14</v>
      </c>
      <c r="P11" s="549">
        <v>15</v>
      </c>
      <c r="Q11" s="549">
        <v>16</v>
      </c>
      <c r="R11" s="549">
        <v>17</v>
      </c>
      <c r="S11" s="549">
        <v>18</v>
      </c>
      <c r="T11" s="550">
        <v>19</v>
      </c>
      <c r="U11" s="548">
        <v>20</v>
      </c>
      <c r="V11" s="549">
        <v>21</v>
      </c>
      <c r="W11" s="549">
        <v>22</v>
      </c>
      <c r="X11" s="549">
        <v>23</v>
      </c>
    </row>
    <row r="12" spans="1:24" ht="20.100000000000001" customHeight="1" thickTop="1" thickBot="1" x14ac:dyDescent="0.3">
      <c r="A12" s="549">
        <v>1</v>
      </c>
      <c r="B12" s="553" t="s">
        <v>402</v>
      </c>
      <c r="C12" s="542"/>
      <c r="D12" s="551"/>
      <c r="E12" s="670"/>
      <c r="F12" s="670"/>
      <c r="G12" s="518"/>
      <c r="H12" s="518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989"/>
    </row>
    <row r="13" spans="1:24" ht="20.100000000000001" customHeight="1" thickTop="1" thickBot="1" x14ac:dyDescent="0.3">
      <c r="A13" s="549">
        <v>2</v>
      </c>
      <c r="B13" s="556" t="s">
        <v>74</v>
      </c>
      <c r="C13" s="557" t="s">
        <v>231</v>
      </c>
      <c r="D13" s="671" t="s">
        <v>404</v>
      </c>
      <c r="E13" s="559">
        <v>30</v>
      </c>
      <c r="F13" s="672"/>
      <c r="G13" s="673">
        <v>30</v>
      </c>
      <c r="H13" s="674"/>
      <c r="I13" s="559"/>
      <c r="J13" s="559"/>
      <c r="K13" s="565"/>
      <c r="L13" s="558"/>
      <c r="M13" s="559">
        <v>30</v>
      </c>
      <c r="N13" s="561">
        <v>4</v>
      </c>
      <c r="O13" s="562"/>
      <c r="P13" s="563"/>
      <c r="Q13" s="675"/>
      <c r="R13" s="558"/>
      <c r="S13" s="560"/>
      <c r="T13" s="561"/>
      <c r="U13" s="560"/>
      <c r="V13" s="559"/>
      <c r="W13" s="565"/>
      <c r="X13" s="982">
        <v>4</v>
      </c>
    </row>
    <row r="14" spans="1:24" ht="20.100000000000001" customHeight="1" thickTop="1" thickBot="1" x14ac:dyDescent="0.3">
      <c r="A14" s="549">
        <v>3</v>
      </c>
      <c r="B14" s="717" t="s">
        <v>75</v>
      </c>
      <c r="C14" s="676" t="s">
        <v>19</v>
      </c>
      <c r="D14" s="677" t="s">
        <v>404</v>
      </c>
      <c r="E14" s="678">
        <v>30</v>
      </c>
      <c r="F14" s="679"/>
      <c r="G14" s="718"/>
      <c r="H14" s="680"/>
      <c r="I14" s="681">
        <v>30</v>
      </c>
      <c r="J14" s="678"/>
      <c r="K14" s="682"/>
      <c r="L14" s="677"/>
      <c r="M14" s="683">
        <v>30</v>
      </c>
      <c r="N14" s="847">
        <v>4</v>
      </c>
      <c r="O14" s="684"/>
      <c r="P14" s="678"/>
      <c r="Q14" s="683"/>
      <c r="R14" s="677"/>
      <c r="S14" s="678"/>
      <c r="T14" s="851"/>
      <c r="U14" s="684"/>
      <c r="V14" s="678"/>
      <c r="W14" s="682"/>
      <c r="X14" s="983"/>
    </row>
    <row r="15" spans="1:24" ht="20.100000000000001" customHeight="1" thickTop="1" thickBot="1" x14ac:dyDescent="0.3">
      <c r="A15" s="549">
        <v>4</v>
      </c>
      <c r="B15" s="556" t="s">
        <v>76</v>
      </c>
      <c r="C15" s="609" t="s">
        <v>38</v>
      </c>
      <c r="D15" s="640" t="s">
        <v>275</v>
      </c>
      <c r="E15" s="638">
        <v>30</v>
      </c>
      <c r="F15" s="638">
        <v>15</v>
      </c>
      <c r="G15" s="685">
        <v>15</v>
      </c>
      <c r="H15" s="686"/>
      <c r="I15" s="639"/>
      <c r="J15" s="639"/>
      <c r="K15" s="639"/>
      <c r="L15" s="640"/>
      <c r="M15" s="638"/>
      <c r="N15" s="641"/>
      <c r="O15" s="639">
        <v>15</v>
      </c>
      <c r="P15" s="638">
        <v>15</v>
      </c>
      <c r="Q15" s="608">
        <v>4</v>
      </c>
      <c r="R15" s="640"/>
      <c r="S15" s="638"/>
      <c r="T15" s="641"/>
      <c r="U15" s="639"/>
      <c r="V15" s="638"/>
      <c r="W15" s="608"/>
      <c r="X15" s="983">
        <v>4</v>
      </c>
    </row>
    <row r="16" spans="1:24" ht="20.100000000000001" customHeight="1" thickTop="1" thickBot="1" x14ac:dyDescent="0.3">
      <c r="A16" s="549">
        <v>5</v>
      </c>
      <c r="B16" s="556" t="s">
        <v>77</v>
      </c>
      <c r="C16" s="609" t="s">
        <v>36</v>
      </c>
      <c r="D16" s="640" t="s">
        <v>404</v>
      </c>
      <c r="E16" s="638">
        <v>15</v>
      </c>
      <c r="F16" s="638"/>
      <c r="G16" s="685">
        <v>15</v>
      </c>
      <c r="H16" s="686"/>
      <c r="I16" s="639"/>
      <c r="J16" s="639"/>
      <c r="K16" s="639"/>
      <c r="L16" s="640"/>
      <c r="M16" s="638"/>
      <c r="N16" s="641"/>
      <c r="O16" s="639"/>
      <c r="P16" s="638"/>
      <c r="Q16" s="687"/>
      <c r="R16" s="567"/>
      <c r="S16" s="639">
        <v>15</v>
      </c>
      <c r="T16" s="641">
        <v>2</v>
      </c>
      <c r="U16" s="639"/>
      <c r="V16" s="638"/>
      <c r="W16" s="608"/>
      <c r="X16" s="983">
        <v>2</v>
      </c>
    </row>
    <row r="17" spans="1:24" ht="20.100000000000001" customHeight="1" thickTop="1" thickBot="1" x14ac:dyDescent="0.3">
      <c r="A17" s="549">
        <v>6</v>
      </c>
      <c r="B17" s="556" t="s">
        <v>78</v>
      </c>
      <c r="C17" s="566" t="s">
        <v>37</v>
      </c>
      <c r="D17" s="567" t="s">
        <v>404</v>
      </c>
      <c r="E17" s="568">
        <v>15</v>
      </c>
      <c r="F17" s="551"/>
      <c r="G17" s="688">
        <v>15</v>
      </c>
      <c r="H17" s="689"/>
      <c r="I17" s="569"/>
      <c r="J17" s="569"/>
      <c r="K17" s="569"/>
      <c r="L17" s="567"/>
      <c r="M17" s="568"/>
      <c r="N17" s="570"/>
      <c r="O17" s="569"/>
      <c r="P17" s="568"/>
      <c r="Q17" s="690"/>
      <c r="R17" s="567"/>
      <c r="S17" s="569">
        <v>15</v>
      </c>
      <c r="T17" s="570">
        <v>2</v>
      </c>
      <c r="U17" s="569"/>
      <c r="V17" s="568"/>
      <c r="W17" s="571"/>
      <c r="X17" s="983"/>
    </row>
    <row r="18" spans="1:24" ht="20.100000000000001" customHeight="1" thickTop="1" thickBot="1" x14ac:dyDescent="0.3">
      <c r="A18" s="549">
        <v>7</v>
      </c>
      <c r="B18" s="556" t="s">
        <v>79</v>
      </c>
      <c r="C18" s="566" t="s">
        <v>39</v>
      </c>
      <c r="D18" s="567" t="s">
        <v>404</v>
      </c>
      <c r="E18" s="568">
        <f>SUM(F18:G18)</f>
        <v>15</v>
      </c>
      <c r="F18" s="568"/>
      <c r="G18" s="688">
        <v>15</v>
      </c>
      <c r="H18" s="689"/>
      <c r="I18" s="569"/>
      <c r="J18" s="569"/>
      <c r="K18" s="569"/>
      <c r="L18" s="567"/>
      <c r="M18" s="568"/>
      <c r="N18" s="570"/>
      <c r="O18" s="569"/>
      <c r="P18" s="568"/>
      <c r="Q18" s="571"/>
      <c r="R18" s="567"/>
      <c r="S18" s="568">
        <v>15</v>
      </c>
      <c r="T18" s="570">
        <v>2</v>
      </c>
      <c r="U18" s="569"/>
      <c r="V18" s="568"/>
      <c r="W18" s="571"/>
      <c r="X18" s="983">
        <v>2</v>
      </c>
    </row>
    <row r="19" spans="1:24" ht="20.100000000000001" customHeight="1" thickTop="1" thickBot="1" x14ac:dyDescent="0.3">
      <c r="A19" s="549">
        <v>8</v>
      </c>
      <c r="B19" s="556" t="s">
        <v>80</v>
      </c>
      <c r="C19" s="566" t="s">
        <v>40</v>
      </c>
      <c r="D19" s="567" t="s">
        <v>29</v>
      </c>
      <c r="E19" s="568">
        <v>45</v>
      </c>
      <c r="F19" s="568">
        <v>15</v>
      </c>
      <c r="G19" s="688">
        <v>30</v>
      </c>
      <c r="H19" s="689"/>
      <c r="I19" s="569"/>
      <c r="J19" s="569"/>
      <c r="K19" s="569"/>
      <c r="L19" s="567"/>
      <c r="M19" s="568"/>
      <c r="N19" s="570"/>
      <c r="O19" s="569"/>
      <c r="P19" s="568"/>
      <c r="Q19" s="571"/>
      <c r="R19" s="567">
        <v>15</v>
      </c>
      <c r="S19" s="568">
        <v>30</v>
      </c>
      <c r="T19" s="570">
        <v>3</v>
      </c>
      <c r="U19" s="569"/>
      <c r="V19" s="568"/>
      <c r="W19" s="571"/>
      <c r="X19" s="983"/>
    </row>
    <row r="20" spans="1:24" ht="21" customHeight="1" thickTop="1" thickBot="1" x14ac:dyDescent="0.3">
      <c r="A20" s="549">
        <v>9</v>
      </c>
      <c r="B20" s="556" t="s">
        <v>81</v>
      </c>
      <c r="C20" s="566" t="s">
        <v>412</v>
      </c>
      <c r="D20" s="567" t="s">
        <v>404</v>
      </c>
      <c r="E20" s="568">
        <v>15</v>
      </c>
      <c r="F20" s="568"/>
      <c r="G20" s="688"/>
      <c r="H20" s="689"/>
      <c r="I20" s="569">
        <v>15</v>
      </c>
      <c r="J20" s="569"/>
      <c r="K20" s="569"/>
      <c r="L20" s="567"/>
      <c r="M20" s="568"/>
      <c r="N20" s="570"/>
      <c r="O20" s="569"/>
      <c r="P20" s="568"/>
      <c r="Q20" s="571"/>
      <c r="R20" s="567"/>
      <c r="S20" s="568"/>
      <c r="T20" s="570"/>
      <c r="U20" s="569"/>
      <c r="V20" s="568">
        <v>15</v>
      </c>
      <c r="W20" s="571">
        <v>3</v>
      </c>
      <c r="X20" s="983"/>
    </row>
    <row r="21" spans="1:24" ht="18" customHeight="1" thickTop="1" thickBot="1" x14ac:dyDescent="0.3">
      <c r="A21" s="549">
        <v>10</v>
      </c>
      <c r="B21" s="556" t="s">
        <v>82</v>
      </c>
      <c r="C21" s="566" t="s">
        <v>41</v>
      </c>
      <c r="D21" s="567" t="s">
        <v>404</v>
      </c>
      <c r="E21" s="638">
        <v>15</v>
      </c>
      <c r="F21" s="568"/>
      <c r="G21" s="688">
        <v>15</v>
      </c>
      <c r="H21" s="689"/>
      <c r="I21" s="569"/>
      <c r="J21" s="569"/>
      <c r="K21" s="569"/>
      <c r="L21" s="567"/>
      <c r="M21" s="568"/>
      <c r="N21" s="570"/>
      <c r="O21" s="569"/>
      <c r="P21" s="568"/>
      <c r="Q21" s="571"/>
      <c r="R21" s="567"/>
      <c r="S21" s="568"/>
      <c r="T21" s="570"/>
      <c r="U21" s="569"/>
      <c r="V21" s="568">
        <v>15</v>
      </c>
      <c r="W21" s="571">
        <v>2</v>
      </c>
      <c r="X21" s="983">
        <v>2</v>
      </c>
    </row>
    <row r="22" spans="1:24" ht="21" customHeight="1" thickTop="1" thickBot="1" x14ac:dyDescent="0.3">
      <c r="A22" s="549">
        <v>11</v>
      </c>
      <c r="B22" s="719" t="s">
        <v>83</v>
      </c>
      <c r="C22" s="579" t="s">
        <v>130</v>
      </c>
      <c r="D22" s="580" t="s">
        <v>404</v>
      </c>
      <c r="E22" s="603">
        <v>20</v>
      </c>
      <c r="F22" s="632"/>
      <c r="G22" s="720"/>
      <c r="H22" s="691">
        <v>20</v>
      </c>
      <c r="I22" s="582"/>
      <c r="J22" s="582"/>
      <c r="K22" s="582"/>
      <c r="L22" s="580"/>
      <c r="M22" s="632"/>
      <c r="N22" s="583"/>
      <c r="O22" s="582"/>
      <c r="P22" s="632"/>
      <c r="Q22" s="584"/>
      <c r="R22" s="580"/>
      <c r="S22" s="632"/>
      <c r="T22" s="583"/>
      <c r="U22" s="582"/>
      <c r="V22" s="632">
        <v>20</v>
      </c>
      <c r="W22" s="584">
        <v>2</v>
      </c>
      <c r="X22" s="990"/>
    </row>
    <row r="23" spans="1:24" ht="16.5" thickTop="1" thickBot="1" x14ac:dyDescent="0.3">
      <c r="A23" s="549">
        <v>12</v>
      </c>
      <c r="B23" s="721"/>
      <c r="C23" s="586" t="s">
        <v>293</v>
      </c>
      <c r="D23" s="549"/>
      <c r="E23" s="549">
        <f>SUM(E13:E22)</f>
        <v>230</v>
      </c>
      <c r="F23" s="549">
        <f t="shared" ref="F23:W23" si="0">SUM(F13:F22)</f>
        <v>30</v>
      </c>
      <c r="G23" s="692">
        <f t="shared" si="0"/>
        <v>135</v>
      </c>
      <c r="H23" s="692">
        <f>SUM(H13:H22)</f>
        <v>20</v>
      </c>
      <c r="I23" s="549">
        <f t="shared" si="0"/>
        <v>45</v>
      </c>
      <c r="J23" s="549">
        <f t="shared" si="0"/>
        <v>0</v>
      </c>
      <c r="K23" s="549">
        <f t="shared" si="0"/>
        <v>0</v>
      </c>
      <c r="L23" s="549">
        <f t="shared" si="0"/>
        <v>0</v>
      </c>
      <c r="M23" s="549">
        <f t="shared" si="0"/>
        <v>60</v>
      </c>
      <c r="N23" s="550">
        <f t="shared" si="0"/>
        <v>8</v>
      </c>
      <c r="O23" s="548">
        <f t="shared" si="0"/>
        <v>15</v>
      </c>
      <c r="P23" s="549">
        <f t="shared" si="0"/>
        <v>15</v>
      </c>
      <c r="Q23" s="549">
        <f t="shared" si="0"/>
        <v>4</v>
      </c>
      <c r="R23" s="549">
        <f t="shared" si="0"/>
        <v>15</v>
      </c>
      <c r="S23" s="549">
        <f t="shared" si="0"/>
        <v>75</v>
      </c>
      <c r="T23" s="550">
        <f t="shared" si="0"/>
        <v>9</v>
      </c>
      <c r="U23" s="548">
        <f t="shared" si="0"/>
        <v>0</v>
      </c>
      <c r="V23" s="549">
        <f t="shared" si="0"/>
        <v>50</v>
      </c>
      <c r="W23" s="549">
        <f t="shared" si="0"/>
        <v>7</v>
      </c>
      <c r="X23" s="991">
        <f>SUM(X13:X22)</f>
        <v>14</v>
      </c>
    </row>
    <row r="24" spans="1:24" ht="20.100000000000001" customHeight="1" thickTop="1" thickBot="1" x14ac:dyDescent="0.3">
      <c r="A24" s="549">
        <v>13</v>
      </c>
      <c r="B24" s="693" t="s">
        <v>403</v>
      </c>
      <c r="C24" s="693"/>
      <c r="D24" s="693"/>
      <c r="E24" s="693"/>
      <c r="F24" s="693"/>
      <c r="G24" s="694"/>
      <c r="H24" s="694"/>
      <c r="I24" s="693"/>
      <c r="J24" s="693"/>
      <c r="K24" s="693"/>
      <c r="L24" s="693"/>
      <c r="M24" s="693"/>
      <c r="N24" s="693"/>
      <c r="O24" s="693"/>
      <c r="P24" s="693"/>
      <c r="Q24" s="693"/>
      <c r="R24" s="693"/>
      <c r="S24" s="693"/>
      <c r="T24" s="693"/>
      <c r="U24" s="693"/>
      <c r="V24" s="693"/>
      <c r="W24" s="618"/>
      <c r="X24" s="548"/>
    </row>
    <row r="25" spans="1:24" ht="20.100000000000001" customHeight="1" thickTop="1" thickBot="1" x14ac:dyDescent="0.3">
      <c r="A25" s="549">
        <v>14</v>
      </c>
      <c r="B25" s="617" t="s">
        <v>84</v>
      </c>
      <c r="C25" s="695" t="s">
        <v>139</v>
      </c>
      <c r="D25" s="1164" t="s">
        <v>404</v>
      </c>
      <c r="E25" s="1168">
        <v>20</v>
      </c>
      <c r="F25" s="1168"/>
      <c r="G25" s="1236">
        <v>20</v>
      </c>
      <c r="H25" s="696"/>
      <c r="I25" s="623"/>
      <c r="J25" s="623"/>
      <c r="K25" s="623"/>
      <c r="L25" s="1164"/>
      <c r="M25" s="1168"/>
      <c r="N25" s="1238"/>
      <c r="O25" s="1166"/>
      <c r="P25" s="1168"/>
      <c r="Q25" s="1172"/>
      <c r="R25" s="1164"/>
      <c r="S25" s="1168">
        <v>20</v>
      </c>
      <c r="T25" s="1238">
        <v>2</v>
      </c>
      <c r="U25" s="1166"/>
      <c r="V25" s="1168"/>
      <c r="W25" s="1240"/>
      <c r="X25" s="992"/>
    </row>
    <row r="26" spans="1:24" ht="20.100000000000001" customHeight="1" thickTop="1" thickBot="1" x14ac:dyDescent="0.3">
      <c r="A26" s="549">
        <v>15</v>
      </c>
      <c r="B26" s="617" t="s">
        <v>85</v>
      </c>
      <c r="C26" s="695" t="s">
        <v>42</v>
      </c>
      <c r="D26" s="1164"/>
      <c r="E26" s="1168"/>
      <c r="F26" s="1168"/>
      <c r="G26" s="1236"/>
      <c r="H26" s="696"/>
      <c r="I26" s="623"/>
      <c r="J26" s="623"/>
      <c r="K26" s="623"/>
      <c r="L26" s="1164"/>
      <c r="M26" s="1168"/>
      <c r="N26" s="1170"/>
      <c r="O26" s="1166"/>
      <c r="P26" s="1168"/>
      <c r="Q26" s="1172"/>
      <c r="R26" s="1164"/>
      <c r="S26" s="1168"/>
      <c r="T26" s="1170"/>
      <c r="U26" s="1166"/>
      <c r="V26" s="1168"/>
      <c r="W26" s="1172"/>
      <c r="X26" s="666"/>
    </row>
    <row r="27" spans="1:24" ht="20.100000000000001" customHeight="1" thickTop="1" thickBot="1" x14ac:dyDescent="0.3">
      <c r="A27" s="549">
        <v>16</v>
      </c>
      <c r="B27" s="600" t="s">
        <v>86</v>
      </c>
      <c r="C27" s="542" t="s">
        <v>131</v>
      </c>
      <c r="D27" s="1179"/>
      <c r="E27" s="1173"/>
      <c r="F27" s="1173"/>
      <c r="G27" s="1237"/>
      <c r="H27" s="697"/>
      <c r="I27" s="630"/>
      <c r="J27" s="630"/>
      <c r="K27" s="630"/>
      <c r="L27" s="1179"/>
      <c r="M27" s="1173"/>
      <c r="N27" s="1227"/>
      <c r="O27" s="1229"/>
      <c r="P27" s="1173"/>
      <c r="Q27" s="1226"/>
      <c r="R27" s="1179"/>
      <c r="S27" s="1173"/>
      <c r="T27" s="1227"/>
      <c r="U27" s="1229"/>
      <c r="V27" s="1173"/>
      <c r="W27" s="1226"/>
      <c r="X27" s="986"/>
    </row>
    <row r="28" spans="1:24" ht="20.100000000000001" customHeight="1" thickTop="1" thickBot="1" x14ac:dyDescent="0.3">
      <c r="A28" s="549">
        <v>17</v>
      </c>
      <c r="B28" s="610" t="s">
        <v>87</v>
      </c>
      <c r="C28" s="698" t="s">
        <v>136</v>
      </c>
      <c r="D28" s="1163" t="s">
        <v>21</v>
      </c>
      <c r="E28" s="1167">
        <v>15</v>
      </c>
      <c r="F28" s="1180"/>
      <c r="G28" s="1241">
        <v>15</v>
      </c>
      <c r="H28" s="699"/>
      <c r="I28" s="615"/>
      <c r="J28" s="615"/>
      <c r="K28" s="615"/>
      <c r="L28" s="1163"/>
      <c r="M28" s="1167"/>
      <c r="N28" s="1169"/>
      <c r="O28" s="1165"/>
      <c r="P28" s="1167"/>
      <c r="Q28" s="1171"/>
      <c r="R28" s="1163"/>
      <c r="S28" s="1167"/>
      <c r="T28" s="1169"/>
      <c r="U28" s="1165"/>
      <c r="V28" s="1167">
        <v>15</v>
      </c>
      <c r="W28" s="1171">
        <v>3</v>
      </c>
      <c r="X28" s="984"/>
    </row>
    <row r="29" spans="1:24" ht="20.100000000000001" customHeight="1" thickTop="1" thickBot="1" x14ac:dyDescent="0.3">
      <c r="A29" s="549">
        <v>18</v>
      </c>
      <c r="B29" s="617" t="s">
        <v>88</v>
      </c>
      <c r="C29" s="542" t="s">
        <v>44</v>
      </c>
      <c r="D29" s="1164"/>
      <c r="E29" s="1168"/>
      <c r="F29" s="1181"/>
      <c r="G29" s="1236"/>
      <c r="H29" s="696"/>
      <c r="I29" s="623"/>
      <c r="J29" s="623"/>
      <c r="K29" s="623"/>
      <c r="L29" s="1164"/>
      <c r="M29" s="1168"/>
      <c r="N29" s="1170"/>
      <c r="O29" s="1166"/>
      <c r="P29" s="1168"/>
      <c r="Q29" s="1172"/>
      <c r="R29" s="1164"/>
      <c r="S29" s="1168"/>
      <c r="T29" s="1170"/>
      <c r="U29" s="1166"/>
      <c r="V29" s="1168"/>
      <c r="W29" s="1172"/>
      <c r="X29" s="666"/>
    </row>
    <row r="30" spans="1:24" ht="20.100000000000001" customHeight="1" thickTop="1" thickBot="1" x14ac:dyDescent="0.3">
      <c r="A30" s="549">
        <v>19</v>
      </c>
      <c r="B30" s="600" t="s">
        <v>89</v>
      </c>
      <c r="C30" s="542" t="s">
        <v>45</v>
      </c>
      <c r="D30" s="1179"/>
      <c r="E30" s="1173"/>
      <c r="F30" s="1182"/>
      <c r="G30" s="1237"/>
      <c r="H30" s="697"/>
      <c r="I30" s="630"/>
      <c r="J30" s="630"/>
      <c r="K30" s="630"/>
      <c r="L30" s="1179"/>
      <c r="M30" s="1173"/>
      <c r="N30" s="1227"/>
      <c r="O30" s="1229"/>
      <c r="P30" s="1173"/>
      <c r="Q30" s="1226"/>
      <c r="R30" s="1179"/>
      <c r="S30" s="1173"/>
      <c r="T30" s="1227"/>
      <c r="U30" s="1229"/>
      <c r="V30" s="1173"/>
      <c r="W30" s="1226"/>
      <c r="X30" s="986"/>
    </row>
    <row r="31" spans="1:24" ht="20.100000000000001" customHeight="1" thickTop="1" thickBot="1" x14ac:dyDescent="0.3">
      <c r="A31" s="549">
        <v>20</v>
      </c>
      <c r="B31" s="610" t="s">
        <v>90</v>
      </c>
      <c r="C31" s="698" t="s">
        <v>43</v>
      </c>
      <c r="D31" s="1163" t="s">
        <v>404</v>
      </c>
      <c r="E31" s="1167">
        <v>15</v>
      </c>
      <c r="F31" s="1167"/>
      <c r="G31" s="1241">
        <v>15</v>
      </c>
      <c r="H31" s="699"/>
      <c r="I31" s="615"/>
      <c r="J31" s="615"/>
      <c r="K31" s="615"/>
      <c r="L31" s="1163"/>
      <c r="M31" s="1167"/>
      <c r="N31" s="1169"/>
      <c r="O31" s="1165"/>
      <c r="P31" s="1167"/>
      <c r="Q31" s="1171"/>
      <c r="R31" s="1163"/>
      <c r="S31" s="1167"/>
      <c r="T31" s="1169"/>
      <c r="U31" s="1165"/>
      <c r="V31" s="1167">
        <v>15</v>
      </c>
      <c r="W31" s="1171">
        <v>3</v>
      </c>
      <c r="X31" s="984"/>
    </row>
    <row r="32" spans="1:24" ht="20.100000000000001" customHeight="1" thickTop="1" thickBot="1" x14ac:dyDescent="0.3">
      <c r="A32" s="549">
        <v>21</v>
      </c>
      <c r="B32" s="617" t="s">
        <v>91</v>
      </c>
      <c r="C32" s="700" t="s">
        <v>46</v>
      </c>
      <c r="D32" s="1164"/>
      <c r="E32" s="1168"/>
      <c r="F32" s="1168"/>
      <c r="G32" s="1236"/>
      <c r="H32" s="696"/>
      <c r="I32" s="623"/>
      <c r="J32" s="623"/>
      <c r="K32" s="623"/>
      <c r="L32" s="1164"/>
      <c r="M32" s="1168"/>
      <c r="N32" s="1170"/>
      <c r="O32" s="1166"/>
      <c r="P32" s="1168"/>
      <c r="Q32" s="1172"/>
      <c r="R32" s="1164"/>
      <c r="S32" s="1168"/>
      <c r="T32" s="1170"/>
      <c r="U32" s="1166"/>
      <c r="V32" s="1168"/>
      <c r="W32" s="1172"/>
      <c r="X32" s="666"/>
    </row>
    <row r="33" spans="1:24" ht="20.100000000000001" customHeight="1" thickTop="1" thickBot="1" x14ac:dyDescent="0.3">
      <c r="A33" s="549">
        <v>22</v>
      </c>
      <c r="B33" s="600" t="s">
        <v>92</v>
      </c>
      <c r="C33" s="700" t="s">
        <v>47</v>
      </c>
      <c r="D33" s="1179"/>
      <c r="E33" s="1173"/>
      <c r="F33" s="1173"/>
      <c r="G33" s="1237"/>
      <c r="H33" s="697"/>
      <c r="I33" s="630"/>
      <c r="J33" s="630"/>
      <c r="K33" s="630"/>
      <c r="L33" s="1179"/>
      <c r="M33" s="1173"/>
      <c r="N33" s="1227"/>
      <c r="O33" s="1229"/>
      <c r="P33" s="1173"/>
      <c r="Q33" s="1226"/>
      <c r="R33" s="1179"/>
      <c r="S33" s="1173"/>
      <c r="T33" s="1227"/>
      <c r="U33" s="1229"/>
      <c r="V33" s="1173"/>
      <c r="W33" s="1226"/>
      <c r="X33" s="986"/>
    </row>
    <row r="34" spans="1:24" ht="15" customHeight="1" thickTop="1" thickBot="1" x14ac:dyDescent="0.3">
      <c r="A34" s="549">
        <v>23</v>
      </c>
      <c r="B34" s="610" t="s">
        <v>93</v>
      </c>
      <c r="C34" s="701" t="s">
        <v>123</v>
      </c>
      <c r="D34" s="1163" t="s">
        <v>404</v>
      </c>
      <c r="E34" s="1167">
        <v>15</v>
      </c>
      <c r="F34" s="1167"/>
      <c r="G34" s="1241">
        <v>15</v>
      </c>
      <c r="H34" s="699"/>
      <c r="I34" s="615"/>
      <c r="J34" s="615"/>
      <c r="K34" s="615"/>
      <c r="L34" s="1163"/>
      <c r="M34" s="1167"/>
      <c r="N34" s="1169"/>
      <c r="O34" s="1165"/>
      <c r="P34" s="1167"/>
      <c r="Q34" s="1171"/>
      <c r="R34" s="1163"/>
      <c r="S34" s="1167"/>
      <c r="T34" s="1169"/>
      <c r="U34" s="615"/>
      <c r="V34" s="613"/>
      <c r="W34" s="616"/>
      <c r="X34" s="984"/>
    </row>
    <row r="35" spans="1:24" ht="16.5" thickTop="1" thickBot="1" x14ac:dyDescent="0.3">
      <c r="A35" s="549">
        <v>24</v>
      </c>
      <c r="B35" s="617" t="s">
        <v>94</v>
      </c>
      <c r="C35" s="700" t="s">
        <v>48</v>
      </c>
      <c r="D35" s="1164"/>
      <c r="E35" s="1168"/>
      <c r="F35" s="1168"/>
      <c r="G35" s="1236"/>
      <c r="H35" s="696"/>
      <c r="I35" s="623"/>
      <c r="J35" s="623"/>
      <c r="K35" s="623"/>
      <c r="L35" s="1164"/>
      <c r="M35" s="1168"/>
      <c r="N35" s="1170"/>
      <c r="O35" s="1166"/>
      <c r="P35" s="1168"/>
      <c r="Q35" s="1172"/>
      <c r="R35" s="1164"/>
      <c r="S35" s="1168"/>
      <c r="T35" s="1170"/>
      <c r="U35" s="623"/>
      <c r="V35" s="620">
        <v>15</v>
      </c>
      <c r="W35" s="624">
        <v>2</v>
      </c>
      <c r="X35" s="666"/>
    </row>
    <row r="36" spans="1:24" ht="16.5" thickTop="1" thickBot="1" x14ac:dyDescent="0.3">
      <c r="A36" s="549">
        <v>25</v>
      </c>
      <c r="B36" s="600" t="s">
        <v>95</v>
      </c>
      <c r="C36" s="702" t="s">
        <v>49</v>
      </c>
      <c r="D36" s="1246"/>
      <c r="E36" s="1243"/>
      <c r="F36" s="1243"/>
      <c r="G36" s="1247"/>
      <c r="H36" s="703"/>
      <c r="I36" s="704"/>
      <c r="J36" s="704"/>
      <c r="K36" s="704"/>
      <c r="L36" s="1246"/>
      <c r="M36" s="1243"/>
      <c r="N36" s="1244"/>
      <c r="O36" s="1248"/>
      <c r="P36" s="1243"/>
      <c r="Q36" s="1249"/>
      <c r="R36" s="1246"/>
      <c r="S36" s="1243"/>
      <c r="T36" s="1244"/>
      <c r="U36" s="704"/>
      <c r="V36" s="705"/>
      <c r="W36" s="706"/>
      <c r="X36" s="986"/>
    </row>
    <row r="37" spans="1:24" ht="16.5" thickTop="1" thickBot="1" x14ac:dyDescent="0.3">
      <c r="A37" s="549">
        <v>26</v>
      </c>
      <c r="B37" s="610" t="s">
        <v>96</v>
      </c>
      <c r="C37" s="700" t="s">
        <v>50</v>
      </c>
      <c r="D37" s="1185" t="s">
        <v>404</v>
      </c>
      <c r="E37" s="1242">
        <v>15</v>
      </c>
      <c r="F37" s="1242"/>
      <c r="G37" s="1245">
        <v>15</v>
      </c>
      <c r="H37" s="707"/>
      <c r="I37" s="708"/>
      <c r="J37" s="708"/>
      <c r="K37" s="708"/>
      <c r="L37" s="592"/>
      <c r="M37" s="709"/>
      <c r="N37" s="849"/>
      <c r="O37" s="708"/>
      <c r="P37" s="709"/>
      <c r="Q37" s="710"/>
      <c r="R37" s="592"/>
      <c r="S37" s="1242">
        <v>15</v>
      </c>
      <c r="T37" s="1238">
        <v>1</v>
      </c>
      <c r="U37" s="708"/>
      <c r="V37" s="1242"/>
      <c r="W37" s="1240"/>
      <c r="X37" s="666"/>
    </row>
    <row r="38" spans="1:24" ht="16.5" thickTop="1" thickBot="1" x14ac:dyDescent="0.3">
      <c r="A38" s="549">
        <v>27</v>
      </c>
      <c r="B38" s="617" t="s">
        <v>97</v>
      </c>
      <c r="C38" s="700" t="s">
        <v>301</v>
      </c>
      <c r="D38" s="1164"/>
      <c r="E38" s="1168"/>
      <c r="F38" s="1168"/>
      <c r="G38" s="1236"/>
      <c r="H38" s="696"/>
      <c r="I38" s="623"/>
      <c r="J38" s="623"/>
      <c r="K38" s="623"/>
      <c r="L38" s="628"/>
      <c r="M38" s="620"/>
      <c r="N38" s="622"/>
      <c r="O38" s="623"/>
      <c r="P38" s="620"/>
      <c r="Q38" s="624"/>
      <c r="R38" s="628"/>
      <c r="S38" s="1168"/>
      <c r="T38" s="1170"/>
      <c r="U38" s="623"/>
      <c r="V38" s="1168"/>
      <c r="W38" s="1172"/>
      <c r="X38" s="666"/>
    </row>
    <row r="39" spans="1:24" ht="16.5" thickTop="1" thickBot="1" x14ac:dyDescent="0.3">
      <c r="A39" s="549">
        <v>28</v>
      </c>
      <c r="B39" s="617" t="s">
        <v>201</v>
      </c>
      <c r="C39" s="711" t="s">
        <v>51</v>
      </c>
      <c r="D39" s="1164"/>
      <c r="E39" s="1168"/>
      <c r="F39" s="1168"/>
      <c r="G39" s="1236"/>
      <c r="H39" s="696"/>
      <c r="I39" s="623"/>
      <c r="J39" s="623"/>
      <c r="K39" s="623"/>
      <c r="L39" s="628"/>
      <c r="M39" s="620"/>
      <c r="N39" s="622"/>
      <c r="O39" s="623"/>
      <c r="P39" s="620"/>
      <c r="Q39" s="624"/>
      <c r="R39" s="628"/>
      <c r="S39" s="1168"/>
      <c r="T39" s="1170"/>
      <c r="U39" s="623"/>
      <c r="V39" s="1168"/>
      <c r="W39" s="1172"/>
      <c r="X39" s="667"/>
    </row>
    <row r="40" spans="1:24" ht="16.5" thickTop="1" thickBot="1" x14ac:dyDescent="0.3">
      <c r="A40" s="549">
        <v>29</v>
      </c>
      <c r="B40" s="585"/>
      <c r="C40" s="722" t="s">
        <v>291</v>
      </c>
      <c r="D40" s="722"/>
      <c r="E40" s="712">
        <f t="shared" ref="E40:W40" si="1">SUM(E25:E39)</f>
        <v>80</v>
      </c>
      <c r="F40" s="712">
        <f t="shared" si="1"/>
        <v>0</v>
      </c>
      <c r="G40" s="713">
        <f t="shared" si="1"/>
        <v>80</v>
      </c>
      <c r="H40" s="713">
        <f t="shared" si="1"/>
        <v>0</v>
      </c>
      <c r="I40" s="712">
        <f t="shared" si="1"/>
        <v>0</v>
      </c>
      <c r="J40" s="712">
        <f t="shared" si="1"/>
        <v>0</v>
      </c>
      <c r="K40" s="712">
        <f t="shared" si="1"/>
        <v>0</v>
      </c>
      <c r="L40" s="712">
        <f t="shared" si="1"/>
        <v>0</v>
      </c>
      <c r="M40" s="712">
        <f t="shared" si="1"/>
        <v>0</v>
      </c>
      <c r="N40" s="850">
        <f t="shared" si="1"/>
        <v>0</v>
      </c>
      <c r="O40" s="848">
        <f t="shared" si="1"/>
        <v>0</v>
      </c>
      <c r="P40" s="712">
        <f t="shared" si="1"/>
        <v>0</v>
      </c>
      <c r="Q40" s="712">
        <f t="shared" si="1"/>
        <v>0</v>
      </c>
      <c r="R40" s="712">
        <f t="shared" si="1"/>
        <v>0</v>
      </c>
      <c r="S40" s="712">
        <f t="shared" si="1"/>
        <v>35</v>
      </c>
      <c r="T40" s="850">
        <f t="shared" si="1"/>
        <v>3</v>
      </c>
      <c r="U40" s="848">
        <f t="shared" si="1"/>
        <v>0</v>
      </c>
      <c r="V40" s="712">
        <f t="shared" si="1"/>
        <v>45</v>
      </c>
      <c r="W40" s="712">
        <f t="shared" si="1"/>
        <v>8</v>
      </c>
      <c r="X40" s="988">
        <f>SUM(X25:X39)</f>
        <v>0</v>
      </c>
    </row>
    <row r="41" spans="1:24" ht="16.5" thickTop="1" thickBot="1" x14ac:dyDescent="0.3">
      <c r="A41" s="549">
        <v>30</v>
      </c>
      <c r="B41" s="723"/>
      <c r="C41" s="724" t="s">
        <v>292</v>
      </c>
      <c r="D41" s="549" t="s">
        <v>192</v>
      </c>
      <c r="E41" s="659">
        <f t="shared" ref="E41:W41" si="2">SUM(E13:E22,E25:E39)</f>
        <v>310</v>
      </c>
      <c r="F41" s="659">
        <f t="shared" si="2"/>
        <v>30</v>
      </c>
      <c r="G41" s="516">
        <f t="shared" si="2"/>
        <v>215</v>
      </c>
      <c r="H41" s="516">
        <f t="shared" si="2"/>
        <v>20</v>
      </c>
      <c r="I41" s="659">
        <f t="shared" si="2"/>
        <v>45</v>
      </c>
      <c r="J41" s="659">
        <f t="shared" si="2"/>
        <v>0</v>
      </c>
      <c r="K41" s="659">
        <f t="shared" si="2"/>
        <v>0</v>
      </c>
      <c r="L41" s="659">
        <f t="shared" si="2"/>
        <v>0</v>
      </c>
      <c r="M41" s="659">
        <f t="shared" si="2"/>
        <v>60</v>
      </c>
      <c r="N41" s="660">
        <f t="shared" si="2"/>
        <v>8</v>
      </c>
      <c r="O41" s="661">
        <f t="shared" si="2"/>
        <v>15</v>
      </c>
      <c r="P41" s="659">
        <f t="shared" si="2"/>
        <v>15</v>
      </c>
      <c r="Q41" s="659">
        <f t="shared" si="2"/>
        <v>4</v>
      </c>
      <c r="R41" s="659">
        <f t="shared" si="2"/>
        <v>15</v>
      </c>
      <c r="S41" s="659">
        <f t="shared" si="2"/>
        <v>110</v>
      </c>
      <c r="T41" s="660">
        <f t="shared" si="2"/>
        <v>12</v>
      </c>
      <c r="U41" s="661">
        <f t="shared" si="2"/>
        <v>0</v>
      </c>
      <c r="V41" s="659">
        <f t="shared" si="2"/>
        <v>95</v>
      </c>
      <c r="W41" s="659">
        <f t="shared" si="2"/>
        <v>15</v>
      </c>
      <c r="X41" s="988">
        <f>X40+X23</f>
        <v>14</v>
      </c>
    </row>
    <row r="42" spans="1:24" s="1053" customFormat="1" ht="15.75" customHeight="1" thickTop="1" thickBot="1" x14ac:dyDescent="0.3">
      <c r="A42" s="1047">
        <v>31</v>
      </c>
      <c r="B42" s="1048" t="s">
        <v>228</v>
      </c>
      <c r="C42" s="724"/>
      <c r="D42" s="1049" t="str">
        <f>'II stopień podst i kier'!D32</f>
        <v>E 6</v>
      </c>
      <c r="E42" s="1049">
        <f>'II stopień podst i kier'!E32</f>
        <v>565</v>
      </c>
      <c r="F42" s="1049">
        <f>'II stopień podst i kier'!F32</f>
        <v>225</v>
      </c>
      <c r="G42" s="1049">
        <f>'II stopień podst i kier'!G32</f>
        <v>190</v>
      </c>
      <c r="H42" s="1049">
        <f>'II stopień podst i kier'!H32</f>
        <v>0</v>
      </c>
      <c r="I42" s="1049">
        <f>'II stopień podst i kier'!I32</f>
        <v>30</v>
      </c>
      <c r="J42" s="1049">
        <f>'II stopień podst i kier'!J32</f>
        <v>120</v>
      </c>
      <c r="K42" s="1049">
        <f>'II stopień podst i kier'!K32</f>
        <v>0</v>
      </c>
      <c r="L42" s="1049">
        <f>'II stopień podst i kier'!L32</f>
        <v>90</v>
      </c>
      <c r="M42" s="1049">
        <f>'II stopień podst i kier'!M32</f>
        <v>130</v>
      </c>
      <c r="N42" s="1050">
        <f>'II stopień podst i kier'!N32</f>
        <v>24</v>
      </c>
      <c r="O42" s="1051">
        <f>'II stopień podst i kier'!O32</f>
        <v>75</v>
      </c>
      <c r="P42" s="1049">
        <f>'II stopień podst i kier'!P32</f>
        <v>135</v>
      </c>
      <c r="Q42" s="1049">
        <f>'II stopień podst i kier'!Q32</f>
        <v>26</v>
      </c>
      <c r="R42" s="1049">
        <f>'II stopień podst i kier'!R32</f>
        <v>60</v>
      </c>
      <c r="S42" s="1049">
        <f>'II stopień podst i kier'!S32</f>
        <v>45</v>
      </c>
      <c r="T42" s="1050">
        <f>'II stopień podst i kier'!T32</f>
        <v>18</v>
      </c>
      <c r="U42" s="1051">
        <f>'II stopień podst i kier'!U32</f>
        <v>0</v>
      </c>
      <c r="V42" s="1049">
        <f>'II stopień podst i kier'!V32</f>
        <v>30</v>
      </c>
      <c r="W42" s="1049">
        <f>'II stopień podst i kier'!W32</f>
        <v>15</v>
      </c>
      <c r="X42" s="1052">
        <f>'II stopień podst i kier'!X32</f>
        <v>61</v>
      </c>
    </row>
    <row r="43" spans="1:24" ht="16.5" thickTop="1" thickBot="1" x14ac:dyDescent="0.3">
      <c r="A43" s="549">
        <v>32</v>
      </c>
      <c r="B43" s="658"/>
      <c r="C43" s="714" t="s">
        <v>289</v>
      </c>
      <c r="D43" s="658"/>
      <c r="E43" s="659">
        <f>SUM(E41:E42)</f>
        <v>875</v>
      </c>
      <c r="F43" s="659">
        <f t="shared" ref="F43:W43" si="3">SUM(F41:F42)</f>
        <v>255</v>
      </c>
      <c r="G43" s="516">
        <f t="shared" si="3"/>
        <v>405</v>
      </c>
      <c r="H43" s="516">
        <f t="shared" si="3"/>
        <v>20</v>
      </c>
      <c r="I43" s="659">
        <f t="shared" si="3"/>
        <v>75</v>
      </c>
      <c r="J43" s="659">
        <f t="shared" si="3"/>
        <v>120</v>
      </c>
      <c r="K43" s="659">
        <f t="shared" si="3"/>
        <v>0</v>
      </c>
      <c r="L43" s="659">
        <f t="shared" si="3"/>
        <v>90</v>
      </c>
      <c r="M43" s="659">
        <f t="shared" si="3"/>
        <v>190</v>
      </c>
      <c r="N43" s="660">
        <f t="shared" si="3"/>
        <v>32</v>
      </c>
      <c r="O43" s="661">
        <f t="shared" si="3"/>
        <v>90</v>
      </c>
      <c r="P43" s="659">
        <f t="shared" si="3"/>
        <v>150</v>
      </c>
      <c r="Q43" s="659">
        <f t="shared" si="3"/>
        <v>30</v>
      </c>
      <c r="R43" s="659">
        <f t="shared" si="3"/>
        <v>75</v>
      </c>
      <c r="S43" s="659">
        <f t="shared" si="3"/>
        <v>155</v>
      </c>
      <c r="T43" s="660">
        <f t="shared" si="3"/>
        <v>30</v>
      </c>
      <c r="U43" s="661">
        <f t="shared" si="3"/>
        <v>0</v>
      </c>
      <c r="V43" s="659">
        <f t="shared" si="3"/>
        <v>125</v>
      </c>
      <c r="W43" s="659">
        <f t="shared" si="3"/>
        <v>30</v>
      </c>
      <c r="X43" s="988">
        <f>SUM(X41:X42)</f>
        <v>75</v>
      </c>
    </row>
    <row r="44" spans="1:24" s="195" customFormat="1" ht="15.75" thickTop="1" x14ac:dyDescent="0.25">
      <c r="A44" s="662"/>
      <c r="B44" s="542" t="s">
        <v>297</v>
      </c>
      <c r="C44" s="542"/>
      <c r="D44" s="542"/>
      <c r="E44" s="542"/>
      <c r="F44" s="542"/>
      <c r="G44" s="720"/>
      <c r="H44" s="720"/>
      <c r="I44" s="662"/>
      <c r="J44" s="662"/>
      <c r="K44" s="662"/>
      <c r="L44" s="662"/>
      <c r="M44" s="662"/>
      <c r="N44" s="662"/>
      <c r="O44" s="662"/>
      <c r="P44" s="662"/>
      <c r="Q44" s="662"/>
      <c r="R44" s="662"/>
      <c r="S44" s="662"/>
      <c r="T44" s="662"/>
      <c r="U44" s="662"/>
      <c r="V44" s="662"/>
      <c r="W44" s="662"/>
      <c r="X44" s="662"/>
    </row>
    <row r="45" spans="1:24" s="195" customFormat="1" ht="15" x14ac:dyDescent="0.25">
      <c r="A45" s="662"/>
      <c r="B45" s="542" t="s">
        <v>295</v>
      </c>
      <c r="C45" s="542"/>
      <c r="D45" s="542"/>
      <c r="E45" s="542"/>
      <c r="F45" s="542"/>
      <c r="G45" s="720"/>
      <c r="H45" s="720"/>
      <c r="I45" s="662"/>
      <c r="J45" s="662"/>
      <c r="K45" s="662"/>
      <c r="L45" s="662"/>
      <c r="M45" s="662"/>
      <c r="N45" s="662"/>
      <c r="O45" s="662"/>
      <c r="P45" s="662"/>
      <c r="Q45" s="662"/>
      <c r="R45" s="662"/>
      <c r="S45" s="662"/>
      <c r="T45" s="662"/>
      <c r="U45" s="662"/>
      <c r="V45" s="662"/>
      <c r="W45" s="662"/>
      <c r="X45" s="662"/>
    </row>
    <row r="46" spans="1:24" s="195" customFormat="1" ht="15" x14ac:dyDescent="0.25">
      <c r="A46" s="662"/>
      <c r="B46" s="542"/>
      <c r="C46" s="542"/>
      <c r="D46" s="542"/>
      <c r="E46" s="542"/>
      <c r="F46" s="542"/>
      <c r="G46" s="720"/>
      <c r="H46" s="720"/>
      <c r="I46" s="662"/>
      <c r="J46" s="662"/>
      <c r="K46" s="662"/>
      <c r="L46" s="662"/>
      <c r="M46" s="662"/>
      <c r="N46" s="662"/>
      <c r="O46" s="662"/>
      <c r="P46" s="662"/>
      <c r="Q46" s="662"/>
      <c r="R46" s="662"/>
      <c r="S46" s="662"/>
      <c r="T46" s="662"/>
      <c r="U46" s="662"/>
      <c r="V46" s="662"/>
      <c r="W46" s="662"/>
      <c r="X46" s="662"/>
    </row>
    <row r="47" spans="1:24" s="195" customFormat="1" ht="31.5" x14ac:dyDescent="0.25">
      <c r="A47" s="194"/>
      <c r="B47" s="1404" t="s">
        <v>413</v>
      </c>
      <c r="C47" s="1405" t="s">
        <v>414</v>
      </c>
      <c r="D47" s="194"/>
      <c r="E47" s="194"/>
      <c r="F47" s="194"/>
      <c r="G47" s="205"/>
      <c r="H47" s="205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</row>
    <row r="48" spans="1:24" s="195" customFormat="1" ht="15" x14ac:dyDescent="0.25">
      <c r="A48" s="194"/>
      <c r="B48" s="26"/>
      <c r="C48"/>
      <c r="D48"/>
      <c r="E48"/>
      <c r="F48"/>
      <c r="G48" s="203"/>
      <c r="H48" s="203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</row>
  </sheetData>
  <mergeCells count="95">
    <mergeCell ref="X8:X10"/>
    <mergeCell ref="K9:K10"/>
    <mergeCell ref="A8:A10"/>
    <mergeCell ref="E8:K8"/>
    <mergeCell ref="A1:X1"/>
    <mergeCell ref="A2:X2"/>
    <mergeCell ref="A3:X3"/>
    <mergeCell ref="A4:X4"/>
    <mergeCell ref="A5:X5"/>
    <mergeCell ref="A6:X6"/>
    <mergeCell ref="A7:X7"/>
    <mergeCell ref="J9:J10"/>
    <mergeCell ref="L8:Q8"/>
    <mergeCell ref="R8:W8"/>
    <mergeCell ref="L9:N9"/>
    <mergeCell ref="O9:Q9"/>
    <mergeCell ref="N34:N36"/>
    <mergeCell ref="O34:O36"/>
    <mergeCell ref="P34:P36"/>
    <mergeCell ref="Q34:Q36"/>
    <mergeCell ref="R34:R36"/>
    <mergeCell ref="R31:R33"/>
    <mergeCell ref="D31:D33"/>
    <mergeCell ref="E31:E33"/>
    <mergeCell ref="F31:F33"/>
    <mergeCell ref="G31:G33"/>
    <mergeCell ref="L31:L33"/>
    <mergeCell ref="N31:N33"/>
    <mergeCell ref="M31:M33"/>
    <mergeCell ref="O31:O33"/>
    <mergeCell ref="P31:P33"/>
    <mergeCell ref="Q31:Q33"/>
    <mergeCell ref="D37:D39"/>
    <mergeCell ref="E37:E39"/>
    <mergeCell ref="F37:F39"/>
    <mergeCell ref="G37:G39"/>
    <mergeCell ref="M34:M36"/>
    <mergeCell ref="D34:D36"/>
    <mergeCell ref="E34:E36"/>
    <mergeCell ref="F34:F36"/>
    <mergeCell ref="G34:G36"/>
    <mergeCell ref="L34:L36"/>
    <mergeCell ref="T28:T30"/>
    <mergeCell ref="U28:U30"/>
    <mergeCell ref="R25:R27"/>
    <mergeCell ref="V37:V39"/>
    <mergeCell ref="W37:W39"/>
    <mergeCell ref="S34:S36"/>
    <mergeCell ref="T34:T36"/>
    <mergeCell ref="W28:W30"/>
    <mergeCell ref="U31:U33"/>
    <mergeCell ref="V31:V33"/>
    <mergeCell ref="W31:W33"/>
    <mergeCell ref="T31:T33"/>
    <mergeCell ref="S31:S33"/>
    <mergeCell ref="V28:V30"/>
    <mergeCell ref="S37:S39"/>
    <mergeCell ref="T37:T39"/>
    <mergeCell ref="O25:O27"/>
    <mergeCell ref="P25:P27"/>
    <mergeCell ref="Q25:Q27"/>
    <mergeCell ref="W25:W27"/>
    <mergeCell ref="D28:D30"/>
    <mergeCell ref="E28:E30"/>
    <mergeCell ref="F28:F30"/>
    <mergeCell ref="G28:G30"/>
    <mergeCell ref="L28:L30"/>
    <mergeCell ref="M28:M30"/>
    <mergeCell ref="N28:N30"/>
    <mergeCell ref="O28:O30"/>
    <mergeCell ref="P28:P30"/>
    <mergeCell ref="Q28:Q30"/>
    <mergeCell ref="R28:R30"/>
    <mergeCell ref="S28:S30"/>
    <mergeCell ref="B8:B10"/>
    <mergeCell ref="C8:C10"/>
    <mergeCell ref="D8:D10"/>
    <mergeCell ref="E9:E10"/>
    <mergeCell ref="F9:F10"/>
    <mergeCell ref="R9:T9"/>
    <mergeCell ref="U9:W9"/>
    <mergeCell ref="H9:H10"/>
    <mergeCell ref="I9:I10"/>
    <mergeCell ref="D25:D27"/>
    <mergeCell ref="E25:E27"/>
    <mergeCell ref="F25:F27"/>
    <mergeCell ref="G25:G27"/>
    <mergeCell ref="G9:G10"/>
    <mergeCell ref="L25:L27"/>
    <mergeCell ref="S25:S27"/>
    <mergeCell ref="T25:T27"/>
    <mergeCell ref="U25:U27"/>
    <mergeCell ref="V25:V27"/>
    <mergeCell ref="M25:M27"/>
    <mergeCell ref="N25:N27"/>
  </mergeCells>
  <printOptions horizontalCentered="1"/>
  <pageMargins left="0.19685039370078741" right="0.19685039370078741" top="0.23622047244094491" bottom="0.19685039370078741" header="0" footer="0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9"/>
  <sheetViews>
    <sheetView topLeftCell="A9" zoomScale="80" zoomScaleNormal="80" workbookViewId="0">
      <selection sqref="A1:X47"/>
    </sheetView>
  </sheetViews>
  <sheetFormatPr defaultRowHeight="12.75" x14ac:dyDescent="0.2"/>
  <cols>
    <col min="1" max="1" width="9.140625" style="65"/>
    <col min="2" max="2" width="19" style="65" customWidth="1"/>
    <col min="3" max="3" width="48.140625" style="65" customWidth="1"/>
    <col min="4" max="4" width="6.5703125" style="65" customWidth="1"/>
    <col min="5" max="5" width="4.42578125" style="65" customWidth="1"/>
    <col min="6" max="6" width="5" style="65" customWidth="1"/>
    <col min="7" max="11" width="7" style="65" customWidth="1"/>
    <col min="12" max="12" width="4.85546875" style="65" customWidth="1"/>
    <col min="13" max="13" width="6" style="65" customWidth="1"/>
    <col min="14" max="14" width="4.7109375" style="65" customWidth="1"/>
    <col min="15" max="15" width="4.42578125" style="65" customWidth="1"/>
    <col min="16" max="16" width="5.7109375" style="65" customWidth="1"/>
    <col min="17" max="17" width="5" style="65" customWidth="1"/>
    <col min="18" max="19" width="4.85546875" style="65" customWidth="1"/>
    <col min="20" max="20" width="4.7109375" style="65" customWidth="1"/>
    <col min="21" max="21" width="5.42578125" style="65" customWidth="1"/>
    <col min="22" max="22" width="5.5703125" style="65" customWidth="1"/>
    <col min="23" max="23" width="5.85546875" style="65" customWidth="1"/>
    <col min="24" max="24" width="13.140625" style="1040" customWidth="1"/>
    <col min="25" max="253" width="9.140625" style="65"/>
    <col min="254" max="254" width="14.85546875" style="65" customWidth="1"/>
    <col min="255" max="255" width="40.7109375" style="65" customWidth="1"/>
    <col min="256" max="256" width="6.140625" style="65" customWidth="1"/>
    <col min="257" max="257" width="8.28515625" style="65" customWidth="1"/>
    <col min="258" max="258" width="4.42578125" style="65" customWidth="1"/>
    <col min="259" max="259" width="5" style="65" customWidth="1"/>
    <col min="260" max="260" width="7" style="65" customWidth="1"/>
    <col min="261" max="261" width="4.85546875" style="65" customWidth="1"/>
    <col min="262" max="262" width="6" style="65" customWidth="1"/>
    <col min="263" max="263" width="4.7109375" style="65" customWidth="1"/>
    <col min="264" max="264" width="4.42578125" style="65" customWidth="1"/>
    <col min="265" max="265" width="5.7109375" style="65" customWidth="1"/>
    <col min="266" max="266" width="5" style="65" customWidth="1"/>
    <col min="267" max="268" width="4.85546875" style="65" customWidth="1"/>
    <col min="269" max="269" width="4.7109375" style="65" customWidth="1"/>
    <col min="270" max="270" width="5.42578125" style="65" customWidth="1"/>
    <col min="271" max="271" width="5.5703125" style="65" customWidth="1"/>
    <col min="272" max="272" width="5.85546875" style="65" customWidth="1"/>
    <col min="273" max="273" width="6" style="65" customWidth="1"/>
    <col min="274" max="509" width="9.140625" style="65"/>
    <col min="510" max="510" width="14.85546875" style="65" customWidth="1"/>
    <col min="511" max="511" width="40.7109375" style="65" customWidth="1"/>
    <col min="512" max="512" width="6.140625" style="65" customWidth="1"/>
    <col min="513" max="513" width="8.28515625" style="65" customWidth="1"/>
    <col min="514" max="514" width="4.42578125" style="65" customWidth="1"/>
    <col min="515" max="515" width="5" style="65" customWidth="1"/>
    <col min="516" max="516" width="7" style="65" customWidth="1"/>
    <col min="517" max="517" width="4.85546875" style="65" customWidth="1"/>
    <col min="518" max="518" width="6" style="65" customWidth="1"/>
    <col min="519" max="519" width="4.7109375" style="65" customWidth="1"/>
    <col min="520" max="520" width="4.42578125" style="65" customWidth="1"/>
    <col min="521" max="521" width="5.7109375" style="65" customWidth="1"/>
    <col min="522" max="522" width="5" style="65" customWidth="1"/>
    <col min="523" max="524" width="4.85546875" style="65" customWidth="1"/>
    <col min="525" max="525" width="4.7109375" style="65" customWidth="1"/>
    <col min="526" max="526" width="5.42578125" style="65" customWidth="1"/>
    <col min="527" max="527" width="5.5703125" style="65" customWidth="1"/>
    <col min="528" max="528" width="5.85546875" style="65" customWidth="1"/>
    <col min="529" max="529" width="6" style="65" customWidth="1"/>
    <col min="530" max="765" width="9.140625" style="65"/>
    <col min="766" max="766" width="14.85546875" style="65" customWidth="1"/>
    <col min="767" max="767" width="40.7109375" style="65" customWidth="1"/>
    <col min="768" max="768" width="6.140625" style="65" customWidth="1"/>
    <col min="769" max="769" width="8.28515625" style="65" customWidth="1"/>
    <col min="770" max="770" width="4.42578125" style="65" customWidth="1"/>
    <col min="771" max="771" width="5" style="65" customWidth="1"/>
    <col min="772" max="772" width="7" style="65" customWidth="1"/>
    <col min="773" max="773" width="4.85546875" style="65" customWidth="1"/>
    <col min="774" max="774" width="6" style="65" customWidth="1"/>
    <col min="775" max="775" width="4.7109375" style="65" customWidth="1"/>
    <col min="776" max="776" width="4.42578125" style="65" customWidth="1"/>
    <col min="777" max="777" width="5.7109375" style="65" customWidth="1"/>
    <col min="778" max="778" width="5" style="65" customWidth="1"/>
    <col min="779" max="780" width="4.85546875" style="65" customWidth="1"/>
    <col min="781" max="781" width="4.7109375" style="65" customWidth="1"/>
    <col min="782" max="782" width="5.42578125" style="65" customWidth="1"/>
    <col min="783" max="783" width="5.5703125" style="65" customWidth="1"/>
    <col min="784" max="784" width="5.85546875" style="65" customWidth="1"/>
    <col min="785" max="785" width="6" style="65" customWidth="1"/>
    <col min="786" max="1021" width="9.140625" style="65"/>
    <col min="1022" max="1022" width="14.85546875" style="65" customWidth="1"/>
    <col min="1023" max="1023" width="40.7109375" style="65" customWidth="1"/>
    <col min="1024" max="1024" width="6.140625" style="65" customWidth="1"/>
    <col min="1025" max="1025" width="8.28515625" style="65" customWidth="1"/>
    <col min="1026" max="1026" width="4.42578125" style="65" customWidth="1"/>
    <col min="1027" max="1027" width="5" style="65" customWidth="1"/>
    <col min="1028" max="1028" width="7" style="65" customWidth="1"/>
    <col min="1029" max="1029" width="4.85546875" style="65" customWidth="1"/>
    <col min="1030" max="1030" width="6" style="65" customWidth="1"/>
    <col min="1031" max="1031" width="4.7109375" style="65" customWidth="1"/>
    <col min="1032" max="1032" width="4.42578125" style="65" customWidth="1"/>
    <col min="1033" max="1033" width="5.7109375" style="65" customWidth="1"/>
    <col min="1034" max="1034" width="5" style="65" customWidth="1"/>
    <col min="1035" max="1036" width="4.85546875" style="65" customWidth="1"/>
    <col min="1037" max="1037" width="4.7109375" style="65" customWidth="1"/>
    <col min="1038" max="1038" width="5.42578125" style="65" customWidth="1"/>
    <col min="1039" max="1039" width="5.5703125" style="65" customWidth="1"/>
    <col min="1040" max="1040" width="5.85546875" style="65" customWidth="1"/>
    <col min="1041" max="1041" width="6" style="65" customWidth="1"/>
    <col min="1042" max="1277" width="9.140625" style="65"/>
    <col min="1278" max="1278" width="14.85546875" style="65" customWidth="1"/>
    <col min="1279" max="1279" width="40.7109375" style="65" customWidth="1"/>
    <col min="1280" max="1280" width="6.140625" style="65" customWidth="1"/>
    <col min="1281" max="1281" width="8.28515625" style="65" customWidth="1"/>
    <col min="1282" max="1282" width="4.42578125" style="65" customWidth="1"/>
    <col min="1283" max="1283" width="5" style="65" customWidth="1"/>
    <col min="1284" max="1284" width="7" style="65" customWidth="1"/>
    <col min="1285" max="1285" width="4.85546875" style="65" customWidth="1"/>
    <col min="1286" max="1286" width="6" style="65" customWidth="1"/>
    <col min="1287" max="1287" width="4.7109375" style="65" customWidth="1"/>
    <col min="1288" max="1288" width="4.42578125" style="65" customWidth="1"/>
    <col min="1289" max="1289" width="5.7109375" style="65" customWidth="1"/>
    <col min="1290" max="1290" width="5" style="65" customWidth="1"/>
    <col min="1291" max="1292" width="4.85546875" style="65" customWidth="1"/>
    <col min="1293" max="1293" width="4.7109375" style="65" customWidth="1"/>
    <col min="1294" max="1294" width="5.42578125" style="65" customWidth="1"/>
    <col min="1295" max="1295" width="5.5703125" style="65" customWidth="1"/>
    <col min="1296" max="1296" width="5.85546875" style="65" customWidth="1"/>
    <col min="1297" max="1297" width="6" style="65" customWidth="1"/>
    <col min="1298" max="1533" width="9.140625" style="65"/>
    <col min="1534" max="1534" width="14.85546875" style="65" customWidth="1"/>
    <col min="1535" max="1535" width="40.7109375" style="65" customWidth="1"/>
    <col min="1536" max="1536" width="6.140625" style="65" customWidth="1"/>
    <col min="1537" max="1537" width="8.28515625" style="65" customWidth="1"/>
    <col min="1538" max="1538" width="4.42578125" style="65" customWidth="1"/>
    <col min="1539" max="1539" width="5" style="65" customWidth="1"/>
    <col min="1540" max="1540" width="7" style="65" customWidth="1"/>
    <col min="1541" max="1541" width="4.85546875" style="65" customWidth="1"/>
    <col min="1542" max="1542" width="6" style="65" customWidth="1"/>
    <col min="1543" max="1543" width="4.7109375" style="65" customWidth="1"/>
    <col min="1544" max="1544" width="4.42578125" style="65" customWidth="1"/>
    <col min="1545" max="1545" width="5.7109375" style="65" customWidth="1"/>
    <col min="1546" max="1546" width="5" style="65" customWidth="1"/>
    <col min="1547" max="1548" width="4.85546875" style="65" customWidth="1"/>
    <col min="1549" max="1549" width="4.7109375" style="65" customWidth="1"/>
    <col min="1550" max="1550" width="5.42578125" style="65" customWidth="1"/>
    <col min="1551" max="1551" width="5.5703125" style="65" customWidth="1"/>
    <col min="1552" max="1552" width="5.85546875" style="65" customWidth="1"/>
    <col min="1553" max="1553" width="6" style="65" customWidth="1"/>
    <col min="1554" max="1789" width="9.140625" style="65"/>
    <col min="1790" max="1790" width="14.85546875" style="65" customWidth="1"/>
    <col min="1791" max="1791" width="40.7109375" style="65" customWidth="1"/>
    <col min="1792" max="1792" width="6.140625" style="65" customWidth="1"/>
    <col min="1793" max="1793" width="8.28515625" style="65" customWidth="1"/>
    <col min="1794" max="1794" width="4.42578125" style="65" customWidth="1"/>
    <col min="1795" max="1795" width="5" style="65" customWidth="1"/>
    <col min="1796" max="1796" width="7" style="65" customWidth="1"/>
    <col min="1797" max="1797" width="4.85546875" style="65" customWidth="1"/>
    <col min="1798" max="1798" width="6" style="65" customWidth="1"/>
    <col min="1799" max="1799" width="4.7109375" style="65" customWidth="1"/>
    <col min="1800" max="1800" width="4.42578125" style="65" customWidth="1"/>
    <col min="1801" max="1801" width="5.7109375" style="65" customWidth="1"/>
    <col min="1802" max="1802" width="5" style="65" customWidth="1"/>
    <col min="1803" max="1804" width="4.85546875" style="65" customWidth="1"/>
    <col min="1805" max="1805" width="4.7109375" style="65" customWidth="1"/>
    <col min="1806" max="1806" width="5.42578125" style="65" customWidth="1"/>
    <col min="1807" max="1807" width="5.5703125" style="65" customWidth="1"/>
    <col min="1808" max="1808" width="5.85546875" style="65" customWidth="1"/>
    <col min="1809" max="1809" width="6" style="65" customWidth="1"/>
    <col min="1810" max="2045" width="9.140625" style="65"/>
    <col min="2046" max="2046" width="14.85546875" style="65" customWidth="1"/>
    <col min="2047" max="2047" width="40.7109375" style="65" customWidth="1"/>
    <col min="2048" max="2048" width="6.140625" style="65" customWidth="1"/>
    <col min="2049" max="2049" width="8.28515625" style="65" customWidth="1"/>
    <col min="2050" max="2050" width="4.42578125" style="65" customWidth="1"/>
    <col min="2051" max="2051" width="5" style="65" customWidth="1"/>
    <col min="2052" max="2052" width="7" style="65" customWidth="1"/>
    <col min="2053" max="2053" width="4.85546875" style="65" customWidth="1"/>
    <col min="2054" max="2054" width="6" style="65" customWidth="1"/>
    <col min="2055" max="2055" width="4.7109375" style="65" customWidth="1"/>
    <col min="2056" max="2056" width="4.42578125" style="65" customWidth="1"/>
    <col min="2057" max="2057" width="5.7109375" style="65" customWidth="1"/>
    <col min="2058" max="2058" width="5" style="65" customWidth="1"/>
    <col min="2059" max="2060" width="4.85546875" style="65" customWidth="1"/>
    <col min="2061" max="2061" width="4.7109375" style="65" customWidth="1"/>
    <col min="2062" max="2062" width="5.42578125" style="65" customWidth="1"/>
    <col min="2063" max="2063" width="5.5703125" style="65" customWidth="1"/>
    <col min="2064" max="2064" width="5.85546875" style="65" customWidth="1"/>
    <col min="2065" max="2065" width="6" style="65" customWidth="1"/>
    <col min="2066" max="2301" width="9.140625" style="65"/>
    <col min="2302" max="2302" width="14.85546875" style="65" customWidth="1"/>
    <col min="2303" max="2303" width="40.7109375" style="65" customWidth="1"/>
    <col min="2304" max="2304" width="6.140625" style="65" customWidth="1"/>
    <col min="2305" max="2305" width="8.28515625" style="65" customWidth="1"/>
    <col min="2306" max="2306" width="4.42578125" style="65" customWidth="1"/>
    <col min="2307" max="2307" width="5" style="65" customWidth="1"/>
    <col min="2308" max="2308" width="7" style="65" customWidth="1"/>
    <col min="2309" max="2309" width="4.85546875" style="65" customWidth="1"/>
    <col min="2310" max="2310" width="6" style="65" customWidth="1"/>
    <col min="2311" max="2311" width="4.7109375" style="65" customWidth="1"/>
    <col min="2312" max="2312" width="4.42578125" style="65" customWidth="1"/>
    <col min="2313" max="2313" width="5.7109375" style="65" customWidth="1"/>
    <col min="2314" max="2314" width="5" style="65" customWidth="1"/>
    <col min="2315" max="2316" width="4.85546875" style="65" customWidth="1"/>
    <col min="2317" max="2317" width="4.7109375" style="65" customWidth="1"/>
    <col min="2318" max="2318" width="5.42578125" style="65" customWidth="1"/>
    <col min="2319" max="2319" width="5.5703125" style="65" customWidth="1"/>
    <col min="2320" max="2320" width="5.85546875" style="65" customWidth="1"/>
    <col min="2321" max="2321" width="6" style="65" customWidth="1"/>
    <col min="2322" max="2557" width="9.140625" style="65"/>
    <col min="2558" max="2558" width="14.85546875" style="65" customWidth="1"/>
    <col min="2559" max="2559" width="40.7109375" style="65" customWidth="1"/>
    <col min="2560" max="2560" width="6.140625" style="65" customWidth="1"/>
    <col min="2561" max="2561" width="8.28515625" style="65" customWidth="1"/>
    <col min="2562" max="2562" width="4.42578125" style="65" customWidth="1"/>
    <col min="2563" max="2563" width="5" style="65" customWidth="1"/>
    <col min="2564" max="2564" width="7" style="65" customWidth="1"/>
    <col min="2565" max="2565" width="4.85546875" style="65" customWidth="1"/>
    <col min="2566" max="2566" width="6" style="65" customWidth="1"/>
    <col min="2567" max="2567" width="4.7109375" style="65" customWidth="1"/>
    <col min="2568" max="2568" width="4.42578125" style="65" customWidth="1"/>
    <col min="2569" max="2569" width="5.7109375" style="65" customWidth="1"/>
    <col min="2570" max="2570" width="5" style="65" customWidth="1"/>
    <col min="2571" max="2572" width="4.85546875" style="65" customWidth="1"/>
    <col min="2573" max="2573" width="4.7109375" style="65" customWidth="1"/>
    <col min="2574" max="2574" width="5.42578125" style="65" customWidth="1"/>
    <col min="2575" max="2575" width="5.5703125" style="65" customWidth="1"/>
    <col min="2576" max="2576" width="5.85546875" style="65" customWidth="1"/>
    <col min="2577" max="2577" width="6" style="65" customWidth="1"/>
    <col min="2578" max="2813" width="9.140625" style="65"/>
    <col min="2814" max="2814" width="14.85546875" style="65" customWidth="1"/>
    <col min="2815" max="2815" width="40.7109375" style="65" customWidth="1"/>
    <col min="2816" max="2816" width="6.140625" style="65" customWidth="1"/>
    <col min="2817" max="2817" width="8.28515625" style="65" customWidth="1"/>
    <col min="2818" max="2818" width="4.42578125" style="65" customWidth="1"/>
    <col min="2819" max="2819" width="5" style="65" customWidth="1"/>
    <col min="2820" max="2820" width="7" style="65" customWidth="1"/>
    <col min="2821" max="2821" width="4.85546875" style="65" customWidth="1"/>
    <col min="2822" max="2822" width="6" style="65" customWidth="1"/>
    <col min="2823" max="2823" width="4.7109375" style="65" customWidth="1"/>
    <col min="2824" max="2824" width="4.42578125" style="65" customWidth="1"/>
    <col min="2825" max="2825" width="5.7109375" style="65" customWidth="1"/>
    <col min="2826" max="2826" width="5" style="65" customWidth="1"/>
    <col min="2827" max="2828" width="4.85546875" style="65" customWidth="1"/>
    <col min="2829" max="2829" width="4.7109375" style="65" customWidth="1"/>
    <col min="2830" max="2830" width="5.42578125" style="65" customWidth="1"/>
    <col min="2831" max="2831" width="5.5703125" style="65" customWidth="1"/>
    <col min="2832" max="2832" width="5.85546875" style="65" customWidth="1"/>
    <col min="2833" max="2833" width="6" style="65" customWidth="1"/>
    <col min="2834" max="3069" width="9.140625" style="65"/>
    <col min="3070" max="3070" width="14.85546875" style="65" customWidth="1"/>
    <col min="3071" max="3071" width="40.7109375" style="65" customWidth="1"/>
    <col min="3072" max="3072" width="6.140625" style="65" customWidth="1"/>
    <col min="3073" max="3073" width="8.28515625" style="65" customWidth="1"/>
    <col min="3074" max="3074" width="4.42578125" style="65" customWidth="1"/>
    <col min="3075" max="3075" width="5" style="65" customWidth="1"/>
    <col min="3076" max="3076" width="7" style="65" customWidth="1"/>
    <col min="3077" max="3077" width="4.85546875" style="65" customWidth="1"/>
    <col min="3078" max="3078" width="6" style="65" customWidth="1"/>
    <col min="3079" max="3079" width="4.7109375" style="65" customWidth="1"/>
    <col min="3080" max="3080" width="4.42578125" style="65" customWidth="1"/>
    <col min="3081" max="3081" width="5.7109375" style="65" customWidth="1"/>
    <col min="3082" max="3082" width="5" style="65" customWidth="1"/>
    <col min="3083" max="3084" width="4.85546875" style="65" customWidth="1"/>
    <col min="3085" max="3085" width="4.7109375" style="65" customWidth="1"/>
    <col min="3086" max="3086" width="5.42578125" style="65" customWidth="1"/>
    <col min="3087" max="3087" width="5.5703125" style="65" customWidth="1"/>
    <col min="3088" max="3088" width="5.85546875" style="65" customWidth="1"/>
    <col min="3089" max="3089" width="6" style="65" customWidth="1"/>
    <col min="3090" max="3325" width="9.140625" style="65"/>
    <col min="3326" max="3326" width="14.85546875" style="65" customWidth="1"/>
    <col min="3327" max="3327" width="40.7109375" style="65" customWidth="1"/>
    <col min="3328" max="3328" width="6.140625" style="65" customWidth="1"/>
    <col min="3329" max="3329" width="8.28515625" style="65" customWidth="1"/>
    <col min="3330" max="3330" width="4.42578125" style="65" customWidth="1"/>
    <col min="3331" max="3331" width="5" style="65" customWidth="1"/>
    <col min="3332" max="3332" width="7" style="65" customWidth="1"/>
    <col min="3333" max="3333" width="4.85546875" style="65" customWidth="1"/>
    <col min="3334" max="3334" width="6" style="65" customWidth="1"/>
    <col min="3335" max="3335" width="4.7109375" style="65" customWidth="1"/>
    <col min="3336" max="3336" width="4.42578125" style="65" customWidth="1"/>
    <col min="3337" max="3337" width="5.7109375" style="65" customWidth="1"/>
    <col min="3338" max="3338" width="5" style="65" customWidth="1"/>
    <col min="3339" max="3340" width="4.85546875" style="65" customWidth="1"/>
    <col min="3341" max="3341" width="4.7109375" style="65" customWidth="1"/>
    <col min="3342" max="3342" width="5.42578125" style="65" customWidth="1"/>
    <col min="3343" max="3343" width="5.5703125" style="65" customWidth="1"/>
    <col min="3344" max="3344" width="5.85546875" style="65" customWidth="1"/>
    <col min="3345" max="3345" width="6" style="65" customWidth="1"/>
    <col min="3346" max="3581" width="9.140625" style="65"/>
    <col min="3582" max="3582" width="14.85546875" style="65" customWidth="1"/>
    <col min="3583" max="3583" width="40.7109375" style="65" customWidth="1"/>
    <col min="3584" max="3584" width="6.140625" style="65" customWidth="1"/>
    <col min="3585" max="3585" width="8.28515625" style="65" customWidth="1"/>
    <col min="3586" max="3586" width="4.42578125" style="65" customWidth="1"/>
    <col min="3587" max="3587" width="5" style="65" customWidth="1"/>
    <col min="3588" max="3588" width="7" style="65" customWidth="1"/>
    <col min="3589" max="3589" width="4.85546875" style="65" customWidth="1"/>
    <col min="3590" max="3590" width="6" style="65" customWidth="1"/>
    <col min="3591" max="3591" width="4.7109375" style="65" customWidth="1"/>
    <col min="3592" max="3592" width="4.42578125" style="65" customWidth="1"/>
    <col min="3593" max="3593" width="5.7109375" style="65" customWidth="1"/>
    <col min="3594" max="3594" width="5" style="65" customWidth="1"/>
    <col min="3595" max="3596" width="4.85546875" style="65" customWidth="1"/>
    <col min="3597" max="3597" width="4.7109375" style="65" customWidth="1"/>
    <col min="3598" max="3598" width="5.42578125" style="65" customWidth="1"/>
    <col min="3599" max="3599" width="5.5703125" style="65" customWidth="1"/>
    <col min="3600" max="3600" width="5.85546875" style="65" customWidth="1"/>
    <col min="3601" max="3601" width="6" style="65" customWidth="1"/>
    <col min="3602" max="3837" width="9.140625" style="65"/>
    <col min="3838" max="3838" width="14.85546875" style="65" customWidth="1"/>
    <col min="3839" max="3839" width="40.7109375" style="65" customWidth="1"/>
    <col min="3840" max="3840" width="6.140625" style="65" customWidth="1"/>
    <col min="3841" max="3841" width="8.28515625" style="65" customWidth="1"/>
    <col min="3842" max="3842" width="4.42578125" style="65" customWidth="1"/>
    <col min="3843" max="3843" width="5" style="65" customWidth="1"/>
    <col min="3844" max="3844" width="7" style="65" customWidth="1"/>
    <col min="3845" max="3845" width="4.85546875" style="65" customWidth="1"/>
    <col min="3846" max="3846" width="6" style="65" customWidth="1"/>
    <col min="3847" max="3847" width="4.7109375" style="65" customWidth="1"/>
    <col min="3848" max="3848" width="4.42578125" style="65" customWidth="1"/>
    <col min="3849" max="3849" width="5.7109375" style="65" customWidth="1"/>
    <col min="3850" max="3850" width="5" style="65" customWidth="1"/>
    <col min="3851" max="3852" width="4.85546875" style="65" customWidth="1"/>
    <col min="3853" max="3853" width="4.7109375" style="65" customWidth="1"/>
    <col min="3854" max="3854" width="5.42578125" style="65" customWidth="1"/>
    <col min="3855" max="3855" width="5.5703125" style="65" customWidth="1"/>
    <col min="3856" max="3856" width="5.85546875" style="65" customWidth="1"/>
    <col min="3857" max="3857" width="6" style="65" customWidth="1"/>
    <col min="3858" max="4093" width="9.140625" style="65"/>
    <col min="4094" max="4094" width="14.85546875" style="65" customWidth="1"/>
    <col min="4095" max="4095" width="40.7109375" style="65" customWidth="1"/>
    <col min="4096" max="4096" width="6.140625" style="65" customWidth="1"/>
    <col min="4097" max="4097" width="8.28515625" style="65" customWidth="1"/>
    <col min="4098" max="4098" width="4.42578125" style="65" customWidth="1"/>
    <col min="4099" max="4099" width="5" style="65" customWidth="1"/>
    <col min="4100" max="4100" width="7" style="65" customWidth="1"/>
    <col min="4101" max="4101" width="4.85546875" style="65" customWidth="1"/>
    <col min="4102" max="4102" width="6" style="65" customWidth="1"/>
    <col min="4103" max="4103" width="4.7109375" style="65" customWidth="1"/>
    <col min="4104" max="4104" width="4.42578125" style="65" customWidth="1"/>
    <col min="4105" max="4105" width="5.7109375" style="65" customWidth="1"/>
    <col min="4106" max="4106" width="5" style="65" customWidth="1"/>
    <col min="4107" max="4108" width="4.85546875" style="65" customWidth="1"/>
    <col min="4109" max="4109" width="4.7109375" style="65" customWidth="1"/>
    <col min="4110" max="4110" width="5.42578125" style="65" customWidth="1"/>
    <col min="4111" max="4111" width="5.5703125" style="65" customWidth="1"/>
    <col min="4112" max="4112" width="5.85546875" style="65" customWidth="1"/>
    <col min="4113" max="4113" width="6" style="65" customWidth="1"/>
    <col min="4114" max="4349" width="9.140625" style="65"/>
    <col min="4350" max="4350" width="14.85546875" style="65" customWidth="1"/>
    <col min="4351" max="4351" width="40.7109375" style="65" customWidth="1"/>
    <col min="4352" max="4352" width="6.140625" style="65" customWidth="1"/>
    <col min="4353" max="4353" width="8.28515625" style="65" customWidth="1"/>
    <col min="4354" max="4354" width="4.42578125" style="65" customWidth="1"/>
    <col min="4355" max="4355" width="5" style="65" customWidth="1"/>
    <col min="4356" max="4356" width="7" style="65" customWidth="1"/>
    <col min="4357" max="4357" width="4.85546875" style="65" customWidth="1"/>
    <col min="4358" max="4358" width="6" style="65" customWidth="1"/>
    <col min="4359" max="4359" width="4.7109375" style="65" customWidth="1"/>
    <col min="4360" max="4360" width="4.42578125" style="65" customWidth="1"/>
    <col min="4361" max="4361" width="5.7109375" style="65" customWidth="1"/>
    <col min="4362" max="4362" width="5" style="65" customWidth="1"/>
    <col min="4363" max="4364" width="4.85546875" style="65" customWidth="1"/>
    <col min="4365" max="4365" width="4.7109375" style="65" customWidth="1"/>
    <col min="4366" max="4366" width="5.42578125" style="65" customWidth="1"/>
    <col min="4367" max="4367" width="5.5703125" style="65" customWidth="1"/>
    <col min="4368" max="4368" width="5.85546875" style="65" customWidth="1"/>
    <col min="4369" max="4369" width="6" style="65" customWidth="1"/>
    <col min="4370" max="4605" width="9.140625" style="65"/>
    <col min="4606" max="4606" width="14.85546875" style="65" customWidth="1"/>
    <col min="4607" max="4607" width="40.7109375" style="65" customWidth="1"/>
    <col min="4608" max="4608" width="6.140625" style="65" customWidth="1"/>
    <col min="4609" max="4609" width="8.28515625" style="65" customWidth="1"/>
    <col min="4610" max="4610" width="4.42578125" style="65" customWidth="1"/>
    <col min="4611" max="4611" width="5" style="65" customWidth="1"/>
    <col min="4612" max="4612" width="7" style="65" customWidth="1"/>
    <col min="4613" max="4613" width="4.85546875" style="65" customWidth="1"/>
    <col min="4614" max="4614" width="6" style="65" customWidth="1"/>
    <col min="4615" max="4615" width="4.7109375" style="65" customWidth="1"/>
    <col min="4616" max="4616" width="4.42578125" style="65" customWidth="1"/>
    <col min="4617" max="4617" width="5.7109375" style="65" customWidth="1"/>
    <col min="4618" max="4618" width="5" style="65" customWidth="1"/>
    <col min="4619" max="4620" width="4.85546875" style="65" customWidth="1"/>
    <col min="4621" max="4621" width="4.7109375" style="65" customWidth="1"/>
    <col min="4622" max="4622" width="5.42578125" style="65" customWidth="1"/>
    <col min="4623" max="4623" width="5.5703125" style="65" customWidth="1"/>
    <col min="4624" max="4624" width="5.85546875" style="65" customWidth="1"/>
    <col min="4625" max="4625" width="6" style="65" customWidth="1"/>
    <col min="4626" max="4861" width="9.140625" style="65"/>
    <col min="4862" max="4862" width="14.85546875" style="65" customWidth="1"/>
    <col min="4863" max="4863" width="40.7109375" style="65" customWidth="1"/>
    <col min="4864" max="4864" width="6.140625" style="65" customWidth="1"/>
    <col min="4865" max="4865" width="8.28515625" style="65" customWidth="1"/>
    <col min="4866" max="4866" width="4.42578125" style="65" customWidth="1"/>
    <col min="4867" max="4867" width="5" style="65" customWidth="1"/>
    <col min="4868" max="4868" width="7" style="65" customWidth="1"/>
    <col min="4869" max="4869" width="4.85546875" style="65" customWidth="1"/>
    <col min="4870" max="4870" width="6" style="65" customWidth="1"/>
    <col min="4871" max="4871" width="4.7109375" style="65" customWidth="1"/>
    <col min="4872" max="4872" width="4.42578125" style="65" customWidth="1"/>
    <col min="4873" max="4873" width="5.7109375" style="65" customWidth="1"/>
    <col min="4874" max="4874" width="5" style="65" customWidth="1"/>
    <col min="4875" max="4876" width="4.85546875" style="65" customWidth="1"/>
    <col min="4877" max="4877" width="4.7109375" style="65" customWidth="1"/>
    <col min="4878" max="4878" width="5.42578125" style="65" customWidth="1"/>
    <col min="4879" max="4879" width="5.5703125" style="65" customWidth="1"/>
    <col min="4880" max="4880" width="5.85546875" style="65" customWidth="1"/>
    <col min="4881" max="4881" width="6" style="65" customWidth="1"/>
    <col min="4882" max="5117" width="9.140625" style="65"/>
    <col min="5118" max="5118" width="14.85546875" style="65" customWidth="1"/>
    <col min="5119" max="5119" width="40.7109375" style="65" customWidth="1"/>
    <col min="5120" max="5120" width="6.140625" style="65" customWidth="1"/>
    <col min="5121" max="5121" width="8.28515625" style="65" customWidth="1"/>
    <col min="5122" max="5122" width="4.42578125" style="65" customWidth="1"/>
    <col min="5123" max="5123" width="5" style="65" customWidth="1"/>
    <col min="5124" max="5124" width="7" style="65" customWidth="1"/>
    <col min="5125" max="5125" width="4.85546875" style="65" customWidth="1"/>
    <col min="5126" max="5126" width="6" style="65" customWidth="1"/>
    <col min="5127" max="5127" width="4.7109375" style="65" customWidth="1"/>
    <col min="5128" max="5128" width="4.42578125" style="65" customWidth="1"/>
    <col min="5129" max="5129" width="5.7109375" style="65" customWidth="1"/>
    <col min="5130" max="5130" width="5" style="65" customWidth="1"/>
    <col min="5131" max="5132" width="4.85546875" style="65" customWidth="1"/>
    <col min="5133" max="5133" width="4.7109375" style="65" customWidth="1"/>
    <col min="5134" max="5134" width="5.42578125" style="65" customWidth="1"/>
    <col min="5135" max="5135" width="5.5703125" style="65" customWidth="1"/>
    <col min="5136" max="5136" width="5.85546875" style="65" customWidth="1"/>
    <col min="5137" max="5137" width="6" style="65" customWidth="1"/>
    <col min="5138" max="5373" width="9.140625" style="65"/>
    <col min="5374" max="5374" width="14.85546875" style="65" customWidth="1"/>
    <col min="5375" max="5375" width="40.7109375" style="65" customWidth="1"/>
    <col min="5376" max="5376" width="6.140625" style="65" customWidth="1"/>
    <col min="5377" max="5377" width="8.28515625" style="65" customWidth="1"/>
    <col min="5378" max="5378" width="4.42578125" style="65" customWidth="1"/>
    <col min="5379" max="5379" width="5" style="65" customWidth="1"/>
    <col min="5380" max="5380" width="7" style="65" customWidth="1"/>
    <col min="5381" max="5381" width="4.85546875" style="65" customWidth="1"/>
    <col min="5382" max="5382" width="6" style="65" customWidth="1"/>
    <col min="5383" max="5383" width="4.7109375" style="65" customWidth="1"/>
    <col min="5384" max="5384" width="4.42578125" style="65" customWidth="1"/>
    <col min="5385" max="5385" width="5.7109375" style="65" customWidth="1"/>
    <col min="5386" max="5386" width="5" style="65" customWidth="1"/>
    <col min="5387" max="5388" width="4.85546875" style="65" customWidth="1"/>
    <col min="5389" max="5389" width="4.7109375" style="65" customWidth="1"/>
    <col min="5390" max="5390" width="5.42578125" style="65" customWidth="1"/>
    <col min="5391" max="5391" width="5.5703125" style="65" customWidth="1"/>
    <col min="5392" max="5392" width="5.85546875" style="65" customWidth="1"/>
    <col min="5393" max="5393" width="6" style="65" customWidth="1"/>
    <col min="5394" max="5629" width="9.140625" style="65"/>
    <col min="5630" max="5630" width="14.85546875" style="65" customWidth="1"/>
    <col min="5631" max="5631" width="40.7109375" style="65" customWidth="1"/>
    <col min="5632" max="5632" width="6.140625" style="65" customWidth="1"/>
    <col min="5633" max="5633" width="8.28515625" style="65" customWidth="1"/>
    <col min="5634" max="5634" width="4.42578125" style="65" customWidth="1"/>
    <col min="5635" max="5635" width="5" style="65" customWidth="1"/>
    <col min="5636" max="5636" width="7" style="65" customWidth="1"/>
    <col min="5637" max="5637" width="4.85546875" style="65" customWidth="1"/>
    <col min="5638" max="5638" width="6" style="65" customWidth="1"/>
    <col min="5639" max="5639" width="4.7109375" style="65" customWidth="1"/>
    <col min="5640" max="5640" width="4.42578125" style="65" customWidth="1"/>
    <col min="5641" max="5641" width="5.7109375" style="65" customWidth="1"/>
    <col min="5642" max="5642" width="5" style="65" customWidth="1"/>
    <col min="5643" max="5644" width="4.85546875" style="65" customWidth="1"/>
    <col min="5645" max="5645" width="4.7109375" style="65" customWidth="1"/>
    <col min="5646" max="5646" width="5.42578125" style="65" customWidth="1"/>
    <col min="5647" max="5647" width="5.5703125" style="65" customWidth="1"/>
    <col min="5648" max="5648" width="5.85546875" style="65" customWidth="1"/>
    <col min="5649" max="5649" width="6" style="65" customWidth="1"/>
    <col min="5650" max="5885" width="9.140625" style="65"/>
    <col min="5886" max="5886" width="14.85546875" style="65" customWidth="1"/>
    <col min="5887" max="5887" width="40.7109375" style="65" customWidth="1"/>
    <col min="5888" max="5888" width="6.140625" style="65" customWidth="1"/>
    <col min="5889" max="5889" width="8.28515625" style="65" customWidth="1"/>
    <col min="5890" max="5890" width="4.42578125" style="65" customWidth="1"/>
    <col min="5891" max="5891" width="5" style="65" customWidth="1"/>
    <col min="5892" max="5892" width="7" style="65" customWidth="1"/>
    <col min="5893" max="5893" width="4.85546875" style="65" customWidth="1"/>
    <col min="5894" max="5894" width="6" style="65" customWidth="1"/>
    <col min="5895" max="5895" width="4.7109375" style="65" customWidth="1"/>
    <col min="5896" max="5896" width="4.42578125" style="65" customWidth="1"/>
    <col min="5897" max="5897" width="5.7109375" style="65" customWidth="1"/>
    <col min="5898" max="5898" width="5" style="65" customWidth="1"/>
    <col min="5899" max="5900" width="4.85546875" style="65" customWidth="1"/>
    <col min="5901" max="5901" width="4.7109375" style="65" customWidth="1"/>
    <col min="5902" max="5902" width="5.42578125" style="65" customWidth="1"/>
    <col min="5903" max="5903" width="5.5703125" style="65" customWidth="1"/>
    <col min="5904" max="5904" width="5.85546875" style="65" customWidth="1"/>
    <col min="5905" max="5905" width="6" style="65" customWidth="1"/>
    <col min="5906" max="6141" width="9.140625" style="65"/>
    <col min="6142" max="6142" width="14.85546875" style="65" customWidth="1"/>
    <col min="6143" max="6143" width="40.7109375" style="65" customWidth="1"/>
    <col min="6144" max="6144" width="6.140625" style="65" customWidth="1"/>
    <col min="6145" max="6145" width="8.28515625" style="65" customWidth="1"/>
    <col min="6146" max="6146" width="4.42578125" style="65" customWidth="1"/>
    <col min="6147" max="6147" width="5" style="65" customWidth="1"/>
    <col min="6148" max="6148" width="7" style="65" customWidth="1"/>
    <col min="6149" max="6149" width="4.85546875" style="65" customWidth="1"/>
    <col min="6150" max="6150" width="6" style="65" customWidth="1"/>
    <col min="6151" max="6151" width="4.7109375" style="65" customWidth="1"/>
    <col min="6152" max="6152" width="4.42578125" style="65" customWidth="1"/>
    <col min="6153" max="6153" width="5.7109375" style="65" customWidth="1"/>
    <col min="6154" max="6154" width="5" style="65" customWidth="1"/>
    <col min="6155" max="6156" width="4.85546875" style="65" customWidth="1"/>
    <col min="6157" max="6157" width="4.7109375" style="65" customWidth="1"/>
    <col min="6158" max="6158" width="5.42578125" style="65" customWidth="1"/>
    <col min="6159" max="6159" width="5.5703125" style="65" customWidth="1"/>
    <col min="6160" max="6160" width="5.85546875" style="65" customWidth="1"/>
    <col min="6161" max="6161" width="6" style="65" customWidth="1"/>
    <col min="6162" max="6397" width="9.140625" style="65"/>
    <col min="6398" max="6398" width="14.85546875" style="65" customWidth="1"/>
    <col min="6399" max="6399" width="40.7109375" style="65" customWidth="1"/>
    <col min="6400" max="6400" width="6.140625" style="65" customWidth="1"/>
    <col min="6401" max="6401" width="8.28515625" style="65" customWidth="1"/>
    <col min="6402" max="6402" width="4.42578125" style="65" customWidth="1"/>
    <col min="6403" max="6403" width="5" style="65" customWidth="1"/>
    <col min="6404" max="6404" width="7" style="65" customWidth="1"/>
    <col min="6405" max="6405" width="4.85546875" style="65" customWidth="1"/>
    <col min="6406" max="6406" width="6" style="65" customWidth="1"/>
    <col min="6407" max="6407" width="4.7109375" style="65" customWidth="1"/>
    <col min="6408" max="6408" width="4.42578125" style="65" customWidth="1"/>
    <col min="6409" max="6409" width="5.7109375" style="65" customWidth="1"/>
    <col min="6410" max="6410" width="5" style="65" customWidth="1"/>
    <col min="6411" max="6412" width="4.85546875" style="65" customWidth="1"/>
    <col min="6413" max="6413" width="4.7109375" style="65" customWidth="1"/>
    <col min="6414" max="6414" width="5.42578125" style="65" customWidth="1"/>
    <col min="6415" max="6415" width="5.5703125" style="65" customWidth="1"/>
    <col min="6416" max="6416" width="5.85546875" style="65" customWidth="1"/>
    <col min="6417" max="6417" width="6" style="65" customWidth="1"/>
    <col min="6418" max="6653" width="9.140625" style="65"/>
    <col min="6654" max="6654" width="14.85546875" style="65" customWidth="1"/>
    <col min="6655" max="6655" width="40.7109375" style="65" customWidth="1"/>
    <col min="6656" max="6656" width="6.140625" style="65" customWidth="1"/>
    <col min="6657" max="6657" width="8.28515625" style="65" customWidth="1"/>
    <col min="6658" max="6658" width="4.42578125" style="65" customWidth="1"/>
    <col min="6659" max="6659" width="5" style="65" customWidth="1"/>
    <col min="6660" max="6660" width="7" style="65" customWidth="1"/>
    <col min="6661" max="6661" width="4.85546875" style="65" customWidth="1"/>
    <col min="6662" max="6662" width="6" style="65" customWidth="1"/>
    <col min="6663" max="6663" width="4.7109375" style="65" customWidth="1"/>
    <col min="6664" max="6664" width="4.42578125" style="65" customWidth="1"/>
    <col min="6665" max="6665" width="5.7109375" style="65" customWidth="1"/>
    <col min="6666" max="6666" width="5" style="65" customWidth="1"/>
    <col min="6667" max="6668" width="4.85546875" style="65" customWidth="1"/>
    <col min="6669" max="6669" width="4.7109375" style="65" customWidth="1"/>
    <col min="6670" max="6670" width="5.42578125" style="65" customWidth="1"/>
    <col min="6671" max="6671" width="5.5703125" style="65" customWidth="1"/>
    <col min="6672" max="6672" width="5.85546875" style="65" customWidth="1"/>
    <col min="6673" max="6673" width="6" style="65" customWidth="1"/>
    <col min="6674" max="6909" width="9.140625" style="65"/>
    <col min="6910" max="6910" width="14.85546875" style="65" customWidth="1"/>
    <col min="6911" max="6911" width="40.7109375" style="65" customWidth="1"/>
    <col min="6912" max="6912" width="6.140625" style="65" customWidth="1"/>
    <col min="6913" max="6913" width="8.28515625" style="65" customWidth="1"/>
    <col min="6914" max="6914" width="4.42578125" style="65" customWidth="1"/>
    <col min="6915" max="6915" width="5" style="65" customWidth="1"/>
    <col min="6916" max="6916" width="7" style="65" customWidth="1"/>
    <col min="6917" max="6917" width="4.85546875" style="65" customWidth="1"/>
    <col min="6918" max="6918" width="6" style="65" customWidth="1"/>
    <col min="6919" max="6919" width="4.7109375" style="65" customWidth="1"/>
    <col min="6920" max="6920" width="4.42578125" style="65" customWidth="1"/>
    <col min="6921" max="6921" width="5.7109375" style="65" customWidth="1"/>
    <col min="6922" max="6922" width="5" style="65" customWidth="1"/>
    <col min="6923" max="6924" width="4.85546875" style="65" customWidth="1"/>
    <col min="6925" max="6925" width="4.7109375" style="65" customWidth="1"/>
    <col min="6926" max="6926" width="5.42578125" style="65" customWidth="1"/>
    <col min="6927" max="6927" width="5.5703125" style="65" customWidth="1"/>
    <col min="6928" max="6928" width="5.85546875" style="65" customWidth="1"/>
    <col min="6929" max="6929" width="6" style="65" customWidth="1"/>
    <col min="6930" max="7165" width="9.140625" style="65"/>
    <col min="7166" max="7166" width="14.85546875" style="65" customWidth="1"/>
    <col min="7167" max="7167" width="40.7109375" style="65" customWidth="1"/>
    <col min="7168" max="7168" width="6.140625" style="65" customWidth="1"/>
    <col min="7169" max="7169" width="8.28515625" style="65" customWidth="1"/>
    <col min="7170" max="7170" width="4.42578125" style="65" customWidth="1"/>
    <col min="7171" max="7171" width="5" style="65" customWidth="1"/>
    <col min="7172" max="7172" width="7" style="65" customWidth="1"/>
    <col min="7173" max="7173" width="4.85546875" style="65" customWidth="1"/>
    <col min="7174" max="7174" width="6" style="65" customWidth="1"/>
    <col min="7175" max="7175" width="4.7109375" style="65" customWidth="1"/>
    <col min="7176" max="7176" width="4.42578125" style="65" customWidth="1"/>
    <col min="7177" max="7177" width="5.7109375" style="65" customWidth="1"/>
    <col min="7178" max="7178" width="5" style="65" customWidth="1"/>
    <col min="7179" max="7180" width="4.85546875" style="65" customWidth="1"/>
    <col min="7181" max="7181" width="4.7109375" style="65" customWidth="1"/>
    <col min="7182" max="7182" width="5.42578125" style="65" customWidth="1"/>
    <col min="7183" max="7183" width="5.5703125" style="65" customWidth="1"/>
    <col min="7184" max="7184" width="5.85546875" style="65" customWidth="1"/>
    <col min="7185" max="7185" width="6" style="65" customWidth="1"/>
    <col min="7186" max="7421" width="9.140625" style="65"/>
    <col min="7422" max="7422" width="14.85546875" style="65" customWidth="1"/>
    <col min="7423" max="7423" width="40.7109375" style="65" customWidth="1"/>
    <col min="7424" max="7424" width="6.140625" style="65" customWidth="1"/>
    <col min="7425" max="7425" width="8.28515625" style="65" customWidth="1"/>
    <col min="7426" max="7426" width="4.42578125" style="65" customWidth="1"/>
    <col min="7427" max="7427" width="5" style="65" customWidth="1"/>
    <col min="7428" max="7428" width="7" style="65" customWidth="1"/>
    <col min="7429" max="7429" width="4.85546875" style="65" customWidth="1"/>
    <col min="7430" max="7430" width="6" style="65" customWidth="1"/>
    <col min="7431" max="7431" width="4.7109375" style="65" customWidth="1"/>
    <col min="7432" max="7432" width="4.42578125" style="65" customWidth="1"/>
    <col min="7433" max="7433" width="5.7109375" style="65" customWidth="1"/>
    <col min="7434" max="7434" width="5" style="65" customWidth="1"/>
    <col min="7435" max="7436" width="4.85546875" style="65" customWidth="1"/>
    <col min="7437" max="7437" width="4.7109375" style="65" customWidth="1"/>
    <col min="7438" max="7438" width="5.42578125" style="65" customWidth="1"/>
    <col min="7439" max="7439" width="5.5703125" style="65" customWidth="1"/>
    <col min="7440" max="7440" width="5.85546875" style="65" customWidth="1"/>
    <col min="7441" max="7441" width="6" style="65" customWidth="1"/>
    <col min="7442" max="7677" width="9.140625" style="65"/>
    <col min="7678" max="7678" width="14.85546875" style="65" customWidth="1"/>
    <col min="7679" max="7679" width="40.7109375" style="65" customWidth="1"/>
    <col min="7680" max="7680" width="6.140625" style="65" customWidth="1"/>
    <col min="7681" max="7681" width="8.28515625" style="65" customWidth="1"/>
    <col min="7682" max="7682" width="4.42578125" style="65" customWidth="1"/>
    <col min="7683" max="7683" width="5" style="65" customWidth="1"/>
    <col min="7684" max="7684" width="7" style="65" customWidth="1"/>
    <col min="7685" max="7685" width="4.85546875" style="65" customWidth="1"/>
    <col min="7686" max="7686" width="6" style="65" customWidth="1"/>
    <col min="7687" max="7687" width="4.7109375" style="65" customWidth="1"/>
    <col min="7688" max="7688" width="4.42578125" style="65" customWidth="1"/>
    <col min="7689" max="7689" width="5.7109375" style="65" customWidth="1"/>
    <col min="7690" max="7690" width="5" style="65" customWidth="1"/>
    <col min="7691" max="7692" width="4.85546875" style="65" customWidth="1"/>
    <col min="7693" max="7693" width="4.7109375" style="65" customWidth="1"/>
    <col min="7694" max="7694" width="5.42578125" style="65" customWidth="1"/>
    <col min="7695" max="7695" width="5.5703125" style="65" customWidth="1"/>
    <col min="7696" max="7696" width="5.85546875" style="65" customWidth="1"/>
    <col min="7697" max="7697" width="6" style="65" customWidth="1"/>
    <col min="7698" max="7933" width="9.140625" style="65"/>
    <col min="7934" max="7934" width="14.85546875" style="65" customWidth="1"/>
    <col min="7935" max="7935" width="40.7109375" style="65" customWidth="1"/>
    <col min="7936" max="7936" width="6.140625" style="65" customWidth="1"/>
    <col min="7937" max="7937" width="8.28515625" style="65" customWidth="1"/>
    <col min="7938" max="7938" width="4.42578125" style="65" customWidth="1"/>
    <col min="7939" max="7939" width="5" style="65" customWidth="1"/>
    <col min="7940" max="7940" width="7" style="65" customWidth="1"/>
    <col min="7941" max="7941" width="4.85546875" style="65" customWidth="1"/>
    <col min="7942" max="7942" width="6" style="65" customWidth="1"/>
    <col min="7943" max="7943" width="4.7109375" style="65" customWidth="1"/>
    <col min="7944" max="7944" width="4.42578125" style="65" customWidth="1"/>
    <col min="7945" max="7945" width="5.7109375" style="65" customWidth="1"/>
    <col min="7946" max="7946" width="5" style="65" customWidth="1"/>
    <col min="7947" max="7948" width="4.85546875" style="65" customWidth="1"/>
    <col min="7949" max="7949" width="4.7109375" style="65" customWidth="1"/>
    <col min="7950" max="7950" width="5.42578125" style="65" customWidth="1"/>
    <col min="7951" max="7951" width="5.5703125" style="65" customWidth="1"/>
    <col min="7952" max="7952" width="5.85546875" style="65" customWidth="1"/>
    <col min="7953" max="7953" width="6" style="65" customWidth="1"/>
    <col min="7954" max="8189" width="9.140625" style="65"/>
    <col min="8190" max="8190" width="14.85546875" style="65" customWidth="1"/>
    <col min="8191" max="8191" width="40.7109375" style="65" customWidth="1"/>
    <col min="8192" max="8192" width="6.140625" style="65" customWidth="1"/>
    <col min="8193" max="8193" width="8.28515625" style="65" customWidth="1"/>
    <col min="8194" max="8194" width="4.42578125" style="65" customWidth="1"/>
    <col min="8195" max="8195" width="5" style="65" customWidth="1"/>
    <col min="8196" max="8196" width="7" style="65" customWidth="1"/>
    <col min="8197" max="8197" width="4.85546875" style="65" customWidth="1"/>
    <col min="8198" max="8198" width="6" style="65" customWidth="1"/>
    <col min="8199" max="8199" width="4.7109375" style="65" customWidth="1"/>
    <col min="8200" max="8200" width="4.42578125" style="65" customWidth="1"/>
    <col min="8201" max="8201" width="5.7109375" style="65" customWidth="1"/>
    <col min="8202" max="8202" width="5" style="65" customWidth="1"/>
    <col min="8203" max="8204" width="4.85546875" style="65" customWidth="1"/>
    <col min="8205" max="8205" width="4.7109375" style="65" customWidth="1"/>
    <col min="8206" max="8206" width="5.42578125" style="65" customWidth="1"/>
    <col min="8207" max="8207" width="5.5703125" style="65" customWidth="1"/>
    <col min="8208" max="8208" width="5.85546875" style="65" customWidth="1"/>
    <col min="8209" max="8209" width="6" style="65" customWidth="1"/>
    <col min="8210" max="8445" width="9.140625" style="65"/>
    <col min="8446" max="8446" width="14.85546875" style="65" customWidth="1"/>
    <col min="8447" max="8447" width="40.7109375" style="65" customWidth="1"/>
    <col min="8448" max="8448" width="6.140625" style="65" customWidth="1"/>
    <col min="8449" max="8449" width="8.28515625" style="65" customWidth="1"/>
    <col min="8450" max="8450" width="4.42578125" style="65" customWidth="1"/>
    <col min="8451" max="8451" width="5" style="65" customWidth="1"/>
    <col min="8452" max="8452" width="7" style="65" customWidth="1"/>
    <col min="8453" max="8453" width="4.85546875" style="65" customWidth="1"/>
    <col min="8454" max="8454" width="6" style="65" customWidth="1"/>
    <col min="8455" max="8455" width="4.7109375" style="65" customWidth="1"/>
    <col min="8456" max="8456" width="4.42578125" style="65" customWidth="1"/>
    <col min="8457" max="8457" width="5.7109375" style="65" customWidth="1"/>
    <col min="8458" max="8458" width="5" style="65" customWidth="1"/>
    <col min="8459" max="8460" width="4.85546875" style="65" customWidth="1"/>
    <col min="8461" max="8461" width="4.7109375" style="65" customWidth="1"/>
    <col min="8462" max="8462" width="5.42578125" style="65" customWidth="1"/>
    <col min="8463" max="8463" width="5.5703125" style="65" customWidth="1"/>
    <col min="8464" max="8464" width="5.85546875" style="65" customWidth="1"/>
    <col min="8465" max="8465" width="6" style="65" customWidth="1"/>
    <col min="8466" max="8701" width="9.140625" style="65"/>
    <col min="8702" max="8702" width="14.85546875" style="65" customWidth="1"/>
    <col min="8703" max="8703" width="40.7109375" style="65" customWidth="1"/>
    <col min="8704" max="8704" width="6.140625" style="65" customWidth="1"/>
    <col min="8705" max="8705" width="8.28515625" style="65" customWidth="1"/>
    <col min="8706" max="8706" width="4.42578125" style="65" customWidth="1"/>
    <col min="8707" max="8707" width="5" style="65" customWidth="1"/>
    <col min="8708" max="8708" width="7" style="65" customWidth="1"/>
    <col min="8709" max="8709" width="4.85546875" style="65" customWidth="1"/>
    <col min="8710" max="8710" width="6" style="65" customWidth="1"/>
    <col min="8711" max="8711" width="4.7109375" style="65" customWidth="1"/>
    <col min="8712" max="8712" width="4.42578125" style="65" customWidth="1"/>
    <col min="8713" max="8713" width="5.7109375" style="65" customWidth="1"/>
    <col min="8714" max="8714" width="5" style="65" customWidth="1"/>
    <col min="8715" max="8716" width="4.85546875" style="65" customWidth="1"/>
    <col min="8717" max="8717" width="4.7109375" style="65" customWidth="1"/>
    <col min="8718" max="8718" width="5.42578125" style="65" customWidth="1"/>
    <col min="8719" max="8719" width="5.5703125" style="65" customWidth="1"/>
    <col min="8720" max="8720" width="5.85546875" style="65" customWidth="1"/>
    <col min="8721" max="8721" width="6" style="65" customWidth="1"/>
    <col min="8722" max="8957" width="9.140625" style="65"/>
    <col min="8958" max="8958" width="14.85546875" style="65" customWidth="1"/>
    <col min="8959" max="8959" width="40.7109375" style="65" customWidth="1"/>
    <col min="8960" max="8960" width="6.140625" style="65" customWidth="1"/>
    <col min="8961" max="8961" width="8.28515625" style="65" customWidth="1"/>
    <col min="8962" max="8962" width="4.42578125" style="65" customWidth="1"/>
    <col min="8963" max="8963" width="5" style="65" customWidth="1"/>
    <col min="8964" max="8964" width="7" style="65" customWidth="1"/>
    <col min="8965" max="8965" width="4.85546875" style="65" customWidth="1"/>
    <col min="8966" max="8966" width="6" style="65" customWidth="1"/>
    <col min="8967" max="8967" width="4.7109375" style="65" customWidth="1"/>
    <col min="8968" max="8968" width="4.42578125" style="65" customWidth="1"/>
    <col min="8969" max="8969" width="5.7109375" style="65" customWidth="1"/>
    <col min="8970" max="8970" width="5" style="65" customWidth="1"/>
    <col min="8971" max="8972" width="4.85546875" style="65" customWidth="1"/>
    <col min="8973" max="8973" width="4.7109375" style="65" customWidth="1"/>
    <col min="8974" max="8974" width="5.42578125" style="65" customWidth="1"/>
    <col min="8975" max="8975" width="5.5703125" style="65" customWidth="1"/>
    <col min="8976" max="8976" width="5.85546875" style="65" customWidth="1"/>
    <col min="8977" max="8977" width="6" style="65" customWidth="1"/>
    <col min="8978" max="9213" width="9.140625" style="65"/>
    <col min="9214" max="9214" width="14.85546875" style="65" customWidth="1"/>
    <col min="9215" max="9215" width="40.7109375" style="65" customWidth="1"/>
    <col min="9216" max="9216" width="6.140625" style="65" customWidth="1"/>
    <col min="9217" max="9217" width="8.28515625" style="65" customWidth="1"/>
    <col min="9218" max="9218" width="4.42578125" style="65" customWidth="1"/>
    <col min="9219" max="9219" width="5" style="65" customWidth="1"/>
    <col min="9220" max="9220" width="7" style="65" customWidth="1"/>
    <col min="9221" max="9221" width="4.85546875" style="65" customWidth="1"/>
    <col min="9222" max="9222" width="6" style="65" customWidth="1"/>
    <col min="9223" max="9223" width="4.7109375" style="65" customWidth="1"/>
    <col min="9224" max="9224" width="4.42578125" style="65" customWidth="1"/>
    <col min="9225" max="9225" width="5.7109375" style="65" customWidth="1"/>
    <col min="9226" max="9226" width="5" style="65" customWidth="1"/>
    <col min="9227" max="9228" width="4.85546875" style="65" customWidth="1"/>
    <col min="9229" max="9229" width="4.7109375" style="65" customWidth="1"/>
    <col min="9230" max="9230" width="5.42578125" style="65" customWidth="1"/>
    <col min="9231" max="9231" width="5.5703125" style="65" customWidth="1"/>
    <col min="9232" max="9232" width="5.85546875" style="65" customWidth="1"/>
    <col min="9233" max="9233" width="6" style="65" customWidth="1"/>
    <col min="9234" max="9469" width="9.140625" style="65"/>
    <col min="9470" max="9470" width="14.85546875" style="65" customWidth="1"/>
    <col min="9471" max="9471" width="40.7109375" style="65" customWidth="1"/>
    <col min="9472" max="9472" width="6.140625" style="65" customWidth="1"/>
    <col min="9473" max="9473" width="8.28515625" style="65" customWidth="1"/>
    <col min="9474" max="9474" width="4.42578125" style="65" customWidth="1"/>
    <col min="9475" max="9475" width="5" style="65" customWidth="1"/>
    <col min="9476" max="9476" width="7" style="65" customWidth="1"/>
    <col min="9477" max="9477" width="4.85546875" style="65" customWidth="1"/>
    <col min="9478" max="9478" width="6" style="65" customWidth="1"/>
    <col min="9479" max="9479" width="4.7109375" style="65" customWidth="1"/>
    <col min="9480" max="9480" width="4.42578125" style="65" customWidth="1"/>
    <col min="9481" max="9481" width="5.7109375" style="65" customWidth="1"/>
    <col min="9482" max="9482" width="5" style="65" customWidth="1"/>
    <col min="9483" max="9484" width="4.85546875" style="65" customWidth="1"/>
    <col min="9485" max="9485" width="4.7109375" style="65" customWidth="1"/>
    <col min="9486" max="9486" width="5.42578125" style="65" customWidth="1"/>
    <col min="9487" max="9487" width="5.5703125" style="65" customWidth="1"/>
    <col min="9488" max="9488" width="5.85546875" style="65" customWidth="1"/>
    <col min="9489" max="9489" width="6" style="65" customWidth="1"/>
    <col min="9490" max="9725" width="9.140625" style="65"/>
    <col min="9726" max="9726" width="14.85546875" style="65" customWidth="1"/>
    <col min="9727" max="9727" width="40.7109375" style="65" customWidth="1"/>
    <col min="9728" max="9728" width="6.140625" style="65" customWidth="1"/>
    <col min="9729" max="9729" width="8.28515625" style="65" customWidth="1"/>
    <col min="9730" max="9730" width="4.42578125" style="65" customWidth="1"/>
    <col min="9731" max="9731" width="5" style="65" customWidth="1"/>
    <col min="9732" max="9732" width="7" style="65" customWidth="1"/>
    <col min="9733" max="9733" width="4.85546875" style="65" customWidth="1"/>
    <col min="9734" max="9734" width="6" style="65" customWidth="1"/>
    <col min="9735" max="9735" width="4.7109375" style="65" customWidth="1"/>
    <col min="9736" max="9736" width="4.42578125" style="65" customWidth="1"/>
    <col min="9737" max="9737" width="5.7109375" style="65" customWidth="1"/>
    <col min="9738" max="9738" width="5" style="65" customWidth="1"/>
    <col min="9739" max="9740" width="4.85546875" style="65" customWidth="1"/>
    <col min="9741" max="9741" width="4.7109375" style="65" customWidth="1"/>
    <col min="9742" max="9742" width="5.42578125" style="65" customWidth="1"/>
    <col min="9743" max="9743" width="5.5703125" style="65" customWidth="1"/>
    <col min="9744" max="9744" width="5.85546875" style="65" customWidth="1"/>
    <col min="9745" max="9745" width="6" style="65" customWidth="1"/>
    <col min="9746" max="9981" width="9.140625" style="65"/>
    <col min="9982" max="9982" width="14.85546875" style="65" customWidth="1"/>
    <col min="9983" max="9983" width="40.7109375" style="65" customWidth="1"/>
    <col min="9984" max="9984" width="6.140625" style="65" customWidth="1"/>
    <col min="9985" max="9985" width="8.28515625" style="65" customWidth="1"/>
    <col min="9986" max="9986" width="4.42578125" style="65" customWidth="1"/>
    <col min="9987" max="9987" width="5" style="65" customWidth="1"/>
    <col min="9988" max="9988" width="7" style="65" customWidth="1"/>
    <col min="9989" max="9989" width="4.85546875" style="65" customWidth="1"/>
    <col min="9990" max="9990" width="6" style="65" customWidth="1"/>
    <col min="9991" max="9991" width="4.7109375" style="65" customWidth="1"/>
    <col min="9992" max="9992" width="4.42578125" style="65" customWidth="1"/>
    <col min="9993" max="9993" width="5.7109375" style="65" customWidth="1"/>
    <col min="9994" max="9994" width="5" style="65" customWidth="1"/>
    <col min="9995" max="9996" width="4.85546875" style="65" customWidth="1"/>
    <col min="9997" max="9997" width="4.7109375" style="65" customWidth="1"/>
    <col min="9998" max="9998" width="5.42578125" style="65" customWidth="1"/>
    <col min="9999" max="9999" width="5.5703125" style="65" customWidth="1"/>
    <col min="10000" max="10000" width="5.85546875" style="65" customWidth="1"/>
    <col min="10001" max="10001" width="6" style="65" customWidth="1"/>
    <col min="10002" max="10237" width="9.140625" style="65"/>
    <col min="10238" max="10238" width="14.85546875" style="65" customWidth="1"/>
    <col min="10239" max="10239" width="40.7109375" style="65" customWidth="1"/>
    <col min="10240" max="10240" width="6.140625" style="65" customWidth="1"/>
    <col min="10241" max="10241" width="8.28515625" style="65" customWidth="1"/>
    <col min="10242" max="10242" width="4.42578125" style="65" customWidth="1"/>
    <col min="10243" max="10243" width="5" style="65" customWidth="1"/>
    <col min="10244" max="10244" width="7" style="65" customWidth="1"/>
    <col min="10245" max="10245" width="4.85546875" style="65" customWidth="1"/>
    <col min="10246" max="10246" width="6" style="65" customWidth="1"/>
    <col min="10247" max="10247" width="4.7109375" style="65" customWidth="1"/>
    <col min="10248" max="10248" width="4.42578125" style="65" customWidth="1"/>
    <col min="10249" max="10249" width="5.7109375" style="65" customWidth="1"/>
    <col min="10250" max="10250" width="5" style="65" customWidth="1"/>
    <col min="10251" max="10252" width="4.85546875" style="65" customWidth="1"/>
    <col min="10253" max="10253" width="4.7109375" style="65" customWidth="1"/>
    <col min="10254" max="10254" width="5.42578125" style="65" customWidth="1"/>
    <col min="10255" max="10255" width="5.5703125" style="65" customWidth="1"/>
    <col min="10256" max="10256" width="5.85546875" style="65" customWidth="1"/>
    <col min="10257" max="10257" width="6" style="65" customWidth="1"/>
    <col min="10258" max="10493" width="9.140625" style="65"/>
    <col min="10494" max="10494" width="14.85546875" style="65" customWidth="1"/>
    <col min="10495" max="10495" width="40.7109375" style="65" customWidth="1"/>
    <col min="10496" max="10496" width="6.140625" style="65" customWidth="1"/>
    <col min="10497" max="10497" width="8.28515625" style="65" customWidth="1"/>
    <col min="10498" max="10498" width="4.42578125" style="65" customWidth="1"/>
    <col min="10499" max="10499" width="5" style="65" customWidth="1"/>
    <col min="10500" max="10500" width="7" style="65" customWidth="1"/>
    <col min="10501" max="10501" width="4.85546875" style="65" customWidth="1"/>
    <col min="10502" max="10502" width="6" style="65" customWidth="1"/>
    <col min="10503" max="10503" width="4.7109375" style="65" customWidth="1"/>
    <col min="10504" max="10504" width="4.42578125" style="65" customWidth="1"/>
    <col min="10505" max="10505" width="5.7109375" style="65" customWidth="1"/>
    <col min="10506" max="10506" width="5" style="65" customWidth="1"/>
    <col min="10507" max="10508" width="4.85546875" style="65" customWidth="1"/>
    <col min="10509" max="10509" width="4.7109375" style="65" customWidth="1"/>
    <col min="10510" max="10510" width="5.42578125" style="65" customWidth="1"/>
    <col min="10511" max="10511" width="5.5703125" style="65" customWidth="1"/>
    <col min="10512" max="10512" width="5.85546875" style="65" customWidth="1"/>
    <col min="10513" max="10513" width="6" style="65" customWidth="1"/>
    <col min="10514" max="10749" width="9.140625" style="65"/>
    <col min="10750" max="10750" width="14.85546875" style="65" customWidth="1"/>
    <col min="10751" max="10751" width="40.7109375" style="65" customWidth="1"/>
    <col min="10752" max="10752" width="6.140625" style="65" customWidth="1"/>
    <col min="10753" max="10753" width="8.28515625" style="65" customWidth="1"/>
    <col min="10754" max="10754" width="4.42578125" style="65" customWidth="1"/>
    <col min="10755" max="10755" width="5" style="65" customWidth="1"/>
    <col min="10756" max="10756" width="7" style="65" customWidth="1"/>
    <col min="10757" max="10757" width="4.85546875" style="65" customWidth="1"/>
    <col min="10758" max="10758" width="6" style="65" customWidth="1"/>
    <col min="10759" max="10759" width="4.7109375" style="65" customWidth="1"/>
    <col min="10760" max="10760" width="4.42578125" style="65" customWidth="1"/>
    <col min="10761" max="10761" width="5.7109375" style="65" customWidth="1"/>
    <col min="10762" max="10762" width="5" style="65" customWidth="1"/>
    <col min="10763" max="10764" width="4.85546875" style="65" customWidth="1"/>
    <col min="10765" max="10765" width="4.7109375" style="65" customWidth="1"/>
    <col min="10766" max="10766" width="5.42578125" style="65" customWidth="1"/>
    <col min="10767" max="10767" width="5.5703125" style="65" customWidth="1"/>
    <col min="10768" max="10768" width="5.85546875" style="65" customWidth="1"/>
    <col min="10769" max="10769" width="6" style="65" customWidth="1"/>
    <col min="10770" max="11005" width="9.140625" style="65"/>
    <col min="11006" max="11006" width="14.85546875" style="65" customWidth="1"/>
    <col min="11007" max="11007" width="40.7109375" style="65" customWidth="1"/>
    <col min="11008" max="11008" width="6.140625" style="65" customWidth="1"/>
    <col min="11009" max="11009" width="8.28515625" style="65" customWidth="1"/>
    <col min="11010" max="11010" width="4.42578125" style="65" customWidth="1"/>
    <col min="11011" max="11011" width="5" style="65" customWidth="1"/>
    <col min="11012" max="11012" width="7" style="65" customWidth="1"/>
    <col min="11013" max="11013" width="4.85546875" style="65" customWidth="1"/>
    <col min="11014" max="11014" width="6" style="65" customWidth="1"/>
    <col min="11015" max="11015" width="4.7109375" style="65" customWidth="1"/>
    <col min="11016" max="11016" width="4.42578125" style="65" customWidth="1"/>
    <col min="11017" max="11017" width="5.7109375" style="65" customWidth="1"/>
    <col min="11018" max="11018" width="5" style="65" customWidth="1"/>
    <col min="11019" max="11020" width="4.85546875" style="65" customWidth="1"/>
    <col min="11021" max="11021" width="4.7109375" style="65" customWidth="1"/>
    <col min="11022" max="11022" width="5.42578125" style="65" customWidth="1"/>
    <col min="11023" max="11023" width="5.5703125" style="65" customWidth="1"/>
    <col min="11024" max="11024" width="5.85546875" style="65" customWidth="1"/>
    <col min="11025" max="11025" width="6" style="65" customWidth="1"/>
    <col min="11026" max="11261" width="9.140625" style="65"/>
    <col min="11262" max="11262" width="14.85546875" style="65" customWidth="1"/>
    <col min="11263" max="11263" width="40.7109375" style="65" customWidth="1"/>
    <col min="11264" max="11264" width="6.140625" style="65" customWidth="1"/>
    <col min="11265" max="11265" width="8.28515625" style="65" customWidth="1"/>
    <col min="11266" max="11266" width="4.42578125" style="65" customWidth="1"/>
    <col min="11267" max="11267" width="5" style="65" customWidth="1"/>
    <col min="11268" max="11268" width="7" style="65" customWidth="1"/>
    <col min="11269" max="11269" width="4.85546875" style="65" customWidth="1"/>
    <col min="11270" max="11270" width="6" style="65" customWidth="1"/>
    <col min="11271" max="11271" width="4.7109375" style="65" customWidth="1"/>
    <col min="11272" max="11272" width="4.42578125" style="65" customWidth="1"/>
    <col min="11273" max="11273" width="5.7109375" style="65" customWidth="1"/>
    <col min="11274" max="11274" width="5" style="65" customWidth="1"/>
    <col min="11275" max="11276" width="4.85546875" style="65" customWidth="1"/>
    <col min="11277" max="11277" width="4.7109375" style="65" customWidth="1"/>
    <col min="11278" max="11278" width="5.42578125" style="65" customWidth="1"/>
    <col min="11279" max="11279" width="5.5703125" style="65" customWidth="1"/>
    <col min="11280" max="11280" width="5.85546875" style="65" customWidth="1"/>
    <col min="11281" max="11281" width="6" style="65" customWidth="1"/>
    <col min="11282" max="11517" width="9.140625" style="65"/>
    <col min="11518" max="11518" width="14.85546875" style="65" customWidth="1"/>
    <col min="11519" max="11519" width="40.7109375" style="65" customWidth="1"/>
    <col min="11520" max="11520" width="6.140625" style="65" customWidth="1"/>
    <col min="11521" max="11521" width="8.28515625" style="65" customWidth="1"/>
    <col min="11522" max="11522" width="4.42578125" style="65" customWidth="1"/>
    <col min="11523" max="11523" width="5" style="65" customWidth="1"/>
    <col min="11524" max="11524" width="7" style="65" customWidth="1"/>
    <col min="11525" max="11525" width="4.85546875" style="65" customWidth="1"/>
    <col min="11526" max="11526" width="6" style="65" customWidth="1"/>
    <col min="11527" max="11527" width="4.7109375" style="65" customWidth="1"/>
    <col min="11528" max="11528" width="4.42578125" style="65" customWidth="1"/>
    <col min="11529" max="11529" width="5.7109375" style="65" customWidth="1"/>
    <col min="11530" max="11530" width="5" style="65" customWidth="1"/>
    <col min="11531" max="11532" width="4.85546875" style="65" customWidth="1"/>
    <col min="11533" max="11533" width="4.7109375" style="65" customWidth="1"/>
    <col min="11534" max="11534" width="5.42578125" style="65" customWidth="1"/>
    <col min="11535" max="11535" width="5.5703125" style="65" customWidth="1"/>
    <col min="11536" max="11536" width="5.85546875" style="65" customWidth="1"/>
    <col min="11537" max="11537" width="6" style="65" customWidth="1"/>
    <col min="11538" max="11773" width="9.140625" style="65"/>
    <col min="11774" max="11774" width="14.85546875" style="65" customWidth="1"/>
    <col min="11775" max="11775" width="40.7109375" style="65" customWidth="1"/>
    <col min="11776" max="11776" width="6.140625" style="65" customWidth="1"/>
    <col min="11777" max="11777" width="8.28515625" style="65" customWidth="1"/>
    <col min="11778" max="11778" width="4.42578125" style="65" customWidth="1"/>
    <col min="11779" max="11779" width="5" style="65" customWidth="1"/>
    <col min="11780" max="11780" width="7" style="65" customWidth="1"/>
    <col min="11781" max="11781" width="4.85546875" style="65" customWidth="1"/>
    <col min="11782" max="11782" width="6" style="65" customWidth="1"/>
    <col min="11783" max="11783" width="4.7109375" style="65" customWidth="1"/>
    <col min="11784" max="11784" width="4.42578125" style="65" customWidth="1"/>
    <col min="11785" max="11785" width="5.7109375" style="65" customWidth="1"/>
    <col min="11786" max="11786" width="5" style="65" customWidth="1"/>
    <col min="11787" max="11788" width="4.85546875" style="65" customWidth="1"/>
    <col min="11789" max="11789" width="4.7109375" style="65" customWidth="1"/>
    <col min="11790" max="11790" width="5.42578125" style="65" customWidth="1"/>
    <col min="11791" max="11791" width="5.5703125" style="65" customWidth="1"/>
    <col min="11792" max="11792" width="5.85546875" style="65" customWidth="1"/>
    <col min="11793" max="11793" width="6" style="65" customWidth="1"/>
    <col min="11794" max="12029" width="9.140625" style="65"/>
    <col min="12030" max="12030" width="14.85546875" style="65" customWidth="1"/>
    <col min="12031" max="12031" width="40.7109375" style="65" customWidth="1"/>
    <col min="12032" max="12032" width="6.140625" style="65" customWidth="1"/>
    <col min="12033" max="12033" width="8.28515625" style="65" customWidth="1"/>
    <col min="12034" max="12034" width="4.42578125" style="65" customWidth="1"/>
    <col min="12035" max="12035" width="5" style="65" customWidth="1"/>
    <col min="12036" max="12036" width="7" style="65" customWidth="1"/>
    <col min="12037" max="12037" width="4.85546875" style="65" customWidth="1"/>
    <col min="12038" max="12038" width="6" style="65" customWidth="1"/>
    <col min="12039" max="12039" width="4.7109375" style="65" customWidth="1"/>
    <col min="12040" max="12040" width="4.42578125" style="65" customWidth="1"/>
    <col min="12041" max="12041" width="5.7109375" style="65" customWidth="1"/>
    <col min="12042" max="12042" width="5" style="65" customWidth="1"/>
    <col min="12043" max="12044" width="4.85546875" style="65" customWidth="1"/>
    <col min="12045" max="12045" width="4.7109375" style="65" customWidth="1"/>
    <col min="12046" max="12046" width="5.42578125" style="65" customWidth="1"/>
    <col min="12047" max="12047" width="5.5703125" style="65" customWidth="1"/>
    <col min="12048" max="12048" width="5.85546875" style="65" customWidth="1"/>
    <col min="12049" max="12049" width="6" style="65" customWidth="1"/>
    <col min="12050" max="12285" width="9.140625" style="65"/>
    <col min="12286" max="12286" width="14.85546875" style="65" customWidth="1"/>
    <col min="12287" max="12287" width="40.7109375" style="65" customWidth="1"/>
    <col min="12288" max="12288" width="6.140625" style="65" customWidth="1"/>
    <col min="12289" max="12289" width="8.28515625" style="65" customWidth="1"/>
    <col min="12290" max="12290" width="4.42578125" style="65" customWidth="1"/>
    <col min="12291" max="12291" width="5" style="65" customWidth="1"/>
    <col min="12292" max="12292" width="7" style="65" customWidth="1"/>
    <col min="12293" max="12293" width="4.85546875" style="65" customWidth="1"/>
    <col min="12294" max="12294" width="6" style="65" customWidth="1"/>
    <col min="12295" max="12295" width="4.7109375" style="65" customWidth="1"/>
    <col min="12296" max="12296" width="4.42578125" style="65" customWidth="1"/>
    <col min="12297" max="12297" width="5.7109375" style="65" customWidth="1"/>
    <col min="12298" max="12298" width="5" style="65" customWidth="1"/>
    <col min="12299" max="12300" width="4.85546875" style="65" customWidth="1"/>
    <col min="12301" max="12301" width="4.7109375" style="65" customWidth="1"/>
    <col min="12302" max="12302" width="5.42578125" style="65" customWidth="1"/>
    <col min="12303" max="12303" width="5.5703125" style="65" customWidth="1"/>
    <col min="12304" max="12304" width="5.85546875" style="65" customWidth="1"/>
    <col min="12305" max="12305" width="6" style="65" customWidth="1"/>
    <col min="12306" max="12541" width="9.140625" style="65"/>
    <col min="12542" max="12542" width="14.85546875" style="65" customWidth="1"/>
    <col min="12543" max="12543" width="40.7109375" style="65" customWidth="1"/>
    <col min="12544" max="12544" width="6.140625" style="65" customWidth="1"/>
    <col min="12545" max="12545" width="8.28515625" style="65" customWidth="1"/>
    <col min="12546" max="12546" width="4.42578125" style="65" customWidth="1"/>
    <col min="12547" max="12547" width="5" style="65" customWidth="1"/>
    <col min="12548" max="12548" width="7" style="65" customWidth="1"/>
    <col min="12549" max="12549" width="4.85546875" style="65" customWidth="1"/>
    <col min="12550" max="12550" width="6" style="65" customWidth="1"/>
    <col min="12551" max="12551" width="4.7109375" style="65" customWidth="1"/>
    <col min="12552" max="12552" width="4.42578125" style="65" customWidth="1"/>
    <col min="12553" max="12553" width="5.7109375" style="65" customWidth="1"/>
    <col min="12554" max="12554" width="5" style="65" customWidth="1"/>
    <col min="12555" max="12556" width="4.85546875" style="65" customWidth="1"/>
    <col min="12557" max="12557" width="4.7109375" style="65" customWidth="1"/>
    <col min="12558" max="12558" width="5.42578125" style="65" customWidth="1"/>
    <col min="12559" max="12559" width="5.5703125" style="65" customWidth="1"/>
    <col min="12560" max="12560" width="5.85546875" style="65" customWidth="1"/>
    <col min="12561" max="12561" width="6" style="65" customWidth="1"/>
    <col min="12562" max="12797" width="9.140625" style="65"/>
    <col min="12798" max="12798" width="14.85546875" style="65" customWidth="1"/>
    <col min="12799" max="12799" width="40.7109375" style="65" customWidth="1"/>
    <col min="12800" max="12800" width="6.140625" style="65" customWidth="1"/>
    <col min="12801" max="12801" width="8.28515625" style="65" customWidth="1"/>
    <col min="12802" max="12802" width="4.42578125" style="65" customWidth="1"/>
    <col min="12803" max="12803" width="5" style="65" customWidth="1"/>
    <col min="12804" max="12804" width="7" style="65" customWidth="1"/>
    <col min="12805" max="12805" width="4.85546875" style="65" customWidth="1"/>
    <col min="12806" max="12806" width="6" style="65" customWidth="1"/>
    <col min="12807" max="12807" width="4.7109375" style="65" customWidth="1"/>
    <col min="12808" max="12808" width="4.42578125" style="65" customWidth="1"/>
    <col min="12809" max="12809" width="5.7109375" style="65" customWidth="1"/>
    <col min="12810" max="12810" width="5" style="65" customWidth="1"/>
    <col min="12811" max="12812" width="4.85546875" style="65" customWidth="1"/>
    <col min="12813" max="12813" width="4.7109375" style="65" customWidth="1"/>
    <col min="12814" max="12814" width="5.42578125" style="65" customWidth="1"/>
    <col min="12815" max="12815" width="5.5703125" style="65" customWidth="1"/>
    <col min="12816" max="12816" width="5.85546875" style="65" customWidth="1"/>
    <col min="12817" max="12817" width="6" style="65" customWidth="1"/>
    <col min="12818" max="13053" width="9.140625" style="65"/>
    <col min="13054" max="13054" width="14.85546875" style="65" customWidth="1"/>
    <col min="13055" max="13055" width="40.7109375" style="65" customWidth="1"/>
    <col min="13056" max="13056" width="6.140625" style="65" customWidth="1"/>
    <col min="13057" max="13057" width="8.28515625" style="65" customWidth="1"/>
    <col min="13058" max="13058" width="4.42578125" style="65" customWidth="1"/>
    <col min="13059" max="13059" width="5" style="65" customWidth="1"/>
    <col min="13060" max="13060" width="7" style="65" customWidth="1"/>
    <col min="13061" max="13061" width="4.85546875" style="65" customWidth="1"/>
    <col min="13062" max="13062" width="6" style="65" customWidth="1"/>
    <col min="13063" max="13063" width="4.7109375" style="65" customWidth="1"/>
    <col min="13064" max="13064" width="4.42578125" style="65" customWidth="1"/>
    <col min="13065" max="13065" width="5.7109375" style="65" customWidth="1"/>
    <col min="13066" max="13066" width="5" style="65" customWidth="1"/>
    <col min="13067" max="13068" width="4.85546875" style="65" customWidth="1"/>
    <col min="13069" max="13069" width="4.7109375" style="65" customWidth="1"/>
    <col min="13070" max="13070" width="5.42578125" style="65" customWidth="1"/>
    <col min="13071" max="13071" width="5.5703125" style="65" customWidth="1"/>
    <col min="13072" max="13072" width="5.85546875" style="65" customWidth="1"/>
    <col min="13073" max="13073" width="6" style="65" customWidth="1"/>
    <col min="13074" max="13309" width="9.140625" style="65"/>
    <col min="13310" max="13310" width="14.85546875" style="65" customWidth="1"/>
    <col min="13311" max="13311" width="40.7109375" style="65" customWidth="1"/>
    <col min="13312" max="13312" width="6.140625" style="65" customWidth="1"/>
    <col min="13313" max="13313" width="8.28515625" style="65" customWidth="1"/>
    <col min="13314" max="13314" width="4.42578125" style="65" customWidth="1"/>
    <col min="13315" max="13315" width="5" style="65" customWidth="1"/>
    <col min="13316" max="13316" width="7" style="65" customWidth="1"/>
    <col min="13317" max="13317" width="4.85546875" style="65" customWidth="1"/>
    <col min="13318" max="13318" width="6" style="65" customWidth="1"/>
    <col min="13319" max="13319" width="4.7109375" style="65" customWidth="1"/>
    <col min="13320" max="13320" width="4.42578125" style="65" customWidth="1"/>
    <col min="13321" max="13321" width="5.7109375" style="65" customWidth="1"/>
    <col min="13322" max="13322" width="5" style="65" customWidth="1"/>
    <col min="13323" max="13324" width="4.85546875" style="65" customWidth="1"/>
    <col min="13325" max="13325" width="4.7109375" style="65" customWidth="1"/>
    <col min="13326" max="13326" width="5.42578125" style="65" customWidth="1"/>
    <col min="13327" max="13327" width="5.5703125" style="65" customWidth="1"/>
    <col min="13328" max="13328" width="5.85546875" style="65" customWidth="1"/>
    <col min="13329" max="13329" width="6" style="65" customWidth="1"/>
    <col min="13330" max="13565" width="9.140625" style="65"/>
    <col min="13566" max="13566" width="14.85546875" style="65" customWidth="1"/>
    <col min="13567" max="13567" width="40.7109375" style="65" customWidth="1"/>
    <col min="13568" max="13568" width="6.140625" style="65" customWidth="1"/>
    <col min="13569" max="13569" width="8.28515625" style="65" customWidth="1"/>
    <col min="13570" max="13570" width="4.42578125" style="65" customWidth="1"/>
    <col min="13571" max="13571" width="5" style="65" customWidth="1"/>
    <col min="13572" max="13572" width="7" style="65" customWidth="1"/>
    <col min="13573" max="13573" width="4.85546875" style="65" customWidth="1"/>
    <col min="13574" max="13574" width="6" style="65" customWidth="1"/>
    <col min="13575" max="13575" width="4.7109375" style="65" customWidth="1"/>
    <col min="13576" max="13576" width="4.42578125" style="65" customWidth="1"/>
    <col min="13577" max="13577" width="5.7109375" style="65" customWidth="1"/>
    <col min="13578" max="13578" width="5" style="65" customWidth="1"/>
    <col min="13579" max="13580" width="4.85546875" style="65" customWidth="1"/>
    <col min="13581" max="13581" width="4.7109375" style="65" customWidth="1"/>
    <col min="13582" max="13582" width="5.42578125" style="65" customWidth="1"/>
    <col min="13583" max="13583" width="5.5703125" style="65" customWidth="1"/>
    <col min="13584" max="13584" width="5.85546875" style="65" customWidth="1"/>
    <col min="13585" max="13585" width="6" style="65" customWidth="1"/>
    <col min="13586" max="13821" width="9.140625" style="65"/>
    <col min="13822" max="13822" width="14.85546875" style="65" customWidth="1"/>
    <col min="13823" max="13823" width="40.7109375" style="65" customWidth="1"/>
    <col min="13824" max="13824" width="6.140625" style="65" customWidth="1"/>
    <col min="13825" max="13825" width="8.28515625" style="65" customWidth="1"/>
    <col min="13826" max="13826" width="4.42578125" style="65" customWidth="1"/>
    <col min="13827" max="13827" width="5" style="65" customWidth="1"/>
    <col min="13828" max="13828" width="7" style="65" customWidth="1"/>
    <col min="13829" max="13829" width="4.85546875" style="65" customWidth="1"/>
    <col min="13830" max="13830" width="6" style="65" customWidth="1"/>
    <col min="13831" max="13831" width="4.7109375" style="65" customWidth="1"/>
    <col min="13832" max="13832" width="4.42578125" style="65" customWidth="1"/>
    <col min="13833" max="13833" width="5.7109375" style="65" customWidth="1"/>
    <col min="13834" max="13834" width="5" style="65" customWidth="1"/>
    <col min="13835" max="13836" width="4.85546875" style="65" customWidth="1"/>
    <col min="13837" max="13837" width="4.7109375" style="65" customWidth="1"/>
    <col min="13838" max="13838" width="5.42578125" style="65" customWidth="1"/>
    <col min="13839" max="13839" width="5.5703125" style="65" customWidth="1"/>
    <col min="13840" max="13840" width="5.85546875" style="65" customWidth="1"/>
    <col min="13841" max="13841" width="6" style="65" customWidth="1"/>
    <col min="13842" max="14077" width="9.140625" style="65"/>
    <col min="14078" max="14078" width="14.85546875" style="65" customWidth="1"/>
    <col min="14079" max="14079" width="40.7109375" style="65" customWidth="1"/>
    <col min="14080" max="14080" width="6.140625" style="65" customWidth="1"/>
    <col min="14081" max="14081" width="8.28515625" style="65" customWidth="1"/>
    <col min="14082" max="14082" width="4.42578125" style="65" customWidth="1"/>
    <col min="14083" max="14083" width="5" style="65" customWidth="1"/>
    <col min="14084" max="14084" width="7" style="65" customWidth="1"/>
    <col min="14085" max="14085" width="4.85546875" style="65" customWidth="1"/>
    <col min="14086" max="14086" width="6" style="65" customWidth="1"/>
    <col min="14087" max="14087" width="4.7109375" style="65" customWidth="1"/>
    <col min="14088" max="14088" width="4.42578125" style="65" customWidth="1"/>
    <col min="14089" max="14089" width="5.7109375" style="65" customWidth="1"/>
    <col min="14090" max="14090" width="5" style="65" customWidth="1"/>
    <col min="14091" max="14092" width="4.85546875" style="65" customWidth="1"/>
    <col min="14093" max="14093" width="4.7109375" style="65" customWidth="1"/>
    <col min="14094" max="14094" width="5.42578125" style="65" customWidth="1"/>
    <col min="14095" max="14095" width="5.5703125" style="65" customWidth="1"/>
    <col min="14096" max="14096" width="5.85546875" style="65" customWidth="1"/>
    <col min="14097" max="14097" width="6" style="65" customWidth="1"/>
    <col min="14098" max="14333" width="9.140625" style="65"/>
    <col min="14334" max="14334" width="14.85546875" style="65" customWidth="1"/>
    <col min="14335" max="14335" width="40.7109375" style="65" customWidth="1"/>
    <col min="14336" max="14336" width="6.140625" style="65" customWidth="1"/>
    <col min="14337" max="14337" width="8.28515625" style="65" customWidth="1"/>
    <col min="14338" max="14338" width="4.42578125" style="65" customWidth="1"/>
    <col min="14339" max="14339" width="5" style="65" customWidth="1"/>
    <col min="14340" max="14340" width="7" style="65" customWidth="1"/>
    <col min="14341" max="14341" width="4.85546875" style="65" customWidth="1"/>
    <col min="14342" max="14342" width="6" style="65" customWidth="1"/>
    <col min="14343" max="14343" width="4.7109375" style="65" customWidth="1"/>
    <col min="14344" max="14344" width="4.42578125" style="65" customWidth="1"/>
    <col min="14345" max="14345" width="5.7109375" style="65" customWidth="1"/>
    <col min="14346" max="14346" width="5" style="65" customWidth="1"/>
    <col min="14347" max="14348" width="4.85546875" style="65" customWidth="1"/>
    <col min="14349" max="14349" width="4.7109375" style="65" customWidth="1"/>
    <col min="14350" max="14350" width="5.42578125" style="65" customWidth="1"/>
    <col min="14351" max="14351" width="5.5703125" style="65" customWidth="1"/>
    <col min="14352" max="14352" width="5.85546875" style="65" customWidth="1"/>
    <col min="14353" max="14353" width="6" style="65" customWidth="1"/>
    <col min="14354" max="14589" width="9.140625" style="65"/>
    <col min="14590" max="14590" width="14.85546875" style="65" customWidth="1"/>
    <col min="14591" max="14591" width="40.7109375" style="65" customWidth="1"/>
    <col min="14592" max="14592" width="6.140625" style="65" customWidth="1"/>
    <col min="14593" max="14593" width="8.28515625" style="65" customWidth="1"/>
    <col min="14594" max="14594" width="4.42578125" style="65" customWidth="1"/>
    <col min="14595" max="14595" width="5" style="65" customWidth="1"/>
    <col min="14596" max="14596" width="7" style="65" customWidth="1"/>
    <col min="14597" max="14597" width="4.85546875" style="65" customWidth="1"/>
    <col min="14598" max="14598" width="6" style="65" customWidth="1"/>
    <col min="14599" max="14599" width="4.7109375" style="65" customWidth="1"/>
    <col min="14600" max="14600" width="4.42578125" style="65" customWidth="1"/>
    <col min="14601" max="14601" width="5.7109375" style="65" customWidth="1"/>
    <col min="14602" max="14602" width="5" style="65" customWidth="1"/>
    <col min="14603" max="14604" width="4.85546875" style="65" customWidth="1"/>
    <col min="14605" max="14605" width="4.7109375" style="65" customWidth="1"/>
    <col min="14606" max="14606" width="5.42578125" style="65" customWidth="1"/>
    <col min="14607" max="14607" width="5.5703125" style="65" customWidth="1"/>
    <col min="14608" max="14608" width="5.85546875" style="65" customWidth="1"/>
    <col min="14609" max="14609" width="6" style="65" customWidth="1"/>
    <col min="14610" max="14845" width="9.140625" style="65"/>
    <col min="14846" max="14846" width="14.85546875" style="65" customWidth="1"/>
    <col min="14847" max="14847" width="40.7109375" style="65" customWidth="1"/>
    <col min="14848" max="14848" width="6.140625" style="65" customWidth="1"/>
    <col min="14849" max="14849" width="8.28515625" style="65" customWidth="1"/>
    <col min="14850" max="14850" width="4.42578125" style="65" customWidth="1"/>
    <col min="14851" max="14851" width="5" style="65" customWidth="1"/>
    <col min="14852" max="14852" width="7" style="65" customWidth="1"/>
    <col min="14853" max="14853" width="4.85546875" style="65" customWidth="1"/>
    <col min="14854" max="14854" width="6" style="65" customWidth="1"/>
    <col min="14855" max="14855" width="4.7109375" style="65" customWidth="1"/>
    <col min="14856" max="14856" width="4.42578125" style="65" customWidth="1"/>
    <col min="14857" max="14857" width="5.7109375" style="65" customWidth="1"/>
    <col min="14858" max="14858" width="5" style="65" customWidth="1"/>
    <col min="14859" max="14860" width="4.85546875" style="65" customWidth="1"/>
    <col min="14861" max="14861" width="4.7109375" style="65" customWidth="1"/>
    <col min="14862" max="14862" width="5.42578125" style="65" customWidth="1"/>
    <col min="14863" max="14863" width="5.5703125" style="65" customWidth="1"/>
    <col min="14864" max="14864" width="5.85546875" style="65" customWidth="1"/>
    <col min="14865" max="14865" width="6" style="65" customWidth="1"/>
    <col min="14866" max="15101" width="9.140625" style="65"/>
    <col min="15102" max="15102" width="14.85546875" style="65" customWidth="1"/>
    <col min="15103" max="15103" width="40.7109375" style="65" customWidth="1"/>
    <col min="15104" max="15104" width="6.140625" style="65" customWidth="1"/>
    <col min="15105" max="15105" width="8.28515625" style="65" customWidth="1"/>
    <col min="15106" max="15106" width="4.42578125" style="65" customWidth="1"/>
    <col min="15107" max="15107" width="5" style="65" customWidth="1"/>
    <col min="15108" max="15108" width="7" style="65" customWidth="1"/>
    <col min="15109" max="15109" width="4.85546875" style="65" customWidth="1"/>
    <col min="15110" max="15110" width="6" style="65" customWidth="1"/>
    <col min="15111" max="15111" width="4.7109375" style="65" customWidth="1"/>
    <col min="15112" max="15112" width="4.42578125" style="65" customWidth="1"/>
    <col min="15113" max="15113" width="5.7109375" style="65" customWidth="1"/>
    <col min="15114" max="15114" width="5" style="65" customWidth="1"/>
    <col min="15115" max="15116" width="4.85546875" style="65" customWidth="1"/>
    <col min="15117" max="15117" width="4.7109375" style="65" customWidth="1"/>
    <col min="15118" max="15118" width="5.42578125" style="65" customWidth="1"/>
    <col min="15119" max="15119" width="5.5703125" style="65" customWidth="1"/>
    <col min="15120" max="15120" width="5.85546875" style="65" customWidth="1"/>
    <col min="15121" max="15121" width="6" style="65" customWidth="1"/>
    <col min="15122" max="15357" width="9.140625" style="65"/>
    <col min="15358" max="15358" width="14.85546875" style="65" customWidth="1"/>
    <col min="15359" max="15359" width="40.7109375" style="65" customWidth="1"/>
    <col min="15360" max="15360" width="6.140625" style="65" customWidth="1"/>
    <col min="15361" max="15361" width="8.28515625" style="65" customWidth="1"/>
    <col min="15362" max="15362" width="4.42578125" style="65" customWidth="1"/>
    <col min="15363" max="15363" width="5" style="65" customWidth="1"/>
    <col min="15364" max="15364" width="7" style="65" customWidth="1"/>
    <col min="15365" max="15365" width="4.85546875" style="65" customWidth="1"/>
    <col min="15366" max="15366" width="6" style="65" customWidth="1"/>
    <col min="15367" max="15367" width="4.7109375" style="65" customWidth="1"/>
    <col min="15368" max="15368" width="4.42578125" style="65" customWidth="1"/>
    <col min="15369" max="15369" width="5.7109375" style="65" customWidth="1"/>
    <col min="15370" max="15370" width="5" style="65" customWidth="1"/>
    <col min="15371" max="15372" width="4.85546875" style="65" customWidth="1"/>
    <col min="15373" max="15373" width="4.7109375" style="65" customWidth="1"/>
    <col min="15374" max="15374" width="5.42578125" style="65" customWidth="1"/>
    <col min="15375" max="15375" width="5.5703125" style="65" customWidth="1"/>
    <col min="15376" max="15376" width="5.85546875" style="65" customWidth="1"/>
    <col min="15377" max="15377" width="6" style="65" customWidth="1"/>
    <col min="15378" max="15613" width="9.140625" style="65"/>
    <col min="15614" max="15614" width="14.85546875" style="65" customWidth="1"/>
    <col min="15615" max="15615" width="40.7109375" style="65" customWidth="1"/>
    <col min="15616" max="15616" width="6.140625" style="65" customWidth="1"/>
    <col min="15617" max="15617" width="8.28515625" style="65" customWidth="1"/>
    <col min="15618" max="15618" width="4.42578125" style="65" customWidth="1"/>
    <col min="15619" max="15619" width="5" style="65" customWidth="1"/>
    <col min="15620" max="15620" width="7" style="65" customWidth="1"/>
    <col min="15621" max="15621" width="4.85546875" style="65" customWidth="1"/>
    <col min="15622" max="15622" width="6" style="65" customWidth="1"/>
    <col min="15623" max="15623" width="4.7109375" style="65" customWidth="1"/>
    <col min="15624" max="15624" width="4.42578125" style="65" customWidth="1"/>
    <col min="15625" max="15625" width="5.7109375" style="65" customWidth="1"/>
    <col min="15626" max="15626" width="5" style="65" customWidth="1"/>
    <col min="15627" max="15628" width="4.85546875" style="65" customWidth="1"/>
    <col min="15629" max="15629" width="4.7109375" style="65" customWidth="1"/>
    <col min="15630" max="15630" width="5.42578125" style="65" customWidth="1"/>
    <col min="15631" max="15631" width="5.5703125" style="65" customWidth="1"/>
    <col min="15632" max="15632" width="5.85546875" style="65" customWidth="1"/>
    <col min="15633" max="15633" width="6" style="65" customWidth="1"/>
    <col min="15634" max="15869" width="9.140625" style="65"/>
    <col min="15870" max="15870" width="14.85546875" style="65" customWidth="1"/>
    <col min="15871" max="15871" width="40.7109375" style="65" customWidth="1"/>
    <col min="15872" max="15872" width="6.140625" style="65" customWidth="1"/>
    <col min="15873" max="15873" width="8.28515625" style="65" customWidth="1"/>
    <col min="15874" max="15874" width="4.42578125" style="65" customWidth="1"/>
    <col min="15875" max="15875" width="5" style="65" customWidth="1"/>
    <col min="15876" max="15876" width="7" style="65" customWidth="1"/>
    <col min="15877" max="15877" width="4.85546875" style="65" customWidth="1"/>
    <col min="15878" max="15878" width="6" style="65" customWidth="1"/>
    <col min="15879" max="15879" width="4.7109375" style="65" customWidth="1"/>
    <col min="15880" max="15880" width="4.42578125" style="65" customWidth="1"/>
    <col min="15881" max="15881" width="5.7109375" style="65" customWidth="1"/>
    <col min="15882" max="15882" width="5" style="65" customWidth="1"/>
    <col min="15883" max="15884" width="4.85546875" style="65" customWidth="1"/>
    <col min="15885" max="15885" width="4.7109375" style="65" customWidth="1"/>
    <col min="15886" max="15886" width="5.42578125" style="65" customWidth="1"/>
    <col min="15887" max="15887" width="5.5703125" style="65" customWidth="1"/>
    <col min="15888" max="15888" width="5.85546875" style="65" customWidth="1"/>
    <col min="15889" max="15889" width="6" style="65" customWidth="1"/>
    <col min="15890" max="16125" width="9.140625" style="65"/>
    <col min="16126" max="16126" width="14.85546875" style="65" customWidth="1"/>
    <col min="16127" max="16127" width="40.7109375" style="65" customWidth="1"/>
    <col min="16128" max="16128" width="6.140625" style="65" customWidth="1"/>
    <col min="16129" max="16129" width="8.28515625" style="65" customWidth="1"/>
    <col min="16130" max="16130" width="4.42578125" style="65" customWidth="1"/>
    <col min="16131" max="16131" width="5" style="65" customWidth="1"/>
    <col min="16132" max="16132" width="7" style="65" customWidth="1"/>
    <col min="16133" max="16133" width="4.85546875" style="65" customWidth="1"/>
    <col min="16134" max="16134" width="6" style="65" customWidth="1"/>
    <col min="16135" max="16135" width="4.7109375" style="65" customWidth="1"/>
    <col min="16136" max="16136" width="4.42578125" style="65" customWidth="1"/>
    <col min="16137" max="16137" width="5.7109375" style="65" customWidth="1"/>
    <col min="16138" max="16138" width="5" style="65" customWidth="1"/>
    <col min="16139" max="16140" width="4.85546875" style="65" customWidth="1"/>
    <col min="16141" max="16141" width="4.7109375" style="65" customWidth="1"/>
    <col min="16142" max="16142" width="5.42578125" style="65" customWidth="1"/>
    <col min="16143" max="16143" width="5.5703125" style="65" customWidth="1"/>
    <col min="16144" max="16144" width="5.85546875" style="65" customWidth="1"/>
    <col min="16145" max="16145" width="6" style="65" customWidth="1"/>
    <col min="16146" max="16384" width="9.140625" style="65"/>
  </cols>
  <sheetData>
    <row r="1" spans="1:24" s="66" customFormat="1" ht="15.75" x14ac:dyDescent="0.2">
      <c r="A1" s="1123" t="s">
        <v>387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5"/>
    </row>
    <row r="2" spans="1:24" s="66" customFormat="1" ht="15" x14ac:dyDescent="0.25">
      <c r="A2" s="1312" t="s">
        <v>388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3"/>
      <c r="T2" s="1213"/>
      <c r="U2" s="1213"/>
      <c r="V2" s="1213"/>
      <c r="W2" s="1213"/>
      <c r="X2" s="1313"/>
    </row>
    <row r="3" spans="1:24" s="66" customFormat="1" ht="15" x14ac:dyDescent="0.25">
      <c r="A3" s="1312" t="s">
        <v>392</v>
      </c>
      <c r="B3" s="1213"/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3"/>
      <c r="S3" s="1213"/>
      <c r="T3" s="1213"/>
      <c r="U3" s="1213"/>
      <c r="V3" s="1213"/>
      <c r="W3" s="1213"/>
      <c r="X3" s="1313"/>
    </row>
    <row r="4" spans="1:24" s="66" customFormat="1" ht="15" x14ac:dyDescent="0.25">
      <c r="A4" s="1312" t="s">
        <v>389</v>
      </c>
      <c r="B4" s="1213"/>
      <c r="C4" s="1213"/>
      <c r="D4" s="1213"/>
      <c r="E4" s="1213"/>
      <c r="F4" s="1213"/>
      <c r="G4" s="1213"/>
      <c r="H4" s="1213"/>
      <c r="I4" s="1213"/>
      <c r="J4" s="1213"/>
      <c r="K4" s="1213"/>
      <c r="L4" s="1213"/>
      <c r="M4" s="1213"/>
      <c r="N4" s="1213"/>
      <c r="O4" s="1213"/>
      <c r="P4" s="1213"/>
      <c r="Q4" s="1213"/>
      <c r="R4" s="1213"/>
      <c r="S4" s="1213"/>
      <c r="T4" s="1213"/>
      <c r="U4" s="1213"/>
      <c r="V4" s="1213"/>
      <c r="W4" s="1213"/>
      <c r="X4" s="1313"/>
    </row>
    <row r="5" spans="1:24" s="66" customFormat="1" ht="15" x14ac:dyDescent="0.25">
      <c r="A5" s="1312" t="s">
        <v>390</v>
      </c>
      <c r="B5" s="1213"/>
      <c r="C5" s="1213"/>
      <c r="D5" s="1213"/>
      <c r="E5" s="1213"/>
      <c r="F5" s="1213"/>
      <c r="G5" s="1213"/>
      <c r="H5" s="1213"/>
      <c r="I5" s="1213"/>
      <c r="J5" s="1213"/>
      <c r="K5" s="1213"/>
      <c r="L5" s="1213"/>
      <c r="M5" s="1213"/>
      <c r="N5" s="1213"/>
      <c r="O5" s="1213"/>
      <c r="P5" s="1213"/>
      <c r="Q5" s="1213"/>
      <c r="R5" s="1213"/>
      <c r="S5" s="1213"/>
      <c r="T5" s="1213"/>
      <c r="U5" s="1213"/>
      <c r="V5" s="1213"/>
      <c r="W5" s="1213"/>
      <c r="X5" s="1313"/>
    </row>
    <row r="6" spans="1:24" s="208" customFormat="1" ht="12.75" customHeight="1" x14ac:dyDescent="0.2">
      <c r="A6" s="1310" t="s">
        <v>391</v>
      </c>
      <c r="B6" s="1207"/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  <c r="T6" s="1207"/>
      <c r="U6" s="1207"/>
      <c r="V6" s="1207"/>
      <c r="W6" s="1207"/>
      <c r="X6" s="1311"/>
    </row>
    <row r="7" spans="1:24" ht="15.75" thickBot="1" x14ac:dyDescent="0.25">
      <c r="A7" s="1261" t="s">
        <v>396</v>
      </c>
      <c r="B7" s="1262"/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1262"/>
      <c r="X7" s="1263"/>
    </row>
    <row r="8" spans="1:24" ht="14.25" customHeight="1" thickBot="1" x14ac:dyDescent="0.25">
      <c r="A8" s="1304" t="s">
        <v>300</v>
      </c>
      <c r="B8" s="1282" t="s">
        <v>52</v>
      </c>
      <c r="C8" s="1283" t="s">
        <v>0</v>
      </c>
      <c r="D8" s="1284" t="s">
        <v>1</v>
      </c>
      <c r="E8" s="1267" t="s">
        <v>2</v>
      </c>
      <c r="F8" s="1308"/>
      <c r="G8" s="1308"/>
      <c r="H8" s="1308"/>
      <c r="I8" s="1308"/>
      <c r="J8" s="1308"/>
      <c r="K8" s="1308"/>
      <c r="L8" s="1285" t="s">
        <v>3</v>
      </c>
      <c r="M8" s="1266"/>
      <c r="N8" s="1266"/>
      <c r="O8" s="1266"/>
      <c r="P8" s="1266"/>
      <c r="Q8" s="1286"/>
      <c r="R8" s="1265" t="s">
        <v>4</v>
      </c>
      <c r="S8" s="1266"/>
      <c r="T8" s="1266"/>
      <c r="U8" s="1266"/>
      <c r="V8" s="1266"/>
      <c r="W8" s="1267"/>
      <c r="X8" s="1291" t="s">
        <v>398</v>
      </c>
    </row>
    <row r="9" spans="1:24" ht="14.25" thickTop="1" thickBot="1" x14ac:dyDescent="0.25">
      <c r="A9" s="1305"/>
      <c r="B9" s="1282"/>
      <c r="C9" s="1283"/>
      <c r="D9" s="1284"/>
      <c r="E9" s="1268" t="s">
        <v>5</v>
      </c>
      <c r="F9" s="1270" t="s">
        <v>6</v>
      </c>
      <c r="G9" s="1272" t="s">
        <v>280</v>
      </c>
      <c r="H9" s="1306" t="s">
        <v>281</v>
      </c>
      <c r="I9" s="1306" t="s">
        <v>282</v>
      </c>
      <c r="J9" s="1306" t="s">
        <v>283</v>
      </c>
      <c r="K9" s="1287" t="s">
        <v>284</v>
      </c>
      <c r="L9" s="1274" t="s">
        <v>7</v>
      </c>
      <c r="M9" s="1275"/>
      <c r="N9" s="1275"/>
      <c r="O9" s="1275" t="s">
        <v>8</v>
      </c>
      <c r="P9" s="1275"/>
      <c r="Q9" s="1276"/>
      <c r="R9" s="1274" t="s">
        <v>9</v>
      </c>
      <c r="S9" s="1275"/>
      <c r="T9" s="1277"/>
      <c r="U9" s="1278" t="s">
        <v>10</v>
      </c>
      <c r="V9" s="1275"/>
      <c r="W9" s="1279"/>
      <c r="X9" s="1291"/>
    </row>
    <row r="10" spans="1:24" ht="70.5" customHeight="1" thickTop="1" thickBot="1" x14ac:dyDescent="0.25">
      <c r="A10" s="1305"/>
      <c r="B10" s="1282"/>
      <c r="C10" s="1283"/>
      <c r="D10" s="1269"/>
      <c r="E10" s="1269"/>
      <c r="F10" s="1271"/>
      <c r="G10" s="1273"/>
      <c r="H10" s="1307"/>
      <c r="I10" s="1307"/>
      <c r="J10" s="1307"/>
      <c r="K10" s="1288"/>
      <c r="L10" s="876" t="s">
        <v>11</v>
      </c>
      <c r="M10" s="67" t="s">
        <v>12</v>
      </c>
      <c r="N10" s="67" t="s">
        <v>13</v>
      </c>
      <c r="O10" s="67" t="s">
        <v>11</v>
      </c>
      <c r="P10" s="67" t="s">
        <v>12</v>
      </c>
      <c r="Q10" s="873" t="s">
        <v>13</v>
      </c>
      <c r="R10" s="876" t="s">
        <v>11</v>
      </c>
      <c r="S10" s="67" t="s">
        <v>12</v>
      </c>
      <c r="T10" s="67" t="s">
        <v>13</v>
      </c>
      <c r="U10" s="67" t="s">
        <v>11</v>
      </c>
      <c r="V10" s="67" t="s">
        <v>12</v>
      </c>
      <c r="W10" s="891" t="s">
        <v>13</v>
      </c>
      <c r="X10" s="1292"/>
    </row>
    <row r="11" spans="1:24" ht="14.25" thickTop="1" thickBot="1" x14ac:dyDescent="0.25">
      <c r="A11" s="192"/>
      <c r="B11" s="122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883">
        <v>10</v>
      </c>
      <c r="L11" s="877">
        <v>11</v>
      </c>
      <c r="M11" s="874">
        <v>12</v>
      </c>
      <c r="N11" s="853">
        <v>13</v>
      </c>
      <c r="O11" s="875">
        <v>14</v>
      </c>
      <c r="P11" s="874">
        <v>15</v>
      </c>
      <c r="Q11" s="69">
        <v>16</v>
      </c>
      <c r="R11" s="877">
        <v>17</v>
      </c>
      <c r="S11" s="874">
        <v>18</v>
      </c>
      <c r="T11" s="853">
        <v>19</v>
      </c>
      <c r="U11" s="122">
        <v>20</v>
      </c>
      <c r="V11" s="68">
        <v>21</v>
      </c>
      <c r="W11" s="69">
        <v>22</v>
      </c>
      <c r="X11" s="852">
        <v>23</v>
      </c>
    </row>
    <row r="12" spans="1:24" ht="16.5" thickTop="1" thickBot="1" x14ac:dyDescent="0.3">
      <c r="A12" s="191">
        <v>1</v>
      </c>
      <c r="B12" s="133" t="s">
        <v>402</v>
      </c>
      <c r="C12" s="133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1028"/>
    </row>
    <row r="13" spans="1:24" ht="14.25" thickTop="1" thickBot="1" x14ac:dyDescent="0.25">
      <c r="A13" s="191">
        <v>2</v>
      </c>
      <c r="B13" s="182" t="s">
        <v>230</v>
      </c>
      <c r="C13" s="109" t="s">
        <v>231</v>
      </c>
      <c r="D13" s="110" t="s">
        <v>404</v>
      </c>
      <c r="E13" s="110">
        <v>30</v>
      </c>
      <c r="F13" s="110"/>
      <c r="G13" s="110">
        <v>30</v>
      </c>
      <c r="H13" s="115"/>
      <c r="I13" s="115"/>
      <c r="J13" s="115"/>
      <c r="K13" s="115"/>
      <c r="L13" s="111"/>
      <c r="M13" s="110">
        <v>30</v>
      </c>
      <c r="N13" s="857">
        <v>4</v>
      </c>
      <c r="O13" s="854"/>
      <c r="P13" s="113"/>
      <c r="Q13" s="114"/>
      <c r="R13" s="111"/>
      <c r="S13" s="110"/>
      <c r="T13" s="857"/>
      <c r="U13" s="115"/>
      <c r="V13" s="110"/>
      <c r="W13" s="112"/>
      <c r="X13" s="1029">
        <v>4</v>
      </c>
    </row>
    <row r="14" spans="1:24" ht="14.25" thickTop="1" thickBot="1" x14ac:dyDescent="0.25">
      <c r="A14" s="191">
        <v>3</v>
      </c>
      <c r="B14" s="183" t="s">
        <v>232</v>
      </c>
      <c r="C14" s="75" t="s">
        <v>233</v>
      </c>
      <c r="D14" s="74" t="s">
        <v>200</v>
      </c>
      <c r="E14" s="74">
        <v>30</v>
      </c>
      <c r="F14" s="74">
        <v>15</v>
      </c>
      <c r="G14" s="74">
        <v>15</v>
      </c>
      <c r="H14" s="118"/>
      <c r="I14" s="118"/>
      <c r="J14" s="118"/>
      <c r="K14" s="118"/>
      <c r="L14" s="116">
        <v>15</v>
      </c>
      <c r="M14" s="74">
        <v>15</v>
      </c>
      <c r="N14" s="858">
        <v>4</v>
      </c>
      <c r="O14" s="70"/>
      <c r="P14" s="74"/>
      <c r="Q14" s="117"/>
      <c r="R14" s="116"/>
      <c r="S14" s="74"/>
      <c r="T14" s="858"/>
      <c r="U14" s="118"/>
      <c r="V14" s="74"/>
      <c r="W14" s="117"/>
      <c r="X14" s="1030">
        <v>4</v>
      </c>
    </row>
    <row r="15" spans="1:24" ht="15.75" customHeight="1" thickTop="1" thickBot="1" x14ac:dyDescent="0.25">
      <c r="A15" s="191">
        <v>4</v>
      </c>
      <c r="B15" s="183" t="s">
        <v>234</v>
      </c>
      <c r="C15" s="75" t="s">
        <v>240</v>
      </c>
      <c r="D15" s="74" t="s">
        <v>15</v>
      </c>
      <c r="E15" s="74">
        <v>30</v>
      </c>
      <c r="F15" s="74">
        <v>15</v>
      </c>
      <c r="G15" s="74">
        <v>15</v>
      </c>
      <c r="H15" s="118"/>
      <c r="I15" s="118"/>
      <c r="J15" s="118"/>
      <c r="K15" s="118"/>
      <c r="L15" s="116"/>
      <c r="M15" s="74"/>
      <c r="N15" s="858"/>
      <c r="O15" s="118">
        <v>15</v>
      </c>
      <c r="P15" s="74">
        <v>15</v>
      </c>
      <c r="Q15" s="117">
        <v>4</v>
      </c>
      <c r="R15" s="116"/>
      <c r="S15" s="74"/>
      <c r="T15" s="858"/>
      <c r="U15" s="118"/>
      <c r="V15" s="74"/>
      <c r="W15" s="117"/>
      <c r="X15" s="1030">
        <v>4</v>
      </c>
    </row>
    <row r="16" spans="1:24" ht="14.25" thickTop="1" thickBot="1" x14ac:dyDescent="0.25">
      <c r="A16" s="191">
        <v>5</v>
      </c>
      <c r="B16" s="183" t="s">
        <v>236</v>
      </c>
      <c r="C16" s="75" t="s">
        <v>235</v>
      </c>
      <c r="D16" s="74" t="s">
        <v>18</v>
      </c>
      <c r="E16" s="74">
        <v>30</v>
      </c>
      <c r="F16" s="74">
        <v>15</v>
      </c>
      <c r="G16" s="74">
        <v>15</v>
      </c>
      <c r="H16" s="118"/>
      <c r="I16" s="118"/>
      <c r="J16" s="118"/>
      <c r="K16" s="118"/>
      <c r="L16" s="116"/>
      <c r="M16" s="74"/>
      <c r="N16" s="858"/>
      <c r="O16" s="855"/>
      <c r="P16" s="76"/>
      <c r="Q16" s="119"/>
      <c r="R16" s="116">
        <v>15</v>
      </c>
      <c r="S16" s="74">
        <v>15</v>
      </c>
      <c r="T16" s="858">
        <v>3</v>
      </c>
      <c r="U16" s="118"/>
      <c r="V16" s="120"/>
      <c r="W16" s="119"/>
      <c r="X16" s="1030"/>
    </row>
    <row r="17" spans="1:24" ht="14.25" thickTop="1" thickBot="1" x14ac:dyDescent="0.25">
      <c r="A17" s="191">
        <v>6</v>
      </c>
      <c r="B17" s="183" t="s">
        <v>238</v>
      </c>
      <c r="C17" s="75" t="s">
        <v>185</v>
      </c>
      <c r="D17" s="74" t="s">
        <v>404</v>
      </c>
      <c r="E17" s="74">
        <v>20</v>
      </c>
      <c r="F17" s="74"/>
      <c r="G17" s="74">
        <v>20</v>
      </c>
      <c r="H17" s="118"/>
      <c r="I17" s="118"/>
      <c r="J17" s="118"/>
      <c r="K17" s="118"/>
      <c r="L17" s="116"/>
      <c r="M17" s="74"/>
      <c r="N17" s="858"/>
      <c r="O17" s="118"/>
      <c r="P17" s="74"/>
      <c r="Q17" s="117"/>
      <c r="R17" s="116"/>
      <c r="S17" s="74">
        <v>20</v>
      </c>
      <c r="T17" s="858">
        <v>2</v>
      </c>
      <c r="U17" s="118"/>
      <c r="V17" s="74"/>
      <c r="W17" s="117"/>
      <c r="X17" s="1030">
        <v>2</v>
      </c>
    </row>
    <row r="18" spans="1:24" ht="12.75" customHeight="1" thickTop="1" thickBot="1" x14ac:dyDescent="0.25">
      <c r="A18" s="191">
        <v>7</v>
      </c>
      <c r="B18" s="183" t="s">
        <v>239</v>
      </c>
      <c r="C18" s="75" t="s">
        <v>237</v>
      </c>
      <c r="D18" s="74" t="s">
        <v>404</v>
      </c>
      <c r="E18" s="74">
        <v>20</v>
      </c>
      <c r="F18" s="74"/>
      <c r="G18" s="74">
        <v>20</v>
      </c>
      <c r="H18" s="118"/>
      <c r="I18" s="118"/>
      <c r="J18" s="118"/>
      <c r="K18" s="118"/>
      <c r="L18" s="116"/>
      <c r="M18" s="74"/>
      <c r="N18" s="858"/>
      <c r="O18" s="118"/>
      <c r="P18" s="74"/>
      <c r="Q18" s="117"/>
      <c r="R18" s="116"/>
      <c r="S18" s="74"/>
      <c r="T18" s="858"/>
      <c r="U18" s="118"/>
      <c r="V18" s="74">
        <v>20</v>
      </c>
      <c r="W18" s="117">
        <v>3</v>
      </c>
      <c r="X18" s="1030"/>
    </row>
    <row r="19" spans="1:24" ht="12.75" customHeight="1" thickTop="1" thickBot="1" x14ac:dyDescent="0.25">
      <c r="A19" s="191">
        <v>8</v>
      </c>
      <c r="B19" s="184" t="s">
        <v>241</v>
      </c>
      <c r="C19" s="75" t="s">
        <v>242</v>
      </c>
      <c r="D19" s="74" t="s">
        <v>21</v>
      </c>
      <c r="E19" s="74">
        <v>15</v>
      </c>
      <c r="F19" s="74">
        <v>15</v>
      </c>
      <c r="G19" s="199"/>
      <c r="H19" s="199"/>
      <c r="I19" s="199"/>
      <c r="J19" s="199"/>
      <c r="K19" s="200"/>
      <c r="L19" s="121"/>
      <c r="M19" s="68"/>
      <c r="N19" s="859"/>
      <c r="O19" s="122"/>
      <c r="P19" s="68"/>
      <c r="Q19" s="96"/>
      <c r="R19" s="121"/>
      <c r="S19" s="68"/>
      <c r="T19" s="859"/>
      <c r="U19" s="122">
        <v>15</v>
      </c>
      <c r="V19" s="68"/>
      <c r="W19" s="96">
        <v>2</v>
      </c>
      <c r="X19" s="1030"/>
    </row>
    <row r="20" spans="1:24" ht="14.25" thickTop="1" thickBot="1" x14ac:dyDescent="0.25">
      <c r="A20" s="191">
        <v>9</v>
      </c>
      <c r="B20" s="185" t="s">
        <v>243</v>
      </c>
      <c r="C20" s="82" t="s">
        <v>273</v>
      </c>
      <c r="D20" s="68" t="s">
        <v>404</v>
      </c>
      <c r="E20" s="68">
        <v>15</v>
      </c>
      <c r="F20" s="68">
        <v>15</v>
      </c>
      <c r="G20" s="68"/>
      <c r="H20" s="122"/>
      <c r="I20" s="122"/>
      <c r="J20" s="122"/>
      <c r="K20" s="122"/>
      <c r="L20" s="121"/>
      <c r="M20" s="68"/>
      <c r="N20" s="859"/>
      <c r="O20" s="122"/>
      <c r="P20" s="68"/>
      <c r="Q20" s="96"/>
      <c r="R20" s="121"/>
      <c r="S20" s="68"/>
      <c r="T20" s="859"/>
      <c r="U20" s="122">
        <v>15</v>
      </c>
      <c r="V20" s="68"/>
      <c r="W20" s="96">
        <v>2</v>
      </c>
      <c r="X20" s="1031"/>
    </row>
    <row r="21" spans="1:24" ht="14.25" thickTop="1" thickBot="1" x14ac:dyDescent="0.25">
      <c r="A21" s="191">
        <v>10</v>
      </c>
      <c r="B21" s="186"/>
      <c r="C21" s="178" t="s">
        <v>293</v>
      </c>
      <c r="D21" s="179"/>
      <c r="E21" s="179">
        <f>SUM(E13:E20)</f>
        <v>190</v>
      </c>
      <c r="F21" s="179">
        <f t="shared" ref="F21:W21" si="0">SUM(F13:F20)</f>
        <v>75</v>
      </c>
      <c r="G21" s="179">
        <f t="shared" si="0"/>
        <v>115</v>
      </c>
      <c r="H21" s="179">
        <f t="shared" si="0"/>
        <v>0</v>
      </c>
      <c r="I21" s="179">
        <f t="shared" si="0"/>
        <v>0</v>
      </c>
      <c r="J21" s="179">
        <f t="shared" si="0"/>
        <v>0</v>
      </c>
      <c r="K21" s="179">
        <f t="shared" si="0"/>
        <v>0</v>
      </c>
      <c r="L21" s="179">
        <f t="shared" si="0"/>
        <v>15</v>
      </c>
      <c r="M21" s="179">
        <f t="shared" si="0"/>
        <v>45</v>
      </c>
      <c r="N21" s="860">
        <f t="shared" si="0"/>
        <v>8</v>
      </c>
      <c r="O21" s="856">
        <f t="shared" si="0"/>
        <v>15</v>
      </c>
      <c r="P21" s="179">
        <f t="shared" si="0"/>
        <v>15</v>
      </c>
      <c r="Q21" s="179">
        <f t="shared" si="0"/>
        <v>4</v>
      </c>
      <c r="R21" s="179">
        <f t="shared" si="0"/>
        <v>15</v>
      </c>
      <c r="S21" s="179">
        <f t="shared" si="0"/>
        <v>35</v>
      </c>
      <c r="T21" s="860">
        <f t="shared" si="0"/>
        <v>5</v>
      </c>
      <c r="U21" s="856">
        <f t="shared" si="0"/>
        <v>30</v>
      </c>
      <c r="V21" s="179">
        <f t="shared" si="0"/>
        <v>20</v>
      </c>
      <c r="W21" s="179">
        <f t="shared" si="0"/>
        <v>7</v>
      </c>
      <c r="X21" s="1032">
        <f>SUM(X13:X20)</f>
        <v>14</v>
      </c>
    </row>
    <row r="22" spans="1:24" ht="16.5" thickTop="1" thickBot="1" x14ac:dyDescent="0.3">
      <c r="A22" s="191">
        <v>11</v>
      </c>
      <c r="B22" s="77" t="s">
        <v>403</v>
      </c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/>
      <c r="W22" s="79"/>
      <c r="X22" s="1033"/>
    </row>
    <row r="23" spans="1:24" ht="34.5" customHeight="1" thickTop="1" thickBot="1" x14ac:dyDescent="0.25">
      <c r="A23" s="191">
        <v>12</v>
      </c>
      <c r="B23" s="187" t="s">
        <v>244</v>
      </c>
      <c r="C23" s="1079" t="s">
        <v>245</v>
      </c>
      <c r="D23" s="1293" t="s">
        <v>404</v>
      </c>
      <c r="E23" s="137">
        <v>15</v>
      </c>
      <c r="F23" s="137"/>
      <c r="G23" s="137">
        <v>15</v>
      </c>
      <c r="H23" s="137"/>
      <c r="I23" s="137"/>
      <c r="J23" s="137"/>
      <c r="K23" s="879"/>
      <c r="L23" s="125"/>
      <c r="M23" s="425"/>
      <c r="N23" s="863"/>
      <c r="O23" s="126"/>
      <c r="P23" s="123"/>
      <c r="Q23" s="124"/>
      <c r="R23" s="71"/>
      <c r="S23" s="425">
        <v>15</v>
      </c>
      <c r="T23" s="863">
        <v>2</v>
      </c>
      <c r="U23" s="126"/>
      <c r="V23" s="126"/>
      <c r="W23" s="124"/>
      <c r="X23" s="1034"/>
    </row>
    <row r="24" spans="1:24" ht="16.5" customHeight="1" thickTop="1" thickBot="1" x14ac:dyDescent="0.25">
      <c r="A24" s="191">
        <v>13</v>
      </c>
      <c r="B24" s="188" t="s">
        <v>246</v>
      </c>
      <c r="C24" s="98" t="s">
        <v>247</v>
      </c>
      <c r="D24" s="1294"/>
      <c r="E24" s="138"/>
      <c r="F24" s="138"/>
      <c r="G24" s="138"/>
      <c r="H24" s="138"/>
      <c r="I24" s="138"/>
      <c r="J24" s="138"/>
      <c r="K24" s="880"/>
      <c r="L24" s="127"/>
      <c r="M24" s="426"/>
      <c r="N24" s="864"/>
      <c r="O24" s="90"/>
      <c r="P24" s="70"/>
      <c r="Q24" s="91"/>
      <c r="R24" s="73"/>
      <c r="S24" s="426"/>
      <c r="T24" s="864"/>
      <c r="U24" s="90"/>
      <c r="V24" s="90"/>
      <c r="W24" s="91"/>
      <c r="X24" s="1035"/>
    </row>
    <row r="25" spans="1:24" ht="15" customHeight="1" thickTop="1" thickBot="1" x14ac:dyDescent="0.25">
      <c r="A25" s="191">
        <v>14</v>
      </c>
      <c r="B25" s="189" t="s">
        <v>248</v>
      </c>
      <c r="C25" s="99" t="s">
        <v>249</v>
      </c>
      <c r="D25" s="1293" t="s">
        <v>404</v>
      </c>
      <c r="E25" s="1280">
        <v>15</v>
      </c>
      <c r="F25" s="1280"/>
      <c r="G25" s="1280">
        <v>15</v>
      </c>
      <c r="H25" s="135"/>
      <c r="I25" s="135"/>
      <c r="J25" s="135"/>
      <c r="K25" s="881"/>
      <c r="L25" s="1289"/>
      <c r="M25" s="1280"/>
      <c r="N25" s="1300"/>
      <c r="O25" s="1296"/>
      <c r="P25" s="82"/>
      <c r="Q25" s="1298"/>
      <c r="R25" s="1296"/>
      <c r="S25" s="1280">
        <v>15</v>
      </c>
      <c r="T25" s="1300">
        <v>2</v>
      </c>
      <c r="U25" s="1296"/>
      <c r="V25" s="1280"/>
      <c r="W25" s="1298"/>
      <c r="X25" s="1036"/>
    </row>
    <row r="26" spans="1:24" ht="17.25" customHeight="1" thickTop="1" thickBot="1" x14ac:dyDescent="0.25">
      <c r="A26" s="191">
        <v>15</v>
      </c>
      <c r="B26" s="180" t="s">
        <v>250</v>
      </c>
      <c r="C26" s="81" t="s">
        <v>251</v>
      </c>
      <c r="D26" s="1294"/>
      <c r="E26" s="1281"/>
      <c r="F26" s="1281"/>
      <c r="G26" s="1281"/>
      <c r="H26" s="136"/>
      <c r="I26" s="136"/>
      <c r="J26" s="136"/>
      <c r="K26" s="882"/>
      <c r="L26" s="1290"/>
      <c r="M26" s="1281"/>
      <c r="N26" s="1301"/>
      <c r="O26" s="1297"/>
      <c r="P26" s="84"/>
      <c r="Q26" s="1299"/>
      <c r="R26" s="1297"/>
      <c r="S26" s="1281"/>
      <c r="T26" s="1301"/>
      <c r="U26" s="1297"/>
      <c r="V26" s="1281"/>
      <c r="W26" s="1299"/>
      <c r="X26" s="1035"/>
    </row>
    <row r="27" spans="1:24" ht="14.25" thickTop="1" thickBot="1" x14ac:dyDescent="0.25">
      <c r="A27" s="191">
        <v>16</v>
      </c>
      <c r="B27" s="185" t="s">
        <v>252</v>
      </c>
      <c r="C27" s="99" t="s">
        <v>253</v>
      </c>
      <c r="D27" s="1293" t="s">
        <v>404</v>
      </c>
      <c r="E27" s="82"/>
      <c r="F27" s="68"/>
      <c r="G27" s="68"/>
      <c r="H27" s="68"/>
      <c r="I27" s="68"/>
      <c r="J27" s="68"/>
      <c r="K27" s="883"/>
      <c r="L27" s="121"/>
      <c r="M27" s="68"/>
      <c r="N27" s="865"/>
      <c r="O27" s="122"/>
      <c r="P27" s="128"/>
      <c r="Q27" s="96"/>
      <c r="R27" s="129"/>
      <c r="S27" s="68"/>
      <c r="T27" s="865"/>
      <c r="U27" s="122"/>
      <c r="V27" s="122"/>
      <c r="W27" s="96"/>
      <c r="X27" s="1036"/>
    </row>
    <row r="28" spans="1:24" ht="14.25" thickTop="1" thickBot="1" x14ac:dyDescent="0.25">
      <c r="A28" s="191">
        <v>17</v>
      </c>
      <c r="B28" s="180" t="s">
        <v>254</v>
      </c>
      <c r="C28" s="98" t="s">
        <v>46</v>
      </c>
      <c r="D28" s="1294"/>
      <c r="E28" s="97">
        <v>15</v>
      </c>
      <c r="F28" s="97"/>
      <c r="G28" s="97">
        <v>15</v>
      </c>
      <c r="H28" s="97"/>
      <c r="I28" s="97"/>
      <c r="J28" s="97"/>
      <c r="K28" s="884"/>
      <c r="L28" s="131"/>
      <c r="M28" s="97"/>
      <c r="N28" s="866"/>
      <c r="O28" s="94"/>
      <c r="P28" s="130"/>
      <c r="Q28" s="95"/>
      <c r="R28" s="132"/>
      <c r="S28" s="97">
        <v>15</v>
      </c>
      <c r="T28" s="866">
        <v>2</v>
      </c>
      <c r="U28" s="94"/>
      <c r="V28" s="94"/>
      <c r="W28" s="95"/>
      <c r="X28" s="1035"/>
    </row>
    <row r="29" spans="1:24" ht="14.25" thickTop="1" thickBot="1" x14ac:dyDescent="0.25">
      <c r="A29" s="191">
        <v>18</v>
      </c>
      <c r="B29" s="185" t="s">
        <v>255</v>
      </c>
      <c r="C29" s="99" t="s">
        <v>256</v>
      </c>
      <c r="D29" s="1293" t="s">
        <v>404</v>
      </c>
      <c r="E29" s="82"/>
      <c r="F29" s="68"/>
      <c r="G29" s="68"/>
      <c r="H29" s="68"/>
      <c r="I29" s="68"/>
      <c r="J29" s="68"/>
      <c r="K29" s="883"/>
      <c r="L29" s="121"/>
      <c r="M29" s="68"/>
      <c r="N29" s="859"/>
      <c r="O29" s="122"/>
      <c r="P29" s="68"/>
      <c r="Q29" s="96"/>
      <c r="R29" s="121"/>
      <c r="S29" s="68"/>
      <c r="T29" s="859"/>
      <c r="U29" s="122"/>
      <c r="V29" s="68"/>
      <c r="W29" s="96"/>
      <c r="X29" s="1036"/>
    </row>
    <row r="30" spans="1:24" ht="27" thickTop="1" thickBot="1" x14ac:dyDescent="0.25">
      <c r="A30" s="191">
        <v>19</v>
      </c>
      <c r="B30" s="180" t="s">
        <v>257</v>
      </c>
      <c r="C30" s="422" t="s">
        <v>258</v>
      </c>
      <c r="D30" s="1294" t="s">
        <v>14</v>
      </c>
      <c r="E30" s="97">
        <v>15</v>
      </c>
      <c r="F30" s="97"/>
      <c r="G30" s="97">
        <v>15</v>
      </c>
      <c r="H30" s="97"/>
      <c r="I30" s="97"/>
      <c r="J30" s="97"/>
      <c r="K30" s="884"/>
      <c r="L30" s="131"/>
      <c r="M30" s="97"/>
      <c r="N30" s="867"/>
      <c r="O30" s="94"/>
      <c r="P30" s="97"/>
      <c r="Q30" s="95"/>
      <c r="R30" s="131"/>
      <c r="S30" s="97">
        <v>15</v>
      </c>
      <c r="T30" s="867">
        <v>1</v>
      </c>
      <c r="U30" s="94"/>
      <c r="V30" s="97"/>
      <c r="W30" s="95"/>
      <c r="X30" s="1035"/>
    </row>
    <row r="31" spans="1:24" ht="14.25" thickTop="1" thickBot="1" x14ac:dyDescent="0.25">
      <c r="A31" s="191">
        <v>20</v>
      </c>
      <c r="B31" s="185" t="s">
        <v>259</v>
      </c>
      <c r="C31" s="423" t="s">
        <v>260</v>
      </c>
      <c r="D31" s="1293" t="s">
        <v>404</v>
      </c>
      <c r="E31" s="82"/>
      <c r="F31" s="68"/>
      <c r="G31" s="68"/>
      <c r="H31" s="68"/>
      <c r="I31" s="68"/>
      <c r="J31" s="68"/>
      <c r="K31" s="883"/>
      <c r="L31" s="121"/>
      <c r="M31" s="68"/>
      <c r="N31" s="859"/>
      <c r="O31" s="122"/>
      <c r="P31" s="68"/>
      <c r="Q31" s="96"/>
      <c r="R31" s="121"/>
      <c r="S31" s="68"/>
      <c r="T31" s="859"/>
      <c r="U31" s="122"/>
      <c r="V31" s="68"/>
      <c r="W31" s="96"/>
      <c r="X31" s="1036"/>
    </row>
    <row r="32" spans="1:24" ht="14.25" thickTop="1" thickBot="1" x14ac:dyDescent="0.25">
      <c r="A32" s="191">
        <v>21</v>
      </c>
      <c r="B32" s="180" t="s">
        <v>261</v>
      </c>
      <c r="C32" s="81" t="s">
        <v>262</v>
      </c>
      <c r="D32" s="1294" t="s">
        <v>14</v>
      </c>
      <c r="E32" s="97">
        <v>15</v>
      </c>
      <c r="F32" s="97"/>
      <c r="G32" s="83"/>
      <c r="H32" s="97"/>
      <c r="I32" s="97">
        <v>15</v>
      </c>
      <c r="J32" s="97"/>
      <c r="K32" s="884"/>
      <c r="L32" s="131"/>
      <c r="M32" s="97"/>
      <c r="N32" s="867"/>
      <c r="O32" s="94"/>
      <c r="P32" s="97"/>
      <c r="Q32" s="95"/>
      <c r="R32" s="131"/>
      <c r="S32" s="84"/>
      <c r="T32" s="878"/>
      <c r="U32" s="94"/>
      <c r="V32" s="97">
        <v>15</v>
      </c>
      <c r="W32" s="95">
        <v>2</v>
      </c>
      <c r="X32" s="1035"/>
    </row>
    <row r="33" spans="1:24" s="66" customFormat="1" ht="15" customHeight="1" thickTop="1" thickBot="1" x14ac:dyDescent="0.25">
      <c r="A33" s="191">
        <v>22</v>
      </c>
      <c r="B33" s="185" t="s">
        <v>263</v>
      </c>
      <c r="C33" s="99" t="s">
        <v>279</v>
      </c>
      <c r="D33" s="1293" t="s">
        <v>404</v>
      </c>
      <c r="E33" s="82"/>
      <c r="F33" s="82"/>
      <c r="G33" s="82"/>
      <c r="H33" s="82"/>
      <c r="I33" s="82"/>
      <c r="J33" s="82"/>
      <c r="K33" s="885"/>
      <c r="L33" s="887"/>
      <c r="M33" s="82"/>
      <c r="N33" s="868"/>
      <c r="O33" s="86"/>
      <c r="P33" s="82"/>
      <c r="Q33" s="89"/>
      <c r="R33" s="86"/>
      <c r="S33" s="82"/>
      <c r="T33" s="868"/>
      <c r="U33" s="86"/>
      <c r="V33" s="82"/>
      <c r="W33" s="89"/>
      <c r="X33" s="1037"/>
    </row>
    <row r="34" spans="1:24" ht="14.25" thickTop="1" thickBot="1" x14ac:dyDescent="0.25">
      <c r="A34" s="191">
        <v>23</v>
      </c>
      <c r="B34" s="180" t="s">
        <v>264</v>
      </c>
      <c r="C34" s="81" t="s">
        <v>265</v>
      </c>
      <c r="D34" s="1294" t="s">
        <v>14</v>
      </c>
      <c r="E34" s="97">
        <v>15</v>
      </c>
      <c r="F34" s="84"/>
      <c r="G34" s="97">
        <v>15</v>
      </c>
      <c r="H34" s="97"/>
      <c r="I34" s="97"/>
      <c r="J34" s="97"/>
      <c r="K34" s="884"/>
      <c r="L34" s="888"/>
      <c r="M34" s="84"/>
      <c r="N34" s="869"/>
      <c r="O34" s="87"/>
      <c r="P34" s="84"/>
      <c r="Q34" s="88"/>
      <c r="R34" s="87"/>
      <c r="S34" s="100"/>
      <c r="T34" s="869"/>
      <c r="U34" s="94"/>
      <c r="V34" s="97">
        <v>15</v>
      </c>
      <c r="W34" s="95">
        <v>2</v>
      </c>
      <c r="X34" s="1035"/>
    </row>
    <row r="35" spans="1:24" ht="14.25" thickTop="1" thickBot="1" x14ac:dyDescent="0.25">
      <c r="A35" s="191">
        <v>24</v>
      </c>
      <c r="B35" s="185" t="s">
        <v>266</v>
      </c>
      <c r="C35" s="99" t="s">
        <v>267</v>
      </c>
      <c r="D35" s="1293" t="s">
        <v>404</v>
      </c>
      <c r="E35" s="82"/>
      <c r="F35" s="82"/>
      <c r="G35" s="68"/>
      <c r="H35" s="68"/>
      <c r="I35" s="68"/>
      <c r="J35" s="68"/>
      <c r="K35" s="883"/>
      <c r="L35" s="887"/>
      <c r="M35" s="82"/>
      <c r="N35" s="868"/>
      <c r="O35" s="86"/>
      <c r="P35" s="82"/>
      <c r="Q35" s="89"/>
      <c r="R35" s="86"/>
      <c r="S35" s="82"/>
      <c r="T35" s="868"/>
      <c r="U35" s="86"/>
      <c r="V35" s="82"/>
      <c r="W35" s="89"/>
      <c r="X35" s="1036"/>
    </row>
    <row r="36" spans="1:24" ht="14.25" thickTop="1" thickBot="1" x14ac:dyDescent="0.25">
      <c r="A36" s="191">
        <v>25</v>
      </c>
      <c r="B36" s="180" t="s">
        <v>268</v>
      </c>
      <c r="C36" s="81" t="s">
        <v>409</v>
      </c>
      <c r="D36" s="1294" t="s">
        <v>14</v>
      </c>
      <c r="E36" s="97">
        <v>15</v>
      </c>
      <c r="F36" s="84"/>
      <c r="G36" s="97"/>
      <c r="H36" s="97">
        <v>15</v>
      </c>
      <c r="I36" s="97"/>
      <c r="J36" s="97"/>
      <c r="K36" s="884"/>
      <c r="L36" s="888"/>
      <c r="M36" s="84"/>
      <c r="N36" s="869"/>
      <c r="O36" s="87"/>
      <c r="P36" s="84"/>
      <c r="Q36" s="88"/>
      <c r="R36" s="87"/>
      <c r="S36" s="84"/>
      <c r="T36" s="869"/>
      <c r="U36" s="87"/>
      <c r="V36" s="97">
        <v>15</v>
      </c>
      <c r="W36" s="95">
        <v>2</v>
      </c>
      <c r="X36" s="1035"/>
    </row>
    <row r="37" spans="1:24" ht="14.25" thickTop="1" thickBot="1" x14ac:dyDescent="0.25">
      <c r="A37" s="191">
        <v>26</v>
      </c>
      <c r="B37" s="185" t="s">
        <v>269</v>
      </c>
      <c r="C37" s="80" t="s">
        <v>270</v>
      </c>
      <c r="D37" s="1293" t="s">
        <v>404</v>
      </c>
      <c r="E37" s="83"/>
      <c r="F37" s="83"/>
      <c r="G37" s="138"/>
      <c r="H37" s="138"/>
      <c r="I37" s="138"/>
      <c r="J37" s="138"/>
      <c r="K37" s="880"/>
      <c r="L37" s="889"/>
      <c r="M37" s="83"/>
      <c r="N37" s="870"/>
      <c r="O37" s="85"/>
      <c r="P37" s="83"/>
      <c r="Q37" s="92"/>
      <c r="R37" s="85"/>
      <c r="S37" s="83"/>
      <c r="T37" s="870"/>
      <c r="U37" s="85"/>
      <c r="V37" s="93"/>
      <c r="W37" s="91"/>
      <c r="X37" s="1038"/>
    </row>
    <row r="38" spans="1:24" ht="14.25" thickTop="1" thickBot="1" x14ac:dyDescent="0.25">
      <c r="A38" s="191">
        <v>27</v>
      </c>
      <c r="B38" s="180" t="s">
        <v>271</v>
      </c>
      <c r="C38" s="80" t="s">
        <v>272</v>
      </c>
      <c r="D38" s="1295"/>
      <c r="E38" s="196">
        <v>15</v>
      </c>
      <c r="F38" s="197"/>
      <c r="G38" s="196">
        <v>15</v>
      </c>
      <c r="H38" s="196"/>
      <c r="I38" s="196"/>
      <c r="J38" s="196"/>
      <c r="K38" s="886"/>
      <c r="L38" s="890"/>
      <c r="M38" s="197"/>
      <c r="N38" s="870"/>
      <c r="O38" s="85"/>
      <c r="P38" s="83"/>
      <c r="Q38" s="92"/>
      <c r="R38" s="85"/>
      <c r="S38" s="83"/>
      <c r="T38" s="870"/>
      <c r="U38" s="85"/>
      <c r="V38" s="93">
        <v>15</v>
      </c>
      <c r="W38" s="91">
        <v>2</v>
      </c>
      <c r="X38" s="1039"/>
    </row>
    <row r="39" spans="1:24" ht="27.75" customHeight="1" thickTop="1" thickBot="1" x14ac:dyDescent="0.25">
      <c r="A39" s="191">
        <v>28</v>
      </c>
      <c r="B39" s="190"/>
      <c r="C39" s="181" t="s">
        <v>291</v>
      </c>
      <c r="D39" s="181"/>
      <c r="E39" s="179">
        <f>SUM(E23:E38)</f>
        <v>120</v>
      </c>
      <c r="F39" s="179">
        <f t="shared" ref="F39:W39" si="1">SUM(F23:F38)</f>
        <v>0</v>
      </c>
      <c r="G39" s="179">
        <f t="shared" si="1"/>
        <v>90</v>
      </c>
      <c r="H39" s="179">
        <f t="shared" si="1"/>
        <v>15</v>
      </c>
      <c r="I39" s="179">
        <f t="shared" si="1"/>
        <v>15</v>
      </c>
      <c r="J39" s="179">
        <f t="shared" si="1"/>
        <v>0</v>
      </c>
      <c r="K39" s="179">
        <f t="shared" si="1"/>
        <v>0</v>
      </c>
      <c r="L39" s="179">
        <f t="shared" si="1"/>
        <v>0</v>
      </c>
      <c r="M39" s="179">
        <f t="shared" si="1"/>
        <v>0</v>
      </c>
      <c r="N39" s="860">
        <f t="shared" si="1"/>
        <v>0</v>
      </c>
      <c r="O39" s="856">
        <f t="shared" si="1"/>
        <v>0</v>
      </c>
      <c r="P39" s="179">
        <f t="shared" si="1"/>
        <v>0</v>
      </c>
      <c r="Q39" s="179">
        <f t="shared" si="1"/>
        <v>0</v>
      </c>
      <c r="R39" s="179">
        <f t="shared" si="1"/>
        <v>0</v>
      </c>
      <c r="S39" s="424">
        <f t="shared" si="1"/>
        <v>60</v>
      </c>
      <c r="T39" s="860">
        <f t="shared" si="1"/>
        <v>7</v>
      </c>
      <c r="U39" s="856">
        <f t="shared" si="1"/>
        <v>0</v>
      </c>
      <c r="V39" s="179">
        <f t="shared" si="1"/>
        <v>60</v>
      </c>
      <c r="W39" s="179">
        <f t="shared" si="1"/>
        <v>8</v>
      </c>
      <c r="X39" s="1032">
        <f>SUM(X23:X38)</f>
        <v>0</v>
      </c>
    </row>
    <row r="40" spans="1:24" ht="14.25" thickTop="1" thickBot="1" x14ac:dyDescent="0.25">
      <c r="A40" s="191">
        <v>29</v>
      </c>
      <c r="B40" s="1309" t="s">
        <v>292</v>
      </c>
      <c r="C40" s="1309"/>
      <c r="D40" s="209" t="s">
        <v>276</v>
      </c>
      <c r="E40" s="198">
        <f>SUM(E23:E38,E13:E20)</f>
        <v>310</v>
      </c>
      <c r="F40" s="198">
        <f t="shared" ref="F40:W40" si="2">SUM(F23:F38,F13:F20)</f>
        <v>75</v>
      </c>
      <c r="G40" s="198">
        <f t="shared" si="2"/>
        <v>205</v>
      </c>
      <c r="H40" s="198">
        <f t="shared" si="2"/>
        <v>15</v>
      </c>
      <c r="I40" s="198">
        <f t="shared" si="2"/>
        <v>15</v>
      </c>
      <c r="J40" s="198">
        <f t="shared" si="2"/>
        <v>0</v>
      </c>
      <c r="K40" s="198">
        <f t="shared" si="2"/>
        <v>0</v>
      </c>
      <c r="L40" s="198">
        <f t="shared" si="2"/>
        <v>15</v>
      </c>
      <c r="M40" s="198">
        <f t="shared" si="2"/>
        <v>45</v>
      </c>
      <c r="N40" s="871">
        <f t="shared" si="2"/>
        <v>8</v>
      </c>
      <c r="O40" s="861">
        <f t="shared" si="2"/>
        <v>15</v>
      </c>
      <c r="P40" s="198">
        <f t="shared" si="2"/>
        <v>15</v>
      </c>
      <c r="Q40" s="198">
        <f t="shared" si="2"/>
        <v>4</v>
      </c>
      <c r="R40" s="198">
        <f t="shared" si="2"/>
        <v>15</v>
      </c>
      <c r="S40" s="198">
        <f t="shared" si="2"/>
        <v>95</v>
      </c>
      <c r="T40" s="871">
        <f t="shared" si="2"/>
        <v>12</v>
      </c>
      <c r="U40" s="861">
        <f t="shared" si="2"/>
        <v>30</v>
      </c>
      <c r="V40" s="198">
        <f t="shared" si="2"/>
        <v>80</v>
      </c>
      <c r="W40" s="198">
        <f t="shared" si="2"/>
        <v>15</v>
      </c>
      <c r="X40" s="668">
        <f>X39+X21</f>
        <v>14</v>
      </c>
    </row>
    <row r="41" spans="1:24" s="1046" customFormat="1" ht="15" customHeight="1" thickTop="1" thickBot="1" x14ac:dyDescent="0.25">
      <c r="A41" s="1041">
        <v>21</v>
      </c>
      <c r="B41" s="1302" t="s">
        <v>228</v>
      </c>
      <c r="C41" s="1303"/>
      <c r="D41" s="1042" t="s">
        <v>229</v>
      </c>
      <c r="E41" s="1043">
        <v>525</v>
      </c>
      <c r="F41" s="1043">
        <v>225</v>
      </c>
      <c r="G41" s="1043">
        <v>150</v>
      </c>
      <c r="H41" s="1043">
        <v>0</v>
      </c>
      <c r="I41" s="1043">
        <v>30</v>
      </c>
      <c r="J41" s="1043">
        <v>120</v>
      </c>
      <c r="K41" s="1043">
        <v>0</v>
      </c>
      <c r="L41" s="1043">
        <v>90</v>
      </c>
      <c r="M41" s="1043">
        <v>90</v>
      </c>
      <c r="N41" s="1044">
        <v>22</v>
      </c>
      <c r="O41" s="1045">
        <v>75</v>
      </c>
      <c r="P41" s="1043">
        <v>135</v>
      </c>
      <c r="Q41" s="1043">
        <v>26</v>
      </c>
      <c r="R41" s="1043">
        <v>60</v>
      </c>
      <c r="S41" s="1043">
        <v>45</v>
      </c>
      <c r="T41" s="1044">
        <v>18</v>
      </c>
      <c r="U41" s="1045">
        <v>0</v>
      </c>
      <c r="V41" s="1043">
        <v>30</v>
      </c>
      <c r="W41" s="1043">
        <v>15</v>
      </c>
      <c r="X41" s="1041">
        <f>'II stopień podst i kier'!X32</f>
        <v>61</v>
      </c>
    </row>
    <row r="42" spans="1:24" s="228" customFormat="1" ht="14.25" thickTop="1" thickBot="1" x14ac:dyDescent="0.25">
      <c r="A42" s="225">
        <v>30</v>
      </c>
      <c r="B42" s="226"/>
      <c r="C42" s="226" t="s">
        <v>289</v>
      </c>
      <c r="D42" s="227"/>
      <c r="E42" s="224">
        <v>875</v>
      </c>
      <c r="F42" s="224">
        <f t="shared" ref="F42:W42" si="3">SUM(F40:F41)</f>
        <v>300</v>
      </c>
      <c r="G42" s="224">
        <v>395</v>
      </c>
      <c r="H42" s="224">
        <f t="shared" si="3"/>
        <v>15</v>
      </c>
      <c r="I42" s="224">
        <f t="shared" si="3"/>
        <v>45</v>
      </c>
      <c r="J42" s="224">
        <f t="shared" si="3"/>
        <v>120</v>
      </c>
      <c r="K42" s="224">
        <f t="shared" si="3"/>
        <v>0</v>
      </c>
      <c r="L42" s="224">
        <f t="shared" si="3"/>
        <v>105</v>
      </c>
      <c r="M42" s="224">
        <v>175</v>
      </c>
      <c r="N42" s="872">
        <v>32</v>
      </c>
      <c r="O42" s="862">
        <f t="shared" si="3"/>
        <v>90</v>
      </c>
      <c r="P42" s="224">
        <f t="shared" si="3"/>
        <v>150</v>
      </c>
      <c r="Q42" s="224">
        <f t="shared" si="3"/>
        <v>30</v>
      </c>
      <c r="R42" s="224">
        <f t="shared" si="3"/>
        <v>75</v>
      </c>
      <c r="S42" s="224">
        <f t="shared" si="3"/>
        <v>140</v>
      </c>
      <c r="T42" s="872">
        <f t="shared" si="3"/>
        <v>30</v>
      </c>
      <c r="U42" s="862">
        <f t="shared" si="3"/>
        <v>30</v>
      </c>
      <c r="V42" s="224">
        <f t="shared" si="3"/>
        <v>110</v>
      </c>
      <c r="W42" s="224">
        <f t="shared" si="3"/>
        <v>30</v>
      </c>
      <c r="X42" s="225">
        <f>SUM(X40:X41)</f>
        <v>75</v>
      </c>
    </row>
    <row r="43" spans="1:24" ht="13.5" thickTop="1" x14ac:dyDescent="0.2">
      <c r="B43" s="208" t="s">
        <v>408</v>
      </c>
      <c r="C43" s="208"/>
      <c r="D43" s="208"/>
      <c r="E43" s="208"/>
      <c r="F43" s="208"/>
      <c r="G43" s="208"/>
    </row>
    <row r="44" spans="1:24" x14ac:dyDescent="0.2">
      <c r="B44" s="1080"/>
    </row>
    <row r="45" spans="1:24" s="195" customFormat="1" ht="15" x14ac:dyDescent="0.25">
      <c r="A45" s="194"/>
      <c r="B45" s="54" t="s">
        <v>297</v>
      </c>
      <c r="C45" s="54"/>
      <c r="D45" s="54"/>
      <c r="E45" s="54"/>
      <c r="F45" s="54"/>
      <c r="G45" s="54"/>
      <c r="H45" s="5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</row>
    <row r="46" spans="1:24" s="195" customFormat="1" ht="15" x14ac:dyDescent="0.25">
      <c r="A46" s="194"/>
      <c r="B46" s="54" t="s">
        <v>296</v>
      </c>
      <c r="C46" s="54"/>
      <c r="D46" s="54"/>
      <c r="E46" s="54"/>
      <c r="F46" s="54"/>
      <c r="G46" s="54"/>
      <c r="H46" s="5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</row>
    <row r="47" spans="1:24" s="195" customFormat="1" ht="15" x14ac:dyDescent="0.25">
      <c r="A47" s="194"/>
      <c r="B47" s="218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</row>
    <row r="48" spans="1:24" s="195" customFormat="1" ht="15" x14ac:dyDescent="0.25">
      <c r="A48" s="194"/>
      <c r="B48" s="26"/>
      <c r="C48"/>
      <c r="D48"/>
      <c r="E48"/>
      <c r="F48"/>
      <c r="G48" s="26"/>
      <c r="H48" s="26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</row>
    <row r="49" spans="1:24" s="195" customFormat="1" ht="15" x14ac:dyDescent="0.25">
      <c r="A49" s="194"/>
      <c r="B49"/>
      <c r="C49"/>
      <c r="D49" s="27"/>
      <c r="E49" s="27"/>
      <c r="F49"/>
      <c r="G49" s="26"/>
      <c r="H49" s="26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</row>
  </sheetData>
  <mergeCells count="50">
    <mergeCell ref="A6:X6"/>
    <mergeCell ref="A7:X7"/>
    <mergeCell ref="A1:X1"/>
    <mergeCell ref="A2:X2"/>
    <mergeCell ref="A3:X3"/>
    <mergeCell ref="A4:X4"/>
    <mergeCell ref="A5:X5"/>
    <mergeCell ref="B41:C41"/>
    <mergeCell ref="A8:A10"/>
    <mergeCell ref="H9:H10"/>
    <mergeCell ref="I9:I10"/>
    <mergeCell ref="J9:J10"/>
    <mergeCell ref="E8:K8"/>
    <mergeCell ref="B40:C40"/>
    <mergeCell ref="D23:D24"/>
    <mergeCell ref="D29:D30"/>
    <mergeCell ref="D31:D32"/>
    <mergeCell ref="F25:F26"/>
    <mergeCell ref="G25:G26"/>
    <mergeCell ref="X8:X10"/>
    <mergeCell ref="D33:D34"/>
    <mergeCell ref="D25:D26"/>
    <mergeCell ref="D35:D36"/>
    <mergeCell ref="D37:D38"/>
    <mergeCell ref="U25:U26"/>
    <mergeCell ref="V25:V26"/>
    <mergeCell ref="W25:W26"/>
    <mergeCell ref="D27:D28"/>
    <mergeCell ref="N25:N26"/>
    <mergeCell ref="O25:O26"/>
    <mergeCell ref="Q25:Q26"/>
    <mergeCell ref="R25:R26"/>
    <mergeCell ref="S25:S26"/>
    <mergeCell ref="T25:T26"/>
    <mergeCell ref="E25:E26"/>
    <mergeCell ref="M25:M26"/>
    <mergeCell ref="B8:B10"/>
    <mergeCell ref="C8:C10"/>
    <mergeCell ref="D8:D10"/>
    <mergeCell ref="L8:Q8"/>
    <mergeCell ref="K9:K10"/>
    <mergeCell ref="L25:L26"/>
    <mergeCell ref="R8:W8"/>
    <mergeCell ref="E9:E10"/>
    <mergeCell ref="F9:F10"/>
    <mergeCell ref="G9:G10"/>
    <mergeCell ref="L9:N9"/>
    <mergeCell ref="O9:Q9"/>
    <mergeCell ref="R9:T9"/>
    <mergeCell ref="U9:W9"/>
  </mergeCells>
  <conditionalFormatting sqref="E22:K22">
    <cfRule type="cellIs" dxfId="2" priority="1" stopIfTrue="1" operator="equal">
      <formula>0</formula>
    </cfRule>
  </conditionalFormatting>
  <printOptions horizontalCentered="1"/>
  <pageMargins left="0.39370078740157483" right="0.39370078740157483" top="0.62992125984251968" bottom="0.39370078740157483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3"/>
  <sheetViews>
    <sheetView zoomScale="82" zoomScaleNormal="82" workbookViewId="0">
      <selection sqref="A1:X41"/>
    </sheetView>
  </sheetViews>
  <sheetFormatPr defaultRowHeight="12.75" x14ac:dyDescent="0.2"/>
  <cols>
    <col min="2" max="2" width="14.85546875" customWidth="1"/>
    <col min="3" max="3" width="42.7109375" customWidth="1"/>
    <col min="4" max="4" width="6.140625" customWidth="1"/>
    <col min="5" max="5" width="4.42578125" customWidth="1"/>
    <col min="6" max="6" width="5" customWidth="1"/>
    <col min="7" max="7" width="7" style="203" customWidth="1"/>
    <col min="8" max="11" width="7" customWidth="1"/>
    <col min="12" max="12" width="4.85546875" customWidth="1"/>
    <col min="13" max="13" width="6" customWidth="1"/>
    <col min="14" max="14" width="4.7109375" customWidth="1"/>
    <col min="15" max="15" width="4.42578125" customWidth="1"/>
    <col min="16" max="16" width="5.7109375" customWidth="1"/>
    <col min="17" max="17" width="5" customWidth="1"/>
    <col min="18" max="19" width="4.85546875" customWidth="1"/>
    <col min="20" max="20" width="4.7109375" customWidth="1"/>
    <col min="21" max="21" width="5.42578125" customWidth="1"/>
    <col min="22" max="22" width="5.5703125" customWidth="1"/>
    <col min="23" max="23" width="5.85546875" customWidth="1"/>
    <col min="24" max="24" width="12.28515625" style="1006" customWidth="1"/>
  </cols>
  <sheetData>
    <row r="1" spans="1:24" ht="15.75" x14ac:dyDescent="0.2">
      <c r="A1" s="1123" t="s">
        <v>387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5"/>
    </row>
    <row r="2" spans="1:24" ht="15" x14ac:dyDescent="0.25">
      <c r="A2" s="1312" t="s">
        <v>388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3"/>
      <c r="T2" s="1213"/>
      <c r="U2" s="1213"/>
      <c r="V2" s="1213"/>
      <c r="W2" s="1213"/>
      <c r="X2" s="1313"/>
    </row>
    <row r="3" spans="1:24" ht="15" x14ac:dyDescent="0.25">
      <c r="A3" s="1312" t="s">
        <v>392</v>
      </c>
      <c r="B3" s="1213"/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3"/>
      <c r="S3" s="1213"/>
      <c r="T3" s="1213"/>
      <c r="U3" s="1213"/>
      <c r="V3" s="1213"/>
      <c r="W3" s="1213"/>
      <c r="X3" s="1313"/>
    </row>
    <row r="4" spans="1:24" ht="15" x14ac:dyDescent="0.25">
      <c r="A4" s="1312" t="s">
        <v>389</v>
      </c>
      <c r="B4" s="1213"/>
      <c r="C4" s="1213"/>
      <c r="D4" s="1213"/>
      <c r="E4" s="1213"/>
      <c r="F4" s="1213"/>
      <c r="G4" s="1213"/>
      <c r="H4" s="1213"/>
      <c r="I4" s="1213"/>
      <c r="J4" s="1213"/>
      <c r="K4" s="1213"/>
      <c r="L4" s="1213"/>
      <c r="M4" s="1213"/>
      <c r="N4" s="1213"/>
      <c r="O4" s="1213"/>
      <c r="P4" s="1213"/>
      <c r="Q4" s="1213"/>
      <c r="R4" s="1213"/>
      <c r="S4" s="1213"/>
      <c r="T4" s="1213"/>
      <c r="U4" s="1213"/>
      <c r="V4" s="1213"/>
      <c r="W4" s="1213"/>
      <c r="X4" s="1313"/>
    </row>
    <row r="5" spans="1:24" ht="15" x14ac:dyDescent="0.25">
      <c r="A5" s="1312" t="s">
        <v>390</v>
      </c>
      <c r="B5" s="1213"/>
      <c r="C5" s="1213"/>
      <c r="D5" s="1213"/>
      <c r="E5" s="1213"/>
      <c r="F5" s="1213"/>
      <c r="G5" s="1213"/>
      <c r="H5" s="1213"/>
      <c r="I5" s="1213"/>
      <c r="J5" s="1213"/>
      <c r="K5" s="1213"/>
      <c r="L5" s="1213"/>
      <c r="M5" s="1213"/>
      <c r="N5" s="1213"/>
      <c r="O5" s="1213"/>
      <c r="P5" s="1213"/>
      <c r="Q5" s="1213"/>
      <c r="R5" s="1213"/>
      <c r="S5" s="1213"/>
      <c r="T5" s="1213"/>
      <c r="U5" s="1213"/>
      <c r="V5" s="1213"/>
      <c r="W5" s="1213"/>
      <c r="X5" s="1313"/>
    </row>
    <row r="6" spans="1:24" s="217" customFormat="1" ht="12.75" customHeight="1" x14ac:dyDescent="0.2">
      <c r="A6" s="1310" t="s">
        <v>391</v>
      </c>
      <c r="B6" s="1207"/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  <c r="T6" s="1207"/>
      <c r="U6" s="1207"/>
      <c r="V6" s="1207"/>
      <c r="W6" s="1207"/>
      <c r="X6" s="1311"/>
    </row>
    <row r="7" spans="1:24" ht="15.75" thickBot="1" x14ac:dyDescent="0.25">
      <c r="A7" s="1261" t="s">
        <v>395</v>
      </c>
      <c r="B7" s="1262"/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1262"/>
      <c r="X7" s="1263"/>
    </row>
    <row r="8" spans="1:24" ht="14.25" customHeight="1" thickBot="1" x14ac:dyDescent="0.25">
      <c r="A8" s="1332" t="s">
        <v>300</v>
      </c>
      <c r="B8" s="1339" t="s">
        <v>52</v>
      </c>
      <c r="C8" s="1340" t="s">
        <v>0</v>
      </c>
      <c r="D8" s="1322" t="s">
        <v>1</v>
      </c>
      <c r="E8" s="1316" t="s">
        <v>2</v>
      </c>
      <c r="F8" s="1334"/>
      <c r="G8" s="1334"/>
      <c r="H8" s="1334"/>
      <c r="I8" s="1334"/>
      <c r="J8" s="1334"/>
      <c r="K8" s="1314"/>
      <c r="L8" s="1315" t="s">
        <v>3</v>
      </c>
      <c r="M8" s="1315"/>
      <c r="N8" s="1315"/>
      <c r="O8" s="1315"/>
      <c r="P8" s="1315"/>
      <c r="Q8" s="1323"/>
      <c r="R8" s="1314" t="s">
        <v>4</v>
      </c>
      <c r="S8" s="1315"/>
      <c r="T8" s="1315"/>
      <c r="U8" s="1315"/>
      <c r="V8" s="1315"/>
      <c r="W8" s="1316"/>
      <c r="X8" s="1291" t="s">
        <v>398</v>
      </c>
    </row>
    <row r="9" spans="1:24" ht="14.25" thickTop="1" thickBot="1" x14ac:dyDescent="0.25">
      <c r="A9" s="1333"/>
      <c r="B9" s="1339"/>
      <c r="C9" s="1340"/>
      <c r="D9" s="1322"/>
      <c r="E9" s="1324" t="s">
        <v>5</v>
      </c>
      <c r="F9" s="1326" t="s">
        <v>6</v>
      </c>
      <c r="G9" s="1328" t="s">
        <v>280</v>
      </c>
      <c r="H9" s="1306" t="s">
        <v>281</v>
      </c>
      <c r="I9" s="1306" t="s">
        <v>282</v>
      </c>
      <c r="J9" s="1306" t="s">
        <v>283</v>
      </c>
      <c r="K9" s="1306" t="s">
        <v>284</v>
      </c>
      <c r="L9" s="1318" t="s">
        <v>7</v>
      </c>
      <c r="M9" s="1318"/>
      <c r="N9" s="1318"/>
      <c r="O9" s="1318" t="s">
        <v>8</v>
      </c>
      <c r="P9" s="1318"/>
      <c r="Q9" s="1330"/>
      <c r="R9" s="1317" t="s">
        <v>9</v>
      </c>
      <c r="S9" s="1318"/>
      <c r="T9" s="1319"/>
      <c r="U9" s="1320" t="s">
        <v>10</v>
      </c>
      <c r="V9" s="1318"/>
      <c r="W9" s="1321"/>
      <c r="X9" s="1291"/>
    </row>
    <row r="10" spans="1:24" ht="62.25" thickTop="1" thickBot="1" x14ac:dyDescent="0.25">
      <c r="A10" s="1333"/>
      <c r="B10" s="1339"/>
      <c r="C10" s="1340"/>
      <c r="D10" s="1322"/>
      <c r="E10" s="1325"/>
      <c r="F10" s="1327"/>
      <c r="G10" s="1329"/>
      <c r="H10" s="1307"/>
      <c r="I10" s="1307"/>
      <c r="J10" s="1307"/>
      <c r="K10" s="1307"/>
      <c r="L10" s="64" t="s">
        <v>11</v>
      </c>
      <c r="M10" s="64" t="s">
        <v>12</v>
      </c>
      <c r="N10" s="64" t="s">
        <v>13</v>
      </c>
      <c r="O10" s="64" t="s">
        <v>11</v>
      </c>
      <c r="P10" s="64" t="s">
        <v>12</v>
      </c>
      <c r="Q10" s="921" t="s">
        <v>13</v>
      </c>
      <c r="R10" s="923" t="s">
        <v>11</v>
      </c>
      <c r="S10" s="64" t="s">
        <v>12</v>
      </c>
      <c r="T10" s="64" t="s">
        <v>13</v>
      </c>
      <c r="U10" s="64" t="s">
        <v>11</v>
      </c>
      <c r="V10" s="64" t="s">
        <v>12</v>
      </c>
      <c r="W10" s="893" t="s">
        <v>13</v>
      </c>
      <c r="X10" s="1292"/>
    </row>
    <row r="11" spans="1:24" ht="14.25" thickTop="1" thickBot="1" x14ac:dyDescent="0.25">
      <c r="A11" s="143"/>
      <c r="B11" s="149">
        <v>1</v>
      </c>
      <c r="C11" s="144">
        <v>2</v>
      </c>
      <c r="D11" s="144">
        <v>3</v>
      </c>
      <c r="E11" s="144">
        <v>4</v>
      </c>
      <c r="F11" s="144">
        <v>5</v>
      </c>
      <c r="G11" s="201">
        <v>6</v>
      </c>
      <c r="H11" s="144">
        <v>7</v>
      </c>
      <c r="I11" s="144">
        <v>8</v>
      </c>
      <c r="J11" s="144">
        <v>9</v>
      </c>
      <c r="K11" s="144">
        <v>10</v>
      </c>
      <c r="L11" s="427">
        <v>11</v>
      </c>
      <c r="M11" s="427">
        <v>12</v>
      </c>
      <c r="N11" s="896">
        <v>13</v>
      </c>
      <c r="O11" s="149">
        <v>14</v>
      </c>
      <c r="P11" s="427">
        <v>15</v>
      </c>
      <c r="Q11" s="922">
        <v>16</v>
      </c>
      <c r="R11" s="924">
        <v>17</v>
      </c>
      <c r="S11" s="427">
        <v>18</v>
      </c>
      <c r="T11" s="896">
        <v>19</v>
      </c>
      <c r="U11" s="149">
        <v>20</v>
      </c>
      <c r="V11" s="144">
        <v>21</v>
      </c>
      <c r="W11" s="892">
        <v>22</v>
      </c>
      <c r="X11" s="669">
        <v>23</v>
      </c>
    </row>
    <row r="12" spans="1:24" ht="14.25" thickTop="1" thickBot="1" x14ac:dyDescent="0.25">
      <c r="A12" s="144">
        <v>1</v>
      </c>
      <c r="B12" s="147" t="s">
        <v>402</v>
      </c>
      <c r="D12" s="164"/>
      <c r="E12" s="165"/>
      <c r="F12" s="165"/>
      <c r="G12" s="202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6"/>
      <c r="V12" s="166"/>
      <c r="W12" s="165"/>
      <c r="X12" s="994"/>
    </row>
    <row r="13" spans="1:24" ht="14.25" thickTop="1" thickBot="1" x14ac:dyDescent="0.25">
      <c r="A13" s="144">
        <v>2</v>
      </c>
      <c r="B13" s="139" t="s">
        <v>54</v>
      </c>
      <c r="C13" s="28" t="s">
        <v>231</v>
      </c>
      <c r="D13" s="37" t="s">
        <v>404</v>
      </c>
      <c r="E13" s="31">
        <v>30</v>
      </c>
      <c r="F13" s="31"/>
      <c r="G13" s="210">
        <v>30</v>
      </c>
      <c r="H13" s="158"/>
      <c r="I13" s="158"/>
      <c r="J13" s="158"/>
      <c r="K13" s="158"/>
      <c r="L13" s="33"/>
      <c r="M13" s="31">
        <v>30</v>
      </c>
      <c r="N13" s="901">
        <v>4</v>
      </c>
      <c r="O13" s="897"/>
      <c r="P13" s="105"/>
      <c r="Q13" s="106"/>
      <c r="R13" s="33"/>
      <c r="S13" s="31"/>
      <c r="T13" s="901"/>
      <c r="U13" s="925"/>
      <c r="V13" s="30"/>
      <c r="W13" s="32"/>
      <c r="X13" s="995">
        <v>4</v>
      </c>
    </row>
    <row r="14" spans="1:24" ht="14.25" thickTop="1" thickBot="1" x14ac:dyDescent="0.25">
      <c r="A14" s="144">
        <v>3</v>
      </c>
      <c r="B14" s="141" t="s">
        <v>55</v>
      </c>
      <c r="C14" s="39" t="s">
        <v>24</v>
      </c>
      <c r="D14" s="102" t="s">
        <v>200</v>
      </c>
      <c r="E14" s="6">
        <v>30</v>
      </c>
      <c r="F14" s="6">
        <v>15</v>
      </c>
      <c r="G14" s="59">
        <v>15</v>
      </c>
      <c r="H14" s="159"/>
      <c r="I14" s="159"/>
      <c r="J14" s="159"/>
      <c r="K14" s="159"/>
      <c r="L14" s="103">
        <v>15</v>
      </c>
      <c r="M14" s="6">
        <v>15</v>
      </c>
      <c r="N14" s="902">
        <v>4</v>
      </c>
      <c r="O14" s="159"/>
      <c r="P14" s="6"/>
      <c r="Q14" s="104"/>
      <c r="R14" s="103"/>
      <c r="S14" s="6"/>
      <c r="T14" s="902"/>
      <c r="U14" s="926"/>
      <c r="V14" s="63"/>
      <c r="W14" s="104"/>
      <c r="X14" s="996"/>
    </row>
    <row r="15" spans="1:24" ht="14.25" thickTop="1" thickBot="1" x14ac:dyDescent="0.25">
      <c r="A15" s="144">
        <v>4</v>
      </c>
      <c r="B15" s="140" t="s">
        <v>56</v>
      </c>
      <c r="C15" s="29" t="s">
        <v>138</v>
      </c>
      <c r="D15" s="34" t="s">
        <v>275</v>
      </c>
      <c r="E15" s="2">
        <v>30</v>
      </c>
      <c r="F15" s="2">
        <v>15</v>
      </c>
      <c r="G15" s="207"/>
      <c r="H15" s="2"/>
      <c r="I15" s="2">
        <v>15</v>
      </c>
      <c r="J15" s="160"/>
      <c r="K15" s="160"/>
      <c r="L15" s="11"/>
      <c r="M15" s="1"/>
      <c r="N15" s="903"/>
      <c r="O15" s="898">
        <v>15</v>
      </c>
      <c r="P15" s="1">
        <v>15</v>
      </c>
      <c r="Q15" s="12">
        <v>4</v>
      </c>
      <c r="R15" s="11"/>
      <c r="S15" s="1"/>
      <c r="T15" s="903"/>
      <c r="U15" s="898"/>
      <c r="V15" s="1"/>
      <c r="W15" s="12"/>
      <c r="X15" s="996">
        <v>4</v>
      </c>
    </row>
    <row r="16" spans="1:24" ht="14.25" thickTop="1" thickBot="1" x14ac:dyDescent="0.25">
      <c r="A16" s="144">
        <v>5</v>
      </c>
      <c r="B16" s="141" t="s">
        <v>57</v>
      </c>
      <c r="C16" s="39" t="s">
        <v>25</v>
      </c>
      <c r="D16" s="102" t="s">
        <v>404</v>
      </c>
      <c r="E16" s="6">
        <v>15</v>
      </c>
      <c r="F16" s="6">
        <v>15</v>
      </c>
      <c r="G16" s="211"/>
      <c r="H16" s="2"/>
      <c r="I16" s="159"/>
      <c r="J16" s="159"/>
      <c r="K16" s="159"/>
      <c r="L16" s="107"/>
      <c r="M16" s="6"/>
      <c r="N16" s="902"/>
      <c r="O16" s="159"/>
      <c r="P16" s="6"/>
      <c r="Q16" s="104"/>
      <c r="R16" s="103">
        <v>15</v>
      </c>
      <c r="S16" s="6"/>
      <c r="T16" s="902">
        <v>2</v>
      </c>
      <c r="U16" s="926"/>
      <c r="V16" s="63"/>
      <c r="W16" s="104"/>
      <c r="X16" s="996"/>
    </row>
    <row r="17" spans="1:24" ht="14.25" thickTop="1" thickBot="1" x14ac:dyDescent="0.25">
      <c r="A17" s="144">
        <v>6</v>
      </c>
      <c r="B17" s="141" t="s">
        <v>58</v>
      </c>
      <c r="C17" s="29" t="s">
        <v>27</v>
      </c>
      <c r="D17" s="34" t="s">
        <v>404</v>
      </c>
      <c r="E17" s="2">
        <v>20</v>
      </c>
      <c r="F17" s="2"/>
      <c r="G17" s="211">
        <v>20</v>
      </c>
      <c r="H17" s="160"/>
      <c r="I17" s="160"/>
      <c r="J17" s="160"/>
      <c r="K17" s="160"/>
      <c r="L17" s="13"/>
      <c r="M17" s="2"/>
      <c r="N17" s="903"/>
      <c r="O17" s="160"/>
      <c r="P17" s="2"/>
      <c r="Q17" s="12"/>
      <c r="R17" s="13"/>
      <c r="S17" s="2">
        <v>20</v>
      </c>
      <c r="T17" s="903">
        <v>2</v>
      </c>
      <c r="U17" s="898"/>
      <c r="V17" s="1"/>
      <c r="W17" s="12"/>
      <c r="X17" s="996"/>
    </row>
    <row r="18" spans="1:24" ht="14.25" thickTop="1" thickBot="1" x14ac:dyDescent="0.25">
      <c r="A18" s="144">
        <v>7</v>
      </c>
      <c r="B18" s="141" t="s">
        <v>59</v>
      </c>
      <c r="C18" s="29" t="s">
        <v>30</v>
      </c>
      <c r="D18" s="34" t="s">
        <v>404</v>
      </c>
      <c r="E18" s="2">
        <v>15</v>
      </c>
      <c r="F18" s="2">
        <v>15</v>
      </c>
      <c r="G18" s="211"/>
      <c r="H18" s="160"/>
      <c r="I18" s="160"/>
      <c r="J18" s="160"/>
      <c r="K18" s="160"/>
      <c r="L18" s="11"/>
      <c r="M18" s="1"/>
      <c r="N18" s="903"/>
      <c r="O18" s="898"/>
      <c r="P18" s="1"/>
      <c r="Q18" s="12"/>
      <c r="R18" s="13">
        <v>15</v>
      </c>
      <c r="S18" s="1"/>
      <c r="T18" s="903">
        <v>2</v>
      </c>
      <c r="U18" s="898"/>
      <c r="V18" s="1"/>
      <c r="W18" s="12"/>
      <c r="X18" s="996">
        <v>2</v>
      </c>
    </row>
    <row r="19" spans="1:24" ht="14.25" thickTop="1" thickBot="1" x14ac:dyDescent="0.25">
      <c r="A19" s="144">
        <v>8</v>
      </c>
      <c r="B19" s="141" t="s">
        <v>60</v>
      </c>
      <c r="C19" s="29" t="s">
        <v>28</v>
      </c>
      <c r="D19" s="34" t="s">
        <v>404</v>
      </c>
      <c r="E19" s="2">
        <v>15</v>
      </c>
      <c r="F19" s="2"/>
      <c r="G19" s="211">
        <v>15</v>
      </c>
      <c r="H19" s="160"/>
      <c r="I19" s="160"/>
      <c r="J19" s="160"/>
      <c r="K19" s="160"/>
      <c r="L19" s="13"/>
      <c r="M19" s="2"/>
      <c r="N19" s="903"/>
      <c r="O19" s="899"/>
      <c r="P19" s="101"/>
      <c r="Q19" s="108"/>
      <c r="R19" s="13"/>
      <c r="S19" s="2"/>
      <c r="T19" s="903"/>
      <c r="U19" s="160"/>
      <c r="V19" s="2">
        <v>15</v>
      </c>
      <c r="W19" s="12">
        <v>2</v>
      </c>
      <c r="X19" s="996"/>
    </row>
    <row r="20" spans="1:24" ht="14.25" thickTop="1" thickBot="1" x14ac:dyDescent="0.25">
      <c r="A20" s="144">
        <v>9</v>
      </c>
      <c r="B20" s="142" t="s">
        <v>61</v>
      </c>
      <c r="C20" s="36" t="s">
        <v>136</v>
      </c>
      <c r="D20" s="35" t="s">
        <v>404</v>
      </c>
      <c r="E20" s="22">
        <v>15</v>
      </c>
      <c r="F20" s="22"/>
      <c r="G20" s="212">
        <v>15</v>
      </c>
      <c r="H20" s="157"/>
      <c r="I20" s="157"/>
      <c r="J20" s="157"/>
      <c r="K20" s="157"/>
      <c r="L20" s="23"/>
      <c r="M20" s="22"/>
      <c r="N20" s="904"/>
      <c r="O20" s="157"/>
      <c r="P20" s="22"/>
      <c r="Q20" s="24"/>
      <c r="R20" s="23"/>
      <c r="S20" s="22"/>
      <c r="T20" s="904"/>
      <c r="U20" s="927"/>
      <c r="V20" s="22">
        <v>15</v>
      </c>
      <c r="W20" s="24">
        <v>3</v>
      </c>
      <c r="X20" s="997"/>
    </row>
    <row r="21" spans="1:24" ht="14.25" thickTop="1" thickBot="1" x14ac:dyDescent="0.25">
      <c r="A21" s="144">
        <v>10</v>
      </c>
      <c r="B21" s="176"/>
      <c r="C21" s="169" t="s">
        <v>293</v>
      </c>
      <c r="D21" s="170"/>
      <c r="E21" s="171">
        <f>SUM(E13:E20)</f>
        <v>170</v>
      </c>
      <c r="F21" s="171">
        <f t="shared" ref="F21:W21" si="0">SUM(F13:F20)</f>
        <v>60</v>
      </c>
      <c r="G21" s="213">
        <f t="shared" si="0"/>
        <v>95</v>
      </c>
      <c r="H21" s="171">
        <f t="shared" si="0"/>
        <v>0</v>
      </c>
      <c r="I21" s="171">
        <f t="shared" si="0"/>
        <v>15</v>
      </c>
      <c r="J21" s="171">
        <f t="shared" si="0"/>
        <v>0</v>
      </c>
      <c r="K21" s="171">
        <f t="shared" si="0"/>
        <v>0</v>
      </c>
      <c r="L21" s="171">
        <f t="shared" si="0"/>
        <v>15</v>
      </c>
      <c r="M21" s="171">
        <f t="shared" si="0"/>
        <v>45</v>
      </c>
      <c r="N21" s="905">
        <f t="shared" si="0"/>
        <v>8</v>
      </c>
      <c r="O21" s="900">
        <f t="shared" si="0"/>
        <v>15</v>
      </c>
      <c r="P21" s="171">
        <f t="shared" si="0"/>
        <v>15</v>
      </c>
      <c r="Q21" s="171">
        <f t="shared" si="0"/>
        <v>4</v>
      </c>
      <c r="R21" s="171">
        <f t="shared" si="0"/>
        <v>30</v>
      </c>
      <c r="S21" s="171">
        <f t="shared" si="0"/>
        <v>20</v>
      </c>
      <c r="T21" s="905">
        <f t="shared" si="0"/>
        <v>6</v>
      </c>
      <c r="U21" s="900">
        <f t="shared" si="0"/>
        <v>0</v>
      </c>
      <c r="V21" s="171">
        <f t="shared" si="0"/>
        <v>30</v>
      </c>
      <c r="W21" s="171">
        <f t="shared" si="0"/>
        <v>5</v>
      </c>
      <c r="X21" s="998">
        <f>SUM(X13:X20)</f>
        <v>10</v>
      </c>
    </row>
    <row r="22" spans="1:24" ht="14.25" thickTop="1" thickBot="1" x14ac:dyDescent="0.25">
      <c r="A22" s="144">
        <v>11</v>
      </c>
      <c r="B22" s="148" t="s">
        <v>403</v>
      </c>
      <c r="D22" s="167"/>
      <c r="E22" s="165"/>
      <c r="F22" s="165"/>
      <c r="G22" s="202"/>
      <c r="H22" s="165"/>
      <c r="I22" s="165"/>
      <c r="J22" s="165"/>
      <c r="K22" s="165"/>
      <c r="L22" s="165"/>
      <c r="M22" s="166"/>
      <c r="N22" s="166"/>
      <c r="O22" s="165"/>
      <c r="P22" s="166"/>
      <c r="Q22" s="166"/>
      <c r="R22" s="165"/>
      <c r="S22" s="166"/>
      <c r="T22" s="166"/>
      <c r="U22" s="165"/>
      <c r="V22" s="168"/>
      <c r="W22" s="168"/>
      <c r="X22" s="994"/>
    </row>
    <row r="23" spans="1:24" ht="14.25" thickTop="1" thickBot="1" x14ac:dyDescent="0.25">
      <c r="A23" s="144">
        <v>12</v>
      </c>
      <c r="B23" s="151" t="s">
        <v>62</v>
      </c>
      <c r="C23" s="49" t="s">
        <v>53</v>
      </c>
      <c r="D23" s="1335" t="s">
        <v>404</v>
      </c>
      <c r="E23" s="57">
        <v>30</v>
      </c>
      <c r="F23" s="50"/>
      <c r="G23" s="57">
        <v>30</v>
      </c>
      <c r="H23" s="43"/>
      <c r="I23" s="43"/>
      <c r="J23" s="43"/>
      <c r="K23" s="161"/>
      <c r="L23" s="51"/>
      <c r="M23" s="43"/>
      <c r="N23" s="914"/>
      <c r="O23" s="906"/>
      <c r="P23" s="52"/>
      <c r="Q23" s="53"/>
      <c r="R23" s="45"/>
      <c r="S23" s="43"/>
      <c r="T23" s="914"/>
      <c r="U23" s="50"/>
      <c r="V23" s="43">
        <v>30</v>
      </c>
      <c r="W23" s="44">
        <v>3</v>
      </c>
      <c r="X23" s="999"/>
    </row>
    <row r="24" spans="1:24" ht="14.25" thickTop="1" thickBot="1" x14ac:dyDescent="0.25">
      <c r="A24" s="144">
        <v>13</v>
      </c>
      <c r="B24" s="141" t="s">
        <v>63</v>
      </c>
      <c r="C24" s="46" t="s">
        <v>46</v>
      </c>
      <c r="D24" s="1336"/>
      <c r="E24" s="6"/>
      <c r="F24" s="25"/>
      <c r="G24" s="59"/>
      <c r="H24" s="6"/>
      <c r="I24" s="6"/>
      <c r="J24" s="6"/>
      <c r="K24" s="104"/>
      <c r="L24" s="19"/>
      <c r="M24" s="6"/>
      <c r="N24" s="915"/>
      <c r="O24" s="907"/>
      <c r="P24" s="47"/>
      <c r="Q24" s="48"/>
      <c r="R24" s="19"/>
      <c r="S24" s="6"/>
      <c r="T24" s="915"/>
      <c r="U24" s="25"/>
      <c r="V24" s="6"/>
      <c r="W24" s="15"/>
      <c r="X24" s="1000"/>
    </row>
    <row r="25" spans="1:24" ht="14.25" thickTop="1" thickBot="1" x14ac:dyDescent="0.25">
      <c r="A25" s="144">
        <v>14</v>
      </c>
      <c r="B25" s="145" t="s">
        <v>64</v>
      </c>
      <c r="C25" s="38" t="s">
        <v>134</v>
      </c>
      <c r="D25" s="1337" t="s">
        <v>26</v>
      </c>
      <c r="E25" s="4"/>
      <c r="F25" s="10"/>
      <c r="G25" s="214"/>
      <c r="H25" s="4"/>
      <c r="I25" s="4"/>
      <c r="J25" s="4"/>
      <c r="K25" s="162"/>
      <c r="L25" s="16"/>
      <c r="M25" s="4"/>
      <c r="N25" s="916"/>
      <c r="O25" s="10"/>
      <c r="P25" s="4"/>
      <c r="Q25" s="17"/>
      <c r="R25" s="16"/>
      <c r="S25" s="4"/>
      <c r="T25" s="916"/>
      <c r="U25" s="909"/>
      <c r="V25" s="3"/>
      <c r="W25" s="17"/>
      <c r="X25" s="1001"/>
    </row>
    <row r="26" spans="1:24" ht="14.25" thickTop="1" thickBot="1" x14ac:dyDescent="0.25">
      <c r="A26" s="144">
        <v>15</v>
      </c>
      <c r="B26" s="152" t="s">
        <v>65</v>
      </c>
      <c r="C26" s="39" t="s">
        <v>135</v>
      </c>
      <c r="D26" s="1336"/>
      <c r="E26" s="6">
        <v>30</v>
      </c>
      <c r="F26" s="25">
        <v>30</v>
      </c>
      <c r="G26" s="59"/>
      <c r="H26" s="6"/>
      <c r="I26" s="6"/>
      <c r="J26" s="6"/>
      <c r="K26" s="104"/>
      <c r="L26" s="19"/>
      <c r="M26" s="6"/>
      <c r="N26" s="915"/>
      <c r="O26" s="25"/>
      <c r="P26" s="6"/>
      <c r="Q26" s="15"/>
      <c r="R26" s="19"/>
      <c r="S26" s="6"/>
      <c r="T26" s="915"/>
      <c r="U26" s="25">
        <v>30</v>
      </c>
      <c r="V26" s="5"/>
      <c r="W26" s="15">
        <v>4</v>
      </c>
      <c r="X26" s="1000">
        <v>4</v>
      </c>
    </row>
    <row r="27" spans="1:24" ht="14.25" thickTop="1" thickBot="1" x14ac:dyDescent="0.25">
      <c r="A27" s="144">
        <v>16</v>
      </c>
      <c r="B27" s="145" t="s">
        <v>66</v>
      </c>
      <c r="C27" s="38" t="s">
        <v>127</v>
      </c>
      <c r="D27" s="1337" t="s">
        <v>404</v>
      </c>
      <c r="E27" s="4"/>
      <c r="F27" s="10"/>
      <c r="G27" s="214"/>
      <c r="H27" s="4"/>
      <c r="I27" s="4"/>
      <c r="J27" s="4"/>
      <c r="K27" s="162"/>
      <c r="L27" s="16"/>
      <c r="M27" s="4"/>
      <c r="N27" s="916"/>
      <c r="O27" s="10"/>
      <c r="P27" s="4"/>
      <c r="Q27" s="17"/>
      <c r="R27" s="16"/>
      <c r="S27" s="4"/>
      <c r="T27" s="916"/>
      <c r="U27" s="909"/>
      <c r="V27" s="3"/>
      <c r="W27" s="17"/>
      <c r="X27" s="1001"/>
    </row>
    <row r="28" spans="1:24" ht="14.25" thickTop="1" thickBot="1" x14ac:dyDescent="0.25">
      <c r="A28" s="144">
        <v>17</v>
      </c>
      <c r="B28" s="152" t="s">
        <v>67</v>
      </c>
      <c r="C28" s="40" t="s">
        <v>35</v>
      </c>
      <c r="D28" s="1336"/>
      <c r="E28" s="58">
        <v>30</v>
      </c>
      <c r="F28" s="7"/>
      <c r="G28" s="58">
        <v>30</v>
      </c>
      <c r="H28" s="8"/>
      <c r="I28" s="8"/>
      <c r="J28" s="8"/>
      <c r="K28" s="163"/>
      <c r="L28" s="21"/>
      <c r="M28" s="9"/>
      <c r="N28" s="917"/>
      <c r="O28" s="908"/>
      <c r="P28" s="9"/>
      <c r="Q28" s="20"/>
      <c r="R28" s="21"/>
      <c r="S28" s="8">
        <v>30</v>
      </c>
      <c r="T28" s="917">
        <v>3</v>
      </c>
      <c r="U28" s="908"/>
      <c r="V28" s="9"/>
      <c r="W28" s="20"/>
      <c r="X28" s="1000"/>
    </row>
    <row r="29" spans="1:24" ht="15.75" customHeight="1" thickTop="1" thickBot="1" x14ac:dyDescent="0.25">
      <c r="A29" s="144">
        <v>18</v>
      </c>
      <c r="B29" s="145" t="s">
        <v>68</v>
      </c>
      <c r="C29" s="38" t="s">
        <v>19</v>
      </c>
      <c r="D29" s="1337" t="s">
        <v>404</v>
      </c>
      <c r="E29" s="4"/>
      <c r="F29" s="4"/>
      <c r="G29" s="214"/>
      <c r="H29" s="4"/>
      <c r="I29" s="4"/>
      <c r="J29" s="4"/>
      <c r="K29" s="162"/>
      <c r="L29" s="18"/>
      <c r="M29" s="3"/>
      <c r="N29" s="916"/>
      <c r="O29" s="909"/>
      <c r="P29" s="3"/>
      <c r="Q29" s="17"/>
      <c r="R29" s="18"/>
      <c r="S29" s="3"/>
      <c r="T29" s="916"/>
      <c r="U29" s="909"/>
      <c r="V29" s="3"/>
      <c r="W29" s="17"/>
      <c r="X29" s="1001"/>
    </row>
    <row r="30" spans="1:24" ht="15.75" customHeight="1" thickTop="1" thickBot="1" x14ac:dyDescent="0.25">
      <c r="A30" s="144">
        <v>19</v>
      </c>
      <c r="B30" s="152" t="s">
        <v>69</v>
      </c>
      <c r="C30" s="56" t="s">
        <v>73</v>
      </c>
      <c r="D30" s="1336"/>
      <c r="E30" s="59">
        <v>30</v>
      </c>
      <c r="F30" s="6"/>
      <c r="G30" s="215"/>
      <c r="H30" s="6"/>
      <c r="I30" s="6">
        <v>30</v>
      </c>
      <c r="J30" s="6"/>
      <c r="K30" s="104"/>
      <c r="L30" s="14"/>
      <c r="M30" s="5"/>
      <c r="N30" s="915"/>
      <c r="O30" s="910"/>
      <c r="P30" s="5"/>
      <c r="Q30" s="15"/>
      <c r="R30" s="14"/>
      <c r="S30" s="6">
        <v>30</v>
      </c>
      <c r="T30" s="915">
        <v>3</v>
      </c>
      <c r="U30" s="910"/>
      <c r="V30" s="5"/>
      <c r="W30" s="15"/>
      <c r="X30" s="1000"/>
    </row>
    <row r="31" spans="1:24" ht="15.75" customHeight="1" thickTop="1" thickBot="1" x14ac:dyDescent="0.25">
      <c r="A31" s="144">
        <v>20</v>
      </c>
      <c r="B31" s="145" t="s">
        <v>70</v>
      </c>
      <c r="C31" s="41" t="s">
        <v>128</v>
      </c>
      <c r="D31" s="1337" t="s">
        <v>404</v>
      </c>
      <c r="E31" s="4"/>
      <c r="F31" s="4"/>
      <c r="G31" s="214"/>
      <c r="H31" s="4"/>
      <c r="I31" s="4"/>
      <c r="J31" s="4"/>
      <c r="K31" s="162"/>
      <c r="L31" s="18"/>
      <c r="M31" s="3"/>
      <c r="N31" s="916"/>
      <c r="O31" s="909"/>
      <c r="P31" s="3"/>
      <c r="Q31" s="17"/>
      <c r="R31" s="18"/>
      <c r="S31" s="3"/>
      <c r="T31" s="916"/>
      <c r="U31" s="909"/>
      <c r="V31" s="3"/>
      <c r="W31" s="17"/>
      <c r="X31" s="1002"/>
    </row>
    <row r="32" spans="1:24" ht="14.25" thickTop="1" thickBot="1" x14ac:dyDescent="0.25">
      <c r="A32" s="144">
        <v>21</v>
      </c>
      <c r="B32" s="153" t="s">
        <v>71</v>
      </c>
      <c r="C32" s="42" t="s">
        <v>133</v>
      </c>
      <c r="D32" s="1338"/>
      <c r="E32" s="8"/>
      <c r="F32" s="8"/>
      <c r="G32" s="58"/>
      <c r="H32" s="8"/>
      <c r="I32" s="8"/>
      <c r="J32" s="8"/>
      <c r="K32" s="163"/>
      <c r="L32" s="21"/>
      <c r="M32" s="62"/>
      <c r="N32" s="917"/>
      <c r="O32" s="908"/>
      <c r="P32" s="62"/>
      <c r="Q32" s="20"/>
      <c r="R32" s="21"/>
      <c r="S32" s="62"/>
      <c r="T32" s="917"/>
      <c r="U32" s="908"/>
      <c r="V32" s="62"/>
      <c r="W32" s="20"/>
      <c r="X32" s="1002"/>
    </row>
    <row r="33" spans="1:27" ht="14.25" thickTop="1" thickBot="1" x14ac:dyDescent="0.25">
      <c r="A33" s="144">
        <v>22</v>
      </c>
      <c r="B33" s="153" t="s">
        <v>72</v>
      </c>
      <c r="C33" s="42" t="s">
        <v>129</v>
      </c>
      <c r="D33" s="1338"/>
      <c r="E33" s="8">
        <v>20</v>
      </c>
      <c r="F33" s="8"/>
      <c r="G33" s="58">
        <v>20</v>
      </c>
      <c r="H33" s="172"/>
      <c r="I33" s="172"/>
      <c r="J33" s="172"/>
      <c r="K33" s="172"/>
      <c r="L33" s="173"/>
      <c r="M33" s="134"/>
      <c r="N33" s="918"/>
      <c r="O33" s="911"/>
      <c r="P33" s="134"/>
      <c r="Q33" s="163"/>
      <c r="R33" s="173"/>
      <c r="S33" s="134"/>
      <c r="T33" s="918"/>
      <c r="U33" s="911"/>
      <c r="V33" s="8">
        <v>20</v>
      </c>
      <c r="W33" s="163">
        <v>3</v>
      </c>
      <c r="X33" s="1003"/>
    </row>
    <row r="34" spans="1:27" ht="14.25" thickTop="1" thickBot="1" x14ac:dyDescent="0.25">
      <c r="A34" s="144">
        <v>23</v>
      </c>
      <c r="B34" s="150"/>
      <c r="C34" s="174" t="s">
        <v>291</v>
      </c>
      <c r="D34" s="155"/>
      <c r="E34" s="154">
        <f>SUM(E23:E33)</f>
        <v>140</v>
      </c>
      <c r="F34" s="154">
        <f t="shared" ref="F34:W34" si="1">SUM(F23:F33)</f>
        <v>30</v>
      </c>
      <c r="G34" s="201">
        <f t="shared" si="1"/>
        <v>80</v>
      </c>
      <c r="H34" s="154">
        <f t="shared" si="1"/>
        <v>0</v>
      </c>
      <c r="I34" s="154">
        <f t="shared" si="1"/>
        <v>30</v>
      </c>
      <c r="J34" s="154">
        <f t="shared" si="1"/>
        <v>0</v>
      </c>
      <c r="K34" s="154">
        <f t="shared" si="1"/>
        <v>0</v>
      </c>
      <c r="L34" s="154">
        <f t="shared" si="1"/>
        <v>0</v>
      </c>
      <c r="M34" s="154">
        <f t="shared" si="1"/>
        <v>0</v>
      </c>
      <c r="N34" s="919">
        <f t="shared" si="1"/>
        <v>0</v>
      </c>
      <c r="O34" s="912">
        <f t="shared" si="1"/>
        <v>0</v>
      </c>
      <c r="P34" s="154">
        <f t="shared" si="1"/>
        <v>0</v>
      </c>
      <c r="Q34" s="154">
        <f t="shared" si="1"/>
        <v>0</v>
      </c>
      <c r="R34" s="154">
        <f t="shared" si="1"/>
        <v>0</v>
      </c>
      <c r="S34" s="154">
        <f t="shared" si="1"/>
        <v>60</v>
      </c>
      <c r="T34" s="919">
        <f t="shared" si="1"/>
        <v>6</v>
      </c>
      <c r="U34" s="912">
        <f t="shared" si="1"/>
        <v>30</v>
      </c>
      <c r="V34" s="154">
        <f t="shared" si="1"/>
        <v>50</v>
      </c>
      <c r="W34" s="894">
        <f t="shared" si="1"/>
        <v>10</v>
      </c>
      <c r="X34" s="1004">
        <f>SUM(X23:X33)</f>
        <v>4</v>
      </c>
    </row>
    <row r="35" spans="1:27" ht="18.75" customHeight="1" thickTop="1" thickBot="1" x14ac:dyDescent="0.25">
      <c r="A35" s="144">
        <v>24</v>
      </c>
      <c r="B35" s="177"/>
      <c r="C35" s="175" t="s">
        <v>292</v>
      </c>
      <c r="D35" s="154" t="s">
        <v>192</v>
      </c>
      <c r="E35" s="146">
        <f>SUM(E13:E20,E23:E33)</f>
        <v>310</v>
      </c>
      <c r="F35" s="146">
        <f t="shared" ref="F35:W35" si="2">SUM(F13:F20,F23:F33)</f>
        <v>90</v>
      </c>
      <c r="G35" s="204">
        <f t="shared" si="2"/>
        <v>175</v>
      </c>
      <c r="H35" s="146">
        <f t="shared" si="2"/>
        <v>0</v>
      </c>
      <c r="I35" s="146">
        <f t="shared" si="2"/>
        <v>45</v>
      </c>
      <c r="J35" s="146">
        <f t="shared" si="2"/>
        <v>0</v>
      </c>
      <c r="K35" s="146">
        <f t="shared" si="2"/>
        <v>0</v>
      </c>
      <c r="L35" s="146">
        <f t="shared" si="2"/>
        <v>15</v>
      </c>
      <c r="M35" s="146">
        <f t="shared" si="2"/>
        <v>45</v>
      </c>
      <c r="N35" s="920">
        <f t="shared" si="2"/>
        <v>8</v>
      </c>
      <c r="O35" s="913">
        <f t="shared" si="2"/>
        <v>15</v>
      </c>
      <c r="P35" s="146">
        <f t="shared" si="2"/>
        <v>15</v>
      </c>
      <c r="Q35" s="146">
        <f t="shared" si="2"/>
        <v>4</v>
      </c>
      <c r="R35" s="146">
        <f t="shared" si="2"/>
        <v>30</v>
      </c>
      <c r="S35" s="146">
        <f t="shared" si="2"/>
        <v>80</v>
      </c>
      <c r="T35" s="920">
        <f t="shared" si="2"/>
        <v>12</v>
      </c>
      <c r="U35" s="913">
        <f t="shared" si="2"/>
        <v>30</v>
      </c>
      <c r="V35" s="146">
        <f t="shared" si="2"/>
        <v>80</v>
      </c>
      <c r="W35" s="895">
        <f t="shared" si="2"/>
        <v>15</v>
      </c>
      <c r="X35" s="1004">
        <f>X34+X21</f>
        <v>14</v>
      </c>
    </row>
    <row r="36" spans="1:27" s="1111" customFormat="1" ht="15.75" customHeight="1" thickTop="1" thickBot="1" x14ac:dyDescent="0.25">
      <c r="A36" s="1101">
        <v>21</v>
      </c>
      <c r="B36" s="1102" t="s">
        <v>228</v>
      </c>
      <c r="C36" s="1103"/>
      <c r="D36" s="1104" t="s">
        <v>229</v>
      </c>
      <c r="E36" s="1105">
        <v>525</v>
      </c>
      <c r="F36" s="1105">
        <v>225</v>
      </c>
      <c r="G36" s="1106">
        <v>150</v>
      </c>
      <c r="H36" s="1105">
        <v>0</v>
      </c>
      <c r="I36" s="1105">
        <v>30</v>
      </c>
      <c r="J36" s="1105">
        <v>120</v>
      </c>
      <c r="K36" s="1105">
        <v>0</v>
      </c>
      <c r="L36" s="1105">
        <v>90</v>
      </c>
      <c r="M36" s="1105">
        <v>90</v>
      </c>
      <c r="N36" s="1107">
        <v>22</v>
      </c>
      <c r="O36" s="1108">
        <v>75</v>
      </c>
      <c r="P36" s="1105">
        <v>135</v>
      </c>
      <c r="Q36" s="1105">
        <v>26</v>
      </c>
      <c r="R36" s="1105">
        <v>60</v>
      </c>
      <c r="S36" s="1105">
        <v>45</v>
      </c>
      <c r="T36" s="1107">
        <v>18</v>
      </c>
      <c r="U36" s="1108">
        <v>0</v>
      </c>
      <c r="V36" s="1105">
        <v>30</v>
      </c>
      <c r="W36" s="1109">
        <v>15</v>
      </c>
      <c r="X36" s="1110">
        <f>'II stopień podst i kier'!X32</f>
        <v>61</v>
      </c>
    </row>
    <row r="37" spans="1:27" ht="15.75" thickTop="1" thickBot="1" x14ac:dyDescent="0.25">
      <c r="A37" s="144">
        <v>25</v>
      </c>
      <c r="B37" s="177"/>
      <c r="C37" s="156" t="s">
        <v>289</v>
      </c>
      <c r="D37" s="154"/>
      <c r="E37" s="146">
        <v>875</v>
      </c>
      <c r="F37" s="146">
        <f t="shared" ref="F37:W37" si="3">SUM(F35:F36)</f>
        <v>315</v>
      </c>
      <c r="G37" s="146">
        <v>365</v>
      </c>
      <c r="H37" s="146">
        <f t="shared" si="3"/>
        <v>0</v>
      </c>
      <c r="I37" s="146">
        <f t="shared" si="3"/>
        <v>75</v>
      </c>
      <c r="J37" s="146">
        <f t="shared" si="3"/>
        <v>120</v>
      </c>
      <c r="K37" s="146">
        <f t="shared" si="3"/>
        <v>0</v>
      </c>
      <c r="L37" s="146">
        <f t="shared" si="3"/>
        <v>105</v>
      </c>
      <c r="M37" s="146">
        <v>175</v>
      </c>
      <c r="N37" s="920">
        <v>32</v>
      </c>
      <c r="O37" s="913">
        <f t="shared" si="3"/>
        <v>90</v>
      </c>
      <c r="P37" s="146">
        <f t="shared" si="3"/>
        <v>150</v>
      </c>
      <c r="Q37" s="146">
        <f t="shared" si="3"/>
        <v>30</v>
      </c>
      <c r="R37" s="146">
        <f t="shared" si="3"/>
        <v>90</v>
      </c>
      <c r="S37" s="146">
        <f t="shared" si="3"/>
        <v>125</v>
      </c>
      <c r="T37" s="920">
        <f t="shared" si="3"/>
        <v>30</v>
      </c>
      <c r="U37" s="913">
        <f t="shared" si="3"/>
        <v>30</v>
      </c>
      <c r="V37" s="146">
        <f t="shared" si="3"/>
        <v>110</v>
      </c>
      <c r="W37" s="895">
        <f t="shared" si="3"/>
        <v>30</v>
      </c>
      <c r="X37" s="1004">
        <f>SUM(X35:X36)</f>
        <v>75</v>
      </c>
    </row>
    <row r="38" spans="1:27" s="232" customFormat="1" ht="15.75" thickTop="1" x14ac:dyDescent="0.25">
      <c r="A38" s="230"/>
      <c r="B38" s="1331" t="s">
        <v>303</v>
      </c>
      <c r="C38" s="1331"/>
      <c r="D38" s="1331"/>
      <c r="E38" s="1331"/>
      <c r="F38" s="1331"/>
      <c r="G38" s="1331"/>
      <c r="H38" s="1331"/>
      <c r="I38" s="1331"/>
      <c r="J38" s="1331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31"/>
      <c r="Z38" s="231"/>
      <c r="AA38" s="231"/>
    </row>
    <row r="39" spans="1:27" s="195" customFormat="1" ht="15" x14ac:dyDescent="0.25">
      <c r="A39" s="194"/>
      <c r="B39" s="54" t="s">
        <v>297</v>
      </c>
      <c r="C39" s="54"/>
      <c r="D39" s="54"/>
      <c r="E39" s="54"/>
      <c r="F39" s="54"/>
      <c r="G39" s="219"/>
      <c r="H39" s="5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</row>
    <row r="40" spans="1:27" s="195" customFormat="1" ht="15" x14ac:dyDescent="0.25">
      <c r="A40" s="194"/>
      <c r="B40" s="54" t="s">
        <v>298</v>
      </c>
      <c r="C40" s="54"/>
      <c r="D40" s="54"/>
      <c r="E40" s="54"/>
      <c r="F40" s="54"/>
      <c r="G40" s="219"/>
      <c r="H40" s="5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</row>
    <row r="41" spans="1:27" s="195" customFormat="1" ht="15" x14ac:dyDescent="0.25">
      <c r="A41" s="194"/>
      <c r="B41" s="54"/>
      <c r="C41" s="54"/>
      <c r="D41" s="220"/>
      <c r="E41" s="54"/>
      <c r="F41" s="54"/>
      <c r="G41" s="219"/>
      <c r="H41" s="5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</row>
    <row r="42" spans="1:27" s="55" customFormat="1" x14ac:dyDescent="0.2">
      <c r="A42" s="221"/>
      <c r="B42" s="222"/>
      <c r="D42" s="221"/>
      <c r="E42" s="221"/>
      <c r="F42" s="221"/>
      <c r="G42" s="223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</row>
    <row r="43" spans="1:27" s="54" customFormat="1" x14ac:dyDescent="0.2">
      <c r="G43" s="219"/>
      <c r="X43" s="1005"/>
    </row>
  </sheetData>
  <mergeCells count="32">
    <mergeCell ref="A5:X5"/>
    <mergeCell ref="A6:X6"/>
    <mergeCell ref="A7:X7"/>
    <mergeCell ref="B38:J38"/>
    <mergeCell ref="A8:A10"/>
    <mergeCell ref="H9:H10"/>
    <mergeCell ref="I9:I10"/>
    <mergeCell ref="J9:J10"/>
    <mergeCell ref="E8:K8"/>
    <mergeCell ref="D23:D24"/>
    <mergeCell ref="D25:D26"/>
    <mergeCell ref="D27:D28"/>
    <mergeCell ref="D29:D30"/>
    <mergeCell ref="D31:D33"/>
    <mergeCell ref="B8:B10"/>
    <mergeCell ref="C8:C10"/>
    <mergeCell ref="R8:W8"/>
    <mergeCell ref="R9:T9"/>
    <mergeCell ref="U9:W9"/>
    <mergeCell ref="X8:X10"/>
    <mergeCell ref="A1:X1"/>
    <mergeCell ref="A2:X2"/>
    <mergeCell ref="A3:X3"/>
    <mergeCell ref="A4:X4"/>
    <mergeCell ref="D8:D10"/>
    <mergeCell ref="L8:Q8"/>
    <mergeCell ref="E9:E10"/>
    <mergeCell ref="F9:F10"/>
    <mergeCell ref="G9:G10"/>
    <mergeCell ref="L9:N9"/>
    <mergeCell ref="O9:Q9"/>
    <mergeCell ref="K9:K10"/>
  </mergeCells>
  <conditionalFormatting sqref="E22:K22">
    <cfRule type="cellIs" dxfId="1" priority="1" stopIfTrue="1" operator="equal">
      <formula>0</formula>
    </cfRule>
  </conditionalFormatting>
  <printOptions horizontalCentered="1"/>
  <pageMargins left="0.39370078740157483" right="0.39370078740157483" top="0.43307086614173229" bottom="0.39370078740157483" header="0.11811023622047245" footer="0.11811023622047245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59"/>
  <sheetViews>
    <sheetView zoomScale="80" zoomScaleNormal="80" workbookViewId="0">
      <selection sqref="A1:X53"/>
    </sheetView>
  </sheetViews>
  <sheetFormatPr defaultColWidth="9.140625" defaultRowHeight="12.75" x14ac:dyDescent="0.2"/>
  <cols>
    <col min="1" max="1" width="9.140625" style="60"/>
    <col min="2" max="2" width="19.5703125" style="60" customWidth="1"/>
    <col min="3" max="3" width="56.140625" style="60" customWidth="1"/>
    <col min="4" max="4" width="6.140625" style="60" customWidth="1"/>
    <col min="5" max="5" width="4.42578125" style="60" customWidth="1"/>
    <col min="6" max="6" width="5" style="60" customWidth="1"/>
    <col min="7" max="8" width="7" style="216" customWidth="1"/>
    <col min="9" max="11" width="7" style="60" customWidth="1"/>
    <col min="12" max="12" width="4.85546875" style="60" customWidth="1"/>
    <col min="13" max="13" width="6" style="60" customWidth="1"/>
    <col min="14" max="14" width="4.7109375" style="60" customWidth="1"/>
    <col min="15" max="15" width="4.42578125" style="60" customWidth="1"/>
    <col min="16" max="16" width="5.7109375" style="60" customWidth="1"/>
    <col min="17" max="17" width="5" style="60" customWidth="1"/>
    <col min="18" max="19" width="4.85546875" style="60" customWidth="1"/>
    <col min="20" max="20" width="4.7109375" style="60" customWidth="1"/>
    <col min="21" max="21" width="5.42578125" style="60" customWidth="1"/>
    <col min="22" max="22" width="5.5703125" style="60" customWidth="1"/>
    <col min="23" max="23" width="5.85546875" style="60" customWidth="1"/>
    <col min="24" max="24" width="12.5703125" style="1017" customWidth="1"/>
    <col min="25" max="16384" width="9.140625" style="60"/>
  </cols>
  <sheetData>
    <row r="1" spans="1:24" ht="15" x14ac:dyDescent="0.2">
      <c r="A1" s="1341" t="s">
        <v>387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  <c r="S1" s="1342"/>
      <c r="T1" s="1342"/>
      <c r="U1" s="1342"/>
      <c r="V1" s="1342"/>
      <c r="W1" s="1342"/>
      <c r="X1" s="1343"/>
    </row>
    <row r="2" spans="1:24" customFormat="1" ht="15" x14ac:dyDescent="0.25">
      <c r="A2" s="1255" t="s">
        <v>388</v>
      </c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6"/>
      <c r="P2" s="1256"/>
      <c r="Q2" s="1256"/>
      <c r="R2" s="1256"/>
      <c r="S2" s="1256"/>
      <c r="T2" s="1256"/>
      <c r="U2" s="1256"/>
      <c r="V2" s="1256"/>
      <c r="W2" s="1256"/>
      <c r="X2" s="1257"/>
    </row>
    <row r="3" spans="1:24" customFormat="1" ht="15" x14ac:dyDescent="0.25">
      <c r="A3" s="1255" t="s">
        <v>392</v>
      </c>
      <c r="B3" s="1256"/>
      <c r="C3" s="1256"/>
      <c r="D3" s="1256"/>
      <c r="E3" s="1256"/>
      <c r="F3" s="1256"/>
      <c r="G3" s="1256"/>
      <c r="H3" s="1256"/>
      <c r="I3" s="1256"/>
      <c r="J3" s="1256"/>
      <c r="K3" s="1256"/>
      <c r="L3" s="1256"/>
      <c r="M3" s="1256"/>
      <c r="N3" s="1256"/>
      <c r="O3" s="1256"/>
      <c r="P3" s="1256"/>
      <c r="Q3" s="1256"/>
      <c r="R3" s="1256"/>
      <c r="S3" s="1256"/>
      <c r="T3" s="1256"/>
      <c r="U3" s="1256"/>
      <c r="V3" s="1256"/>
      <c r="W3" s="1256"/>
      <c r="X3" s="1257"/>
    </row>
    <row r="4" spans="1:24" customFormat="1" ht="15" x14ac:dyDescent="0.25">
      <c r="A4" s="1255" t="s">
        <v>389</v>
      </c>
      <c r="B4" s="1256"/>
      <c r="C4" s="1256"/>
      <c r="D4" s="1256"/>
      <c r="E4" s="1256"/>
      <c r="F4" s="1256"/>
      <c r="G4" s="1256"/>
      <c r="H4" s="1256"/>
      <c r="I4" s="1256"/>
      <c r="J4" s="1256"/>
      <c r="K4" s="1256"/>
      <c r="L4" s="1256"/>
      <c r="M4" s="1256"/>
      <c r="N4" s="1256"/>
      <c r="O4" s="1256"/>
      <c r="P4" s="1256"/>
      <c r="Q4" s="1256"/>
      <c r="R4" s="1256"/>
      <c r="S4" s="1256"/>
      <c r="T4" s="1256"/>
      <c r="U4" s="1256"/>
      <c r="V4" s="1256"/>
      <c r="W4" s="1256"/>
      <c r="X4" s="1257"/>
    </row>
    <row r="5" spans="1:24" customFormat="1" ht="15" x14ac:dyDescent="0.25">
      <c r="A5" s="1255" t="s">
        <v>390</v>
      </c>
      <c r="B5" s="1256"/>
      <c r="C5" s="1256"/>
      <c r="D5" s="1256"/>
      <c r="E5" s="1256"/>
      <c r="F5" s="1256"/>
      <c r="G5" s="1256"/>
      <c r="H5" s="1256"/>
      <c r="I5" s="1256"/>
      <c r="J5" s="1256"/>
      <c r="K5" s="1256"/>
      <c r="L5" s="1256"/>
      <c r="M5" s="1256"/>
      <c r="N5" s="1256"/>
      <c r="O5" s="1256"/>
      <c r="P5" s="1256"/>
      <c r="Q5" s="1256"/>
      <c r="R5" s="1256"/>
      <c r="S5" s="1256"/>
      <c r="T5" s="1256"/>
      <c r="U5" s="1256"/>
      <c r="V5" s="1256"/>
      <c r="W5" s="1256"/>
      <c r="X5" s="1257"/>
    </row>
    <row r="6" spans="1:24" s="229" customFormat="1" ht="12.75" customHeight="1" x14ac:dyDescent="0.2">
      <c r="A6" s="1258" t="s">
        <v>391</v>
      </c>
      <c r="B6" s="1259"/>
      <c r="C6" s="1259"/>
      <c r="D6" s="1259"/>
      <c r="E6" s="1259"/>
      <c r="F6" s="1259"/>
      <c r="G6" s="1259"/>
      <c r="H6" s="1259"/>
      <c r="I6" s="1259"/>
      <c r="J6" s="1259"/>
      <c r="K6" s="1259"/>
      <c r="L6" s="1259"/>
      <c r="M6" s="1259"/>
      <c r="N6" s="1259"/>
      <c r="O6" s="1259"/>
      <c r="P6" s="1259"/>
      <c r="Q6" s="1259"/>
      <c r="R6" s="1259"/>
      <c r="S6" s="1259"/>
      <c r="T6" s="1259"/>
      <c r="U6" s="1259"/>
      <c r="V6" s="1259"/>
      <c r="W6" s="1259"/>
      <c r="X6" s="1260"/>
    </row>
    <row r="7" spans="1:24" ht="15.75" thickBot="1" x14ac:dyDescent="0.25">
      <c r="A7" s="1261" t="s">
        <v>397</v>
      </c>
      <c r="B7" s="1262"/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1262"/>
      <c r="X7" s="1263"/>
    </row>
    <row r="8" spans="1:24" ht="16.5" customHeight="1" thickBot="1" x14ac:dyDescent="0.3">
      <c r="A8" s="1377" t="s">
        <v>285</v>
      </c>
      <c r="B8" s="1374" t="s">
        <v>52</v>
      </c>
      <c r="C8" s="1364" t="s">
        <v>0</v>
      </c>
      <c r="D8" s="1365" t="s">
        <v>1</v>
      </c>
      <c r="E8" s="1371" t="s">
        <v>2</v>
      </c>
      <c r="F8" s="1372"/>
      <c r="G8" s="1372"/>
      <c r="H8" s="1372"/>
      <c r="I8" s="1372"/>
      <c r="J8" s="1372"/>
      <c r="K8" s="1373"/>
      <c r="L8" s="1375" t="s">
        <v>3</v>
      </c>
      <c r="M8" s="1375"/>
      <c r="N8" s="1375"/>
      <c r="O8" s="1375"/>
      <c r="P8" s="1375"/>
      <c r="Q8" s="1375"/>
      <c r="R8" s="1375" t="s">
        <v>4</v>
      </c>
      <c r="S8" s="1375"/>
      <c r="T8" s="1375"/>
      <c r="U8" s="1375"/>
      <c r="V8" s="1375"/>
      <c r="W8" s="1376"/>
      <c r="X8" s="1250" t="s">
        <v>398</v>
      </c>
    </row>
    <row r="9" spans="1:24" ht="15.75" thickBot="1" x14ac:dyDescent="0.3">
      <c r="A9" s="1378"/>
      <c r="B9" s="1374"/>
      <c r="C9" s="1364"/>
      <c r="D9" s="1365"/>
      <c r="E9" s="1366" t="s">
        <v>5</v>
      </c>
      <c r="F9" s="1367" t="s">
        <v>6</v>
      </c>
      <c r="G9" s="1233" t="s">
        <v>280</v>
      </c>
      <c r="H9" s="1233" t="s">
        <v>281</v>
      </c>
      <c r="I9" s="1218" t="s">
        <v>282</v>
      </c>
      <c r="J9" s="1218" t="s">
        <v>283</v>
      </c>
      <c r="K9" s="1218" t="s">
        <v>284</v>
      </c>
      <c r="L9" s="1369" t="s">
        <v>7</v>
      </c>
      <c r="M9" s="1369"/>
      <c r="N9" s="1369"/>
      <c r="O9" s="1369" t="s">
        <v>8</v>
      </c>
      <c r="P9" s="1369"/>
      <c r="Q9" s="1369"/>
      <c r="R9" s="1369" t="s">
        <v>9</v>
      </c>
      <c r="S9" s="1369"/>
      <c r="T9" s="1369"/>
      <c r="U9" s="1369" t="s">
        <v>10</v>
      </c>
      <c r="V9" s="1369"/>
      <c r="W9" s="1370"/>
      <c r="X9" s="1250"/>
    </row>
    <row r="10" spans="1:24" ht="88.5" thickBot="1" x14ac:dyDescent="0.25">
      <c r="A10" s="1378"/>
      <c r="B10" s="1374"/>
      <c r="C10" s="1364"/>
      <c r="D10" s="1365"/>
      <c r="E10" s="1365"/>
      <c r="F10" s="1368"/>
      <c r="G10" s="1234"/>
      <c r="H10" s="1234"/>
      <c r="I10" s="1235"/>
      <c r="J10" s="1235"/>
      <c r="K10" s="1235"/>
      <c r="L10" s="790" t="s">
        <v>11</v>
      </c>
      <c r="M10" s="790" t="s">
        <v>12</v>
      </c>
      <c r="N10" s="790" t="s">
        <v>13</v>
      </c>
      <c r="O10" s="790" t="s">
        <v>11</v>
      </c>
      <c r="P10" s="790" t="s">
        <v>12</v>
      </c>
      <c r="Q10" s="790" t="s">
        <v>13</v>
      </c>
      <c r="R10" s="790" t="s">
        <v>11</v>
      </c>
      <c r="S10" s="790" t="s">
        <v>12</v>
      </c>
      <c r="T10" s="790" t="s">
        <v>13</v>
      </c>
      <c r="U10" s="790" t="s">
        <v>11</v>
      </c>
      <c r="V10" s="790" t="s">
        <v>12</v>
      </c>
      <c r="W10" s="791" t="s">
        <v>13</v>
      </c>
      <c r="X10" s="1250"/>
    </row>
    <row r="11" spans="1:24" ht="16.5" thickTop="1" thickBot="1" x14ac:dyDescent="0.3">
      <c r="A11" s="792">
        <v>1</v>
      </c>
      <c r="B11" s="793">
        <v>1</v>
      </c>
      <c r="C11" s="794">
        <v>2</v>
      </c>
      <c r="D11" s="794">
        <v>3</v>
      </c>
      <c r="E11" s="794">
        <v>4</v>
      </c>
      <c r="F11" s="794">
        <v>5</v>
      </c>
      <c r="G11" s="795">
        <v>6</v>
      </c>
      <c r="H11" s="795">
        <v>7</v>
      </c>
      <c r="I11" s="794">
        <v>8</v>
      </c>
      <c r="J11" s="794">
        <v>9</v>
      </c>
      <c r="K11" s="794">
        <v>10</v>
      </c>
      <c r="L11" s="794">
        <v>11</v>
      </c>
      <c r="M11" s="794">
        <v>12</v>
      </c>
      <c r="N11" s="928">
        <v>13</v>
      </c>
      <c r="O11" s="793">
        <v>14</v>
      </c>
      <c r="P11" s="794">
        <v>15</v>
      </c>
      <c r="Q11" s="794">
        <v>16</v>
      </c>
      <c r="R11" s="794">
        <v>17</v>
      </c>
      <c r="S11" s="794">
        <v>18</v>
      </c>
      <c r="T11" s="928">
        <v>19</v>
      </c>
      <c r="U11" s="793">
        <v>20</v>
      </c>
      <c r="V11" s="794">
        <v>21</v>
      </c>
      <c r="W11" s="794">
        <v>22</v>
      </c>
      <c r="X11" s="794">
        <v>23</v>
      </c>
    </row>
    <row r="12" spans="1:24" ht="15.75" thickBot="1" x14ac:dyDescent="0.3">
      <c r="A12" s="792">
        <v>2</v>
      </c>
      <c r="B12" s="796" t="s">
        <v>402</v>
      </c>
      <c r="C12" s="789"/>
      <c r="D12" s="725"/>
      <c r="E12" s="725"/>
      <c r="F12" s="725"/>
      <c r="G12" s="726"/>
      <c r="H12" s="726"/>
      <c r="I12" s="725"/>
      <c r="J12" s="725"/>
      <c r="K12" s="725"/>
      <c r="L12" s="725"/>
      <c r="M12" s="725"/>
      <c r="N12" s="725"/>
      <c r="O12" s="727"/>
      <c r="P12" s="727"/>
      <c r="Q12" s="727"/>
      <c r="R12" s="725"/>
      <c r="S12" s="725"/>
      <c r="T12" s="725"/>
      <c r="U12" s="725"/>
      <c r="V12" s="725"/>
      <c r="W12" s="725"/>
      <c r="X12" s="1007"/>
    </row>
    <row r="13" spans="1:24" ht="15.75" thickBot="1" x14ac:dyDescent="0.3">
      <c r="A13" s="792">
        <v>3</v>
      </c>
      <c r="B13" s="797" t="s">
        <v>140</v>
      </c>
      <c r="C13" s="557" t="s">
        <v>231</v>
      </c>
      <c r="D13" s="728" t="s">
        <v>404</v>
      </c>
      <c r="E13" s="729">
        <v>30</v>
      </c>
      <c r="F13" s="729"/>
      <c r="G13" s="730">
        <v>30</v>
      </c>
      <c r="H13" s="730"/>
      <c r="I13" s="729"/>
      <c r="J13" s="729"/>
      <c r="K13" s="731"/>
      <c r="L13" s="728"/>
      <c r="M13" s="729">
        <v>30</v>
      </c>
      <c r="N13" s="934">
        <v>4</v>
      </c>
      <c r="O13" s="929"/>
      <c r="P13" s="732"/>
      <c r="Q13" s="733"/>
      <c r="R13" s="734"/>
      <c r="S13" s="729"/>
      <c r="T13" s="934"/>
      <c r="U13" s="929"/>
      <c r="V13" s="732"/>
      <c r="W13" s="733"/>
      <c r="X13" s="1008">
        <v>4</v>
      </c>
    </row>
    <row r="14" spans="1:24" ht="15.75" thickBot="1" x14ac:dyDescent="0.3">
      <c r="A14" s="792">
        <v>4</v>
      </c>
      <c r="B14" s="797" t="s">
        <v>141</v>
      </c>
      <c r="C14" s="798" t="s">
        <v>193</v>
      </c>
      <c r="D14" s="735" t="s">
        <v>200</v>
      </c>
      <c r="E14" s="736">
        <v>30</v>
      </c>
      <c r="F14" s="736">
        <v>15</v>
      </c>
      <c r="G14" s="737">
        <v>15</v>
      </c>
      <c r="H14" s="737"/>
      <c r="I14" s="736"/>
      <c r="J14" s="736"/>
      <c r="K14" s="738"/>
      <c r="L14" s="735">
        <v>15</v>
      </c>
      <c r="M14" s="736">
        <v>15</v>
      </c>
      <c r="N14" s="935">
        <v>4</v>
      </c>
      <c r="O14" s="930"/>
      <c r="P14" s="736"/>
      <c r="Q14" s="738"/>
      <c r="R14" s="735"/>
      <c r="S14" s="736"/>
      <c r="T14" s="935"/>
      <c r="U14" s="930"/>
      <c r="V14" s="736"/>
      <c r="W14" s="738"/>
      <c r="X14" s="1009"/>
    </row>
    <row r="15" spans="1:24" s="61" customFormat="1" ht="15.75" customHeight="1" thickBot="1" x14ac:dyDescent="0.3">
      <c r="A15" s="792">
        <v>5</v>
      </c>
      <c r="B15" s="797" t="s">
        <v>142</v>
      </c>
      <c r="C15" s="566" t="s">
        <v>157</v>
      </c>
      <c r="D15" s="739" t="s">
        <v>15</v>
      </c>
      <c r="E15" s="736">
        <v>30</v>
      </c>
      <c r="F15" s="736">
        <v>15</v>
      </c>
      <c r="G15" s="737">
        <v>15</v>
      </c>
      <c r="H15" s="737"/>
      <c r="I15" s="736"/>
      <c r="J15" s="736"/>
      <c r="K15" s="738"/>
      <c r="L15" s="735"/>
      <c r="M15" s="736"/>
      <c r="N15" s="935"/>
      <c r="O15" s="740">
        <v>15</v>
      </c>
      <c r="P15" s="736">
        <v>15</v>
      </c>
      <c r="Q15" s="738">
        <v>4</v>
      </c>
      <c r="R15" s="735"/>
      <c r="S15" s="736"/>
      <c r="T15" s="935"/>
      <c r="U15" s="799"/>
      <c r="V15" s="800"/>
      <c r="W15" s="738"/>
      <c r="X15" s="1009">
        <v>4</v>
      </c>
    </row>
    <row r="16" spans="1:24" ht="15.75" thickBot="1" x14ac:dyDescent="0.3">
      <c r="A16" s="792">
        <v>6</v>
      </c>
      <c r="B16" s="797" t="s">
        <v>143</v>
      </c>
      <c r="C16" s="566" t="s">
        <v>130</v>
      </c>
      <c r="D16" s="735" t="s">
        <v>404</v>
      </c>
      <c r="E16" s="736">
        <v>20</v>
      </c>
      <c r="F16" s="736"/>
      <c r="G16" s="801"/>
      <c r="H16" s="737">
        <v>20</v>
      </c>
      <c r="I16" s="736"/>
      <c r="J16" s="736"/>
      <c r="K16" s="738"/>
      <c r="L16" s="735"/>
      <c r="M16" s="736"/>
      <c r="N16" s="935"/>
      <c r="O16" s="930"/>
      <c r="P16" s="736"/>
      <c r="Q16" s="738"/>
      <c r="R16" s="735"/>
      <c r="S16" s="736">
        <v>20</v>
      </c>
      <c r="T16" s="935">
        <v>2</v>
      </c>
      <c r="U16" s="930"/>
      <c r="V16" s="736"/>
      <c r="W16" s="738"/>
      <c r="X16" s="1009"/>
    </row>
    <row r="17" spans="1:24" ht="18.75" customHeight="1" thickBot="1" x14ac:dyDescent="0.3">
      <c r="A17" s="792">
        <v>7</v>
      </c>
      <c r="B17" s="802" t="s">
        <v>144</v>
      </c>
      <c r="C17" s="566" t="s">
        <v>161</v>
      </c>
      <c r="D17" s="741" t="s">
        <v>404</v>
      </c>
      <c r="E17" s="736">
        <v>30</v>
      </c>
      <c r="F17" s="736">
        <v>15</v>
      </c>
      <c r="G17" s="737">
        <v>15</v>
      </c>
      <c r="H17" s="737"/>
      <c r="I17" s="736"/>
      <c r="J17" s="736"/>
      <c r="K17" s="738"/>
      <c r="L17" s="735"/>
      <c r="M17" s="736"/>
      <c r="N17" s="935"/>
      <c r="O17" s="930"/>
      <c r="P17" s="736"/>
      <c r="Q17" s="738"/>
      <c r="R17" s="735">
        <v>15</v>
      </c>
      <c r="S17" s="736">
        <v>15</v>
      </c>
      <c r="T17" s="935">
        <v>2</v>
      </c>
      <c r="U17" s="930"/>
      <c r="V17" s="736"/>
      <c r="W17" s="738"/>
      <c r="X17" s="1009"/>
    </row>
    <row r="18" spans="1:24" ht="18" customHeight="1" thickBot="1" x14ac:dyDescent="0.3">
      <c r="A18" s="792">
        <v>8</v>
      </c>
      <c r="B18" s="797" t="s">
        <v>145</v>
      </c>
      <c r="C18" s="609" t="s">
        <v>160</v>
      </c>
      <c r="D18" s="742" t="s">
        <v>21</v>
      </c>
      <c r="E18" s="743">
        <v>30</v>
      </c>
      <c r="F18" s="743">
        <v>15</v>
      </c>
      <c r="G18" s="737">
        <v>15</v>
      </c>
      <c r="H18" s="737"/>
      <c r="I18" s="736"/>
      <c r="J18" s="736"/>
      <c r="K18" s="738"/>
      <c r="L18" s="742"/>
      <c r="M18" s="743"/>
      <c r="N18" s="936"/>
      <c r="O18" s="931"/>
      <c r="P18" s="743"/>
      <c r="Q18" s="744"/>
      <c r="R18" s="742"/>
      <c r="S18" s="743"/>
      <c r="T18" s="936"/>
      <c r="U18" s="931">
        <v>15</v>
      </c>
      <c r="V18" s="736">
        <v>15</v>
      </c>
      <c r="W18" s="744">
        <v>4</v>
      </c>
      <c r="X18" s="1009">
        <v>4</v>
      </c>
    </row>
    <row r="19" spans="1:24" ht="18.75" customHeight="1" thickBot="1" x14ac:dyDescent="0.3">
      <c r="A19" s="792">
        <v>9</v>
      </c>
      <c r="B19" s="803" t="s">
        <v>146</v>
      </c>
      <c r="C19" s="579" t="s">
        <v>158</v>
      </c>
      <c r="D19" s="739" t="s">
        <v>404</v>
      </c>
      <c r="E19" s="745">
        <v>20</v>
      </c>
      <c r="F19" s="804"/>
      <c r="G19" s="746">
        <v>20</v>
      </c>
      <c r="H19" s="746"/>
      <c r="I19" s="747"/>
      <c r="J19" s="747"/>
      <c r="K19" s="748"/>
      <c r="L19" s="739"/>
      <c r="M19" s="745"/>
      <c r="N19" s="937"/>
      <c r="O19" s="932"/>
      <c r="P19" s="799"/>
      <c r="Q19" s="750"/>
      <c r="R19" s="799"/>
      <c r="S19" s="804"/>
      <c r="T19" s="950"/>
      <c r="U19" s="932"/>
      <c r="V19" s="740">
        <v>20</v>
      </c>
      <c r="W19" s="750">
        <v>3</v>
      </c>
      <c r="X19" s="1010"/>
    </row>
    <row r="20" spans="1:24" ht="20.25" customHeight="1" thickTop="1" thickBot="1" x14ac:dyDescent="0.3">
      <c r="A20" s="792">
        <v>10</v>
      </c>
      <c r="B20" s="805"/>
      <c r="C20" s="586" t="s">
        <v>293</v>
      </c>
      <c r="D20" s="751"/>
      <c r="E20" s="751">
        <f>SUM(E13:E19)</f>
        <v>190</v>
      </c>
      <c r="F20" s="751">
        <f t="shared" ref="F20:W20" si="0">SUM(F13:F19)</f>
        <v>60</v>
      </c>
      <c r="G20" s="752">
        <f t="shared" si="0"/>
        <v>110</v>
      </c>
      <c r="H20" s="752">
        <f t="shared" si="0"/>
        <v>20</v>
      </c>
      <c r="I20" s="751">
        <f t="shared" si="0"/>
        <v>0</v>
      </c>
      <c r="J20" s="751">
        <f t="shared" si="0"/>
        <v>0</v>
      </c>
      <c r="K20" s="751">
        <f t="shared" si="0"/>
        <v>0</v>
      </c>
      <c r="L20" s="751">
        <f t="shared" si="0"/>
        <v>15</v>
      </c>
      <c r="M20" s="751">
        <f t="shared" si="0"/>
        <v>45</v>
      </c>
      <c r="N20" s="938">
        <f t="shared" si="0"/>
        <v>8</v>
      </c>
      <c r="O20" s="933">
        <f t="shared" si="0"/>
        <v>15</v>
      </c>
      <c r="P20" s="751">
        <f t="shared" si="0"/>
        <v>15</v>
      </c>
      <c r="Q20" s="751">
        <f t="shared" si="0"/>
        <v>4</v>
      </c>
      <c r="R20" s="751">
        <f t="shared" si="0"/>
        <v>15</v>
      </c>
      <c r="S20" s="751">
        <f t="shared" si="0"/>
        <v>35</v>
      </c>
      <c r="T20" s="938">
        <f t="shared" si="0"/>
        <v>4</v>
      </c>
      <c r="U20" s="933">
        <f t="shared" si="0"/>
        <v>15</v>
      </c>
      <c r="V20" s="751">
        <f t="shared" si="0"/>
        <v>35</v>
      </c>
      <c r="W20" s="751">
        <f t="shared" si="0"/>
        <v>7</v>
      </c>
      <c r="X20" s="1054">
        <f>SUM(X13:X19)</f>
        <v>12</v>
      </c>
    </row>
    <row r="21" spans="1:24" ht="21" customHeight="1" thickTop="1" thickBot="1" x14ac:dyDescent="0.3">
      <c r="A21" s="792">
        <v>11</v>
      </c>
      <c r="B21" s="806" t="s">
        <v>403</v>
      </c>
      <c r="C21" s="807"/>
      <c r="D21" s="753"/>
      <c r="E21" s="753"/>
      <c r="F21" s="753"/>
      <c r="G21" s="754"/>
      <c r="H21" s="754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3"/>
      <c r="U21" s="753"/>
      <c r="V21" s="755"/>
      <c r="W21" s="755"/>
      <c r="X21" s="1011"/>
    </row>
    <row r="22" spans="1:24" ht="15.75" thickBot="1" x14ac:dyDescent="0.3">
      <c r="A22" s="792">
        <v>12</v>
      </c>
      <c r="B22" s="808" t="s">
        <v>147</v>
      </c>
      <c r="C22" s="601" t="s">
        <v>183</v>
      </c>
      <c r="D22" s="756"/>
      <c r="E22" s="727"/>
      <c r="F22" s="757"/>
      <c r="G22" s="758"/>
      <c r="H22" s="759"/>
      <c r="I22" s="757"/>
      <c r="J22" s="757"/>
      <c r="K22" s="727"/>
      <c r="L22" s="756"/>
      <c r="M22" s="757"/>
      <c r="N22" s="941"/>
      <c r="O22" s="762"/>
      <c r="P22" s="727"/>
      <c r="Q22" s="760"/>
      <c r="R22" s="761"/>
      <c r="S22" s="757"/>
      <c r="T22" s="941"/>
      <c r="U22" s="762"/>
      <c r="V22" s="762"/>
      <c r="W22" s="951"/>
      <c r="X22" s="1012"/>
    </row>
    <row r="23" spans="1:24" ht="15.75" thickBot="1" x14ac:dyDescent="0.3">
      <c r="A23" s="792">
        <v>13</v>
      </c>
      <c r="B23" s="809" t="s">
        <v>148</v>
      </c>
      <c r="C23" s="810" t="s">
        <v>184</v>
      </c>
      <c r="D23" s="763" t="s">
        <v>404</v>
      </c>
      <c r="E23" s="740">
        <v>15</v>
      </c>
      <c r="F23" s="764"/>
      <c r="G23" s="765">
        <v>15</v>
      </c>
      <c r="H23" s="766"/>
      <c r="I23" s="764"/>
      <c r="J23" s="764"/>
      <c r="K23" s="740"/>
      <c r="L23" s="763"/>
      <c r="M23" s="764"/>
      <c r="N23" s="942"/>
      <c r="O23" s="769"/>
      <c r="P23" s="740"/>
      <c r="Q23" s="767"/>
      <c r="R23" s="768"/>
      <c r="S23" s="764">
        <v>15</v>
      </c>
      <c r="T23" s="942">
        <v>2</v>
      </c>
      <c r="U23" s="769"/>
      <c r="V23" s="769"/>
      <c r="W23" s="952"/>
      <c r="X23" s="1013"/>
    </row>
    <row r="24" spans="1:24" ht="15.75" thickBot="1" x14ac:dyDescent="0.3">
      <c r="A24" s="792">
        <v>14</v>
      </c>
      <c r="B24" s="811" t="s">
        <v>162</v>
      </c>
      <c r="C24" s="609" t="s">
        <v>185</v>
      </c>
      <c r="D24" s="763"/>
      <c r="E24" s="770"/>
      <c r="F24" s="764"/>
      <c r="G24" s="765"/>
      <c r="H24" s="766"/>
      <c r="I24" s="764"/>
      <c r="J24" s="764"/>
      <c r="K24" s="740"/>
      <c r="L24" s="763"/>
      <c r="M24" s="764"/>
      <c r="N24" s="942"/>
      <c r="O24" s="769"/>
      <c r="P24" s="740"/>
      <c r="Q24" s="767"/>
      <c r="R24" s="768"/>
      <c r="S24" s="764"/>
      <c r="T24" s="942"/>
      <c r="U24" s="769"/>
      <c r="V24" s="769"/>
      <c r="W24" s="953"/>
      <c r="X24" s="1014"/>
    </row>
    <row r="25" spans="1:24" ht="15.75" thickBot="1" x14ac:dyDescent="0.3">
      <c r="A25" s="792">
        <v>15</v>
      </c>
      <c r="B25" s="812" t="s">
        <v>149</v>
      </c>
      <c r="C25" s="601" t="s">
        <v>194</v>
      </c>
      <c r="D25" s="1344" t="s">
        <v>18</v>
      </c>
      <c r="E25" s="1347">
        <v>15</v>
      </c>
      <c r="F25" s="1347"/>
      <c r="G25" s="1350">
        <v>15</v>
      </c>
      <c r="H25" s="771"/>
      <c r="I25" s="772"/>
      <c r="J25" s="772"/>
      <c r="K25" s="773"/>
      <c r="L25" s="1352"/>
      <c r="M25" s="1347"/>
      <c r="N25" s="1355"/>
      <c r="O25" s="1357"/>
      <c r="P25" s="804"/>
      <c r="Q25" s="1359"/>
      <c r="R25" s="1357"/>
      <c r="S25" s="1347">
        <v>15</v>
      </c>
      <c r="T25" s="1355">
        <v>2</v>
      </c>
      <c r="U25" s="1357"/>
      <c r="V25" s="1347"/>
      <c r="W25" s="1362"/>
      <c r="X25" s="1015"/>
    </row>
    <row r="26" spans="1:24" ht="15.75" thickBot="1" x14ac:dyDescent="0.3">
      <c r="A26" s="792">
        <v>16</v>
      </c>
      <c r="B26" s="803" t="s">
        <v>150</v>
      </c>
      <c r="C26" s="601" t="s">
        <v>199</v>
      </c>
      <c r="D26" s="1345"/>
      <c r="E26" s="1348"/>
      <c r="F26" s="1348"/>
      <c r="G26" s="1351"/>
      <c r="H26" s="774"/>
      <c r="I26" s="775"/>
      <c r="J26" s="775"/>
      <c r="K26" s="776"/>
      <c r="L26" s="1353"/>
      <c r="M26" s="1348"/>
      <c r="N26" s="1356"/>
      <c r="O26" s="1358"/>
      <c r="P26" s="813"/>
      <c r="Q26" s="1360"/>
      <c r="R26" s="1358"/>
      <c r="S26" s="1348"/>
      <c r="T26" s="1356"/>
      <c r="U26" s="1358"/>
      <c r="V26" s="1348"/>
      <c r="W26" s="1363"/>
      <c r="X26" s="1013"/>
    </row>
    <row r="27" spans="1:24" ht="15.75" thickBot="1" x14ac:dyDescent="0.3">
      <c r="A27" s="792">
        <v>17</v>
      </c>
      <c r="B27" s="803" t="s">
        <v>163</v>
      </c>
      <c r="C27" s="609" t="s">
        <v>179</v>
      </c>
      <c r="D27" s="1346"/>
      <c r="E27" s="1349"/>
      <c r="F27" s="1348"/>
      <c r="G27" s="1351"/>
      <c r="H27" s="774"/>
      <c r="I27" s="775"/>
      <c r="J27" s="775"/>
      <c r="K27" s="776"/>
      <c r="L27" s="1354"/>
      <c r="M27" s="1348"/>
      <c r="N27" s="1356"/>
      <c r="O27" s="1358"/>
      <c r="P27" s="814"/>
      <c r="Q27" s="1361"/>
      <c r="R27" s="1358"/>
      <c r="S27" s="1348"/>
      <c r="T27" s="1356"/>
      <c r="U27" s="1358"/>
      <c r="V27" s="1348"/>
      <c r="W27" s="1363"/>
      <c r="X27" s="1014"/>
    </row>
    <row r="28" spans="1:24" ht="15.75" thickBot="1" x14ac:dyDescent="0.3">
      <c r="A28" s="792">
        <v>18</v>
      </c>
      <c r="B28" s="815" t="s">
        <v>151</v>
      </c>
      <c r="C28" s="591" t="s">
        <v>176</v>
      </c>
      <c r="D28" s="799"/>
      <c r="E28" s="813"/>
      <c r="F28" s="745"/>
      <c r="G28" s="777"/>
      <c r="H28" s="778"/>
      <c r="I28" s="745"/>
      <c r="J28" s="745"/>
      <c r="K28" s="779"/>
      <c r="L28" s="739"/>
      <c r="M28" s="745"/>
      <c r="N28" s="943"/>
      <c r="O28" s="781"/>
      <c r="P28" s="740"/>
      <c r="Q28" s="749"/>
      <c r="R28" s="780"/>
      <c r="S28" s="745"/>
      <c r="T28" s="943"/>
      <c r="U28" s="781"/>
      <c r="V28" s="781"/>
      <c r="W28" s="954"/>
      <c r="X28" s="1015"/>
    </row>
    <row r="29" spans="1:24" ht="30.75" thickBot="1" x14ac:dyDescent="0.3">
      <c r="A29" s="792">
        <v>19</v>
      </c>
      <c r="B29" s="803" t="s">
        <v>152</v>
      </c>
      <c r="C29" s="816" t="s">
        <v>177</v>
      </c>
      <c r="D29" s="740" t="s">
        <v>404</v>
      </c>
      <c r="E29" s="764">
        <v>15</v>
      </c>
      <c r="F29" s="764"/>
      <c r="G29" s="765">
        <v>15</v>
      </c>
      <c r="H29" s="766"/>
      <c r="I29" s="764"/>
      <c r="J29" s="764"/>
      <c r="K29" s="740"/>
      <c r="L29" s="763"/>
      <c r="M29" s="764"/>
      <c r="N29" s="942"/>
      <c r="O29" s="769"/>
      <c r="P29" s="740"/>
      <c r="Q29" s="767"/>
      <c r="R29" s="768"/>
      <c r="S29" s="764">
        <v>15</v>
      </c>
      <c r="T29" s="942">
        <v>2</v>
      </c>
      <c r="U29" s="769"/>
      <c r="V29" s="769"/>
      <c r="W29" s="952"/>
      <c r="X29" s="1013"/>
    </row>
    <row r="30" spans="1:24" ht="15.75" thickBot="1" x14ac:dyDescent="0.3">
      <c r="A30" s="792">
        <v>20</v>
      </c>
      <c r="B30" s="803" t="s">
        <v>164</v>
      </c>
      <c r="C30" s="609" t="s">
        <v>178</v>
      </c>
      <c r="D30" s="740"/>
      <c r="E30" s="764"/>
      <c r="F30" s="764"/>
      <c r="G30" s="765"/>
      <c r="H30" s="766"/>
      <c r="I30" s="764"/>
      <c r="J30" s="764"/>
      <c r="K30" s="740"/>
      <c r="L30" s="763"/>
      <c r="M30" s="764"/>
      <c r="N30" s="942"/>
      <c r="O30" s="769"/>
      <c r="P30" s="740"/>
      <c r="Q30" s="767"/>
      <c r="R30" s="768"/>
      <c r="S30" s="764"/>
      <c r="T30" s="942"/>
      <c r="U30" s="769"/>
      <c r="V30" s="769"/>
      <c r="W30" s="952"/>
      <c r="X30" s="1014"/>
    </row>
    <row r="31" spans="1:24" ht="15.75" thickBot="1" x14ac:dyDescent="0.3">
      <c r="A31" s="792">
        <v>21</v>
      </c>
      <c r="B31" s="815" t="s">
        <v>153</v>
      </c>
      <c r="C31" s="601" t="s">
        <v>195</v>
      </c>
      <c r="D31" s="817"/>
      <c r="E31" s="804"/>
      <c r="F31" s="745"/>
      <c r="G31" s="777"/>
      <c r="H31" s="778"/>
      <c r="I31" s="745"/>
      <c r="J31" s="745"/>
      <c r="K31" s="779"/>
      <c r="L31" s="739"/>
      <c r="M31" s="745"/>
      <c r="N31" s="937"/>
      <c r="O31" s="781"/>
      <c r="P31" s="745"/>
      <c r="Q31" s="749"/>
      <c r="R31" s="739"/>
      <c r="S31" s="745"/>
      <c r="T31" s="937"/>
      <c r="U31" s="781"/>
      <c r="V31" s="745"/>
      <c r="W31" s="954"/>
      <c r="X31" s="1015"/>
    </row>
    <row r="32" spans="1:24" ht="15.75" thickBot="1" x14ac:dyDescent="0.3">
      <c r="A32" s="792">
        <v>22</v>
      </c>
      <c r="B32" s="803" t="s">
        <v>154</v>
      </c>
      <c r="C32" s="601" t="s">
        <v>196</v>
      </c>
      <c r="D32" s="740" t="s">
        <v>404</v>
      </c>
      <c r="E32" s="764">
        <v>15</v>
      </c>
      <c r="F32" s="764"/>
      <c r="G32" s="765">
        <v>15</v>
      </c>
      <c r="H32" s="766"/>
      <c r="I32" s="764"/>
      <c r="J32" s="764"/>
      <c r="K32" s="740"/>
      <c r="L32" s="763"/>
      <c r="M32" s="764"/>
      <c r="N32" s="944"/>
      <c r="O32" s="769"/>
      <c r="P32" s="764"/>
      <c r="Q32" s="767"/>
      <c r="R32" s="763"/>
      <c r="S32" s="764">
        <v>15</v>
      </c>
      <c r="T32" s="944">
        <v>2</v>
      </c>
      <c r="U32" s="769"/>
      <c r="V32" s="764"/>
      <c r="W32" s="952"/>
      <c r="X32" s="1013">
        <v>2</v>
      </c>
    </row>
    <row r="33" spans="1:24" ht="15.75" thickBot="1" x14ac:dyDescent="0.3">
      <c r="A33" s="792">
        <v>23</v>
      </c>
      <c r="B33" s="803" t="s">
        <v>165</v>
      </c>
      <c r="C33" s="609" t="s">
        <v>197</v>
      </c>
      <c r="D33" s="782"/>
      <c r="E33" s="743"/>
      <c r="F33" s="743"/>
      <c r="G33" s="783"/>
      <c r="H33" s="784"/>
      <c r="I33" s="743"/>
      <c r="J33" s="743"/>
      <c r="K33" s="782"/>
      <c r="L33" s="742"/>
      <c r="M33" s="743"/>
      <c r="N33" s="936"/>
      <c r="O33" s="931"/>
      <c r="P33" s="743"/>
      <c r="Q33" s="744"/>
      <c r="R33" s="742"/>
      <c r="S33" s="743"/>
      <c r="T33" s="936"/>
      <c r="U33" s="931"/>
      <c r="V33" s="743"/>
      <c r="W33" s="953"/>
      <c r="X33" s="1014"/>
    </row>
    <row r="34" spans="1:24" ht="15.75" thickBot="1" x14ac:dyDescent="0.3">
      <c r="A34" s="792">
        <v>24</v>
      </c>
      <c r="B34" s="815" t="s">
        <v>155</v>
      </c>
      <c r="C34" s="601" t="s">
        <v>186</v>
      </c>
      <c r="D34" s="789"/>
      <c r="E34" s="813"/>
      <c r="F34" s="764"/>
      <c r="G34" s="765"/>
      <c r="H34" s="766"/>
      <c r="I34" s="764"/>
      <c r="J34" s="764"/>
      <c r="K34" s="740"/>
      <c r="L34" s="763"/>
      <c r="M34" s="764"/>
      <c r="N34" s="944"/>
      <c r="O34" s="769"/>
      <c r="P34" s="764"/>
      <c r="Q34" s="767"/>
      <c r="R34" s="763"/>
      <c r="S34" s="764"/>
      <c r="T34" s="944"/>
      <c r="U34" s="769"/>
      <c r="V34" s="764"/>
      <c r="W34" s="952"/>
      <c r="X34" s="1015"/>
    </row>
    <row r="35" spans="1:24" ht="15.75" thickBot="1" x14ac:dyDescent="0.3">
      <c r="A35" s="792">
        <v>25</v>
      </c>
      <c r="B35" s="803" t="s">
        <v>156</v>
      </c>
      <c r="C35" s="810" t="s">
        <v>159</v>
      </c>
      <c r="D35" s="740" t="s">
        <v>404</v>
      </c>
      <c r="E35" s="764">
        <v>15</v>
      </c>
      <c r="F35" s="764"/>
      <c r="G35" s="765">
        <v>15</v>
      </c>
      <c r="H35" s="766"/>
      <c r="I35" s="764"/>
      <c r="J35" s="764"/>
      <c r="K35" s="740"/>
      <c r="L35" s="763"/>
      <c r="M35" s="764"/>
      <c r="N35" s="944"/>
      <c r="O35" s="769"/>
      <c r="P35" s="764"/>
      <c r="Q35" s="767"/>
      <c r="R35" s="769"/>
      <c r="S35" s="764"/>
      <c r="T35" s="944"/>
      <c r="U35" s="769"/>
      <c r="V35" s="764">
        <v>15</v>
      </c>
      <c r="W35" s="952">
        <v>2</v>
      </c>
      <c r="X35" s="1013"/>
    </row>
    <row r="36" spans="1:24" ht="15.75" thickBot="1" x14ac:dyDescent="0.3">
      <c r="A36" s="792">
        <v>26</v>
      </c>
      <c r="B36" s="797" t="s">
        <v>166</v>
      </c>
      <c r="C36" s="609" t="s">
        <v>202</v>
      </c>
      <c r="D36" s="818"/>
      <c r="E36" s="814"/>
      <c r="F36" s="814"/>
      <c r="G36" s="819"/>
      <c r="H36" s="820"/>
      <c r="I36" s="814"/>
      <c r="J36" s="814"/>
      <c r="K36" s="818"/>
      <c r="L36" s="821"/>
      <c r="M36" s="814"/>
      <c r="N36" s="945"/>
      <c r="O36" s="823"/>
      <c r="P36" s="814"/>
      <c r="Q36" s="822"/>
      <c r="R36" s="823"/>
      <c r="S36" s="814"/>
      <c r="T36" s="945"/>
      <c r="U36" s="823"/>
      <c r="V36" s="814"/>
      <c r="W36" s="955"/>
      <c r="X36" s="1014"/>
    </row>
    <row r="37" spans="1:24" ht="15.75" thickBot="1" x14ac:dyDescent="0.3">
      <c r="A37" s="792">
        <v>27</v>
      </c>
      <c r="B37" s="815" t="s">
        <v>167</v>
      </c>
      <c r="C37" s="601" t="s">
        <v>187</v>
      </c>
      <c r="D37" s="785"/>
      <c r="E37" s="804"/>
      <c r="F37" s="804"/>
      <c r="G37" s="824"/>
      <c r="H37" s="825"/>
      <c r="I37" s="804"/>
      <c r="J37" s="804"/>
      <c r="K37" s="817"/>
      <c r="L37" s="826"/>
      <c r="M37" s="804"/>
      <c r="N37" s="946"/>
      <c r="O37" s="828"/>
      <c r="P37" s="804"/>
      <c r="Q37" s="827"/>
      <c r="R37" s="763"/>
      <c r="S37" s="764"/>
      <c r="T37" s="944"/>
      <c r="U37" s="828"/>
      <c r="V37" s="804"/>
      <c r="W37" s="956"/>
      <c r="X37" s="1015"/>
    </row>
    <row r="38" spans="1:24" ht="15.75" thickBot="1" x14ac:dyDescent="0.3">
      <c r="A38" s="792">
        <v>28</v>
      </c>
      <c r="B38" s="803" t="s">
        <v>168</v>
      </c>
      <c r="C38" s="810" t="s">
        <v>188</v>
      </c>
      <c r="D38" s="740" t="s">
        <v>404</v>
      </c>
      <c r="E38" s="764">
        <v>15</v>
      </c>
      <c r="F38" s="813"/>
      <c r="G38" s="765">
        <v>15</v>
      </c>
      <c r="H38" s="766"/>
      <c r="I38" s="764"/>
      <c r="J38" s="764"/>
      <c r="K38" s="740"/>
      <c r="L38" s="829"/>
      <c r="M38" s="813"/>
      <c r="N38" s="947"/>
      <c r="O38" s="831"/>
      <c r="P38" s="813"/>
      <c r="Q38" s="830"/>
      <c r="R38" s="769"/>
      <c r="S38" s="764"/>
      <c r="T38" s="944"/>
      <c r="U38" s="769"/>
      <c r="V38" s="764">
        <v>15</v>
      </c>
      <c r="W38" s="952">
        <v>2</v>
      </c>
      <c r="X38" s="1013"/>
    </row>
    <row r="39" spans="1:24" ht="15.75" thickBot="1" x14ac:dyDescent="0.3">
      <c r="A39" s="792">
        <v>29</v>
      </c>
      <c r="B39" s="797" t="s">
        <v>169</v>
      </c>
      <c r="C39" s="609" t="s">
        <v>189</v>
      </c>
      <c r="D39" s="782"/>
      <c r="E39" s="743"/>
      <c r="F39" s="814"/>
      <c r="G39" s="819"/>
      <c r="H39" s="820"/>
      <c r="I39" s="814"/>
      <c r="J39" s="814"/>
      <c r="K39" s="818"/>
      <c r="L39" s="821"/>
      <c r="M39" s="814"/>
      <c r="N39" s="945"/>
      <c r="O39" s="823"/>
      <c r="P39" s="814"/>
      <c r="Q39" s="822"/>
      <c r="R39" s="823"/>
      <c r="S39" s="814"/>
      <c r="T39" s="945"/>
      <c r="U39" s="823"/>
      <c r="V39" s="814"/>
      <c r="W39" s="955"/>
      <c r="X39" s="1014"/>
    </row>
    <row r="40" spans="1:24" ht="15.75" thickBot="1" x14ac:dyDescent="0.3">
      <c r="A40" s="792">
        <v>30</v>
      </c>
      <c r="B40" s="815" t="s">
        <v>170</v>
      </c>
      <c r="C40" s="601" t="s">
        <v>190</v>
      </c>
      <c r="D40" s="780"/>
      <c r="E40" s="804"/>
      <c r="F40" s="804"/>
      <c r="G40" s="824"/>
      <c r="H40" s="825"/>
      <c r="I40" s="804"/>
      <c r="J40" s="804"/>
      <c r="K40" s="817"/>
      <c r="L40" s="826"/>
      <c r="M40" s="804"/>
      <c r="N40" s="946"/>
      <c r="O40" s="828"/>
      <c r="P40" s="804"/>
      <c r="Q40" s="827"/>
      <c r="R40" s="828"/>
      <c r="S40" s="804"/>
      <c r="T40" s="946"/>
      <c r="U40" s="828"/>
      <c r="V40" s="804"/>
      <c r="W40" s="827"/>
      <c r="X40" s="1015"/>
    </row>
    <row r="41" spans="1:24" customFormat="1" ht="15" customHeight="1" thickBot="1" x14ac:dyDescent="0.3">
      <c r="A41" s="792">
        <v>31</v>
      </c>
      <c r="B41" s="803" t="s">
        <v>171</v>
      </c>
      <c r="C41" s="601" t="s">
        <v>198</v>
      </c>
      <c r="D41" s="740" t="s">
        <v>404</v>
      </c>
      <c r="E41" s="764">
        <v>15</v>
      </c>
      <c r="F41" s="813"/>
      <c r="G41" s="765">
        <v>15</v>
      </c>
      <c r="H41" s="766"/>
      <c r="I41" s="764"/>
      <c r="J41" s="764"/>
      <c r="K41" s="740"/>
      <c r="L41" s="829"/>
      <c r="M41" s="813"/>
      <c r="N41" s="947"/>
      <c r="O41" s="831"/>
      <c r="P41" s="813"/>
      <c r="Q41" s="830"/>
      <c r="R41" s="831"/>
      <c r="S41" s="813"/>
      <c r="T41" s="947"/>
      <c r="U41" s="831"/>
      <c r="V41" s="764">
        <v>15</v>
      </c>
      <c r="W41" s="767">
        <v>2</v>
      </c>
      <c r="X41" s="666"/>
    </row>
    <row r="42" spans="1:24" customFormat="1" ht="15" customHeight="1" thickBot="1" x14ac:dyDescent="0.3">
      <c r="A42" s="792">
        <v>32</v>
      </c>
      <c r="B42" s="797" t="s">
        <v>172</v>
      </c>
      <c r="C42" s="642" t="s">
        <v>191</v>
      </c>
      <c r="D42" s="782"/>
      <c r="E42" s="743"/>
      <c r="F42" s="814"/>
      <c r="G42" s="819"/>
      <c r="H42" s="820"/>
      <c r="I42" s="814"/>
      <c r="J42" s="814"/>
      <c r="K42" s="818"/>
      <c r="L42" s="821"/>
      <c r="M42" s="814"/>
      <c r="N42" s="945"/>
      <c r="O42" s="823"/>
      <c r="P42" s="814"/>
      <c r="Q42" s="822"/>
      <c r="R42" s="823"/>
      <c r="S42" s="814"/>
      <c r="T42" s="945"/>
      <c r="U42" s="823"/>
      <c r="V42" s="743"/>
      <c r="W42" s="744"/>
      <c r="X42" s="986"/>
    </row>
    <row r="43" spans="1:24" customFormat="1" ht="15" customHeight="1" thickBot="1" x14ac:dyDescent="0.3">
      <c r="A43" s="792">
        <v>33</v>
      </c>
      <c r="B43" s="832" t="s">
        <v>173</v>
      </c>
      <c r="C43" s="591" t="s">
        <v>180</v>
      </c>
      <c r="D43" s="780"/>
      <c r="E43" s="804"/>
      <c r="F43" s="804"/>
      <c r="G43" s="824"/>
      <c r="H43" s="825"/>
      <c r="I43" s="804"/>
      <c r="J43" s="804"/>
      <c r="K43" s="817"/>
      <c r="L43" s="826"/>
      <c r="M43" s="804"/>
      <c r="N43" s="946"/>
      <c r="O43" s="828"/>
      <c r="P43" s="804"/>
      <c r="Q43" s="827"/>
      <c r="R43" s="828"/>
      <c r="S43" s="804"/>
      <c r="T43" s="946"/>
      <c r="U43" s="828"/>
      <c r="V43" s="745"/>
      <c r="W43" s="954"/>
      <c r="X43" s="666"/>
    </row>
    <row r="44" spans="1:24" customFormat="1" ht="15" customHeight="1" thickBot="1" x14ac:dyDescent="0.3">
      <c r="A44" s="792">
        <v>34</v>
      </c>
      <c r="B44" s="833" t="s">
        <v>174</v>
      </c>
      <c r="C44" s="601" t="s">
        <v>181</v>
      </c>
      <c r="D44" s="740" t="s">
        <v>404</v>
      </c>
      <c r="E44" s="764">
        <v>15</v>
      </c>
      <c r="F44" s="764"/>
      <c r="G44" s="765">
        <v>15</v>
      </c>
      <c r="H44" s="834"/>
      <c r="I44" s="813"/>
      <c r="J44" s="813"/>
      <c r="K44" s="799"/>
      <c r="L44" s="829"/>
      <c r="M44" s="813"/>
      <c r="N44" s="947"/>
      <c r="O44" s="831"/>
      <c r="P44" s="813"/>
      <c r="Q44" s="830"/>
      <c r="R44" s="831"/>
      <c r="S44" s="813"/>
      <c r="T44" s="947"/>
      <c r="U44" s="831"/>
      <c r="V44" s="764">
        <v>15</v>
      </c>
      <c r="W44" s="952">
        <v>2</v>
      </c>
      <c r="X44" s="666"/>
    </row>
    <row r="45" spans="1:24" ht="15.75" thickBot="1" x14ac:dyDescent="0.3">
      <c r="A45" s="792">
        <v>35</v>
      </c>
      <c r="B45" s="835" t="s">
        <v>175</v>
      </c>
      <c r="C45" s="836" t="s">
        <v>182</v>
      </c>
      <c r="D45" s="740"/>
      <c r="E45" s="764"/>
      <c r="F45" s="813"/>
      <c r="G45" s="765"/>
      <c r="H45" s="766"/>
      <c r="I45" s="837"/>
      <c r="J45" s="837"/>
      <c r="K45" s="740"/>
      <c r="L45" s="838"/>
      <c r="M45" s="813"/>
      <c r="N45" s="947"/>
      <c r="O45" s="831"/>
      <c r="P45" s="813"/>
      <c r="Q45" s="830"/>
      <c r="R45" s="831"/>
      <c r="S45" s="813"/>
      <c r="T45" s="947"/>
      <c r="U45" s="831"/>
      <c r="V45" s="764"/>
      <c r="W45" s="952"/>
      <c r="X45" s="788"/>
    </row>
    <row r="46" spans="1:24" ht="21" customHeight="1" thickTop="1" thickBot="1" x14ac:dyDescent="0.3">
      <c r="A46" s="792">
        <v>36</v>
      </c>
      <c r="B46" s="1092"/>
      <c r="C46" s="839" t="s">
        <v>291</v>
      </c>
      <c r="D46" s="839"/>
      <c r="E46" s="840">
        <f t="shared" ref="E46:W46" si="1">SUM(E22:E45)</f>
        <v>120</v>
      </c>
      <c r="F46" s="840">
        <f t="shared" si="1"/>
        <v>0</v>
      </c>
      <c r="G46" s="841">
        <f t="shared" si="1"/>
        <v>120</v>
      </c>
      <c r="H46" s="841">
        <f t="shared" si="1"/>
        <v>0</v>
      </c>
      <c r="I46" s="840">
        <f t="shared" si="1"/>
        <v>0</v>
      </c>
      <c r="J46" s="840">
        <f t="shared" si="1"/>
        <v>0</v>
      </c>
      <c r="K46" s="840">
        <f t="shared" si="1"/>
        <v>0</v>
      </c>
      <c r="L46" s="840">
        <f t="shared" si="1"/>
        <v>0</v>
      </c>
      <c r="M46" s="840">
        <f t="shared" si="1"/>
        <v>0</v>
      </c>
      <c r="N46" s="948">
        <f t="shared" si="1"/>
        <v>0</v>
      </c>
      <c r="O46" s="939">
        <f t="shared" si="1"/>
        <v>0</v>
      </c>
      <c r="P46" s="840">
        <f t="shared" si="1"/>
        <v>0</v>
      </c>
      <c r="Q46" s="840">
        <f t="shared" si="1"/>
        <v>0</v>
      </c>
      <c r="R46" s="840">
        <f t="shared" si="1"/>
        <v>0</v>
      </c>
      <c r="S46" s="840">
        <f t="shared" si="1"/>
        <v>60</v>
      </c>
      <c r="T46" s="948">
        <f t="shared" si="1"/>
        <v>8</v>
      </c>
      <c r="U46" s="939">
        <f t="shared" si="1"/>
        <v>0</v>
      </c>
      <c r="V46" s="840">
        <f t="shared" si="1"/>
        <v>60</v>
      </c>
      <c r="W46" s="840">
        <f t="shared" si="1"/>
        <v>8</v>
      </c>
      <c r="X46" s="1016">
        <f>SUM(X22:X45)</f>
        <v>2</v>
      </c>
    </row>
    <row r="47" spans="1:24" ht="24.75" customHeight="1" thickTop="1" thickBot="1" x14ac:dyDescent="0.3">
      <c r="A47" s="792">
        <v>37</v>
      </c>
      <c r="B47" s="1093"/>
      <c r="C47" s="842" t="s">
        <v>292</v>
      </c>
      <c r="D47" s="549" t="s">
        <v>276</v>
      </c>
      <c r="E47" s="659">
        <f t="shared" ref="E47:W47" si="2">SUM(E22:E45,E13:E19)</f>
        <v>310</v>
      </c>
      <c r="F47" s="659">
        <f t="shared" si="2"/>
        <v>60</v>
      </c>
      <c r="G47" s="516">
        <f t="shared" si="2"/>
        <v>230</v>
      </c>
      <c r="H47" s="516">
        <f t="shared" si="2"/>
        <v>20</v>
      </c>
      <c r="I47" s="659">
        <f t="shared" si="2"/>
        <v>0</v>
      </c>
      <c r="J47" s="659">
        <f t="shared" si="2"/>
        <v>0</v>
      </c>
      <c r="K47" s="659">
        <f t="shared" si="2"/>
        <v>0</v>
      </c>
      <c r="L47" s="659">
        <f t="shared" si="2"/>
        <v>15</v>
      </c>
      <c r="M47" s="659">
        <f t="shared" si="2"/>
        <v>45</v>
      </c>
      <c r="N47" s="660">
        <f t="shared" si="2"/>
        <v>8</v>
      </c>
      <c r="O47" s="661">
        <f t="shared" si="2"/>
        <v>15</v>
      </c>
      <c r="P47" s="659">
        <f t="shared" si="2"/>
        <v>15</v>
      </c>
      <c r="Q47" s="659">
        <f t="shared" si="2"/>
        <v>4</v>
      </c>
      <c r="R47" s="659">
        <f t="shared" si="2"/>
        <v>15</v>
      </c>
      <c r="S47" s="659">
        <f t="shared" si="2"/>
        <v>95</v>
      </c>
      <c r="T47" s="660">
        <f t="shared" si="2"/>
        <v>12</v>
      </c>
      <c r="U47" s="661">
        <f t="shared" si="2"/>
        <v>15</v>
      </c>
      <c r="V47" s="659">
        <f t="shared" si="2"/>
        <v>95</v>
      </c>
      <c r="W47" s="659">
        <f t="shared" si="2"/>
        <v>15</v>
      </c>
      <c r="X47" s="751">
        <f>X46+X20</f>
        <v>14</v>
      </c>
    </row>
    <row r="48" spans="1:24" s="1027" customFormat="1" ht="18.75" customHeight="1" thickTop="1" thickBot="1" x14ac:dyDescent="0.3">
      <c r="A48" s="1018">
        <v>21</v>
      </c>
      <c r="B48" s="1019" t="s">
        <v>228</v>
      </c>
      <c r="C48" s="1020"/>
      <c r="D48" s="1021" t="s">
        <v>229</v>
      </c>
      <c r="E48" s="1022">
        <v>565</v>
      </c>
      <c r="F48" s="1022">
        <v>225</v>
      </c>
      <c r="G48" s="1023">
        <v>190</v>
      </c>
      <c r="H48" s="1023">
        <v>0</v>
      </c>
      <c r="I48" s="1022">
        <v>30</v>
      </c>
      <c r="J48" s="1022">
        <v>120</v>
      </c>
      <c r="K48" s="1022">
        <v>0</v>
      </c>
      <c r="L48" s="1022">
        <v>90</v>
      </c>
      <c r="M48" s="1022">
        <v>130</v>
      </c>
      <c r="N48" s="1024">
        <v>24</v>
      </c>
      <c r="O48" s="1025">
        <v>75</v>
      </c>
      <c r="P48" s="1022">
        <v>135</v>
      </c>
      <c r="Q48" s="1022">
        <v>26</v>
      </c>
      <c r="R48" s="1022">
        <v>60</v>
      </c>
      <c r="S48" s="1022">
        <v>45</v>
      </c>
      <c r="T48" s="1024">
        <v>18</v>
      </c>
      <c r="U48" s="1025">
        <v>0</v>
      </c>
      <c r="V48" s="1022">
        <v>30</v>
      </c>
      <c r="W48" s="1022">
        <v>15</v>
      </c>
      <c r="X48" s="1026">
        <f>'II stopień podst i kier'!X32</f>
        <v>61</v>
      </c>
    </row>
    <row r="49" spans="1:24" s="216" customFormat="1" ht="22.5" customHeight="1" thickTop="1" thickBot="1" x14ac:dyDescent="0.3">
      <c r="A49" s="843">
        <v>38</v>
      </c>
      <c r="B49" s="844"/>
      <c r="C49" s="845" t="s">
        <v>289</v>
      </c>
      <c r="D49" s="846"/>
      <c r="E49" s="786">
        <f>SUM(E47:E48)</f>
        <v>875</v>
      </c>
      <c r="F49" s="786">
        <f t="shared" ref="F49:W49" si="3">SUM(F47:F48)</f>
        <v>285</v>
      </c>
      <c r="G49" s="786">
        <f t="shared" si="3"/>
        <v>420</v>
      </c>
      <c r="H49" s="786">
        <f t="shared" si="3"/>
        <v>20</v>
      </c>
      <c r="I49" s="786">
        <f t="shared" si="3"/>
        <v>30</v>
      </c>
      <c r="J49" s="786">
        <f t="shared" si="3"/>
        <v>120</v>
      </c>
      <c r="K49" s="786">
        <f t="shared" si="3"/>
        <v>0</v>
      </c>
      <c r="L49" s="786">
        <f t="shared" si="3"/>
        <v>105</v>
      </c>
      <c r="M49" s="786">
        <f t="shared" si="3"/>
        <v>175</v>
      </c>
      <c r="N49" s="949">
        <f t="shared" si="3"/>
        <v>32</v>
      </c>
      <c r="O49" s="940">
        <f t="shared" si="3"/>
        <v>90</v>
      </c>
      <c r="P49" s="786">
        <f t="shared" si="3"/>
        <v>150</v>
      </c>
      <c r="Q49" s="786">
        <f t="shared" si="3"/>
        <v>30</v>
      </c>
      <c r="R49" s="786">
        <f t="shared" si="3"/>
        <v>75</v>
      </c>
      <c r="S49" s="786">
        <f t="shared" si="3"/>
        <v>140</v>
      </c>
      <c r="T49" s="949">
        <f t="shared" si="3"/>
        <v>30</v>
      </c>
      <c r="U49" s="940">
        <f t="shared" si="3"/>
        <v>15</v>
      </c>
      <c r="V49" s="786">
        <f t="shared" si="3"/>
        <v>125</v>
      </c>
      <c r="W49" s="786">
        <f t="shared" si="3"/>
        <v>30</v>
      </c>
      <c r="X49" s="752">
        <f>SUM(X47:X48)</f>
        <v>75</v>
      </c>
    </row>
    <row r="50" spans="1:24" s="195" customFormat="1" ht="15" hidden="1" x14ac:dyDescent="0.25">
      <c r="A50" s="662"/>
      <c r="B50" s="664"/>
      <c r="C50" s="664"/>
      <c r="D50" s="662"/>
      <c r="E50" s="662"/>
      <c r="F50" s="662"/>
      <c r="G50" s="787"/>
      <c r="H50" s="787"/>
      <c r="I50" s="662"/>
      <c r="J50" s="662"/>
      <c r="K50" s="662"/>
      <c r="L50" s="662"/>
      <c r="M50" s="662"/>
      <c r="N50" s="662"/>
      <c r="O50" s="662"/>
      <c r="P50" s="662"/>
      <c r="Q50" s="662"/>
      <c r="R50" s="662"/>
      <c r="S50" s="662"/>
      <c r="T50" s="662"/>
      <c r="U50" s="662"/>
      <c r="V50" s="662"/>
      <c r="W50" s="662"/>
      <c r="X50" s="662"/>
    </row>
    <row r="51" spans="1:24" s="195" customFormat="1" ht="15" x14ac:dyDescent="0.25">
      <c r="A51" s="662"/>
      <c r="B51" s="542" t="s">
        <v>297</v>
      </c>
      <c r="C51" s="542"/>
      <c r="D51" s="542"/>
      <c r="E51" s="542"/>
      <c r="F51" s="542"/>
      <c r="G51" s="720"/>
      <c r="H51" s="720"/>
      <c r="I51" s="662"/>
      <c r="J51" s="662"/>
      <c r="K51" s="662"/>
      <c r="L51" s="662"/>
      <c r="M51" s="662"/>
      <c r="N51" s="662"/>
      <c r="O51" s="662"/>
      <c r="P51" s="662"/>
      <c r="Q51" s="662"/>
      <c r="R51" s="662"/>
      <c r="S51" s="662"/>
      <c r="T51" s="662"/>
      <c r="U51" s="662"/>
      <c r="V51" s="662"/>
      <c r="W51" s="662"/>
      <c r="X51" s="662"/>
    </row>
    <row r="52" spans="1:24" s="195" customFormat="1" ht="15" x14ac:dyDescent="0.25">
      <c r="A52" s="662"/>
      <c r="B52" s="542" t="s">
        <v>299</v>
      </c>
      <c r="C52" s="542"/>
      <c r="D52" s="542"/>
      <c r="E52" s="542"/>
      <c r="F52" s="542"/>
      <c r="G52" s="720"/>
      <c r="H52" s="720"/>
      <c r="I52" s="662"/>
      <c r="J52" s="662"/>
      <c r="K52" s="662"/>
      <c r="L52" s="662"/>
      <c r="M52" s="662"/>
      <c r="N52" s="662"/>
      <c r="O52" s="662"/>
      <c r="P52" s="662"/>
      <c r="Q52" s="662"/>
      <c r="R52" s="662"/>
      <c r="S52" s="662"/>
      <c r="T52" s="662"/>
      <c r="U52" s="662"/>
      <c r="V52" s="662"/>
      <c r="W52" s="662"/>
      <c r="X52" s="662"/>
    </row>
    <row r="53" spans="1:24" s="195" customFormat="1" ht="15" x14ac:dyDescent="0.25">
      <c r="A53" s="662"/>
      <c r="B53" s="542"/>
      <c r="C53" s="542"/>
      <c r="D53" s="618"/>
      <c r="E53" s="542"/>
      <c r="F53" s="542"/>
      <c r="G53" s="720"/>
      <c r="H53" s="720"/>
      <c r="I53" s="662"/>
      <c r="J53" s="662"/>
      <c r="K53" s="662"/>
      <c r="L53" s="662"/>
      <c r="M53" s="662"/>
      <c r="N53" s="662"/>
      <c r="O53" s="662"/>
      <c r="P53" s="662"/>
      <c r="Q53" s="662"/>
      <c r="R53" s="662"/>
      <c r="S53" s="662"/>
      <c r="T53" s="662"/>
      <c r="U53" s="662"/>
      <c r="V53" s="662"/>
      <c r="W53" s="662"/>
      <c r="X53" s="662"/>
    </row>
    <row r="54" spans="1:24" s="55" customFormat="1" x14ac:dyDescent="0.2">
      <c r="A54" s="221"/>
      <c r="B54" s="222"/>
      <c r="D54" s="221"/>
      <c r="E54" s="221"/>
      <c r="F54" s="221"/>
      <c r="G54" s="223"/>
      <c r="H54" s="223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</row>
    <row r="55" spans="1:24" s="195" customFormat="1" ht="15" x14ac:dyDescent="0.25">
      <c r="A55" s="194"/>
      <c r="B55" s="26"/>
      <c r="C55"/>
      <c r="D55"/>
      <c r="E55"/>
      <c r="F55"/>
      <c r="G55" s="203"/>
      <c r="H55" s="203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</row>
    <row r="56" spans="1:24" customFormat="1" x14ac:dyDescent="0.2">
      <c r="G56" s="203"/>
      <c r="H56" s="203"/>
      <c r="X56" s="1006"/>
    </row>
    <row r="59" spans="1:24" x14ac:dyDescent="0.2">
      <c r="J59" s="216"/>
    </row>
  </sheetData>
  <mergeCells count="41">
    <mergeCell ref="X8:X10"/>
    <mergeCell ref="A3:X3"/>
    <mergeCell ref="A4:X4"/>
    <mergeCell ref="A5:X5"/>
    <mergeCell ref="A6:X6"/>
    <mergeCell ref="L9:N9"/>
    <mergeCell ref="O9:Q9"/>
    <mergeCell ref="B8:B10"/>
    <mergeCell ref="L8:Q8"/>
    <mergeCell ref="R8:W8"/>
    <mergeCell ref="A8:A10"/>
    <mergeCell ref="A7:X7"/>
    <mergeCell ref="W25:W27"/>
    <mergeCell ref="C8:C10"/>
    <mergeCell ref="D8:D10"/>
    <mergeCell ref="E9:E10"/>
    <mergeCell ref="F9:F10"/>
    <mergeCell ref="G9:G10"/>
    <mergeCell ref="H9:H10"/>
    <mergeCell ref="I9:I10"/>
    <mergeCell ref="J9:J10"/>
    <mergeCell ref="K9:K10"/>
    <mergeCell ref="R9:T9"/>
    <mergeCell ref="U9:W9"/>
    <mergeCell ref="E8:K8"/>
    <mergeCell ref="A1:X1"/>
    <mergeCell ref="A2:X2"/>
    <mergeCell ref="D25:D27"/>
    <mergeCell ref="E25:E27"/>
    <mergeCell ref="F25:F27"/>
    <mergeCell ref="G25:G27"/>
    <mergeCell ref="L25:L27"/>
    <mergeCell ref="M25:M27"/>
    <mergeCell ref="N25:N27"/>
    <mergeCell ref="O25:O27"/>
    <mergeCell ref="Q25:Q27"/>
    <mergeCell ref="S25:S27"/>
    <mergeCell ref="R25:R27"/>
    <mergeCell ref="T25:T27"/>
    <mergeCell ref="U25:U27"/>
    <mergeCell ref="V25:V27"/>
  </mergeCells>
  <conditionalFormatting sqref="E21:K21">
    <cfRule type="cellIs" dxfId="0" priority="1" stopIfTrue="1" operator="equal">
      <formula>0</formula>
    </cfRule>
  </conditionalFormatting>
  <printOptions horizontalCentered="1"/>
  <pageMargins left="0.39370078740157483" right="0.39370078740157483" top="0.62992125984251968" bottom="0.39370078740157483" header="0.51181102362204722" footer="0.51181102362204722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56"/>
  <sheetViews>
    <sheetView topLeftCell="A21" zoomScale="77" zoomScaleNormal="77" workbookViewId="0">
      <selection sqref="A1:X57"/>
    </sheetView>
  </sheetViews>
  <sheetFormatPr defaultRowHeight="12.75" x14ac:dyDescent="0.2"/>
  <cols>
    <col min="1" max="1" width="6.140625" customWidth="1"/>
    <col min="2" max="2" width="18.5703125" customWidth="1"/>
    <col min="3" max="3" width="38.85546875" customWidth="1"/>
    <col min="4" max="4" width="6.140625" customWidth="1"/>
    <col min="5" max="5" width="4.85546875" customWidth="1"/>
    <col min="6" max="6" width="4.28515625" customWidth="1"/>
    <col min="7" max="7" width="4.7109375" style="239" customWidth="1"/>
    <col min="8" max="8" width="5" customWidth="1"/>
    <col min="9" max="9" width="4.28515625" customWidth="1"/>
    <col min="10" max="10" width="4.5703125" customWidth="1"/>
    <col min="11" max="11" width="3.7109375" customWidth="1"/>
    <col min="12" max="12" width="4.140625" customWidth="1"/>
    <col min="13" max="13" width="5.140625" customWidth="1"/>
    <col min="14" max="14" width="4.28515625" customWidth="1"/>
    <col min="15" max="15" width="4" customWidth="1"/>
    <col min="16" max="16" width="5.140625" customWidth="1"/>
    <col min="17" max="17" width="4.42578125" customWidth="1"/>
    <col min="18" max="18" width="4.28515625" customWidth="1"/>
    <col min="19" max="19" width="4.5703125" customWidth="1"/>
    <col min="20" max="21" width="4.140625" customWidth="1"/>
    <col min="22" max="22" width="5.140625" customWidth="1"/>
    <col min="23" max="23" width="4.28515625" customWidth="1"/>
    <col min="24" max="24" width="10.140625" customWidth="1"/>
  </cols>
  <sheetData>
    <row r="1" spans="1:29" ht="18.75" customHeight="1" x14ac:dyDescent="0.25">
      <c r="A1" s="27"/>
      <c r="C1" s="233"/>
      <c r="D1" s="234"/>
      <c r="E1" s="234" t="s">
        <v>386</v>
      </c>
      <c r="F1" s="234"/>
      <c r="G1" s="234"/>
      <c r="H1" s="234"/>
      <c r="I1" s="234"/>
      <c r="J1" s="234"/>
      <c r="K1" s="234"/>
      <c r="L1" s="234"/>
      <c r="M1" s="235"/>
      <c r="N1" s="235"/>
      <c r="O1" s="235"/>
      <c r="P1" s="236"/>
      <c r="Q1" s="236"/>
      <c r="R1" s="236"/>
      <c r="S1" s="236"/>
      <c r="T1" s="236"/>
      <c r="U1" s="236"/>
      <c r="V1" s="237"/>
      <c r="W1" s="237"/>
      <c r="X1" s="237"/>
      <c r="Y1" s="237"/>
      <c r="Z1" s="237"/>
      <c r="AA1" s="237"/>
      <c r="AB1" s="237"/>
      <c r="AC1" s="237"/>
    </row>
    <row r="2" spans="1:29" ht="18.75" customHeight="1" x14ac:dyDescent="0.25">
      <c r="A2" s="27"/>
      <c r="C2" s="233"/>
      <c r="D2" s="234"/>
      <c r="E2" s="234" t="s">
        <v>304</v>
      </c>
      <c r="F2" s="234"/>
      <c r="G2" s="234"/>
      <c r="H2" s="234"/>
      <c r="I2" s="234"/>
      <c r="J2" s="234"/>
      <c r="K2" s="234"/>
      <c r="L2" s="234"/>
      <c r="M2" s="235"/>
      <c r="N2" s="235"/>
      <c r="O2" s="235"/>
      <c r="P2" s="236"/>
      <c r="Q2" s="236"/>
      <c r="R2" s="236"/>
      <c r="S2" s="236"/>
      <c r="T2" s="236"/>
      <c r="U2" s="236"/>
      <c r="V2" s="237"/>
      <c r="W2" s="237"/>
      <c r="X2" s="237"/>
      <c r="Y2" s="237"/>
      <c r="Z2" s="237"/>
      <c r="AA2" s="237"/>
      <c r="AB2" s="237"/>
      <c r="AC2" s="237"/>
    </row>
    <row r="3" spans="1:29" ht="18.75" customHeight="1" x14ac:dyDescent="0.25">
      <c r="A3" s="27"/>
      <c r="C3" s="233"/>
      <c r="D3" s="234"/>
      <c r="E3" s="234" t="s">
        <v>290</v>
      </c>
      <c r="F3" s="234"/>
      <c r="G3" s="234"/>
      <c r="H3" s="234"/>
      <c r="I3" s="234"/>
      <c r="J3" s="234"/>
      <c r="K3" s="234"/>
      <c r="L3" s="234"/>
      <c r="M3" s="235"/>
      <c r="N3" s="235"/>
      <c r="O3" s="235"/>
      <c r="P3" s="236"/>
      <c r="Q3" s="236"/>
      <c r="R3" s="236"/>
      <c r="S3" s="236"/>
      <c r="T3" s="236"/>
      <c r="U3" s="236"/>
      <c r="V3" s="237"/>
      <c r="W3" s="237"/>
      <c r="X3" s="237"/>
      <c r="Y3" s="237"/>
      <c r="Z3" s="237"/>
      <c r="AA3" s="237"/>
      <c r="AB3" s="237"/>
      <c r="AC3" s="237"/>
    </row>
    <row r="4" spans="1:29" ht="18.75" customHeight="1" x14ac:dyDescent="0.2">
      <c r="A4" s="27"/>
      <c r="C4" s="1394" t="s">
        <v>411</v>
      </c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235"/>
      <c r="O4" s="235"/>
      <c r="P4" s="236"/>
      <c r="Q4" s="236"/>
      <c r="R4" s="236"/>
      <c r="S4" s="236"/>
      <c r="T4" s="236"/>
      <c r="U4" s="236"/>
      <c r="V4" s="237"/>
      <c r="W4" s="237"/>
      <c r="X4" s="237"/>
      <c r="Y4" s="237"/>
      <c r="Z4" s="237"/>
      <c r="AA4" s="237"/>
      <c r="AB4" s="237"/>
      <c r="AC4" s="237"/>
    </row>
    <row r="5" spans="1:29" ht="15.75" customHeight="1" x14ac:dyDescent="0.3">
      <c r="A5" s="238"/>
      <c r="B5" s="239"/>
      <c r="C5" s="239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</row>
    <row r="6" spans="1:29" ht="15.75" customHeight="1" x14ac:dyDescent="0.3">
      <c r="A6" s="238"/>
      <c r="C6" s="242" t="s">
        <v>305</v>
      </c>
      <c r="D6" s="243"/>
      <c r="E6" s="243"/>
      <c r="F6" s="243"/>
      <c r="G6" s="243"/>
      <c r="H6" s="243"/>
      <c r="I6" s="243"/>
      <c r="J6" s="243"/>
      <c r="K6" s="244"/>
      <c r="L6" s="244"/>
      <c r="M6" s="244"/>
      <c r="N6" s="244"/>
      <c r="O6" s="240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</row>
    <row r="7" spans="1:29" ht="15.75" customHeight="1" thickBot="1" x14ac:dyDescent="0.35">
      <c r="A7" s="238"/>
      <c r="B7" s="243"/>
      <c r="C7" s="243"/>
      <c r="D7" s="243"/>
      <c r="E7" s="243"/>
      <c r="F7" s="243"/>
      <c r="G7" s="243"/>
      <c r="H7" s="243"/>
      <c r="I7" s="243"/>
      <c r="J7" s="243"/>
      <c r="K7" s="244"/>
      <c r="L7" s="244"/>
      <c r="M7" s="244"/>
      <c r="N7" s="244"/>
      <c r="O7" s="245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</row>
    <row r="8" spans="1:29" ht="16.5" customHeight="1" thickTop="1" x14ac:dyDescent="0.25">
      <c r="A8" s="1395" t="s">
        <v>285</v>
      </c>
      <c r="B8" s="1398" t="s">
        <v>306</v>
      </c>
      <c r="C8" s="1401" t="s">
        <v>307</v>
      </c>
      <c r="D8" s="1398" t="s">
        <v>308</v>
      </c>
      <c r="E8" s="1380" t="s">
        <v>2</v>
      </c>
      <c r="F8" s="1381"/>
      <c r="G8" s="1381"/>
      <c r="H8" s="1381"/>
      <c r="I8" s="1381"/>
      <c r="J8" s="1381"/>
      <c r="K8" s="1382"/>
      <c r="L8" s="1380" t="s">
        <v>309</v>
      </c>
      <c r="M8" s="1381"/>
      <c r="N8" s="1381"/>
      <c r="O8" s="1381"/>
      <c r="P8" s="1381"/>
      <c r="Q8" s="1382"/>
      <c r="R8" s="1380" t="s">
        <v>310</v>
      </c>
      <c r="S8" s="1381"/>
      <c r="T8" s="1381"/>
      <c r="U8" s="1381"/>
      <c r="V8" s="1381"/>
      <c r="W8" s="1382"/>
      <c r="X8" s="1204" t="s">
        <v>398</v>
      </c>
      <c r="Y8" s="246"/>
      <c r="Z8" s="246"/>
      <c r="AA8" s="246"/>
      <c r="AB8" s="246"/>
      <c r="AC8" s="246"/>
    </row>
    <row r="9" spans="1:29" ht="15.75" x14ac:dyDescent="0.25">
      <c r="A9" s="1396"/>
      <c r="B9" s="1399"/>
      <c r="C9" s="1402"/>
      <c r="D9" s="1399"/>
      <c r="E9" s="1383"/>
      <c r="F9" s="1384"/>
      <c r="G9" s="1384"/>
      <c r="H9" s="1384"/>
      <c r="I9" s="1384"/>
      <c r="J9" s="1384"/>
      <c r="K9" s="1385"/>
      <c r="L9" s="1383"/>
      <c r="M9" s="1384"/>
      <c r="N9" s="1384"/>
      <c r="O9" s="1384"/>
      <c r="P9" s="1384"/>
      <c r="Q9" s="1385"/>
      <c r="R9" s="1383"/>
      <c r="S9" s="1384"/>
      <c r="T9" s="1384"/>
      <c r="U9" s="1384"/>
      <c r="V9" s="1384"/>
      <c r="W9" s="1385"/>
      <c r="X9" s="1205"/>
      <c r="Y9" s="246"/>
      <c r="Z9" s="246"/>
      <c r="AA9" s="246"/>
      <c r="AB9" s="246"/>
      <c r="AC9" s="246"/>
    </row>
    <row r="10" spans="1:29" ht="16.5" thickBot="1" x14ac:dyDescent="0.3">
      <c r="A10" s="1396"/>
      <c r="B10" s="1399"/>
      <c r="C10" s="1402"/>
      <c r="D10" s="1399"/>
      <c r="E10" s="1383"/>
      <c r="F10" s="1384"/>
      <c r="G10" s="1384"/>
      <c r="H10" s="1384"/>
      <c r="I10" s="1384"/>
      <c r="J10" s="1384"/>
      <c r="K10" s="1385"/>
      <c r="L10" s="1386"/>
      <c r="M10" s="1387"/>
      <c r="N10" s="1387"/>
      <c r="O10" s="1387"/>
      <c r="P10" s="1387"/>
      <c r="Q10" s="1388"/>
      <c r="R10" s="1386"/>
      <c r="S10" s="1387"/>
      <c r="T10" s="1387"/>
      <c r="U10" s="1387"/>
      <c r="V10" s="1387"/>
      <c r="W10" s="1388"/>
      <c r="X10" s="1205"/>
      <c r="Y10" s="246"/>
      <c r="Z10" s="246"/>
      <c r="AA10" s="246"/>
      <c r="AB10" s="246"/>
      <c r="AC10" s="246"/>
    </row>
    <row r="11" spans="1:29" ht="17.25" thickTop="1" thickBot="1" x14ac:dyDescent="0.3">
      <c r="A11" s="1396"/>
      <c r="B11" s="1399"/>
      <c r="C11" s="1402"/>
      <c r="D11" s="1399"/>
      <c r="E11" s="1386"/>
      <c r="F11" s="1387"/>
      <c r="G11" s="1387"/>
      <c r="H11" s="1387"/>
      <c r="I11" s="1387"/>
      <c r="J11" s="1387"/>
      <c r="K11" s="1388"/>
      <c r="L11" s="1389" t="s">
        <v>311</v>
      </c>
      <c r="M11" s="1390"/>
      <c r="N11" s="1391"/>
      <c r="O11" s="1392" t="s">
        <v>312</v>
      </c>
      <c r="P11" s="1390"/>
      <c r="Q11" s="1393"/>
      <c r="R11" s="1389" t="s">
        <v>313</v>
      </c>
      <c r="S11" s="1390"/>
      <c r="T11" s="1391"/>
      <c r="U11" s="1392" t="s">
        <v>314</v>
      </c>
      <c r="V11" s="1390"/>
      <c r="W11" s="1393"/>
      <c r="X11" s="1205"/>
      <c r="Y11" s="246"/>
      <c r="Z11" s="246"/>
      <c r="AA11" s="246"/>
      <c r="AB11" s="246"/>
      <c r="AC11" s="246"/>
    </row>
    <row r="12" spans="1:29" ht="93" thickTop="1" thickBot="1" x14ac:dyDescent="0.3">
      <c r="A12" s="1397"/>
      <c r="B12" s="1400"/>
      <c r="C12" s="1403"/>
      <c r="D12" s="1400"/>
      <c r="E12" s="247" t="s">
        <v>5</v>
      </c>
      <c r="F12" s="248" t="s">
        <v>315</v>
      </c>
      <c r="G12" s="248" t="s">
        <v>280</v>
      </c>
      <c r="H12" s="248" t="s">
        <v>281</v>
      </c>
      <c r="I12" s="247" t="s">
        <v>282</v>
      </c>
      <c r="J12" s="248" t="s">
        <v>283</v>
      </c>
      <c r="K12" s="249" t="s">
        <v>284</v>
      </c>
      <c r="L12" s="250" t="s">
        <v>315</v>
      </c>
      <c r="M12" s="249" t="s">
        <v>316</v>
      </c>
      <c r="N12" s="251" t="s">
        <v>13</v>
      </c>
      <c r="O12" s="249" t="s">
        <v>315</v>
      </c>
      <c r="P12" s="249" t="s">
        <v>316</v>
      </c>
      <c r="Q12" s="247" t="s">
        <v>13</v>
      </c>
      <c r="R12" s="247" t="s">
        <v>315</v>
      </c>
      <c r="S12" s="248" t="s">
        <v>316</v>
      </c>
      <c r="T12" s="252" t="s">
        <v>13</v>
      </c>
      <c r="U12" s="248" t="s">
        <v>315</v>
      </c>
      <c r="V12" s="248" t="s">
        <v>316</v>
      </c>
      <c r="W12" s="247" t="s">
        <v>13</v>
      </c>
      <c r="X12" s="1379"/>
      <c r="Y12" s="246"/>
      <c r="Z12" s="246"/>
      <c r="AA12" s="246"/>
      <c r="AB12" s="246"/>
      <c r="AC12" s="246"/>
    </row>
    <row r="13" spans="1:29" ht="17.25" thickTop="1" thickBot="1" x14ac:dyDescent="0.3">
      <c r="A13" s="253"/>
      <c r="B13" s="254">
        <v>1</v>
      </c>
      <c r="C13" s="255">
        <v>2</v>
      </c>
      <c r="D13" s="255">
        <v>3</v>
      </c>
      <c r="E13" s="255">
        <v>4</v>
      </c>
      <c r="F13" s="255">
        <v>5</v>
      </c>
      <c r="G13" s="255">
        <v>6</v>
      </c>
      <c r="H13" s="255">
        <v>7</v>
      </c>
      <c r="I13" s="254">
        <v>8</v>
      </c>
      <c r="J13" s="255">
        <v>9</v>
      </c>
      <c r="K13" s="255">
        <v>10</v>
      </c>
      <c r="L13" s="254">
        <v>11</v>
      </c>
      <c r="M13" s="255">
        <v>12</v>
      </c>
      <c r="N13" s="256">
        <v>13</v>
      </c>
      <c r="O13" s="255">
        <v>14</v>
      </c>
      <c r="P13" s="255">
        <v>15</v>
      </c>
      <c r="Q13" s="257">
        <v>16</v>
      </c>
      <c r="R13" s="257">
        <v>17</v>
      </c>
      <c r="S13" s="258">
        <v>18</v>
      </c>
      <c r="T13" s="259">
        <v>19</v>
      </c>
      <c r="U13" s="258">
        <v>20</v>
      </c>
      <c r="V13" s="258">
        <v>21</v>
      </c>
      <c r="W13" s="258">
        <v>22</v>
      </c>
      <c r="X13" s="258">
        <v>23</v>
      </c>
      <c r="Y13" s="246"/>
      <c r="Z13" s="246"/>
      <c r="AA13" s="246"/>
      <c r="AB13" s="246"/>
      <c r="AC13" s="246"/>
    </row>
    <row r="14" spans="1:29" ht="17.25" thickTop="1" thickBot="1" x14ac:dyDescent="0.3">
      <c r="A14" s="260">
        <v>1</v>
      </c>
      <c r="B14" s="261" t="s">
        <v>317</v>
      </c>
      <c r="C14" s="246"/>
      <c r="D14" s="262"/>
      <c r="E14" s="246"/>
      <c r="F14" s="246"/>
      <c r="G14" s="246"/>
      <c r="H14" s="262"/>
      <c r="I14" s="246"/>
      <c r="J14" s="246"/>
      <c r="K14" s="246"/>
      <c r="L14" s="246"/>
      <c r="M14" s="246"/>
      <c r="N14" s="246"/>
      <c r="O14" s="262"/>
      <c r="P14" s="262"/>
      <c r="Q14" s="246"/>
      <c r="R14" s="246"/>
      <c r="S14" s="246"/>
      <c r="T14" s="246"/>
      <c r="U14" s="246"/>
      <c r="V14" s="246"/>
      <c r="W14" s="336"/>
      <c r="X14" s="973"/>
      <c r="Y14" s="246"/>
      <c r="Z14" s="246"/>
      <c r="AA14" s="246"/>
      <c r="AB14" s="246"/>
      <c r="AC14" s="246"/>
    </row>
    <row r="15" spans="1:29" ht="16.5" thickTop="1" x14ac:dyDescent="0.25">
      <c r="A15" s="263">
        <v>2</v>
      </c>
      <c r="B15" s="264" t="s">
        <v>318</v>
      </c>
      <c r="C15" s="265" t="s">
        <v>319</v>
      </c>
      <c r="D15" s="266" t="s">
        <v>404</v>
      </c>
      <c r="E15" s="267">
        <v>30</v>
      </c>
      <c r="F15" s="267">
        <v>30</v>
      </c>
      <c r="G15" s="268"/>
      <c r="H15" s="269"/>
      <c r="I15" s="269"/>
      <c r="J15" s="269"/>
      <c r="K15" s="270"/>
      <c r="L15" s="271"/>
      <c r="M15" s="272"/>
      <c r="N15" s="273"/>
      <c r="O15" s="271"/>
      <c r="P15" s="272"/>
      <c r="Q15" s="273"/>
      <c r="R15" s="271">
        <v>30</v>
      </c>
      <c r="S15" s="272"/>
      <c r="T15" s="273">
        <v>2</v>
      </c>
      <c r="U15" s="274"/>
      <c r="V15" s="275"/>
      <c r="W15" s="957"/>
      <c r="X15" s="974"/>
      <c r="Y15" s="246"/>
      <c r="Z15" s="246"/>
      <c r="AA15" s="246"/>
      <c r="AB15" s="246"/>
      <c r="AC15" s="246"/>
    </row>
    <row r="16" spans="1:29" ht="19.5" customHeight="1" thickBot="1" x14ac:dyDescent="0.3">
      <c r="A16" s="276">
        <v>3</v>
      </c>
      <c r="B16" s="264" t="s">
        <v>320</v>
      </c>
      <c r="C16" s="277" t="s">
        <v>321</v>
      </c>
      <c r="D16" s="278" t="s">
        <v>404</v>
      </c>
      <c r="E16" s="279">
        <v>60</v>
      </c>
      <c r="F16" s="279"/>
      <c r="G16" s="280">
        <v>60</v>
      </c>
      <c r="H16" s="281"/>
      <c r="I16" s="281"/>
      <c r="J16" s="281"/>
      <c r="K16" s="282"/>
      <c r="L16" s="283"/>
      <c r="M16" s="284">
        <v>30</v>
      </c>
      <c r="N16" s="285">
        <v>2</v>
      </c>
      <c r="O16" s="283"/>
      <c r="P16" s="284">
        <v>30</v>
      </c>
      <c r="Q16" s="285">
        <v>2</v>
      </c>
      <c r="R16" s="283"/>
      <c r="S16" s="284"/>
      <c r="T16" s="285"/>
      <c r="U16" s="286"/>
      <c r="V16" s="287"/>
      <c r="W16" s="958"/>
      <c r="X16" s="1113"/>
      <c r="Y16" s="246"/>
      <c r="Z16" s="246"/>
      <c r="AA16" s="246"/>
      <c r="AB16" s="246"/>
      <c r="AC16" s="246"/>
    </row>
    <row r="17" spans="1:29" s="295" customFormat="1" ht="17.25" thickTop="1" thickBot="1" x14ac:dyDescent="0.3">
      <c r="A17" s="260">
        <v>4</v>
      </c>
      <c r="B17" s="288"/>
      <c r="C17" s="261" t="s">
        <v>322</v>
      </c>
      <c r="D17" s="289"/>
      <c r="E17" s="290">
        <f>SUM(E15:E16)</f>
        <v>90</v>
      </c>
      <c r="F17" s="291">
        <f t="shared" ref="F17:W17" si="0">SUM(F15:F16)</f>
        <v>30</v>
      </c>
      <c r="G17" s="292">
        <f t="shared" si="0"/>
        <v>60</v>
      </c>
      <c r="H17" s="290">
        <f t="shared" si="0"/>
        <v>0</v>
      </c>
      <c r="I17" s="291">
        <f t="shared" si="0"/>
        <v>0</v>
      </c>
      <c r="J17" s="292">
        <f t="shared" si="0"/>
        <v>0</v>
      </c>
      <c r="K17" s="293">
        <f t="shared" si="0"/>
        <v>0</v>
      </c>
      <c r="L17" s="290">
        <f t="shared" si="0"/>
        <v>0</v>
      </c>
      <c r="M17" s="292">
        <f t="shared" si="0"/>
        <v>30</v>
      </c>
      <c r="N17" s="290">
        <f t="shared" si="0"/>
        <v>2</v>
      </c>
      <c r="O17" s="291">
        <f t="shared" si="0"/>
        <v>0</v>
      </c>
      <c r="P17" s="292">
        <f t="shared" si="0"/>
        <v>30</v>
      </c>
      <c r="Q17" s="293">
        <f t="shared" si="0"/>
        <v>2</v>
      </c>
      <c r="R17" s="290">
        <f t="shared" si="0"/>
        <v>30</v>
      </c>
      <c r="S17" s="292">
        <f t="shared" si="0"/>
        <v>0</v>
      </c>
      <c r="T17" s="290">
        <f t="shared" si="0"/>
        <v>2</v>
      </c>
      <c r="U17" s="291">
        <f t="shared" si="0"/>
        <v>0</v>
      </c>
      <c r="V17" s="292">
        <f t="shared" si="0"/>
        <v>0</v>
      </c>
      <c r="W17" s="291">
        <f t="shared" si="0"/>
        <v>0</v>
      </c>
      <c r="X17" s="1118"/>
      <c r="Y17" s="294"/>
      <c r="Z17" s="294"/>
      <c r="AA17" s="294"/>
      <c r="AB17" s="294"/>
      <c r="AC17" s="294"/>
    </row>
    <row r="18" spans="1:29" ht="17.25" thickTop="1" thickBot="1" x14ac:dyDescent="0.3">
      <c r="A18" s="260">
        <v>5</v>
      </c>
      <c r="B18" s="261" t="s">
        <v>323</v>
      </c>
      <c r="C18" s="246"/>
      <c r="D18" s="296"/>
      <c r="E18" s="296"/>
      <c r="F18" s="296"/>
      <c r="G18" s="296"/>
      <c r="H18" s="296"/>
      <c r="I18" s="296"/>
      <c r="J18" s="297"/>
      <c r="K18" s="298"/>
      <c r="L18" s="296"/>
      <c r="M18" s="296"/>
      <c r="N18" s="296"/>
      <c r="O18" s="296"/>
      <c r="P18" s="296"/>
      <c r="Q18" s="298"/>
      <c r="R18" s="296"/>
      <c r="S18" s="296"/>
      <c r="T18" s="296"/>
      <c r="U18" s="296"/>
      <c r="V18" s="296"/>
      <c r="W18" s="959"/>
      <c r="X18" s="1116"/>
      <c r="Y18" s="246"/>
      <c r="Z18" s="246"/>
      <c r="AA18" s="246"/>
      <c r="AB18" s="246"/>
      <c r="AC18" s="246"/>
    </row>
    <row r="19" spans="1:29" ht="16.5" thickTop="1" x14ac:dyDescent="0.25">
      <c r="A19" s="299">
        <v>6</v>
      </c>
      <c r="B19" s="264" t="s">
        <v>324</v>
      </c>
      <c r="C19" s="300" t="s">
        <v>325</v>
      </c>
      <c r="D19" s="301" t="s">
        <v>326</v>
      </c>
      <c r="E19" s="302">
        <v>30</v>
      </c>
      <c r="F19" s="302">
        <v>15</v>
      </c>
      <c r="G19" s="303">
        <v>15</v>
      </c>
      <c r="H19" s="304"/>
      <c r="I19" s="305"/>
      <c r="J19" s="305"/>
      <c r="K19" s="306"/>
      <c r="L19" s="271">
        <v>15</v>
      </c>
      <c r="M19" s="272">
        <v>15</v>
      </c>
      <c r="N19" s="273">
        <v>4</v>
      </c>
      <c r="O19" s="307"/>
      <c r="P19" s="272"/>
      <c r="Q19" s="273"/>
      <c r="R19" s="307"/>
      <c r="S19" s="272"/>
      <c r="T19" s="273"/>
      <c r="U19" s="274"/>
      <c r="V19" s="275"/>
      <c r="W19" s="957"/>
      <c r="X19" s="1061"/>
      <c r="Y19" s="246"/>
      <c r="Z19" s="246"/>
      <c r="AA19" s="246"/>
      <c r="AB19" s="246"/>
      <c r="AC19" s="246"/>
    </row>
    <row r="20" spans="1:29" ht="15.75" x14ac:dyDescent="0.25">
      <c r="A20" s="299">
        <v>7</v>
      </c>
      <c r="B20" s="264" t="s">
        <v>327</v>
      </c>
      <c r="C20" s="308" t="s">
        <v>328</v>
      </c>
      <c r="D20" s="309" t="s">
        <v>329</v>
      </c>
      <c r="E20" s="310">
        <v>30</v>
      </c>
      <c r="F20" s="310">
        <v>15</v>
      </c>
      <c r="G20" s="311">
        <v>15</v>
      </c>
      <c r="H20" s="312"/>
      <c r="I20" s="313"/>
      <c r="J20" s="313"/>
      <c r="K20" s="314"/>
      <c r="L20" s="315">
        <v>15</v>
      </c>
      <c r="M20" s="316">
        <v>15</v>
      </c>
      <c r="N20" s="317">
        <v>4</v>
      </c>
      <c r="O20" s="318"/>
      <c r="P20" s="316"/>
      <c r="Q20" s="317"/>
      <c r="R20" s="318"/>
      <c r="S20" s="316"/>
      <c r="T20" s="317"/>
      <c r="U20" s="319"/>
      <c r="V20" s="320"/>
      <c r="W20" s="960"/>
      <c r="X20" s="1061">
        <v>4</v>
      </c>
      <c r="Y20" s="246"/>
      <c r="Z20" s="246"/>
      <c r="AA20" s="246"/>
      <c r="AB20" s="246"/>
      <c r="AC20" s="246"/>
    </row>
    <row r="21" spans="1:29" ht="18" customHeight="1" x14ac:dyDescent="0.25">
      <c r="A21" s="299">
        <v>8</v>
      </c>
      <c r="B21" s="264" t="s">
        <v>330</v>
      </c>
      <c r="C21" s="308" t="s">
        <v>331</v>
      </c>
      <c r="D21" s="309" t="s">
        <v>15</v>
      </c>
      <c r="E21" s="310">
        <v>45</v>
      </c>
      <c r="F21" s="310">
        <v>15</v>
      </c>
      <c r="G21" s="311"/>
      <c r="H21" s="312"/>
      <c r="I21" s="313">
        <v>30</v>
      </c>
      <c r="J21" s="313"/>
      <c r="K21" s="314"/>
      <c r="L21" s="315"/>
      <c r="M21" s="316"/>
      <c r="N21" s="317"/>
      <c r="O21" s="318">
        <v>15</v>
      </c>
      <c r="P21" s="316">
        <v>30</v>
      </c>
      <c r="Q21" s="317">
        <v>5</v>
      </c>
      <c r="R21" s="318"/>
      <c r="S21" s="316"/>
      <c r="T21" s="317"/>
      <c r="U21" s="321"/>
      <c r="V21" s="322"/>
      <c r="W21" s="961"/>
      <c r="X21" s="1061">
        <v>5</v>
      </c>
      <c r="Y21" s="246"/>
      <c r="Z21" s="246"/>
      <c r="AA21" s="246"/>
      <c r="AB21" s="246"/>
      <c r="AC21" s="246"/>
    </row>
    <row r="22" spans="1:29" ht="15.75" x14ac:dyDescent="0.25">
      <c r="A22" s="299">
        <v>9</v>
      </c>
      <c r="B22" s="264" t="s">
        <v>332</v>
      </c>
      <c r="C22" s="308" t="s">
        <v>333</v>
      </c>
      <c r="D22" s="309" t="s">
        <v>404</v>
      </c>
      <c r="E22" s="310">
        <v>30</v>
      </c>
      <c r="F22" s="310">
        <v>30</v>
      </c>
      <c r="G22" s="311"/>
      <c r="H22" s="323"/>
      <c r="I22" s="324"/>
      <c r="J22" s="324"/>
      <c r="K22" s="325"/>
      <c r="L22" s="315"/>
      <c r="M22" s="316"/>
      <c r="N22" s="317"/>
      <c r="O22" s="318">
        <v>30</v>
      </c>
      <c r="P22" s="316"/>
      <c r="Q22" s="317">
        <v>4</v>
      </c>
      <c r="R22" s="318"/>
      <c r="S22" s="316"/>
      <c r="T22" s="317"/>
      <c r="U22" s="326"/>
      <c r="V22" s="327"/>
      <c r="W22" s="962"/>
      <c r="X22" s="1061">
        <v>4</v>
      </c>
      <c r="Y22" s="246"/>
      <c r="Z22" s="246"/>
      <c r="AA22" s="246"/>
      <c r="AB22" s="246"/>
      <c r="AC22" s="246"/>
    </row>
    <row r="23" spans="1:29" ht="15.75" x14ac:dyDescent="0.25">
      <c r="A23" s="299">
        <v>10</v>
      </c>
      <c r="B23" s="264" t="s">
        <v>334</v>
      </c>
      <c r="C23" s="328" t="s">
        <v>335</v>
      </c>
      <c r="D23" s="329" t="s">
        <v>404</v>
      </c>
      <c r="E23" s="330">
        <v>30</v>
      </c>
      <c r="F23" s="330">
        <v>15</v>
      </c>
      <c r="G23" s="331">
        <v>15</v>
      </c>
      <c r="H23" s="323"/>
      <c r="I23" s="324"/>
      <c r="J23" s="324"/>
      <c r="K23" s="325"/>
      <c r="L23" s="332"/>
      <c r="M23" s="333"/>
      <c r="N23" s="334"/>
      <c r="O23" s="335">
        <v>15</v>
      </c>
      <c r="P23" s="333">
        <v>15</v>
      </c>
      <c r="Q23" s="334">
        <v>4</v>
      </c>
      <c r="R23" s="335"/>
      <c r="S23" s="333"/>
      <c r="T23" s="317"/>
      <c r="U23" s="326"/>
      <c r="V23" s="327"/>
      <c r="W23" s="962"/>
      <c r="X23" s="975">
        <v>4</v>
      </c>
      <c r="Y23" s="336"/>
      <c r="Z23" s="246"/>
      <c r="AA23" s="246"/>
      <c r="AB23" s="246"/>
      <c r="AC23" s="246"/>
    </row>
    <row r="24" spans="1:29" ht="15.75" x14ac:dyDescent="0.25">
      <c r="A24" s="299">
        <v>11</v>
      </c>
      <c r="B24" s="264" t="s">
        <v>336</v>
      </c>
      <c r="C24" s="337" t="s">
        <v>337</v>
      </c>
      <c r="D24" s="329" t="s">
        <v>404</v>
      </c>
      <c r="E24" s="330">
        <v>15</v>
      </c>
      <c r="F24" s="330">
        <v>15</v>
      </c>
      <c r="G24" s="331"/>
      <c r="H24" s="323"/>
      <c r="I24" s="324"/>
      <c r="J24" s="324"/>
      <c r="K24" s="325"/>
      <c r="L24" s="332"/>
      <c r="M24" s="333"/>
      <c r="N24" s="334"/>
      <c r="O24" s="335"/>
      <c r="P24" s="333"/>
      <c r="Q24" s="334"/>
      <c r="R24" s="335">
        <v>15</v>
      </c>
      <c r="S24" s="333"/>
      <c r="T24" s="317">
        <v>3</v>
      </c>
      <c r="U24" s="326"/>
      <c r="V24" s="327"/>
      <c r="W24" s="962"/>
      <c r="X24" s="975">
        <v>3</v>
      </c>
      <c r="Y24" s="336"/>
      <c r="Z24" s="246"/>
      <c r="AA24" s="246"/>
      <c r="AB24" s="246"/>
      <c r="AC24" s="246"/>
    </row>
    <row r="25" spans="1:29" ht="16.5" thickBot="1" x14ac:dyDescent="0.3">
      <c r="A25" s="276">
        <v>12</v>
      </c>
      <c r="B25" s="264" t="s">
        <v>338</v>
      </c>
      <c r="C25" s="338" t="s">
        <v>339</v>
      </c>
      <c r="D25" s="339" t="s">
        <v>404</v>
      </c>
      <c r="E25" s="340">
        <v>15</v>
      </c>
      <c r="F25" s="340"/>
      <c r="G25" s="341">
        <v>15</v>
      </c>
      <c r="H25" s="342"/>
      <c r="I25" s="343"/>
      <c r="J25" s="343"/>
      <c r="K25" s="344"/>
      <c r="L25" s="345"/>
      <c r="M25" s="346">
        <v>15</v>
      </c>
      <c r="N25" s="347">
        <v>2</v>
      </c>
      <c r="O25" s="348"/>
      <c r="P25" s="346"/>
      <c r="Q25" s="347"/>
      <c r="R25" s="348"/>
      <c r="S25" s="346"/>
      <c r="T25" s="347"/>
      <c r="U25" s="349"/>
      <c r="V25" s="350"/>
      <c r="W25" s="963"/>
      <c r="X25" s="1112">
        <v>2</v>
      </c>
      <c r="Y25" s="246"/>
      <c r="Z25" s="246"/>
      <c r="AA25" s="246"/>
      <c r="AB25" s="246"/>
      <c r="AC25" s="246"/>
    </row>
    <row r="26" spans="1:29" ht="17.25" thickTop="1" thickBot="1" x14ac:dyDescent="0.3">
      <c r="A26" s="260">
        <v>13</v>
      </c>
      <c r="B26" s="351"/>
      <c r="C26" s="352" t="s">
        <v>322</v>
      </c>
      <c r="D26" s="353"/>
      <c r="E26" s="354">
        <f>SUM(E19:E25)</f>
        <v>195</v>
      </c>
      <c r="F26" s="354">
        <f t="shared" ref="F26:W26" si="1">SUM(F19:F25)</f>
        <v>105</v>
      </c>
      <c r="G26" s="354">
        <f t="shared" si="1"/>
        <v>60</v>
      </c>
      <c r="H26" s="354">
        <f t="shared" si="1"/>
        <v>0</v>
      </c>
      <c r="I26" s="354">
        <f t="shared" si="1"/>
        <v>30</v>
      </c>
      <c r="J26" s="354">
        <f t="shared" si="1"/>
        <v>0</v>
      </c>
      <c r="K26" s="354">
        <f t="shared" si="1"/>
        <v>0</v>
      </c>
      <c r="L26" s="354">
        <f t="shared" si="1"/>
        <v>30</v>
      </c>
      <c r="M26" s="354">
        <f t="shared" si="1"/>
        <v>45</v>
      </c>
      <c r="N26" s="354">
        <f t="shared" si="1"/>
        <v>10</v>
      </c>
      <c r="O26" s="354">
        <f t="shared" si="1"/>
        <v>60</v>
      </c>
      <c r="P26" s="354">
        <f t="shared" si="1"/>
        <v>45</v>
      </c>
      <c r="Q26" s="354">
        <f t="shared" si="1"/>
        <v>13</v>
      </c>
      <c r="R26" s="354">
        <f t="shared" si="1"/>
        <v>15</v>
      </c>
      <c r="S26" s="354">
        <f t="shared" si="1"/>
        <v>0</v>
      </c>
      <c r="T26" s="354">
        <f t="shared" si="1"/>
        <v>3</v>
      </c>
      <c r="U26" s="354">
        <f t="shared" si="1"/>
        <v>0</v>
      </c>
      <c r="V26" s="354">
        <f t="shared" si="1"/>
        <v>0</v>
      </c>
      <c r="W26" s="964">
        <f t="shared" si="1"/>
        <v>0</v>
      </c>
      <c r="X26" s="1117">
        <f>SUM(X20:X25)</f>
        <v>22</v>
      </c>
      <c r="Y26" s="246"/>
      <c r="Z26" s="246"/>
      <c r="AA26" s="246"/>
      <c r="AB26" s="246"/>
      <c r="AC26" s="246"/>
    </row>
    <row r="27" spans="1:29" ht="17.25" thickTop="1" thickBot="1" x14ac:dyDescent="0.3">
      <c r="A27" s="260">
        <v>14</v>
      </c>
      <c r="B27" s="355" t="s">
        <v>340</v>
      </c>
      <c r="C27" s="356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1114"/>
      <c r="Y27" s="246"/>
      <c r="Z27" s="246"/>
      <c r="AA27" s="246"/>
      <c r="AB27" s="246"/>
      <c r="AC27" s="246"/>
    </row>
    <row r="28" spans="1:29" ht="16.5" thickTop="1" x14ac:dyDescent="0.25">
      <c r="A28" s="299">
        <v>15</v>
      </c>
      <c r="B28" s="358" t="s">
        <v>341</v>
      </c>
      <c r="C28" s="359" t="s">
        <v>342</v>
      </c>
      <c r="D28" s="329" t="s">
        <v>404</v>
      </c>
      <c r="E28" s="330">
        <v>30</v>
      </c>
      <c r="F28" s="330"/>
      <c r="G28" s="331">
        <v>30</v>
      </c>
      <c r="H28" s="360"/>
      <c r="I28" s="360"/>
      <c r="J28" s="360"/>
      <c r="K28" s="360"/>
      <c r="L28" s="335"/>
      <c r="M28" s="333">
        <v>30</v>
      </c>
      <c r="N28" s="334">
        <v>3</v>
      </c>
      <c r="O28" s="335"/>
      <c r="P28" s="333"/>
      <c r="Q28" s="334"/>
      <c r="R28" s="335"/>
      <c r="S28" s="333"/>
      <c r="T28" s="334"/>
      <c r="U28" s="332"/>
      <c r="V28" s="333"/>
      <c r="W28" s="965"/>
      <c r="X28" s="1061"/>
      <c r="Y28" s="246"/>
      <c r="Z28" s="246"/>
      <c r="AA28" s="246"/>
      <c r="AB28" s="246"/>
      <c r="AC28" s="246"/>
    </row>
    <row r="29" spans="1:29" ht="15.75" x14ac:dyDescent="0.25">
      <c r="A29" s="299">
        <v>16</v>
      </c>
      <c r="B29" s="361" t="s">
        <v>343</v>
      </c>
      <c r="C29" s="362" t="s">
        <v>344</v>
      </c>
      <c r="D29" s="309" t="s">
        <v>329</v>
      </c>
      <c r="E29" s="310">
        <v>30</v>
      </c>
      <c r="F29" s="310">
        <v>30</v>
      </c>
      <c r="G29" s="311"/>
      <c r="H29" s="363"/>
      <c r="I29" s="363"/>
      <c r="J29" s="363"/>
      <c r="K29" s="363"/>
      <c r="L29" s="318">
        <v>30</v>
      </c>
      <c r="M29" s="316"/>
      <c r="N29" s="317">
        <v>4</v>
      </c>
      <c r="O29" s="318"/>
      <c r="P29" s="316"/>
      <c r="Q29" s="317"/>
      <c r="R29" s="318"/>
      <c r="S29" s="316"/>
      <c r="T29" s="317"/>
      <c r="U29" s="315"/>
      <c r="V29" s="316"/>
      <c r="W29" s="966"/>
      <c r="X29" s="1061"/>
      <c r="Y29" s="246"/>
      <c r="Z29" s="246"/>
      <c r="AA29" s="246"/>
      <c r="AB29" s="246"/>
      <c r="AC29" s="246"/>
    </row>
    <row r="30" spans="1:29" ht="15.75" x14ac:dyDescent="0.25">
      <c r="A30" s="299">
        <v>17</v>
      </c>
      <c r="B30" s="361" t="s">
        <v>345</v>
      </c>
      <c r="C30" s="362" t="s">
        <v>346</v>
      </c>
      <c r="D30" s="309" t="s">
        <v>347</v>
      </c>
      <c r="E30" s="310">
        <v>30</v>
      </c>
      <c r="F30" s="310">
        <v>15</v>
      </c>
      <c r="G30" s="311">
        <v>15</v>
      </c>
      <c r="H30" s="363"/>
      <c r="I30" s="363"/>
      <c r="J30" s="363"/>
      <c r="K30" s="363"/>
      <c r="L30" s="318"/>
      <c r="M30" s="316"/>
      <c r="N30" s="317"/>
      <c r="O30" s="318">
        <v>15</v>
      </c>
      <c r="P30" s="316">
        <v>15</v>
      </c>
      <c r="Q30" s="317">
        <v>4</v>
      </c>
      <c r="R30" s="318"/>
      <c r="S30" s="316"/>
      <c r="T30" s="317"/>
      <c r="U30" s="315"/>
      <c r="V30" s="316"/>
      <c r="W30" s="966"/>
      <c r="X30" s="1061"/>
      <c r="Y30" s="246"/>
      <c r="Z30" s="246"/>
      <c r="AA30" s="246"/>
      <c r="AB30" s="246"/>
      <c r="AC30" s="246"/>
    </row>
    <row r="31" spans="1:29" ht="19.5" customHeight="1" x14ac:dyDescent="0.25">
      <c r="A31" s="299">
        <v>18</v>
      </c>
      <c r="B31" s="361" t="s">
        <v>348</v>
      </c>
      <c r="C31" s="362" t="s">
        <v>349</v>
      </c>
      <c r="D31" s="329" t="s">
        <v>355</v>
      </c>
      <c r="E31" s="330">
        <v>30</v>
      </c>
      <c r="F31" s="330">
        <v>15</v>
      </c>
      <c r="G31" s="331">
        <v>15</v>
      </c>
      <c r="H31" s="363"/>
      <c r="I31" s="363"/>
      <c r="J31" s="363"/>
      <c r="K31" s="363"/>
      <c r="L31" s="335"/>
      <c r="M31" s="333"/>
      <c r="N31" s="334"/>
      <c r="O31" s="335"/>
      <c r="P31" s="333"/>
      <c r="Q31" s="364"/>
      <c r="R31" s="335">
        <v>15</v>
      </c>
      <c r="S31" s="333">
        <v>15</v>
      </c>
      <c r="T31" s="334">
        <v>3</v>
      </c>
      <c r="U31" s="332"/>
      <c r="V31" s="333"/>
      <c r="W31" s="965"/>
      <c r="X31" s="1061"/>
      <c r="Y31" s="246"/>
      <c r="Z31" s="246"/>
      <c r="AA31" s="246"/>
      <c r="AB31" s="246"/>
      <c r="AC31" s="246"/>
    </row>
    <row r="32" spans="1:29" ht="16.5" thickBot="1" x14ac:dyDescent="0.3">
      <c r="A32" s="276">
        <v>19</v>
      </c>
      <c r="B32" s="365" t="s">
        <v>350</v>
      </c>
      <c r="C32" s="366" t="s">
        <v>351</v>
      </c>
      <c r="D32" s="367" t="s">
        <v>14</v>
      </c>
      <c r="E32" s="368">
        <v>120</v>
      </c>
      <c r="F32" s="368"/>
      <c r="G32" s="369"/>
      <c r="H32" s="370"/>
      <c r="I32" s="370"/>
      <c r="J32" s="371">
        <v>120</v>
      </c>
      <c r="K32" s="370"/>
      <c r="L32" s="372"/>
      <c r="M32" s="284">
        <v>30</v>
      </c>
      <c r="N32" s="285">
        <v>5</v>
      </c>
      <c r="O32" s="372"/>
      <c r="P32" s="284">
        <v>30</v>
      </c>
      <c r="Q32" s="285">
        <v>5</v>
      </c>
      <c r="R32" s="372"/>
      <c r="S32" s="284">
        <v>30</v>
      </c>
      <c r="T32" s="285">
        <v>10</v>
      </c>
      <c r="U32" s="283"/>
      <c r="V32" s="284">
        <v>30</v>
      </c>
      <c r="W32" s="967">
        <v>15</v>
      </c>
      <c r="X32" s="1112">
        <v>35</v>
      </c>
      <c r="Y32" s="246"/>
      <c r="Z32" s="246"/>
      <c r="AA32" s="246"/>
      <c r="AB32" s="246"/>
      <c r="AC32" s="246"/>
    </row>
    <row r="33" spans="1:29" ht="17.25" thickTop="1" thickBot="1" x14ac:dyDescent="0.3">
      <c r="A33" s="260">
        <v>20</v>
      </c>
      <c r="B33" s="373"/>
      <c r="C33" s="374" t="s">
        <v>322</v>
      </c>
      <c r="D33" s="375"/>
      <c r="E33" s="354">
        <f>SUM(E28:E32)</f>
        <v>240</v>
      </c>
      <c r="F33" s="354">
        <f t="shared" ref="F33:W33" si="2">SUM(F28:F32)</f>
        <v>60</v>
      </c>
      <c r="G33" s="354">
        <f t="shared" si="2"/>
        <v>60</v>
      </c>
      <c r="H33" s="354">
        <f t="shared" si="2"/>
        <v>0</v>
      </c>
      <c r="I33" s="354">
        <f t="shared" si="2"/>
        <v>0</v>
      </c>
      <c r="J33" s="354">
        <f t="shared" si="2"/>
        <v>120</v>
      </c>
      <c r="K33" s="354">
        <f t="shared" si="2"/>
        <v>0</v>
      </c>
      <c r="L33" s="354">
        <f t="shared" si="2"/>
        <v>30</v>
      </c>
      <c r="M33" s="354">
        <f t="shared" si="2"/>
        <v>60</v>
      </c>
      <c r="N33" s="354">
        <f t="shared" si="2"/>
        <v>12</v>
      </c>
      <c r="O33" s="354">
        <f t="shared" si="2"/>
        <v>15</v>
      </c>
      <c r="P33" s="354">
        <f t="shared" si="2"/>
        <v>45</v>
      </c>
      <c r="Q33" s="354">
        <f t="shared" si="2"/>
        <v>9</v>
      </c>
      <c r="R33" s="354">
        <f t="shared" si="2"/>
        <v>15</v>
      </c>
      <c r="S33" s="354">
        <f t="shared" si="2"/>
        <v>45</v>
      </c>
      <c r="T33" s="354">
        <f t="shared" si="2"/>
        <v>13</v>
      </c>
      <c r="U33" s="354">
        <f t="shared" si="2"/>
        <v>0</v>
      </c>
      <c r="V33" s="354">
        <f t="shared" si="2"/>
        <v>30</v>
      </c>
      <c r="W33" s="964">
        <f t="shared" si="2"/>
        <v>15</v>
      </c>
      <c r="X33" s="1117">
        <f>SUM(X28:X32)</f>
        <v>35</v>
      </c>
      <c r="Y33" s="246"/>
      <c r="Z33" s="246"/>
      <c r="AA33" s="246"/>
      <c r="AB33" s="246"/>
      <c r="AC33" s="246"/>
    </row>
    <row r="34" spans="1:29" ht="17.25" thickTop="1" thickBot="1" x14ac:dyDescent="0.3">
      <c r="A34" s="260">
        <v>21</v>
      </c>
      <c r="B34" s="376" t="s">
        <v>352</v>
      </c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1114"/>
      <c r="Y34" s="246"/>
      <c r="Z34" s="246"/>
      <c r="AA34" s="246"/>
      <c r="AB34" s="246"/>
      <c r="AC34" s="246"/>
    </row>
    <row r="35" spans="1:29" ht="16.5" thickTop="1" x14ac:dyDescent="0.25">
      <c r="A35" s="299">
        <v>22</v>
      </c>
      <c r="B35" s="358" t="s">
        <v>353</v>
      </c>
      <c r="C35" s="359" t="s">
        <v>354</v>
      </c>
      <c r="D35" s="329" t="s">
        <v>355</v>
      </c>
      <c r="E35" s="330">
        <v>30</v>
      </c>
      <c r="F35" s="330">
        <v>30</v>
      </c>
      <c r="G35" s="378"/>
      <c r="H35" s="379"/>
      <c r="I35" s="380"/>
      <c r="J35" s="380"/>
      <c r="K35" s="381"/>
      <c r="L35" s="332"/>
      <c r="M35" s="333"/>
      <c r="N35" s="334"/>
      <c r="O35" s="332"/>
      <c r="P35" s="333"/>
      <c r="Q35" s="334"/>
      <c r="R35" s="332">
        <v>30</v>
      </c>
      <c r="S35" s="333"/>
      <c r="T35" s="334">
        <v>3</v>
      </c>
      <c r="U35" s="332"/>
      <c r="V35" s="333"/>
      <c r="W35" s="965"/>
      <c r="X35" s="1061">
        <v>3</v>
      </c>
      <c r="Y35" s="246"/>
      <c r="Z35" s="246"/>
      <c r="AA35" s="246"/>
      <c r="AB35" s="246"/>
      <c r="AC35" s="246"/>
    </row>
    <row r="36" spans="1:29" ht="15.75" x14ac:dyDescent="0.25">
      <c r="A36" s="299">
        <v>23</v>
      </c>
      <c r="B36" s="361" t="s">
        <v>356</v>
      </c>
      <c r="C36" s="362" t="s">
        <v>357</v>
      </c>
      <c r="D36" s="309" t="s">
        <v>404</v>
      </c>
      <c r="E36" s="310">
        <v>15</v>
      </c>
      <c r="F36" s="310">
        <v>15</v>
      </c>
      <c r="G36" s="311"/>
      <c r="H36" s="323"/>
      <c r="I36" s="324"/>
      <c r="J36" s="324"/>
      <c r="K36" s="325"/>
      <c r="L36" s="315"/>
      <c r="M36" s="316"/>
      <c r="N36" s="317"/>
      <c r="O36" s="315"/>
      <c r="P36" s="316"/>
      <c r="Q36" s="317"/>
      <c r="R36" s="315"/>
      <c r="S36" s="316"/>
      <c r="T36" s="317"/>
      <c r="U36" s="315">
        <v>15</v>
      </c>
      <c r="V36" s="316"/>
      <c r="W36" s="966">
        <v>3</v>
      </c>
      <c r="X36" s="1061"/>
      <c r="Y36" s="246"/>
      <c r="Z36" s="246"/>
      <c r="AA36" s="246"/>
      <c r="AB36" s="246"/>
      <c r="AC36" s="246"/>
    </row>
    <row r="37" spans="1:29" ht="15.75" x14ac:dyDescent="0.25">
      <c r="A37" s="299">
        <v>24</v>
      </c>
      <c r="B37" s="361" t="s">
        <v>358</v>
      </c>
      <c r="C37" s="362" t="s">
        <v>359</v>
      </c>
      <c r="D37" s="309" t="s">
        <v>404</v>
      </c>
      <c r="E37" s="310">
        <v>15</v>
      </c>
      <c r="F37" s="310"/>
      <c r="G37" s="311">
        <v>15</v>
      </c>
      <c r="H37" s="323"/>
      <c r="I37" s="324"/>
      <c r="J37" s="324"/>
      <c r="K37" s="325"/>
      <c r="L37" s="315"/>
      <c r="M37" s="316"/>
      <c r="N37" s="317"/>
      <c r="O37" s="315"/>
      <c r="P37" s="316">
        <v>15</v>
      </c>
      <c r="Q37" s="317">
        <v>2</v>
      </c>
      <c r="R37" s="315"/>
      <c r="S37" s="316"/>
      <c r="T37" s="317"/>
      <c r="U37" s="315"/>
      <c r="V37" s="316"/>
      <c r="W37" s="966"/>
      <c r="X37" s="1061">
        <v>2</v>
      </c>
      <c r="Y37" s="246"/>
      <c r="Z37" s="246"/>
      <c r="AA37" s="246"/>
      <c r="AB37" s="246"/>
      <c r="AC37" s="246"/>
    </row>
    <row r="38" spans="1:29" ht="15.75" x14ac:dyDescent="0.25">
      <c r="A38" s="299">
        <v>25</v>
      </c>
      <c r="B38" s="361" t="s">
        <v>360</v>
      </c>
      <c r="C38" s="362" t="s">
        <v>361</v>
      </c>
      <c r="D38" s="309" t="s">
        <v>404</v>
      </c>
      <c r="E38" s="310">
        <v>30</v>
      </c>
      <c r="F38" s="310"/>
      <c r="G38" s="311">
        <v>30</v>
      </c>
      <c r="H38" s="323"/>
      <c r="I38" s="324"/>
      <c r="J38" s="324"/>
      <c r="K38" s="325"/>
      <c r="L38" s="315"/>
      <c r="M38" s="316">
        <v>30</v>
      </c>
      <c r="N38" s="317">
        <v>4</v>
      </c>
      <c r="O38" s="315"/>
      <c r="P38" s="316"/>
      <c r="Q38" s="317"/>
      <c r="R38" s="315"/>
      <c r="S38" s="316"/>
      <c r="T38" s="317"/>
      <c r="U38" s="315"/>
      <c r="V38" s="316"/>
      <c r="W38" s="966"/>
      <c r="X38" s="1061">
        <v>4</v>
      </c>
      <c r="Y38" s="246"/>
      <c r="Z38" s="246"/>
      <c r="AA38" s="246"/>
      <c r="AB38" s="246"/>
      <c r="AC38" s="246"/>
    </row>
    <row r="39" spans="1:29" ht="17.25" customHeight="1" x14ac:dyDescent="0.25">
      <c r="A39" s="299">
        <v>26</v>
      </c>
      <c r="B39" s="361" t="s">
        <v>362</v>
      </c>
      <c r="C39" s="362" t="s">
        <v>363</v>
      </c>
      <c r="D39" s="309" t="s">
        <v>404</v>
      </c>
      <c r="E39" s="310">
        <v>15</v>
      </c>
      <c r="F39" s="310"/>
      <c r="G39" s="311">
        <v>15</v>
      </c>
      <c r="H39" s="323"/>
      <c r="I39" s="324"/>
      <c r="J39" s="324"/>
      <c r="K39" s="325"/>
      <c r="L39" s="315"/>
      <c r="M39" s="316"/>
      <c r="N39" s="317"/>
      <c r="O39" s="315"/>
      <c r="P39" s="316">
        <v>15</v>
      </c>
      <c r="Q39" s="317">
        <v>2</v>
      </c>
      <c r="R39" s="315"/>
      <c r="S39" s="316"/>
      <c r="T39" s="317"/>
      <c r="U39" s="315"/>
      <c r="V39" s="316"/>
      <c r="W39" s="966"/>
      <c r="X39" s="1061">
        <v>2</v>
      </c>
      <c r="Y39" s="246"/>
      <c r="Z39" s="246"/>
      <c r="AA39" s="246"/>
      <c r="AB39" s="246"/>
      <c r="AC39" s="246"/>
    </row>
    <row r="40" spans="1:29" ht="16.5" thickBot="1" x14ac:dyDescent="0.3">
      <c r="A40" s="276">
        <v>27</v>
      </c>
      <c r="B40" s="382" t="s">
        <v>364</v>
      </c>
      <c r="C40" s="383" t="s">
        <v>365</v>
      </c>
      <c r="D40" s="339" t="s">
        <v>355</v>
      </c>
      <c r="E40" s="340">
        <v>15</v>
      </c>
      <c r="F40" s="340"/>
      <c r="G40" s="384">
        <v>15</v>
      </c>
      <c r="H40" s="342"/>
      <c r="I40" s="343"/>
      <c r="J40" s="343"/>
      <c r="K40" s="344"/>
      <c r="L40" s="345"/>
      <c r="M40" s="346"/>
      <c r="N40" s="347"/>
      <c r="O40" s="345"/>
      <c r="P40" s="346"/>
      <c r="Q40" s="347"/>
      <c r="R40" s="345"/>
      <c r="S40" s="346">
        <v>15</v>
      </c>
      <c r="T40" s="347">
        <v>3</v>
      </c>
      <c r="U40" s="345"/>
      <c r="V40" s="346"/>
      <c r="W40" s="968"/>
      <c r="X40" s="1112"/>
      <c r="Y40" s="246"/>
      <c r="Z40" s="246"/>
      <c r="AA40" s="246"/>
      <c r="AB40" s="246"/>
      <c r="AC40" s="246"/>
    </row>
    <row r="41" spans="1:29" ht="17.25" thickTop="1" thickBot="1" x14ac:dyDescent="0.3">
      <c r="A41" s="260">
        <v>28</v>
      </c>
      <c r="B41" s="385"/>
      <c r="C41" s="386" t="s">
        <v>322</v>
      </c>
      <c r="D41" s="387"/>
      <c r="E41" s="387">
        <f>SUM(E35:E40)</f>
        <v>120</v>
      </c>
      <c r="F41" s="387">
        <f t="shared" ref="F41:W41" si="3">SUM(F35:F40)</f>
        <v>45</v>
      </c>
      <c r="G41" s="354">
        <f t="shared" si="3"/>
        <v>75</v>
      </c>
      <c r="H41" s="387">
        <f t="shared" si="3"/>
        <v>0</v>
      </c>
      <c r="I41" s="387">
        <f t="shared" si="3"/>
        <v>0</v>
      </c>
      <c r="J41" s="387">
        <f t="shared" si="3"/>
        <v>0</v>
      </c>
      <c r="K41" s="387">
        <f t="shared" si="3"/>
        <v>0</v>
      </c>
      <c r="L41" s="387">
        <f t="shared" si="3"/>
        <v>0</v>
      </c>
      <c r="M41" s="387">
        <f t="shared" si="3"/>
        <v>30</v>
      </c>
      <c r="N41" s="387">
        <f t="shared" si="3"/>
        <v>4</v>
      </c>
      <c r="O41" s="387">
        <f t="shared" si="3"/>
        <v>0</v>
      </c>
      <c r="P41" s="387">
        <f t="shared" si="3"/>
        <v>30</v>
      </c>
      <c r="Q41" s="387">
        <f t="shared" si="3"/>
        <v>4</v>
      </c>
      <c r="R41" s="387">
        <f t="shared" si="3"/>
        <v>30</v>
      </c>
      <c r="S41" s="387">
        <f t="shared" si="3"/>
        <v>15</v>
      </c>
      <c r="T41" s="387">
        <f t="shared" si="3"/>
        <v>6</v>
      </c>
      <c r="U41" s="387">
        <f t="shared" si="3"/>
        <v>15</v>
      </c>
      <c r="V41" s="387">
        <f t="shared" si="3"/>
        <v>0</v>
      </c>
      <c r="W41" s="969">
        <f t="shared" si="3"/>
        <v>3</v>
      </c>
      <c r="X41" s="1117">
        <f>SUM(X35:X40)</f>
        <v>11</v>
      </c>
      <c r="Y41" s="246"/>
      <c r="Z41" s="246"/>
      <c r="AA41" s="246"/>
      <c r="AB41" s="246"/>
      <c r="AC41" s="246"/>
    </row>
    <row r="42" spans="1:29" ht="17.25" thickTop="1" thickBot="1" x14ac:dyDescent="0.3">
      <c r="A42" s="260">
        <v>29</v>
      </c>
      <c r="B42" s="376" t="s">
        <v>366</v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1114"/>
      <c r="Y42" s="246"/>
      <c r="Z42" s="246"/>
      <c r="AA42" s="246"/>
      <c r="AB42" s="246"/>
      <c r="AC42" s="246"/>
    </row>
    <row r="43" spans="1:29" s="193" customFormat="1" ht="27.75" thickTop="1" thickBot="1" x14ac:dyDescent="0.3">
      <c r="A43" s="389">
        <v>30</v>
      </c>
      <c r="B43" s="390" t="s">
        <v>367</v>
      </c>
      <c r="C43" s="391" t="s">
        <v>368</v>
      </c>
      <c r="D43" s="329" t="s">
        <v>404</v>
      </c>
      <c r="E43" s="329">
        <v>30</v>
      </c>
      <c r="F43" s="330">
        <v>15</v>
      </c>
      <c r="G43" s="378">
        <v>15</v>
      </c>
      <c r="H43" s="392"/>
      <c r="I43" s="393"/>
      <c r="J43" s="393"/>
      <c r="K43" s="394"/>
      <c r="L43" s="335"/>
      <c r="M43" s="333"/>
      <c r="N43" s="334"/>
      <c r="O43" s="335"/>
      <c r="P43" s="333"/>
      <c r="Q43" s="334"/>
      <c r="R43" s="335"/>
      <c r="S43" s="333"/>
      <c r="T43" s="334"/>
      <c r="U43" s="335">
        <v>15</v>
      </c>
      <c r="V43" s="333">
        <v>15</v>
      </c>
      <c r="W43" s="965">
        <v>4</v>
      </c>
      <c r="X43" s="1062">
        <v>4</v>
      </c>
      <c r="Y43" s="395"/>
      <c r="Z43" s="395"/>
      <c r="AA43" s="395"/>
      <c r="AB43" s="395"/>
      <c r="AC43" s="395"/>
    </row>
    <row r="44" spans="1:29" ht="27" thickTop="1" x14ac:dyDescent="0.25">
      <c r="A44" s="299">
        <v>31</v>
      </c>
      <c r="B44" s="390" t="s">
        <v>369</v>
      </c>
      <c r="C44" s="396" t="s">
        <v>370</v>
      </c>
      <c r="D44" s="309" t="s">
        <v>404</v>
      </c>
      <c r="E44" s="309">
        <v>15</v>
      </c>
      <c r="F44" s="310"/>
      <c r="G44" s="311">
        <v>15</v>
      </c>
      <c r="H44" s="397"/>
      <c r="I44" s="363"/>
      <c r="J44" s="363"/>
      <c r="K44" s="398"/>
      <c r="L44" s="318"/>
      <c r="M44" s="399"/>
      <c r="N44" s="399"/>
      <c r="O44" s="318"/>
      <c r="P44" s="316"/>
      <c r="Q44" s="317"/>
      <c r="R44" s="318"/>
      <c r="S44" s="316"/>
      <c r="T44" s="317"/>
      <c r="U44" s="399"/>
      <c r="V44" s="316">
        <v>15</v>
      </c>
      <c r="W44" s="966">
        <v>2</v>
      </c>
      <c r="X44" s="1061"/>
      <c r="Y44" s="246"/>
      <c r="Z44" s="246"/>
      <c r="AA44" s="246"/>
      <c r="AB44" s="246"/>
      <c r="AC44" s="246"/>
    </row>
    <row r="45" spans="1:29" ht="26.25" x14ac:dyDescent="0.25">
      <c r="A45" s="299">
        <v>32</v>
      </c>
      <c r="B45" s="390" t="s">
        <v>371</v>
      </c>
      <c r="C45" s="396" t="s">
        <v>372</v>
      </c>
      <c r="D45" s="309" t="s">
        <v>404</v>
      </c>
      <c r="E45" s="309">
        <v>15</v>
      </c>
      <c r="F45" s="399"/>
      <c r="G45" s="311">
        <v>15</v>
      </c>
      <c r="H45" s="397"/>
      <c r="I45" s="363"/>
      <c r="J45" s="363"/>
      <c r="K45" s="398"/>
      <c r="L45" s="318"/>
      <c r="M45" s="316">
        <v>15</v>
      </c>
      <c r="N45" s="317">
        <v>2</v>
      </c>
      <c r="O45" s="318"/>
      <c r="P45" s="316"/>
      <c r="Q45" s="317"/>
      <c r="R45" s="318"/>
      <c r="S45" s="316"/>
      <c r="T45" s="317"/>
      <c r="U45" s="400"/>
      <c r="V45" s="399"/>
      <c r="W45" s="970"/>
      <c r="X45" s="1061"/>
      <c r="Y45" s="246"/>
      <c r="Z45" s="246"/>
      <c r="AA45" s="246"/>
      <c r="AB45" s="246"/>
      <c r="AC45" s="246"/>
    </row>
    <row r="46" spans="1:29" ht="26.25" x14ac:dyDescent="0.25">
      <c r="A46" s="299">
        <v>33</v>
      </c>
      <c r="B46" s="390" t="s">
        <v>373</v>
      </c>
      <c r="C46" s="396" t="s">
        <v>374</v>
      </c>
      <c r="D46" s="309" t="s">
        <v>404</v>
      </c>
      <c r="E46" s="309">
        <v>30</v>
      </c>
      <c r="F46" s="310"/>
      <c r="G46" s="311"/>
      <c r="H46" s="401">
        <v>30</v>
      </c>
      <c r="I46" s="363"/>
      <c r="J46" s="363"/>
      <c r="K46" s="398"/>
      <c r="L46" s="318"/>
      <c r="M46" s="316"/>
      <c r="N46" s="317"/>
      <c r="O46" s="318"/>
      <c r="P46" s="316"/>
      <c r="Q46" s="317"/>
      <c r="R46" s="318"/>
      <c r="S46" s="316">
        <v>30</v>
      </c>
      <c r="T46" s="317">
        <v>3</v>
      </c>
      <c r="U46" s="318"/>
      <c r="V46" s="316"/>
      <c r="W46" s="966"/>
      <c r="X46" s="1061"/>
      <c r="Y46" s="246"/>
      <c r="Z46" s="246"/>
      <c r="AA46" s="246"/>
      <c r="AB46" s="246"/>
      <c r="AC46" s="246"/>
    </row>
    <row r="47" spans="1:29" ht="29.25" customHeight="1" x14ac:dyDescent="0.25">
      <c r="A47" s="299">
        <v>34</v>
      </c>
      <c r="B47" s="390" t="s">
        <v>375</v>
      </c>
      <c r="C47" s="396" t="s">
        <v>376</v>
      </c>
      <c r="D47" s="309" t="s">
        <v>404</v>
      </c>
      <c r="E47" s="309">
        <v>15</v>
      </c>
      <c r="F47" s="310"/>
      <c r="G47" s="311">
        <v>15</v>
      </c>
      <c r="H47" s="397"/>
      <c r="I47" s="363"/>
      <c r="J47" s="363"/>
      <c r="K47" s="398"/>
      <c r="L47" s="318"/>
      <c r="M47" s="316"/>
      <c r="N47" s="317"/>
      <c r="O47" s="318"/>
      <c r="P47" s="316">
        <v>15</v>
      </c>
      <c r="Q47" s="317">
        <v>2</v>
      </c>
      <c r="R47" s="399"/>
      <c r="S47" s="399"/>
      <c r="T47" s="399"/>
      <c r="U47" s="318"/>
      <c r="V47" s="316"/>
      <c r="W47" s="966"/>
      <c r="X47" s="1061"/>
      <c r="Y47" s="402"/>
      <c r="Z47" s="246"/>
      <c r="AA47" s="246"/>
      <c r="AB47" s="246"/>
      <c r="AC47" s="246"/>
    </row>
    <row r="48" spans="1:29" ht="26.25" x14ac:dyDescent="0.25">
      <c r="A48" s="299">
        <v>35</v>
      </c>
      <c r="B48" s="390" t="s">
        <v>377</v>
      </c>
      <c r="C48" s="396" t="s">
        <v>378</v>
      </c>
      <c r="D48" s="309" t="s">
        <v>404</v>
      </c>
      <c r="E48" s="309">
        <v>30</v>
      </c>
      <c r="F48" s="310">
        <v>15</v>
      </c>
      <c r="G48" s="311">
        <v>15</v>
      </c>
      <c r="H48" s="397"/>
      <c r="I48" s="363"/>
      <c r="J48" s="363"/>
      <c r="K48" s="398"/>
      <c r="L48" s="318"/>
      <c r="M48" s="316"/>
      <c r="N48" s="317"/>
      <c r="O48" s="318"/>
      <c r="P48" s="316"/>
      <c r="Q48" s="317"/>
      <c r="R48" s="318"/>
      <c r="S48" s="316"/>
      <c r="T48" s="317"/>
      <c r="U48" s="318">
        <v>15</v>
      </c>
      <c r="V48" s="316">
        <v>15</v>
      </c>
      <c r="W48" s="966">
        <v>3</v>
      </c>
      <c r="X48" s="1061"/>
      <c r="Y48" s="246"/>
      <c r="Z48" s="246"/>
      <c r="AA48" s="246"/>
      <c r="AB48" s="246"/>
      <c r="AC48" s="246"/>
    </row>
    <row r="49" spans="1:29" s="193" customFormat="1" ht="26.25" x14ac:dyDescent="0.25">
      <c r="A49" s="403">
        <v>36</v>
      </c>
      <c r="B49" s="390" t="s">
        <v>379</v>
      </c>
      <c r="C49" s="404" t="s">
        <v>380</v>
      </c>
      <c r="D49" s="309" t="s">
        <v>404</v>
      </c>
      <c r="E49" s="309">
        <f>F49+G49</f>
        <v>25</v>
      </c>
      <c r="F49" s="310">
        <v>10</v>
      </c>
      <c r="G49" s="311">
        <v>15</v>
      </c>
      <c r="H49" s="405"/>
      <c r="I49" s="406"/>
      <c r="J49" s="406"/>
      <c r="K49" s="407"/>
      <c r="L49" s="318"/>
      <c r="M49" s="316"/>
      <c r="N49" s="317"/>
      <c r="O49" s="318"/>
      <c r="P49" s="316"/>
      <c r="Q49" s="317"/>
      <c r="R49" s="318">
        <v>10</v>
      </c>
      <c r="S49" s="316">
        <v>15</v>
      </c>
      <c r="T49" s="317">
        <v>3</v>
      </c>
      <c r="U49" s="318"/>
      <c r="V49" s="316"/>
      <c r="W49" s="966"/>
      <c r="X49" s="1062"/>
      <c r="Y49" s="395"/>
      <c r="Z49" s="395"/>
      <c r="AA49" s="395"/>
      <c r="AB49" s="395"/>
      <c r="AC49" s="395"/>
    </row>
    <row r="50" spans="1:29" ht="27" thickBot="1" x14ac:dyDescent="0.3">
      <c r="A50" s="276">
        <v>37</v>
      </c>
      <c r="B50" s="390" t="s">
        <v>381</v>
      </c>
      <c r="C50" s="408" t="s">
        <v>382</v>
      </c>
      <c r="D50" s="409" t="s">
        <v>404</v>
      </c>
      <c r="E50" s="409">
        <v>30</v>
      </c>
      <c r="F50" s="410"/>
      <c r="G50" s="384"/>
      <c r="H50" s="411">
        <v>30</v>
      </c>
      <c r="I50" s="412"/>
      <c r="J50" s="412"/>
      <c r="K50" s="413"/>
      <c r="L50" s="414"/>
      <c r="M50" s="415"/>
      <c r="N50" s="416"/>
      <c r="O50" s="414"/>
      <c r="P50" s="415"/>
      <c r="Q50" s="416"/>
      <c r="R50" s="414"/>
      <c r="S50" s="415"/>
      <c r="T50" s="416"/>
      <c r="U50" s="414"/>
      <c r="V50" s="415">
        <v>30</v>
      </c>
      <c r="W50" s="971">
        <v>3</v>
      </c>
      <c r="X50" s="1112">
        <v>3</v>
      </c>
      <c r="Y50" s="246"/>
      <c r="Z50" s="246"/>
      <c r="AA50" s="246"/>
      <c r="AB50" s="246"/>
      <c r="AC50" s="246"/>
    </row>
    <row r="51" spans="1:29" ht="17.25" thickTop="1" thickBot="1" x14ac:dyDescent="0.3">
      <c r="A51" s="260">
        <v>38</v>
      </c>
      <c r="B51" s="417"/>
      <c r="C51" s="374" t="s">
        <v>383</v>
      </c>
      <c r="D51" s="375"/>
      <c r="E51" s="354">
        <f>SUM(E43:E50)</f>
        <v>190</v>
      </c>
      <c r="F51" s="354">
        <f>SUM(F43:F50)</f>
        <v>40</v>
      </c>
      <c r="G51" s="354">
        <f t="shared" ref="G51:W51" si="4">SUM(G43:G50)</f>
        <v>90</v>
      </c>
      <c r="H51" s="354">
        <f t="shared" si="4"/>
        <v>60</v>
      </c>
      <c r="I51" s="354">
        <f t="shared" si="4"/>
        <v>0</v>
      </c>
      <c r="J51" s="354">
        <f t="shared" si="4"/>
        <v>0</v>
      </c>
      <c r="K51" s="354">
        <f t="shared" si="4"/>
        <v>0</v>
      </c>
      <c r="L51" s="354">
        <f t="shared" si="4"/>
        <v>0</v>
      </c>
      <c r="M51" s="354">
        <f t="shared" si="4"/>
        <v>15</v>
      </c>
      <c r="N51" s="354">
        <f t="shared" si="4"/>
        <v>2</v>
      </c>
      <c r="O51" s="354">
        <f t="shared" si="4"/>
        <v>0</v>
      </c>
      <c r="P51" s="354">
        <f t="shared" si="4"/>
        <v>15</v>
      </c>
      <c r="Q51" s="354">
        <f t="shared" si="4"/>
        <v>2</v>
      </c>
      <c r="R51" s="354">
        <f t="shared" si="4"/>
        <v>10</v>
      </c>
      <c r="S51" s="354">
        <f t="shared" si="4"/>
        <v>45</v>
      </c>
      <c r="T51" s="354">
        <f t="shared" si="4"/>
        <v>6</v>
      </c>
      <c r="U51" s="354">
        <f t="shared" si="4"/>
        <v>30</v>
      </c>
      <c r="V51" s="354">
        <f t="shared" si="4"/>
        <v>75</v>
      </c>
      <c r="W51" s="964">
        <f t="shared" si="4"/>
        <v>12</v>
      </c>
      <c r="X51" s="1117">
        <f>SUM(X43:X50)</f>
        <v>7</v>
      </c>
      <c r="Y51" s="246"/>
      <c r="Z51" s="246"/>
      <c r="AA51" s="246"/>
      <c r="AB51" s="246"/>
      <c r="AC51" s="246"/>
    </row>
    <row r="52" spans="1:29" s="295" customFormat="1" ht="64.5" thickTop="1" thickBot="1" x14ac:dyDescent="0.3">
      <c r="A52" s="260">
        <v>39</v>
      </c>
      <c r="B52" s="418"/>
      <c r="C52" s="419" t="s">
        <v>384</v>
      </c>
      <c r="D52" s="420"/>
      <c r="E52" s="421">
        <f>SUM(E17+E26+E33+E41+E51)</f>
        <v>835</v>
      </c>
      <c r="F52" s="421">
        <f>SUM(F17+F26+F33+F41+F51)</f>
        <v>280</v>
      </c>
      <c r="G52" s="421">
        <f>SUM(G17+G26+G33+G41+G51)</f>
        <v>345</v>
      </c>
      <c r="H52" s="421">
        <f t="shared" ref="H52:W52" si="5">SUM(H17+H26+H33+H41+H51)</f>
        <v>60</v>
      </c>
      <c r="I52" s="421">
        <f t="shared" si="5"/>
        <v>30</v>
      </c>
      <c r="J52" s="421">
        <f t="shared" si="5"/>
        <v>120</v>
      </c>
      <c r="K52" s="421">
        <f t="shared" si="5"/>
        <v>0</v>
      </c>
      <c r="L52" s="421">
        <f t="shared" si="5"/>
        <v>60</v>
      </c>
      <c r="M52" s="421">
        <f t="shared" si="5"/>
        <v>180</v>
      </c>
      <c r="N52" s="421">
        <v>30</v>
      </c>
      <c r="O52" s="421">
        <f t="shared" si="5"/>
        <v>75</v>
      </c>
      <c r="P52" s="421">
        <f t="shared" si="5"/>
        <v>165</v>
      </c>
      <c r="Q52" s="421">
        <v>30</v>
      </c>
      <c r="R52" s="421">
        <f t="shared" si="5"/>
        <v>100</v>
      </c>
      <c r="S52" s="421">
        <f t="shared" si="5"/>
        <v>105</v>
      </c>
      <c r="T52" s="421">
        <f t="shared" si="5"/>
        <v>30</v>
      </c>
      <c r="U52" s="421">
        <f t="shared" si="5"/>
        <v>45</v>
      </c>
      <c r="V52" s="421">
        <f t="shared" si="5"/>
        <v>105</v>
      </c>
      <c r="W52" s="972">
        <f t="shared" si="5"/>
        <v>30</v>
      </c>
      <c r="X52" s="1115">
        <v>75</v>
      </c>
      <c r="Y52" s="294"/>
      <c r="Z52" s="294"/>
      <c r="AA52" s="294"/>
      <c r="AB52" s="294"/>
      <c r="AC52" s="294"/>
    </row>
    <row r="53" spans="1:29" ht="16.5" thickTop="1" x14ac:dyDescent="0.25">
      <c r="B53" s="246" t="s">
        <v>297</v>
      </c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1063"/>
      <c r="Y53" s="246"/>
      <c r="Z53" s="246"/>
      <c r="AA53" s="246"/>
      <c r="AB53" s="246"/>
      <c r="AC53" s="246"/>
    </row>
    <row r="54" spans="1:29" ht="15.75" x14ac:dyDescent="0.25">
      <c r="B54" s="246" t="s">
        <v>385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1081"/>
      <c r="Y54" s="246"/>
      <c r="Z54" s="246"/>
      <c r="AA54" s="246"/>
      <c r="AB54" s="246"/>
      <c r="AC54" s="246"/>
    </row>
    <row r="55" spans="1:29" ht="15.75" x14ac:dyDescent="0.25"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</row>
    <row r="56" spans="1:29" ht="15.75" x14ac:dyDescent="0.25"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</row>
  </sheetData>
  <mergeCells count="13">
    <mergeCell ref="C4:M4"/>
    <mergeCell ref="A8:A12"/>
    <mergeCell ref="B8:B12"/>
    <mergeCell ref="C8:C12"/>
    <mergeCell ref="D8:D12"/>
    <mergeCell ref="E8:K11"/>
    <mergeCell ref="X8:X12"/>
    <mergeCell ref="L8:Q10"/>
    <mergeCell ref="R8:W10"/>
    <mergeCell ref="L11:N11"/>
    <mergeCell ref="O11:Q11"/>
    <mergeCell ref="R11:T11"/>
    <mergeCell ref="U11:W1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II stopień podst i kier</vt:lpstr>
      <vt:lpstr>II stopień EP</vt:lpstr>
      <vt:lpstr>II stopień EUB</vt:lpstr>
      <vt:lpstr>II stopień EiZwSP</vt:lpstr>
      <vt:lpstr>II stopień GRiL</vt:lpstr>
      <vt:lpstr>II stopień GFiR</vt:lpstr>
      <vt:lpstr>II stopień angielski</vt:lpstr>
      <vt:lpstr>'II stopień angielski'!Obszar_wydruku</vt:lpstr>
      <vt:lpstr>'II stopień EiZwSP'!Obszar_wydruku</vt:lpstr>
      <vt:lpstr>'II stopień EP'!Obszar_wydruku</vt:lpstr>
      <vt:lpstr>'II stopień EUB'!Obszar_wydruku</vt:lpstr>
      <vt:lpstr>'II stopień GFiR'!Obszar_wydruku</vt:lpstr>
      <vt:lpstr>'II stopień GRiL'!Obszar_wydruku</vt:lpstr>
      <vt:lpstr>'II stopień podst i kier'!Obszar_wydruku</vt:lpstr>
    </vt:vector>
  </TitlesOfParts>
  <Company>Faculty of Economics, Univ. 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ankieta 2</dc:creator>
  <cp:lastModifiedBy>Sekcja Jakości i Akr. KNS</cp:lastModifiedBy>
  <cp:lastPrinted>2021-06-07T08:53:41Z</cp:lastPrinted>
  <dcterms:created xsi:type="dcterms:W3CDTF">2007-09-03T14:23:45Z</dcterms:created>
  <dcterms:modified xsi:type="dcterms:W3CDTF">2021-10-11T10:10:13Z</dcterms:modified>
</cp:coreProperties>
</file>