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3D4FAE92-D1EC-4EB8-B69F-F7128905FCBC}" xr6:coauthVersionLast="36" xr6:coauthVersionMax="47" xr10:uidLastSave="{00000000-0000-0000-0000-000000000000}"/>
  <bookViews>
    <workbookView xWindow="0" yWindow="0" windowWidth="28800" windowHeight="12210" activeTab="2" xr2:uid="{00000000-000D-0000-FFFF-FFFF00000000}"/>
  </bookViews>
  <sheets>
    <sheet name="II stopień podst i kierunk" sheetId="1" r:id="rId1"/>
    <sheet name="II stopień EP" sheetId="5" r:id="rId2"/>
    <sheet name="II stopień EUB" sheetId="6" r:id="rId3"/>
    <sheet name="II stopień EiZwSP" sheetId="4" r:id="rId4"/>
    <sheet name="II stopień GRiL" sheetId="7" r:id="rId5"/>
    <sheet name="II stopień GFiR" sheetId="8" r:id="rId6"/>
  </sheets>
  <definedNames>
    <definedName name="_xlnm.Print_Area" localSheetId="3">'II stopień EiZwSP'!$A$1:$AA$48</definedName>
    <definedName name="_xlnm.Print_Area" localSheetId="1">'II stopień EP'!$A$1:$AC$44</definedName>
    <definedName name="_xlnm.Print_Area" localSheetId="0">'II stopień podst i kierunk'!$A$1:$X$34</definedName>
  </definedNames>
  <calcPr calcId="191029"/>
</workbook>
</file>

<file path=xl/calcChain.xml><?xml version="1.0" encoding="utf-8"?>
<calcChain xmlns="http://schemas.openxmlformats.org/spreadsheetml/2006/main">
  <c r="X22" i="8" l="1"/>
  <c r="X23" i="7"/>
  <c r="X25" i="6"/>
  <c r="X22" i="5"/>
  <c r="X31" i="1"/>
  <c r="X24" i="1"/>
  <c r="X15" i="1"/>
  <c r="X32" i="1" l="1"/>
  <c r="X48" i="8" l="1"/>
  <c r="X49" i="8" s="1"/>
  <c r="X51" i="8" s="1"/>
  <c r="X36" i="7"/>
  <c r="X37" i="7" s="1"/>
  <c r="X38" i="7" s="1"/>
  <c r="X42" i="6"/>
  <c r="X43" i="6" s="1"/>
  <c r="X44" i="6" s="1"/>
  <c r="X39" i="5"/>
  <c r="X40" i="5" s="1"/>
  <c r="X41" i="5" s="1"/>
  <c r="X41" i="4"/>
  <c r="X23" i="4"/>
  <c r="X42" i="4" l="1"/>
  <c r="X43" i="4" s="1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E36" i="7"/>
  <c r="F39" i="5"/>
  <c r="G39" i="5"/>
  <c r="H39" i="5"/>
  <c r="I39" i="5"/>
  <c r="J39" i="5"/>
  <c r="J40" i="5" s="1"/>
  <c r="K39" i="5"/>
  <c r="K40" i="5" s="1"/>
  <c r="L39" i="5"/>
  <c r="L40" i="5" s="1"/>
  <c r="M39" i="5"/>
  <c r="N39" i="5"/>
  <c r="O39" i="5"/>
  <c r="O40" i="5" s="1"/>
  <c r="P39" i="5"/>
  <c r="Q39" i="5"/>
  <c r="R39" i="5"/>
  <c r="S39" i="5"/>
  <c r="T39" i="5"/>
  <c r="U39" i="5"/>
  <c r="U40" i="5" s="1"/>
  <c r="V39" i="5"/>
  <c r="V40" i="5" s="1"/>
  <c r="W39" i="5"/>
  <c r="W40" i="5" s="1"/>
  <c r="G31" i="1"/>
  <c r="H31" i="1"/>
  <c r="H32" i="1" s="1"/>
  <c r="I31" i="1"/>
  <c r="I32" i="1" s="1"/>
  <c r="J31" i="1"/>
  <c r="J32" i="1" s="1"/>
  <c r="K31" i="1"/>
  <c r="K32" i="1" s="1"/>
  <c r="L31" i="1"/>
  <c r="M31" i="1"/>
  <c r="N31" i="1"/>
  <c r="O31" i="1"/>
  <c r="P31" i="1"/>
  <c r="Q31" i="1"/>
  <c r="R31" i="1"/>
  <c r="R32" i="1" s="1"/>
  <c r="S31" i="1"/>
  <c r="S32" i="1" s="1"/>
  <c r="T31" i="1"/>
  <c r="U31" i="1"/>
  <c r="U32" i="1" s="1"/>
  <c r="V31" i="1"/>
  <c r="V32" i="1" s="1"/>
  <c r="W31" i="1"/>
  <c r="W32" i="1" s="1"/>
  <c r="R41" i="4"/>
  <c r="S41" i="4"/>
  <c r="T41" i="4"/>
  <c r="U41" i="4"/>
  <c r="V41" i="4"/>
  <c r="W41" i="4"/>
  <c r="F41" i="4"/>
  <c r="G41" i="4"/>
  <c r="H41" i="4"/>
  <c r="E41" i="4"/>
  <c r="E48" i="8"/>
  <c r="F48" i="8"/>
  <c r="G48" i="8"/>
  <c r="K41" i="5" l="1"/>
  <c r="W41" i="5"/>
  <c r="V41" i="5"/>
  <c r="U41" i="5"/>
  <c r="J41" i="5"/>
  <c r="S42" i="6"/>
  <c r="T42" i="6"/>
  <c r="U42" i="6"/>
  <c r="V42" i="6"/>
  <c r="W42" i="6"/>
  <c r="G42" i="6"/>
  <c r="E42" i="6"/>
  <c r="N25" i="6"/>
  <c r="N43" i="6" s="1"/>
  <c r="M25" i="6"/>
  <c r="M43" i="6" s="1"/>
  <c r="J25" i="6"/>
  <c r="J43" i="6" s="1"/>
  <c r="J44" i="6" s="1"/>
  <c r="K25" i="6"/>
  <c r="K43" i="6" s="1"/>
  <c r="K44" i="6" s="1"/>
  <c r="L25" i="6"/>
  <c r="L43" i="6" s="1"/>
  <c r="O25" i="6"/>
  <c r="O43" i="6" s="1"/>
  <c r="P25" i="6"/>
  <c r="P43" i="6" s="1"/>
  <c r="Q25" i="6"/>
  <c r="Q43" i="6" s="1"/>
  <c r="R25" i="6"/>
  <c r="R43" i="6" s="1"/>
  <c r="R44" i="6" s="1"/>
  <c r="S25" i="6"/>
  <c r="T25" i="6"/>
  <c r="U25" i="6"/>
  <c r="V25" i="6"/>
  <c r="W25" i="6"/>
  <c r="I25" i="6"/>
  <c r="I43" i="6" s="1"/>
  <c r="I44" i="6" s="1"/>
  <c r="H25" i="6"/>
  <c r="H43" i="6" s="1"/>
  <c r="H44" i="6" s="1"/>
  <c r="G25" i="6"/>
  <c r="F25" i="6"/>
  <c r="F43" i="6" s="1"/>
  <c r="E25" i="6"/>
  <c r="E39" i="5"/>
  <c r="F22" i="5"/>
  <c r="F40" i="5" s="1"/>
  <c r="G22" i="5"/>
  <c r="G40" i="5" s="1"/>
  <c r="H22" i="5"/>
  <c r="H40" i="5" s="1"/>
  <c r="H41" i="5" s="1"/>
  <c r="I22" i="5"/>
  <c r="I40" i="5" s="1"/>
  <c r="I41" i="5" s="1"/>
  <c r="M22" i="5"/>
  <c r="M40" i="5" s="1"/>
  <c r="N22" i="5"/>
  <c r="N40" i="5" s="1"/>
  <c r="P22" i="5"/>
  <c r="P40" i="5" s="1"/>
  <c r="Q22" i="5"/>
  <c r="Q40" i="5" s="1"/>
  <c r="R22" i="5"/>
  <c r="R40" i="5" s="1"/>
  <c r="R41" i="5" s="1"/>
  <c r="S22" i="5"/>
  <c r="S40" i="5" s="1"/>
  <c r="S41" i="5" s="1"/>
  <c r="T22" i="5"/>
  <c r="T40" i="5" s="1"/>
  <c r="E22" i="5"/>
  <c r="F31" i="1"/>
  <c r="F24" i="1"/>
  <c r="E31" i="1"/>
  <c r="G43" i="6" l="1"/>
  <c r="V43" i="6"/>
  <c r="V44" i="6" s="1"/>
  <c r="U43" i="6"/>
  <c r="U44" i="6" s="1"/>
  <c r="W43" i="6"/>
  <c r="W44" i="6" s="1"/>
  <c r="T43" i="6"/>
  <c r="S43" i="6"/>
  <c r="S44" i="6" s="1"/>
  <c r="E43" i="6"/>
  <c r="E40" i="5"/>
  <c r="N24" i="1" l="1"/>
  <c r="L24" i="1"/>
  <c r="L32" i="1" s="1"/>
  <c r="O24" i="1"/>
  <c r="P24" i="1"/>
  <c r="Q24" i="1"/>
  <c r="T24" i="1"/>
  <c r="M15" i="1"/>
  <c r="M32" i="1" s="1"/>
  <c r="N15" i="1"/>
  <c r="P15" i="1"/>
  <c r="Q15" i="1"/>
  <c r="T15" i="1"/>
  <c r="G24" i="1"/>
  <c r="E24" i="1"/>
  <c r="G15" i="1"/>
  <c r="F15" i="1"/>
  <c r="F32" i="1" s="1"/>
  <c r="E15" i="1"/>
  <c r="G32" i="1" l="1"/>
  <c r="G44" i="6" s="1"/>
  <c r="T32" i="1"/>
  <c r="O32" i="1"/>
  <c r="M44" i="6"/>
  <c r="M41" i="5"/>
  <c r="P32" i="1"/>
  <c r="L41" i="5"/>
  <c r="L44" i="6"/>
  <c r="Q32" i="1"/>
  <c r="F44" i="6"/>
  <c r="F41" i="5"/>
  <c r="E32" i="1"/>
  <c r="N32" i="1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G49" i="8" s="1"/>
  <c r="G51" i="8" s="1"/>
  <c r="F22" i="8"/>
  <c r="F49" i="8" s="1"/>
  <c r="F51" i="8" s="1"/>
  <c r="E22" i="8"/>
  <c r="E49" i="8" s="1"/>
  <c r="E51" i="8" s="1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H23" i="4"/>
  <c r="H42" i="4" s="1"/>
  <c r="H43" i="4" s="1"/>
  <c r="I23" i="4"/>
  <c r="I42" i="4" s="1"/>
  <c r="I43" i="4" s="1"/>
  <c r="J23" i="4"/>
  <c r="J42" i="4" s="1"/>
  <c r="J43" i="4" s="1"/>
  <c r="K23" i="4"/>
  <c r="K42" i="4" s="1"/>
  <c r="K43" i="4" s="1"/>
  <c r="L23" i="4"/>
  <c r="L42" i="4" s="1"/>
  <c r="L43" i="4" s="1"/>
  <c r="M23" i="4"/>
  <c r="M42" i="4" s="1"/>
  <c r="M43" i="4" s="1"/>
  <c r="N23" i="4"/>
  <c r="N42" i="4" s="1"/>
  <c r="O23" i="4"/>
  <c r="O42" i="4" s="1"/>
  <c r="P23" i="4"/>
  <c r="P42" i="4" s="1"/>
  <c r="Q23" i="4"/>
  <c r="Q42" i="4" s="1"/>
  <c r="R23" i="4"/>
  <c r="R42" i="4" s="1"/>
  <c r="R43" i="4" s="1"/>
  <c r="S23" i="4"/>
  <c r="T23" i="4"/>
  <c r="U23" i="4"/>
  <c r="U42" i="4" s="1"/>
  <c r="U43" i="4" s="1"/>
  <c r="V23" i="4"/>
  <c r="V42" i="4" s="1"/>
  <c r="V43" i="4" s="1"/>
  <c r="W23" i="4"/>
  <c r="W42" i="4" s="1"/>
  <c r="W43" i="4" s="1"/>
  <c r="G23" i="4"/>
  <c r="F23" i="4"/>
  <c r="E23" i="4"/>
  <c r="G41" i="5" l="1"/>
  <c r="N41" i="5"/>
  <c r="N43" i="4"/>
  <c r="N44" i="6"/>
  <c r="O41" i="5"/>
  <c r="O44" i="6"/>
  <c r="P44" i="6"/>
  <c r="P41" i="5"/>
  <c r="E44" i="6"/>
  <c r="E41" i="5"/>
  <c r="O43" i="4"/>
  <c r="T38" i="7"/>
  <c r="T44" i="6"/>
  <c r="T41" i="5"/>
  <c r="P43" i="4"/>
  <c r="Q44" i="6"/>
  <c r="Q41" i="5"/>
  <c r="Q43" i="4"/>
  <c r="E42" i="4"/>
  <c r="E43" i="4" s="1"/>
  <c r="T42" i="4"/>
  <c r="T43" i="4" s="1"/>
  <c r="F42" i="4"/>
  <c r="F43" i="4" s="1"/>
  <c r="S42" i="4"/>
  <c r="S43" i="4" s="1"/>
  <c r="G42" i="4"/>
  <c r="G43" i="4" s="1"/>
  <c r="H49" i="8"/>
  <c r="H51" i="8" s="1"/>
  <c r="J49" i="8"/>
  <c r="J51" i="8" s="1"/>
  <c r="L49" i="8"/>
  <c r="L51" i="8" s="1"/>
  <c r="N49" i="8"/>
  <c r="N51" i="8" s="1"/>
  <c r="P49" i="8"/>
  <c r="P51" i="8" s="1"/>
  <c r="R49" i="8"/>
  <c r="R51" i="8" s="1"/>
  <c r="T49" i="8"/>
  <c r="T51" i="8" s="1"/>
  <c r="V49" i="8"/>
  <c r="V51" i="8" s="1"/>
  <c r="I49" i="8"/>
  <c r="I51" i="8" s="1"/>
  <c r="K49" i="8"/>
  <c r="K51" i="8" s="1"/>
  <c r="M49" i="8"/>
  <c r="M51" i="8" s="1"/>
  <c r="O49" i="8"/>
  <c r="O51" i="8" s="1"/>
  <c r="Q49" i="8"/>
  <c r="Q51" i="8" s="1"/>
  <c r="S49" i="8"/>
  <c r="S51" i="8" s="1"/>
  <c r="U49" i="8"/>
  <c r="U51" i="8" s="1"/>
  <c r="W49" i="8"/>
  <c r="W51" i="8" s="1"/>
  <c r="F37" i="7"/>
  <c r="F38" i="7" s="1"/>
  <c r="H37" i="7"/>
  <c r="H38" i="7" s="1"/>
  <c r="J37" i="7"/>
  <c r="J38" i="7" s="1"/>
  <c r="L37" i="7"/>
  <c r="L38" i="7" s="1"/>
  <c r="N37" i="7"/>
  <c r="N38" i="7" s="1"/>
  <c r="P37" i="7"/>
  <c r="P38" i="7" s="1"/>
  <c r="R37" i="7"/>
  <c r="R38" i="7" s="1"/>
  <c r="T37" i="7"/>
  <c r="V37" i="7"/>
  <c r="V38" i="7" s="1"/>
  <c r="E37" i="7"/>
  <c r="E38" i="7" s="1"/>
  <c r="G37" i="7"/>
  <c r="G38" i="7" s="1"/>
  <c r="I37" i="7"/>
  <c r="I38" i="7" s="1"/>
  <c r="K37" i="7"/>
  <c r="K38" i="7" s="1"/>
  <c r="M37" i="7"/>
  <c r="M38" i="7" s="1"/>
  <c r="O37" i="7"/>
  <c r="O38" i="7" s="1"/>
  <c r="Q37" i="7"/>
  <c r="Q38" i="7" s="1"/>
  <c r="S37" i="7"/>
  <c r="S38" i="7" s="1"/>
  <c r="U37" i="7"/>
  <c r="U38" i="7" s="1"/>
  <c r="W37" i="7"/>
  <c r="W38" i="7" s="1"/>
</calcChain>
</file>

<file path=xl/sharedStrings.xml><?xml version="1.0" encoding="utf-8"?>
<sst xmlns="http://schemas.openxmlformats.org/spreadsheetml/2006/main" count="645" uniqueCount="324">
  <si>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</si>
  <si>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</si>
  <si>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</si>
  <si>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</si>
  <si>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</si>
  <si>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</si>
  <si>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</si>
  <si>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</si>
  <si>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</si>
  <si>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</si>
  <si>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</si>
  <si>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</si>
  <si>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</si>
  <si>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</si>
  <si>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</si>
  <si>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</si>
  <si>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</si>
  <si>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</si>
  <si>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</si>
  <si>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Razem przedmioty ogólne</t>
  </si>
  <si>
    <t>Razem przedmioty podstawowe</t>
  </si>
  <si>
    <t>Razem przedmioty kierunkowe</t>
  </si>
  <si>
    <t>Razem przedmioty ogólne podstawowe i kierunkowe</t>
  </si>
  <si>
    <t>Forma zajęć</t>
  </si>
  <si>
    <t>Razem przedmioty specjalnościowe</t>
  </si>
  <si>
    <t>Razem przedmioty specjalnościowe do wyboru</t>
  </si>
  <si>
    <t>Razem przedmioty specjalnościowe i specjalnościowe do wyboru</t>
  </si>
  <si>
    <t>Liczba godzin ogółem</t>
  </si>
  <si>
    <t>L.p.</t>
  </si>
  <si>
    <t>Inne</t>
  </si>
  <si>
    <t>E/II/EiZSP/C.1</t>
  </si>
  <si>
    <t>Metodologia ekonomii - projekt badawczy</t>
  </si>
  <si>
    <t>ZAL</t>
  </si>
  <si>
    <t>E/II/EiZSP/C.2</t>
  </si>
  <si>
    <t>Ekonomia wyboru publicznego</t>
  </si>
  <si>
    <t>E / 1</t>
  </si>
  <si>
    <t>E/II/EiZSP/C.3</t>
  </si>
  <si>
    <t>Zarządzanie strategiczne w instytucjach publicznych</t>
  </si>
  <si>
    <t>E / 2</t>
  </si>
  <si>
    <t>E/II/EiZSP/C.4</t>
  </si>
  <si>
    <t>Rachunkowość sektora publicznego</t>
  </si>
  <si>
    <t>E / 3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</si>
  <si>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</si>
  <si>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</si>
  <si>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</si>
  <si>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</si>
  <si>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</si>
  <si>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</si>
  <si>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 / 4</t>
  </si>
  <si>
    <t>E/II/EiZSP/C.8</t>
  </si>
  <si>
    <t>Zarządzanie jakością w instytucjach publicznych</t>
  </si>
  <si>
    <t>E/II/EiZSP/C-1.1a</t>
  </si>
  <si>
    <t>Rachunkowość zarządcza i audyt wewnętrzny w jednostkach sektora publicznego</t>
  </si>
  <si>
    <t>E/II/EiZSP/C-1.1b</t>
  </si>
  <si>
    <t>Finanse organizacji non-profit</t>
  </si>
  <si>
    <t>E/II/EiZSP/C-1.2a</t>
  </si>
  <si>
    <t>Logistyka w usługach publicznych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</si>
  <si>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</si>
  <si>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</si>
  <si>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</si>
  <si>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</si>
  <si>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</si>
  <si>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</si>
  <si>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E/II/EiZSP/C-1.4a</t>
  </si>
  <si>
    <t>Instrumenty zarządzania środowiskiem</t>
  </si>
  <si>
    <t>E/II/EiZSP/C-1.4b</t>
  </si>
  <si>
    <t>Metody analizy ekonomicznej jednostek samorządu terytorialnego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</si>
  <si>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</si>
  <si>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</si>
  <si>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</si>
  <si>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</si>
  <si>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</si>
  <si>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Instytucje sektora publicznego</t>
  </si>
  <si>
    <t>E/II/EiZSP/C-1.6b</t>
  </si>
  <si>
    <t>Etyka życia publicznego</t>
  </si>
  <si>
    <t>E/II/EiZSP/C-1.7a</t>
  </si>
  <si>
    <t>Przedsiębiorczość w sektorze publicznym</t>
  </si>
  <si>
    <t>E/II/EiZSP/C-1.7b</t>
  </si>
  <si>
    <t>E/II/EiZSP/C-1.8a</t>
  </si>
  <si>
    <t>Finanse ubezpieczeń społecznych i zdrowotnych</t>
  </si>
  <si>
    <t>E/II/EiZSP/C-1.8b</t>
  </si>
  <si>
    <t>Optymalizacja podatkowa w sektorze publicznym</t>
  </si>
  <si>
    <t>E/I/O.1</t>
  </si>
  <si>
    <t>E/I/O.2</t>
  </si>
  <si>
    <t>E/II/A.1</t>
  </si>
  <si>
    <t>Ekonomia menedżerska</t>
  </si>
  <si>
    <t>E/II/A.2</t>
  </si>
  <si>
    <t>Makroekonomia II</t>
  </si>
  <si>
    <t>E/II/A.3</t>
  </si>
  <si>
    <t>Ekonometria i wnioskowanie statystyczne (m)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</si>
  <si>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</si>
  <si>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</si>
  <si>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</si>
  <si>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</si>
  <si>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</si>
  <si>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</si>
  <si>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</si>
  <si>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Polityka interwencjonizmu państwowego</t>
  </si>
  <si>
    <t>E/II/B.1</t>
  </si>
  <si>
    <t>Gospodarowanie kapitałem ludzkim</t>
  </si>
  <si>
    <t>E/II/B.2</t>
  </si>
  <si>
    <t>Ekonomia międzynarodowa</t>
  </si>
  <si>
    <t>E/II/B.3</t>
  </si>
  <si>
    <t>Rynek kapitałowy i finansowy</t>
  </si>
  <si>
    <t>E/II/B.4</t>
  </si>
  <si>
    <t>E/II/C-1.S</t>
  </si>
  <si>
    <t>Seminarium magisterskie</t>
  </si>
  <si>
    <t>E/II/EP/C.1</t>
  </si>
  <si>
    <t>E/II/EP/C.2</t>
  </si>
  <si>
    <t>Informatyka gospodarcza</t>
  </si>
  <si>
    <t>E/II/EP/C.3</t>
  </si>
  <si>
    <t>Rynek papierów wartościowych</t>
  </si>
  <si>
    <t>E/II/EP/C.4</t>
  </si>
  <si>
    <t>Międzynarodowy system walutowy</t>
  </si>
  <si>
    <t>E/II/EP/C.5</t>
  </si>
  <si>
    <t>Metody oceny kondycji finansowej przedsiębiorstwa</t>
  </si>
  <si>
    <t>E/II/EP/C.6</t>
  </si>
  <si>
    <t>Controlling</t>
  </si>
  <si>
    <t>E/II/EP/C.7</t>
  </si>
  <si>
    <t>Gry decyzyjne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</si>
  <si>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</si>
  <si>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</si>
  <si>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</si>
  <si>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</si>
  <si>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</si>
  <si>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</si>
  <si>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</si>
  <si>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</si>
  <si>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</si>
  <si>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Ekonomia inwestycji</t>
  </si>
  <si>
    <t>E/II/EP/C-1.3b</t>
  </si>
  <si>
    <t>Zarządzanie projektami</t>
  </si>
  <si>
    <t>E/II/EP/C-1.3c</t>
  </si>
  <si>
    <t>Ocena projektów publicznych</t>
  </si>
  <si>
    <t>E/II/EP/C-1.4a</t>
  </si>
  <si>
    <t>System bankowy UE</t>
  </si>
  <si>
    <t>E/II/EP/C-1.4b</t>
  </si>
  <si>
    <t>Nierówności społeczne a wzrost gospodarczy</t>
  </si>
  <si>
    <t>E/II/EP/C-1.4c</t>
  </si>
  <si>
    <t>Otoczenie instytucjonalne przedsiębiorstw</t>
  </si>
  <si>
    <t>E/II/EP/C-1.4d</t>
  </si>
  <si>
    <t>Bankowość centralna (konserwatorium)</t>
  </si>
  <si>
    <t>E/II/EP/C-1.5a</t>
  </si>
  <si>
    <t>Prawo pracy</t>
  </si>
  <si>
    <t>E/II/EP/C-1.5b</t>
  </si>
  <si>
    <t>Procesy integracji europejskiej</t>
  </si>
  <si>
    <t>E/II/EP/C-1.5c</t>
  </si>
  <si>
    <t>Współczesne problemy gospodarki światowej</t>
  </si>
  <si>
    <t>E/II/EP/C-1.5d</t>
  </si>
  <si>
    <t>Kapitał intelektualny i innowacje w przedsiębiorstwie</t>
  </si>
  <si>
    <t>Studia kończą się uzyskaniem tytułu magistra</t>
  </si>
  <si>
    <t>w specjalności Ekonomia Przedsiębiorstwa</t>
  </si>
  <si>
    <t>Gra decyzyjna*</t>
  </si>
  <si>
    <t>*w przypadku wybory przedmiotu "Gra decyzyjna" realizacja przedmiotu odbędzie się w grupach warsztatowych</t>
  </si>
  <si>
    <t>E/II/EUB/C.1</t>
  </si>
  <si>
    <t>E/II/EUB/C.2</t>
  </si>
  <si>
    <t>E/II/EUB/C.3</t>
  </si>
  <si>
    <t>Planowanie strategiczne</t>
  </si>
  <si>
    <t xml:space="preserve">E / 3 </t>
  </si>
  <si>
    <t>E/II/EUB/C.4</t>
  </si>
  <si>
    <t>Ekonometryczne modelowanie procesów rynkowych</t>
  </si>
  <si>
    <t>E/II/EUB/C.5</t>
  </si>
  <si>
    <t>Ekonomiczna ocena warunków gospodarowania</t>
  </si>
  <si>
    <t>E/II/EUB/C.6</t>
  </si>
  <si>
    <t>Regionalne i lokalne uwarunkowania rozwoju</t>
  </si>
  <si>
    <t>E/II/EUB/C.7</t>
  </si>
  <si>
    <t>Rachunkowość finansowa</t>
  </si>
  <si>
    <t>E/II/EUB/C.8</t>
  </si>
  <si>
    <t>E/II/EUB/C.9</t>
  </si>
  <si>
    <t>Systemy zarządzania jakością</t>
  </si>
  <si>
    <t>E/II/EUB/C.10</t>
  </si>
  <si>
    <t>Analiza i wycena portfela inwestycyjnego</t>
  </si>
  <si>
    <t>Zachowania na rynku usług</t>
  </si>
  <si>
    <t>Rachunek kosztów</t>
  </si>
  <si>
    <t>Public relations</t>
  </si>
  <si>
    <t>Analiza finansowa i audyt</t>
  </si>
  <si>
    <t xml:space="preserve">Ocena efektywności projektów unijnych </t>
  </si>
  <si>
    <t>Analiza satysfakcji konsumentów</t>
  </si>
  <si>
    <t>Planowanie i kontroling w obszarze finansów</t>
  </si>
  <si>
    <t>Systemy logistyczne</t>
  </si>
  <si>
    <t>Ochrona własności intelektualnej</t>
  </si>
  <si>
    <t>Usługi społeczne</t>
  </si>
  <si>
    <t>Techniki sprzedaży usług</t>
  </si>
  <si>
    <t>E/II/EUB/C-1.1a</t>
  </si>
  <si>
    <t>E/II/EUB/C-1.1b</t>
  </si>
  <si>
    <t>E/II/EUB/C-1.1c</t>
  </si>
  <si>
    <t>E/II/EUB/C-1.2a</t>
  </si>
  <si>
    <t>E/II/EUB/C-1.2b</t>
  </si>
  <si>
    <t>E/II/EUB/C-1.2c</t>
  </si>
  <si>
    <t>E/II/EUB/C-1.3a</t>
  </si>
  <si>
    <t>E/II/EUB/C-1.3b</t>
  </si>
  <si>
    <t>E/II/EUB/C-1.3c</t>
  </si>
  <si>
    <t>E/II/EUB/C-1.4a</t>
  </si>
  <si>
    <t>E/II/EUB/C-1.4b</t>
  </si>
  <si>
    <t>E/II/EUB/C-1.4c</t>
  </si>
  <si>
    <t>E/II/EUB/C-1.5a</t>
  </si>
  <si>
    <t>E/II/EUB/C-1.5b</t>
  </si>
  <si>
    <t>E/II/EUB/C-1.5c</t>
  </si>
  <si>
    <t>w specjalności Ekonomia Usług Biznesowych</t>
  </si>
  <si>
    <t>E/II/GRiL/C.1</t>
  </si>
  <si>
    <t>E/II/GRiL/C.2</t>
  </si>
  <si>
    <t>Teoria gospodarki przestrzennej</t>
  </si>
  <si>
    <t>E/II/GRiL/C.3</t>
  </si>
  <si>
    <t>Metody i techniki analizy regionalnej (m)</t>
  </si>
  <si>
    <t xml:space="preserve">E / 2 </t>
  </si>
  <si>
    <t>E/II/GRiL/C.4</t>
  </si>
  <si>
    <t>Teoria wyboru publicznego</t>
  </si>
  <si>
    <t>E/II/GRiL/C.5</t>
  </si>
  <si>
    <t>Projekty i programy Unii Europejskiej</t>
  </si>
  <si>
    <t>E/II/GRiL/C.6</t>
  </si>
  <si>
    <t>Gospodarka oparta na wiedzy</t>
  </si>
  <si>
    <t>E/II/GRiL/C.7</t>
  </si>
  <si>
    <t>Podstawy komunikacji interpersonalnej i negocjacje</t>
  </si>
  <si>
    <t>E/II/GRiL/C.8</t>
  </si>
  <si>
    <t>E/II/GRiL/C-1.1a</t>
  </si>
  <si>
    <t>E/II/GRiL/C-1.1b</t>
  </si>
  <si>
    <t>E/II/GRiL/C-1.2a</t>
  </si>
  <si>
    <t>E/II/GRiL/C-1.2b</t>
  </si>
  <si>
    <t>E/II/GRiL/C-1.3a</t>
  </si>
  <si>
    <t>E/II/GRiL/C-1.3b</t>
  </si>
  <si>
    <t>E/II/GRiL/C-1.4a</t>
  </si>
  <si>
    <t>E/II/GRiL/C-1.4b</t>
  </si>
  <si>
    <t>E/II/GRiL/C-1.5a</t>
  </si>
  <si>
    <t>E/II/GRiL/C-1.5b</t>
  </si>
  <si>
    <t>E/II/GRiL/C-1.5c</t>
  </si>
  <si>
    <t>Ocena jakości usług publicznych</t>
  </si>
  <si>
    <t>Gospodarowanie nieruchomościami</t>
  </si>
  <si>
    <t>Wielofunkcyjny rozwój gospodarki lokalnej</t>
  </si>
  <si>
    <t>Zrównoważony rozwój gospodarki regionalnej</t>
  </si>
  <si>
    <t>Planowanie rozwoju regionalnego</t>
  </si>
  <si>
    <t>Metody aktywizacji społeczności lokalnych</t>
  </si>
  <si>
    <t>Produkt lokalny na rynku globalnym</t>
  </si>
  <si>
    <t>Bazy danych w gospodarce regionalnej</t>
  </si>
  <si>
    <t>E /4</t>
  </si>
  <si>
    <t>Zastosowanie informatyki w gospodarce*</t>
  </si>
  <si>
    <t>* w przypadku wyboru "Zastosowanie informatyki w gospodarce" realizacja przedmiotu odbedzie się w grupach laboratoryjnych</t>
  </si>
  <si>
    <t>w specjalności Gospodarka Regionalna i Lokalna</t>
  </si>
  <si>
    <t>E/II/GFiR/C.1</t>
  </si>
  <si>
    <t>E/II/GFiR/C.2</t>
  </si>
  <si>
    <t>Rachunkowość finansowa II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</si>
  <si>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</si>
  <si>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</si>
  <si>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</si>
  <si>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</si>
  <si>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</si>
  <si>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</si>
  <si>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</si>
  <si>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</si>
  <si>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</si>
  <si>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E/II/GFiR/C-1.1a</t>
  </si>
  <si>
    <t>Kapitał intelektualny w przedsiębiorstwie</t>
  </si>
  <si>
    <t>E/II/GFiR/C-1.1b</t>
  </si>
  <si>
    <t>Techniki menedżerskie  w sektorze publicznym</t>
  </si>
  <si>
    <t>E/II/GFiR/C-1.1c</t>
  </si>
  <si>
    <t>E/II/GFiR/C-1.2a</t>
  </si>
  <si>
    <t xml:space="preserve">Rachunek kosztów </t>
  </si>
  <si>
    <t>E/II/GFiR/C-1.2b</t>
  </si>
  <si>
    <t>Finanse samorządowe II</t>
  </si>
  <si>
    <t>E/II/GFiR/C-1.2c</t>
  </si>
  <si>
    <t>Doradztwo finansowe i ubezpieczeniowe</t>
  </si>
  <si>
    <t>E/II/GFiR/C-1.3a</t>
  </si>
  <si>
    <t xml:space="preserve">Doradztwo podatkowe i księgowość MSP </t>
  </si>
  <si>
    <t>E/II/GFiR/C-1.3b</t>
  </si>
  <si>
    <t>Rachunkowość i budżetowanie w jednostkach sektora publicznego</t>
  </si>
  <si>
    <t>E/II/GFiR/C-1.3c</t>
  </si>
  <si>
    <t>Rachunkowość i finanse banku</t>
  </si>
  <si>
    <t>E/II/GFiR/C-1.4a</t>
  </si>
  <si>
    <t>Strategie rozwoju przedsiębiorstw</t>
  </si>
  <si>
    <t>E/II/GFiR/C-1.4b</t>
  </si>
  <si>
    <t>Ekonomika usług publicznych</t>
  </si>
  <si>
    <t>E/II/GFiR/C-1.4c</t>
  </si>
  <si>
    <t>Relacje instytucji finansowych z biznesem</t>
  </si>
  <si>
    <t>E/II/GFiR/C-1.5a</t>
  </si>
  <si>
    <t xml:space="preserve">Efektywność systemów logistycznych </t>
  </si>
  <si>
    <t>E/II/GFiR/C-1.5b</t>
  </si>
  <si>
    <t>Budżetowanie zadaniowe i kontrola zarządcza w JST</t>
  </si>
  <si>
    <t>E/II/GFiR/C-1.5c</t>
  </si>
  <si>
    <t>Kapitał intelektualny w instytucjach finansowych</t>
  </si>
  <si>
    <t>E/II/GFiR/C-1.6a</t>
  </si>
  <si>
    <t>Konkurencyjność przedsiębiorstw</t>
  </si>
  <si>
    <t>E/II/GFiR/C-1.6b</t>
  </si>
  <si>
    <t>Konkurencyjność jednostek sektora publicznego</t>
  </si>
  <si>
    <t>E/II/GFiR/C-1.6c</t>
  </si>
  <si>
    <t>Konkurencyjność instytucji finansowych</t>
  </si>
  <si>
    <t>E/II/GFiR/C-1.7a</t>
  </si>
  <si>
    <t>Międzynarodowe przepływy czynników produkcji</t>
  </si>
  <si>
    <t>E/II/GFiR/C-1.7b</t>
  </si>
  <si>
    <t>Zamówienia publiczne</t>
  </si>
  <si>
    <t>E/II/GFiR/C-1.7c</t>
  </si>
  <si>
    <t>Zarządzanie finansami gospodarstw domowych</t>
  </si>
  <si>
    <t>E/II/GFiR/C-1.8a</t>
  </si>
  <si>
    <t>Portfel inwestycyjny</t>
  </si>
  <si>
    <t>E/II/GFiR/C-1.8b</t>
  </si>
  <si>
    <t>E-administracja</t>
  </si>
  <si>
    <t>E/II/GFiR/C-1.8c</t>
  </si>
  <si>
    <t>Bankowość detaliczna i korporacyjna</t>
  </si>
  <si>
    <t>w specjalności Gospodarka Finansowa i Rachunkowość</t>
  </si>
  <si>
    <t>w specjalności Ekonomia i Zarządzanie w Sektorze Publicznym</t>
  </si>
  <si>
    <t>Społeczna odpwiedzialność przedsiębiorstw</t>
  </si>
  <si>
    <t xml:space="preserve">Ekonomia matematyczna </t>
  </si>
  <si>
    <t>(m) - zajęcia realizowane w grupie laboratoryjnej lub warsztatowej</t>
  </si>
  <si>
    <t>E/4</t>
  </si>
  <si>
    <t>Harmonogram studiów</t>
  </si>
  <si>
    <t>Kierunek: Ekonomia</t>
  </si>
  <si>
    <t>Poziom studiów: drugiego stopnia</t>
  </si>
  <si>
    <t>Profil: ogólnoakademicki</t>
  </si>
  <si>
    <t>Realizacja od roku akademickiego 2021/2022</t>
  </si>
  <si>
    <t>Punkty ECTS powiązane z działalnością naukową</t>
  </si>
  <si>
    <t>Przedmioty podstawowe</t>
  </si>
  <si>
    <t>Przedmioty kierunkowe</t>
  </si>
  <si>
    <t>Przedmioty specjalnościowe</t>
  </si>
  <si>
    <t>Przedmioty specjalnościowe do wyboru</t>
  </si>
  <si>
    <t>Forma studiów: niestacjonarne</t>
  </si>
  <si>
    <t>Specjalność/ścieżka kształcenia: Ekonomia przedsiębiorstwa</t>
  </si>
  <si>
    <t>Specjalność/ścieżka kształcenia: Ekonomia usług biznesowych</t>
  </si>
  <si>
    <t>Specjalność/ścieżka kształcenia: Ekonomia i zarządzanie w sektorze publicznym</t>
  </si>
  <si>
    <t>Specjalność/ścieżka kształcenia: Gospodarka regionalna i lokalna</t>
  </si>
  <si>
    <t>Specjalność/ścieżka kształcenia: Gospodarka finansowa i rachunkowość</t>
  </si>
  <si>
    <t>ZAL/O</t>
  </si>
  <si>
    <t>Szkolenie biblioteczne.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</si>
  <si>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- w przypadku kierunków studiów przyporządkowanych do dyscyplin w ramach dziedzin innych niż odpowiednio nauki humanistyczne lub społeczne-przedmiot ogólnouczeniany - 2pkt ECTS oraz etyka                  w biznesie -3pkt  ECTS = 5pkt ECTS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związanych z prowadzonymi badaniami naukowymi 75  pkt ECTS (dla profilu ogólnoakademickiego)  </t>
  </si>
  <si>
    <t>Metody optymalizacji decyzji gospodarczych *</t>
  </si>
  <si>
    <t xml:space="preserve">Uchwałą Rady Dydaktycznej  z 7.10.2021 r. zmiana formy zajęć z ćw. na lab.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</si>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</sst>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 CE"/>
      <family val="1"/>
      <charset val="238"/>
    </font>
    <font>
      <sz val="12"/>
      <color theme="1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9">
    <xf numFmtId="0" fontId="0" fillId="0" borderId="0" xfId="0"/>
    <xf numFmtId="0" fontId="0" fillId="0" borderId="0" xfId="0" applyBorder="1"/>
    <xf numFmtId="0" fontId="0" fillId="0" borderId="0" xfId="0" applyFont="1"/>
    <xf numFmtId="0" fontId="6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3" fillId="0" borderId="4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3" xfId="0" applyFont="1" applyBorder="1"/>
    <xf numFmtId="0" fontId="8" fillId="0" borderId="39" xfId="0" applyFont="1" applyBorder="1"/>
    <xf numFmtId="0" fontId="8" fillId="0" borderId="4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0" xfId="0" applyFont="1"/>
    <xf numFmtId="0" fontId="9" fillId="0" borderId="48" xfId="0" applyFont="1" applyFill="1" applyBorder="1" applyAlignment="1">
      <alignment horizontal="center"/>
    </xf>
    <xf numFmtId="0" fontId="8" fillId="0" borderId="17" xfId="0" applyFont="1" applyFill="1" applyBorder="1"/>
    <xf numFmtId="0" fontId="9" fillId="0" borderId="17" xfId="0" applyFont="1" applyFill="1" applyBorder="1" applyAlignment="1">
      <alignment horizontal="center"/>
    </xf>
    <xf numFmtId="0" fontId="9" fillId="0" borderId="17" xfId="0" applyFont="1" applyFill="1" applyBorder="1"/>
    <xf numFmtId="0" fontId="9" fillId="0" borderId="27" xfId="0" applyFont="1" applyFill="1" applyBorder="1"/>
    <xf numFmtId="0" fontId="9" fillId="0" borderId="87" xfId="0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32" xfId="0" applyFont="1" applyFill="1" applyBorder="1"/>
    <xf numFmtId="0" fontId="9" fillId="0" borderId="94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4" xfId="0" applyFont="1" applyFill="1" applyBorder="1"/>
    <xf numFmtId="0" fontId="9" fillId="0" borderId="24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9" fillId="0" borderId="89" xfId="0" applyFont="1" applyFill="1" applyBorder="1" applyAlignment="1">
      <alignment horizontal="center"/>
    </xf>
    <xf numFmtId="0" fontId="9" fillId="0" borderId="95" xfId="0" applyFont="1" applyFill="1" applyBorder="1" applyAlignment="1">
      <alignment horizontal="center"/>
    </xf>
    <xf numFmtId="0" fontId="10" fillId="0" borderId="4" xfId="0" applyFont="1" applyBorder="1"/>
    <xf numFmtId="0" fontId="10" fillId="0" borderId="12" xfId="0" applyFont="1" applyBorder="1"/>
    <xf numFmtId="0" fontId="10" fillId="0" borderId="1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9" fillId="2" borderId="82" xfId="0" applyFont="1" applyFill="1" applyBorder="1" applyAlignment="1">
      <alignment horizontal="center"/>
    </xf>
    <xf numFmtId="0" fontId="9" fillId="0" borderId="83" xfId="0" applyFont="1" applyBorder="1"/>
    <xf numFmtId="0" fontId="9" fillId="0" borderId="84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9" fillId="0" borderId="85" xfId="0" applyFont="1" applyBorder="1" applyAlignment="1">
      <alignment horizontal="center"/>
    </xf>
    <xf numFmtId="0" fontId="9" fillId="0" borderId="91" xfId="0" applyFont="1" applyBorder="1" applyAlignment="1">
      <alignment horizontal="center"/>
    </xf>
    <xf numFmtId="0" fontId="9" fillId="0" borderId="87" xfId="0" applyFont="1" applyBorder="1" applyAlignment="1">
      <alignment horizontal="center"/>
    </xf>
    <xf numFmtId="0" fontId="9" fillId="0" borderId="96" xfId="0" applyFont="1" applyBorder="1" applyAlignment="1">
      <alignment horizontal="center"/>
    </xf>
    <xf numFmtId="0" fontId="9" fillId="2" borderId="73" xfId="0" applyFont="1" applyFill="1" applyBorder="1" applyAlignment="1">
      <alignment horizontal="center"/>
    </xf>
    <xf numFmtId="0" fontId="9" fillId="0" borderId="78" xfId="0" applyFont="1" applyBorder="1"/>
    <xf numFmtId="0" fontId="9" fillId="0" borderId="5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62" xfId="0" applyFont="1" applyBorder="1"/>
    <xf numFmtId="0" fontId="9" fillId="0" borderId="75" xfId="0" applyFont="1" applyBorder="1" applyAlignment="1">
      <alignment horizontal="center"/>
    </xf>
    <xf numFmtId="0" fontId="9" fillId="2" borderId="64" xfId="0" applyFont="1" applyFill="1" applyBorder="1"/>
    <xf numFmtId="0" fontId="9" fillId="0" borderId="53" xfId="0" applyFont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0" fontId="9" fillId="0" borderId="80" xfId="0" applyFont="1" applyFill="1" applyBorder="1"/>
    <xf numFmtId="0" fontId="9" fillId="0" borderId="51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0" borderId="50" xfId="0" applyFont="1" applyFill="1" applyBorder="1"/>
    <xf numFmtId="0" fontId="9" fillId="0" borderId="72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10" fillId="0" borderId="13" xfId="0" applyFont="1" applyBorder="1"/>
    <xf numFmtId="0" fontId="9" fillId="2" borderId="62" xfId="0" applyFont="1" applyFill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9" fillId="0" borderId="75" xfId="0" applyFont="1" applyFill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98" xfId="0" applyFont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99" xfId="0" applyFont="1" applyFill="1" applyBorder="1" applyAlignment="1">
      <alignment horizontal="center"/>
    </xf>
    <xf numFmtId="0" fontId="9" fillId="0" borderId="99" xfId="0" applyFont="1" applyBorder="1" applyAlignment="1">
      <alignment horizontal="center"/>
    </xf>
    <xf numFmtId="0" fontId="9" fillId="2" borderId="88" xfId="0" applyFont="1" applyFill="1" applyBorder="1" applyAlignment="1">
      <alignment horizontal="center"/>
    </xf>
    <xf numFmtId="0" fontId="9" fillId="0" borderId="97" xfId="0" applyFont="1" applyBorder="1"/>
    <xf numFmtId="0" fontId="9" fillId="0" borderId="11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0" xfId="0" applyFont="1" applyBorder="1"/>
    <xf numFmtId="0" fontId="13" fillId="0" borderId="1" xfId="0" applyFont="1" applyBorder="1"/>
    <xf numFmtId="0" fontId="13" fillId="0" borderId="4" xfId="0" applyFont="1" applyBorder="1" applyAlignment="1">
      <alignment horizontal="center" vertical="center" textRotation="90"/>
    </xf>
    <xf numFmtId="0" fontId="13" fillId="0" borderId="13" xfId="0" applyFont="1" applyBorder="1" applyAlignment="1">
      <alignment horizontal="center" vertical="center" textRotation="90"/>
    </xf>
    <xf numFmtId="0" fontId="13" fillId="0" borderId="10" xfId="0" applyFont="1" applyBorder="1" applyAlignment="1">
      <alignment horizontal="center" vertical="center" textRotation="90"/>
    </xf>
    <xf numFmtId="0" fontId="13" fillId="0" borderId="14" xfId="0" applyFont="1" applyBorder="1" applyAlignment="1">
      <alignment horizontal="center" vertical="center" textRotation="90"/>
    </xf>
    <xf numFmtId="0" fontId="13" fillId="0" borderId="132" xfId="0" applyFont="1" applyBorder="1" applyAlignment="1">
      <alignment horizontal="center" vertical="center" textRotation="90"/>
    </xf>
    <xf numFmtId="0" fontId="13" fillId="0" borderId="38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0" xfId="0" applyFont="1"/>
    <xf numFmtId="0" fontId="15" fillId="2" borderId="42" xfId="1" applyFont="1" applyFill="1" applyBorder="1" applyAlignment="1">
      <alignment horizontal="center"/>
    </xf>
    <xf numFmtId="0" fontId="15" fillId="0" borderId="43" xfId="0" applyFont="1" applyBorder="1"/>
    <xf numFmtId="0" fontId="15" fillId="0" borderId="43" xfId="1" applyFont="1" applyBorder="1" applyAlignment="1">
      <alignment horizontal="center"/>
    </xf>
    <xf numFmtId="0" fontId="13" fillId="0" borderId="43" xfId="1" applyFont="1" applyBorder="1" applyAlignment="1">
      <alignment horizontal="center"/>
    </xf>
    <xf numFmtId="0" fontId="13" fillId="0" borderId="60" xfId="0" applyFont="1" applyBorder="1"/>
    <xf numFmtId="0" fontId="13" fillId="0" borderId="125" xfId="0" applyFont="1" applyBorder="1"/>
    <xf numFmtId="0" fontId="15" fillId="0" borderId="46" xfId="1" applyFont="1" applyBorder="1" applyAlignment="1">
      <alignment horizontal="center"/>
    </xf>
    <xf numFmtId="0" fontId="15" fillId="0" borderId="43" xfId="1" applyFont="1" applyBorder="1"/>
    <xf numFmtId="0" fontId="15" fillId="0" borderId="47" xfId="1" applyFont="1" applyBorder="1"/>
    <xf numFmtId="0" fontId="15" fillId="0" borderId="48" xfId="1" applyFont="1" applyBorder="1" applyAlignment="1">
      <alignment horizontal="center"/>
    </xf>
    <xf numFmtId="0" fontId="15" fillId="0" borderId="93" xfId="1" applyFont="1" applyBorder="1" applyAlignment="1">
      <alignment horizontal="center"/>
    </xf>
    <xf numFmtId="0" fontId="15" fillId="2" borderId="31" xfId="1" applyFont="1" applyFill="1" applyBorder="1" applyAlignment="1">
      <alignment horizontal="center"/>
    </xf>
    <xf numFmtId="0" fontId="15" fillId="0" borderId="17" xfId="0" applyFont="1" applyBorder="1"/>
    <xf numFmtId="0" fontId="15" fillId="0" borderId="17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17" xfId="0" applyFont="1" applyBorder="1"/>
    <xf numFmtId="0" fontId="13" fillId="0" borderId="26" xfId="0" applyFont="1" applyBorder="1"/>
    <xf numFmtId="0" fontId="15" fillId="0" borderId="20" xfId="1" applyFont="1" applyBorder="1" applyAlignment="1">
      <alignment horizontal="center"/>
    </xf>
    <xf numFmtId="0" fontId="15" fillId="0" borderId="49" xfId="1" applyFont="1" applyBorder="1" applyAlignment="1">
      <alignment horizontal="center"/>
    </xf>
    <xf numFmtId="0" fontId="15" fillId="0" borderId="51" xfId="1" applyFont="1" applyBorder="1" applyAlignment="1">
      <alignment horizontal="center"/>
    </xf>
    <xf numFmtId="0" fontId="15" fillId="0" borderId="32" xfId="1" applyFont="1" applyBorder="1" applyAlignment="1">
      <alignment horizontal="center"/>
    </xf>
    <xf numFmtId="0" fontId="13" fillId="0" borderId="22" xfId="0" applyFont="1" applyBorder="1"/>
    <xf numFmtId="0" fontId="15" fillId="0" borderId="0" xfId="1" applyFont="1" applyBorder="1"/>
    <xf numFmtId="0" fontId="15" fillId="0" borderId="49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0" fontId="15" fillId="0" borderId="32" xfId="1" applyFont="1" applyFill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/>
    <xf numFmtId="0" fontId="15" fillId="2" borderId="19" xfId="1" applyFont="1" applyFill="1" applyBorder="1" applyAlignment="1">
      <alignment horizontal="center"/>
    </xf>
    <xf numFmtId="0" fontId="13" fillId="0" borderId="17" xfId="1" applyFont="1" applyBorder="1"/>
    <xf numFmtId="0" fontId="15" fillId="0" borderId="24" xfId="1" applyFont="1" applyBorder="1" applyAlignment="1">
      <alignment horizontal="center"/>
    </xf>
    <xf numFmtId="0" fontId="15" fillId="0" borderId="28" xfId="1" applyFont="1" applyBorder="1" applyAlignment="1">
      <alignment horizontal="center"/>
    </xf>
    <xf numFmtId="0" fontId="15" fillId="0" borderId="52" xfId="1" applyFont="1" applyBorder="1" applyAlignment="1">
      <alignment horizontal="center"/>
    </xf>
    <xf numFmtId="0" fontId="15" fillId="0" borderId="53" xfId="1" applyFont="1" applyBorder="1" applyAlignment="1">
      <alignment horizontal="center"/>
    </xf>
    <xf numFmtId="0" fontId="15" fillId="0" borderId="89" xfId="1" applyFont="1" applyBorder="1" applyAlignment="1">
      <alignment horizontal="center"/>
    </xf>
    <xf numFmtId="0" fontId="15" fillId="2" borderId="44" xfId="1" applyFont="1" applyFill="1" applyBorder="1" applyAlignment="1">
      <alignment horizontal="center"/>
    </xf>
    <xf numFmtId="0" fontId="15" fillId="0" borderId="45" xfId="1" applyFont="1" applyBorder="1"/>
    <xf numFmtId="0" fontId="15" fillId="0" borderId="45" xfId="1" applyFont="1" applyBorder="1" applyAlignment="1">
      <alignment horizontal="center"/>
    </xf>
    <xf numFmtId="0" fontId="13" fillId="0" borderId="45" xfId="1" applyFont="1" applyBorder="1" applyAlignment="1">
      <alignment horizontal="center"/>
    </xf>
    <xf numFmtId="0" fontId="13" fillId="0" borderId="23" xfId="0" applyFont="1" applyBorder="1"/>
    <xf numFmtId="0" fontId="13" fillId="0" borderId="33" xfId="0" applyFont="1" applyBorder="1"/>
    <xf numFmtId="0" fontId="15" fillId="0" borderId="54" xfId="1" applyFont="1" applyBorder="1" applyAlignment="1">
      <alignment horizontal="center"/>
    </xf>
    <xf numFmtId="0" fontId="15" fillId="0" borderId="55" xfId="1" applyFont="1" applyBorder="1" applyAlignment="1">
      <alignment horizontal="center"/>
    </xf>
    <xf numFmtId="0" fontId="15" fillId="0" borderId="56" xfId="1" applyFont="1" applyBorder="1" applyAlignment="1">
      <alignment horizontal="center"/>
    </xf>
    <xf numFmtId="0" fontId="15" fillId="0" borderId="100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/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0" xfId="0" applyFont="1"/>
    <xf numFmtId="0" fontId="15" fillId="2" borderId="59" xfId="1" applyFont="1" applyFill="1" applyBorder="1" applyAlignment="1">
      <alignment horizontal="center"/>
    </xf>
    <xf numFmtId="0" fontId="15" fillId="2" borderId="0" xfId="1" applyFont="1" applyFill="1" applyBorder="1" applyAlignment="1">
      <alignment horizontal="center"/>
    </xf>
    <xf numFmtId="0" fontId="15" fillId="2" borderId="66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28" xfId="0" applyFont="1" applyBorder="1" applyAlignment="1">
      <alignment wrapText="1"/>
    </xf>
    <xf numFmtId="0" fontId="14" fillId="0" borderId="4" xfId="0" applyFont="1" applyBorder="1" applyAlignment="1"/>
    <xf numFmtId="0" fontId="14" fillId="0" borderId="13" xfId="0" applyFont="1" applyBorder="1" applyAlignment="1"/>
    <xf numFmtId="0" fontId="14" fillId="0" borderId="11" xfId="0" applyFont="1" applyBorder="1" applyAlignment="1">
      <alignment wrapText="1"/>
    </xf>
    <xf numFmtId="0" fontId="14" fillId="0" borderId="13" xfId="0" applyFont="1" applyBorder="1"/>
    <xf numFmtId="0" fontId="9" fillId="2" borderId="31" xfId="0" applyFont="1" applyFill="1" applyBorder="1" applyAlignment="1">
      <alignment horizontal="center"/>
    </xf>
    <xf numFmtId="0" fontId="9" fillId="0" borderId="77" xfId="0" applyFont="1" applyBorder="1"/>
    <xf numFmtId="0" fontId="9" fillId="0" borderId="46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8" xfId="0" applyFont="1" applyBorder="1"/>
    <xf numFmtId="0" fontId="9" fillId="0" borderId="43" xfId="0" applyFont="1" applyBorder="1"/>
    <xf numFmtId="0" fontId="9" fillId="0" borderId="47" xfId="0" applyFont="1" applyBorder="1"/>
    <xf numFmtId="0" fontId="9" fillId="0" borderId="93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17" xfId="0" applyFont="1" applyBorder="1"/>
    <xf numFmtId="0" fontId="9" fillId="0" borderId="49" xfId="0" applyFont="1" applyFill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0" borderId="108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8" fillId="0" borderId="4" xfId="0" applyFont="1" applyBorder="1"/>
    <xf numFmtId="0" fontId="8" fillId="0" borderId="11" xfId="0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8" fillId="0" borderId="2" xfId="0" applyFont="1" applyBorder="1"/>
    <xf numFmtId="0" fontId="10" fillId="0" borderId="14" xfId="0" applyFont="1" applyBorder="1" applyAlignment="1"/>
    <xf numFmtId="0" fontId="8" fillId="0" borderId="4" xfId="0" applyFont="1" applyBorder="1" applyAlignment="1"/>
    <xf numFmtId="0" fontId="10" fillId="0" borderId="11" xfId="0" applyFont="1" applyBorder="1" applyAlignment="1">
      <alignment wrapText="1"/>
    </xf>
    <xf numFmtId="0" fontId="10" fillId="0" borderId="4" xfId="0" applyFont="1" applyBorder="1" applyAlignment="1"/>
    <xf numFmtId="0" fontId="10" fillId="0" borderId="13" xfId="0" applyFont="1" applyBorder="1" applyAlignment="1"/>
    <xf numFmtId="0" fontId="10" fillId="0" borderId="0" xfId="0" applyFont="1" applyAlignment="1"/>
    <xf numFmtId="0" fontId="9" fillId="0" borderId="46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90" xfId="0" applyFont="1" applyBorder="1" applyAlignment="1">
      <alignment horizontal="center"/>
    </xf>
    <xf numFmtId="0" fontId="9" fillId="0" borderId="76" xfId="0" applyFont="1" applyBorder="1"/>
    <xf numFmtId="0" fontId="18" fillId="0" borderId="48" xfId="1" applyFont="1" applyBorder="1" applyAlignment="1">
      <alignment horizontal="center"/>
    </xf>
    <xf numFmtId="0" fontId="18" fillId="0" borderId="43" xfId="1" applyFont="1" applyBorder="1" applyAlignment="1">
      <alignment horizontal="center"/>
    </xf>
    <xf numFmtId="0" fontId="18" fillId="0" borderId="93" xfId="1" applyFont="1" applyBorder="1" applyAlignment="1">
      <alignment horizontal="center"/>
    </xf>
    <xf numFmtId="0" fontId="9" fillId="3" borderId="78" xfId="0" applyFont="1" applyFill="1" applyBorder="1"/>
    <xf numFmtId="0" fontId="9" fillId="3" borderId="51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7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right"/>
    </xf>
    <xf numFmtId="0" fontId="9" fillId="3" borderId="49" xfId="0" applyFont="1" applyFill="1" applyBorder="1" applyAlignment="1">
      <alignment horizontal="center"/>
    </xf>
    <xf numFmtId="0" fontId="18" fillId="0" borderId="20" xfId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18" fillId="0" borderId="32" xfId="1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79" xfId="0" applyFont="1" applyBorder="1" applyAlignment="1">
      <alignment horizontal="center"/>
    </xf>
    <xf numFmtId="0" fontId="18" fillId="0" borderId="17" xfId="1" applyFont="1" applyFill="1" applyBorder="1" applyAlignment="1">
      <alignment horizontal="center"/>
    </xf>
    <xf numFmtId="0" fontId="18" fillId="0" borderId="32" xfId="1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24" xfId="1" applyFont="1" applyBorder="1" applyAlignment="1">
      <alignment horizontal="center"/>
    </xf>
    <xf numFmtId="0" fontId="18" fillId="0" borderId="28" xfId="1" applyFont="1" applyBorder="1" applyAlignment="1">
      <alignment horizontal="center"/>
    </xf>
    <xf numFmtId="0" fontId="18" fillId="0" borderId="89" xfId="1" applyFont="1" applyBorder="1" applyAlignment="1">
      <alignment horizontal="center"/>
    </xf>
    <xf numFmtId="0" fontId="18" fillId="0" borderId="28" xfId="1" applyFont="1" applyBorder="1" applyAlignment="1">
      <alignment horizontal="right"/>
    </xf>
    <xf numFmtId="0" fontId="18" fillId="0" borderId="89" xfId="1" applyFont="1" applyBorder="1" applyAlignment="1">
      <alignment horizontal="right"/>
    </xf>
    <xf numFmtId="0" fontId="9" fillId="2" borderId="103" xfId="0" applyFont="1" applyFill="1" applyBorder="1" applyAlignment="1">
      <alignment horizontal="center"/>
    </xf>
    <xf numFmtId="0" fontId="8" fillId="0" borderId="20" xfId="0" applyFont="1" applyBorder="1"/>
    <xf numFmtId="0" fontId="8" fillId="0" borderId="17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9" fillId="3" borderId="104" xfId="0" applyFont="1" applyFill="1" applyBorder="1" applyAlignment="1">
      <alignment horizontal="center"/>
    </xf>
    <xf numFmtId="0" fontId="9" fillId="0" borderId="105" xfId="0" applyFont="1" applyBorder="1"/>
    <xf numFmtId="0" fontId="9" fillId="0" borderId="106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111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8" fillId="0" borderId="28" xfId="0" applyFont="1" applyBorder="1" applyAlignment="1">
      <alignment horizontal="right"/>
    </xf>
    <xf numFmtId="0" fontId="8" fillId="0" borderId="89" xfId="0" applyFont="1" applyBorder="1" applyAlignment="1">
      <alignment horizontal="right"/>
    </xf>
    <xf numFmtId="0" fontId="13" fillId="0" borderId="15" xfId="0" applyFont="1" applyBorder="1" applyAlignment="1">
      <alignment horizontal="center"/>
    </xf>
    <xf numFmtId="0" fontId="11" fillId="3" borderId="15" xfId="0" applyFont="1" applyFill="1" applyBorder="1" applyAlignment="1"/>
    <xf numFmtId="0" fontId="9" fillId="0" borderId="15" xfId="0" applyFont="1" applyBorder="1" applyAlignment="1">
      <alignment horizontal="center"/>
    </xf>
    <xf numFmtId="0" fontId="13" fillId="0" borderId="4" xfId="0" applyFont="1" applyBorder="1"/>
    <xf numFmtId="0" fontId="9" fillId="2" borderId="67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left" vertical="center" wrapText="1"/>
    </xf>
    <xf numFmtId="0" fontId="9" fillId="0" borderId="75" xfId="0" applyFont="1" applyBorder="1"/>
    <xf numFmtId="0" fontId="9" fillId="0" borderId="72" xfId="0" applyFont="1" applyBorder="1"/>
    <xf numFmtId="0" fontId="9" fillId="2" borderId="64" xfId="0" applyFont="1" applyFill="1" applyBorder="1" applyAlignment="1">
      <alignment horizontal="center"/>
    </xf>
    <xf numFmtId="0" fontId="9" fillId="0" borderId="53" xfId="0" applyFont="1" applyBorder="1"/>
    <xf numFmtId="0" fontId="9" fillId="0" borderId="7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113" xfId="0" applyFont="1" applyFill="1" applyBorder="1" applyAlignment="1">
      <alignment horizontal="left" vertical="center"/>
    </xf>
    <xf numFmtId="0" fontId="11" fillId="3" borderId="4" xfId="0" applyFont="1" applyFill="1" applyBorder="1" applyAlignment="1"/>
    <xf numFmtId="0" fontId="11" fillId="0" borderId="4" xfId="0" applyFont="1" applyBorder="1" applyAlignment="1">
      <alignment horizontal="center" vertical="center"/>
    </xf>
    <xf numFmtId="0" fontId="13" fillId="0" borderId="14" xfId="0" applyFont="1" applyBorder="1"/>
    <xf numFmtId="0" fontId="13" fillId="0" borderId="13" xfId="0" applyFont="1" applyBorder="1"/>
    <xf numFmtId="0" fontId="9" fillId="2" borderId="114" xfId="0" applyFont="1" applyFill="1" applyBorder="1" applyAlignment="1">
      <alignment horizontal="center"/>
    </xf>
    <xf numFmtId="0" fontId="9" fillId="0" borderId="77" xfId="0" applyFont="1" applyBorder="1" applyAlignment="1">
      <alignment wrapText="1"/>
    </xf>
    <xf numFmtId="0" fontId="13" fillId="0" borderId="43" xfId="0" applyFont="1" applyBorder="1"/>
    <xf numFmtId="0" fontId="13" fillId="0" borderId="92" xfId="0" applyFont="1" applyBorder="1"/>
    <xf numFmtId="0" fontId="21" fillId="0" borderId="46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7" xfId="0" applyFont="1" applyBorder="1" applyAlignment="1">
      <alignment horizontal="center"/>
    </xf>
    <xf numFmtId="0" fontId="21" fillId="0" borderId="43" xfId="0" applyFont="1" applyBorder="1"/>
    <xf numFmtId="0" fontId="21" fillId="0" borderId="47" xfId="0" applyFont="1" applyBorder="1"/>
    <xf numFmtId="0" fontId="22" fillId="0" borderId="43" xfId="0" applyFont="1" applyBorder="1" applyAlignment="1">
      <alignment horizontal="center"/>
    </xf>
    <xf numFmtId="0" fontId="9" fillId="0" borderId="62" xfId="0" applyFont="1" applyBorder="1" applyAlignment="1">
      <alignment wrapText="1"/>
    </xf>
    <xf numFmtId="0" fontId="21" fillId="0" borderId="75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65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9" fillId="0" borderId="78" xfId="0" applyFont="1" applyBorder="1" applyAlignment="1">
      <alignment wrapText="1"/>
    </xf>
    <xf numFmtId="0" fontId="22" fillId="0" borderId="51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75" xfId="0" applyFont="1" applyBorder="1"/>
    <xf numFmtId="0" fontId="21" fillId="0" borderId="75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7" xfId="0" applyFont="1" applyBorder="1"/>
    <xf numFmtId="0" fontId="21" fillId="0" borderId="49" xfId="0" applyFont="1" applyBorder="1"/>
    <xf numFmtId="0" fontId="9" fillId="0" borderId="88" xfId="0" applyFont="1" applyBorder="1" applyAlignment="1">
      <alignment wrapText="1"/>
    </xf>
    <xf numFmtId="0" fontId="9" fillId="0" borderId="45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9" fillId="2" borderId="117" xfId="0" applyFont="1" applyFill="1" applyBorder="1" applyAlignment="1">
      <alignment horizontal="center"/>
    </xf>
    <xf numFmtId="0" fontId="9" fillId="0" borderId="57" xfId="0" applyFont="1" applyBorder="1" applyAlignment="1"/>
    <xf numFmtId="0" fontId="9" fillId="2" borderId="118" xfId="0" applyFont="1" applyFill="1" applyBorder="1" applyAlignment="1">
      <alignment horizontal="center"/>
    </xf>
    <xf numFmtId="0" fontId="9" fillId="0" borderId="62" xfId="0" applyFont="1" applyBorder="1" applyAlignment="1"/>
    <xf numFmtId="0" fontId="9" fillId="2" borderId="116" xfId="0" applyFont="1" applyFill="1" applyBorder="1" applyAlignment="1">
      <alignment horizontal="center"/>
    </xf>
    <xf numFmtId="0" fontId="9" fillId="0" borderId="64" xfId="0" applyFont="1" applyBorder="1" applyAlignment="1"/>
    <xf numFmtId="0" fontId="13" fillId="0" borderId="17" xfId="0" applyFont="1" applyBorder="1" applyAlignment="1">
      <alignment horizontal="center"/>
    </xf>
    <xf numFmtId="0" fontId="9" fillId="0" borderId="67" xfId="0" applyFont="1" applyBorder="1" applyAlignment="1"/>
    <xf numFmtId="0" fontId="9" fillId="0" borderId="62" xfId="0" applyFont="1" applyFill="1" applyBorder="1" applyAlignment="1"/>
    <xf numFmtId="0" fontId="9" fillId="0" borderId="64" xfId="0" applyFont="1" applyBorder="1" applyAlignment="1">
      <alignment horizontal="left"/>
    </xf>
    <xf numFmtId="0" fontId="9" fillId="2" borderId="115" xfId="0" applyFont="1" applyFill="1" applyBorder="1" applyAlignment="1">
      <alignment horizontal="center"/>
    </xf>
    <xf numFmtId="0" fontId="9" fillId="0" borderId="67" xfId="0" applyFont="1" applyBorder="1" applyAlignment="1">
      <alignment horizontal="left"/>
    </xf>
    <xf numFmtId="0" fontId="9" fillId="2" borderId="119" xfId="0" applyFont="1" applyFill="1" applyBorder="1" applyAlignment="1">
      <alignment horizontal="center"/>
    </xf>
    <xf numFmtId="0" fontId="9" fillId="0" borderId="68" xfId="0" applyFont="1" applyBorder="1" applyAlignment="1">
      <alignment horizontal="left"/>
    </xf>
    <xf numFmtId="0" fontId="24" fillId="2" borderId="68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25" fillId="2" borderId="73" xfId="1" applyFont="1" applyFill="1" applyBorder="1" applyAlignment="1">
      <alignment horizontal="center"/>
    </xf>
    <xf numFmtId="0" fontId="25" fillId="0" borderId="77" xfId="0" applyFont="1" applyBorder="1"/>
    <xf numFmtId="0" fontId="25" fillId="0" borderId="46" xfId="1" applyFont="1" applyBorder="1" applyAlignment="1">
      <alignment horizontal="center"/>
    </xf>
    <xf numFmtId="0" fontId="25" fillId="0" borderId="43" xfId="1" applyFont="1" applyBorder="1" applyAlignment="1">
      <alignment horizontal="center"/>
    </xf>
    <xf numFmtId="0" fontId="25" fillId="0" borderId="47" xfId="1" applyFont="1" applyBorder="1" applyAlignment="1">
      <alignment horizontal="center"/>
    </xf>
    <xf numFmtId="0" fontId="13" fillId="0" borderId="21" xfId="0" applyFont="1" applyBorder="1"/>
    <xf numFmtId="0" fontId="13" fillId="0" borderId="7" xfId="0" applyFont="1" applyBorder="1"/>
    <xf numFmtId="0" fontId="25" fillId="0" borderId="67" xfId="1" applyFont="1" applyBorder="1"/>
    <xf numFmtId="0" fontId="25" fillId="0" borderId="51" xfId="1" applyFont="1" applyBorder="1" applyAlignment="1">
      <alignment horizontal="center"/>
    </xf>
    <xf numFmtId="0" fontId="25" fillId="0" borderId="17" xfId="1" applyFont="1" applyBorder="1" applyAlignment="1">
      <alignment horizontal="center"/>
    </xf>
    <xf numFmtId="0" fontId="25" fillId="0" borderId="49" xfId="1" applyFont="1" applyBorder="1" applyAlignment="1">
      <alignment horizontal="center"/>
    </xf>
    <xf numFmtId="0" fontId="25" fillId="0" borderId="78" xfId="0" applyFont="1" applyBorder="1"/>
    <xf numFmtId="0" fontId="25" fillId="0" borderId="53" xfId="1" applyFont="1" applyBorder="1" applyAlignment="1">
      <alignment horizontal="center"/>
    </xf>
    <xf numFmtId="0" fontId="25" fillId="2" borderId="80" xfId="1" applyFont="1" applyFill="1" applyBorder="1" applyAlignment="1">
      <alignment horizontal="center"/>
    </xf>
    <xf numFmtId="0" fontId="25" fillId="0" borderId="80" xfId="1" applyFont="1" applyBorder="1" applyAlignment="1">
      <alignment horizontal="center"/>
    </xf>
    <xf numFmtId="0" fontId="25" fillId="0" borderId="62" xfId="0" applyFont="1" applyBorder="1"/>
    <xf numFmtId="0" fontId="25" fillId="0" borderId="75" xfId="1" applyFont="1" applyBorder="1" applyAlignment="1">
      <alignment horizontal="center"/>
    </xf>
    <xf numFmtId="0" fontId="25" fillId="0" borderId="30" xfId="1" applyFont="1" applyBorder="1" applyAlignment="1">
      <alignment horizontal="center"/>
    </xf>
    <xf numFmtId="0" fontId="25" fillId="0" borderId="65" xfId="1" applyFont="1" applyBorder="1" applyAlignment="1">
      <alignment horizontal="center"/>
    </xf>
    <xf numFmtId="0" fontId="25" fillId="0" borderId="88" xfId="0" applyFont="1" applyBorder="1"/>
    <xf numFmtId="0" fontId="25" fillId="0" borderId="56" xfId="1" applyFont="1" applyBorder="1" applyAlignment="1">
      <alignment horizontal="center"/>
    </xf>
    <xf numFmtId="0" fontId="25" fillId="0" borderId="45" xfId="1" applyFont="1" applyBorder="1" applyAlignment="1">
      <alignment horizontal="center"/>
    </xf>
    <xf numFmtId="0" fontId="25" fillId="0" borderId="45" xfId="1" applyFont="1" applyBorder="1"/>
    <xf numFmtId="0" fontId="25" fillId="0" borderId="55" xfId="1" applyFont="1" applyBorder="1" applyAlignment="1">
      <alignment horizontal="center"/>
    </xf>
    <xf numFmtId="0" fontId="13" fillId="0" borderId="131" xfId="0" applyFont="1" applyBorder="1"/>
    <xf numFmtId="0" fontId="14" fillId="0" borderId="127" xfId="0" applyFont="1" applyBorder="1" applyAlignment="1">
      <alignment horizontal="center"/>
    </xf>
    <xf numFmtId="0" fontId="25" fillId="2" borderId="57" xfId="1" applyFont="1" applyFill="1" applyBorder="1" applyAlignment="1">
      <alignment horizontal="center"/>
    </xf>
    <xf numFmtId="0" fontId="25" fillId="0" borderId="64" xfId="0" applyFont="1" applyBorder="1"/>
    <xf numFmtId="0" fontId="25" fillId="2" borderId="67" xfId="1" applyFont="1" applyFill="1" applyBorder="1" applyAlignment="1">
      <alignment horizontal="center"/>
    </xf>
    <xf numFmtId="0" fontId="25" fillId="0" borderId="67" xfId="0" applyFont="1" applyBorder="1" applyAlignment="1">
      <alignment vertical="top" wrapText="1"/>
    </xf>
    <xf numFmtId="0" fontId="13" fillId="0" borderId="22" xfId="0" applyFont="1" applyBorder="1" applyAlignment="1">
      <alignment horizontal="center"/>
    </xf>
    <xf numFmtId="0" fontId="25" fillId="2" borderId="62" xfId="1" applyFont="1" applyFill="1" applyBorder="1" applyAlignment="1">
      <alignment horizontal="center"/>
    </xf>
    <xf numFmtId="0" fontId="25" fillId="2" borderId="64" xfId="1" applyFont="1" applyFill="1" applyBorder="1" applyAlignment="1">
      <alignment horizontal="center"/>
    </xf>
    <xf numFmtId="0" fontId="25" fillId="0" borderId="67" xfId="0" applyFont="1" applyBorder="1"/>
    <xf numFmtId="0" fontId="25" fillId="2" borderId="50" xfId="1" applyFont="1" applyFill="1" applyBorder="1" applyAlignment="1">
      <alignment horizontal="center"/>
    </xf>
    <xf numFmtId="0" fontId="25" fillId="2" borderId="58" xfId="1" applyFont="1" applyFill="1" applyBorder="1" applyAlignment="1">
      <alignment horizontal="center"/>
    </xf>
    <xf numFmtId="0" fontId="25" fillId="0" borderId="57" xfId="0" applyFont="1" applyBorder="1"/>
    <xf numFmtId="0" fontId="25" fillId="0" borderId="67" xfId="0" applyFont="1" applyBorder="1" applyAlignment="1">
      <alignment wrapText="1"/>
    </xf>
    <xf numFmtId="0" fontId="15" fillId="0" borderId="0" xfId="1" applyFont="1" applyBorder="1" applyAlignment="1">
      <alignment horizontal="center"/>
    </xf>
    <xf numFmtId="0" fontId="25" fillId="2" borderId="102" xfId="1" applyFont="1" applyFill="1" applyBorder="1" applyAlignment="1">
      <alignment horizontal="center"/>
    </xf>
    <xf numFmtId="0" fontId="25" fillId="2" borderId="122" xfId="1" applyFont="1" applyFill="1" applyBorder="1" applyAlignment="1">
      <alignment horizontal="center"/>
    </xf>
    <xf numFmtId="0" fontId="25" fillId="2" borderId="81" xfId="1" applyFont="1" applyFill="1" applyBorder="1" applyAlignment="1">
      <alignment horizontal="center"/>
    </xf>
    <xf numFmtId="0" fontId="25" fillId="0" borderId="68" xfId="0" applyFont="1" applyBorder="1"/>
    <xf numFmtId="0" fontId="14" fillId="0" borderId="15" xfId="0" applyFont="1" applyBorder="1"/>
    <xf numFmtId="0" fontId="14" fillId="0" borderId="14" xfId="0" applyFont="1" applyBorder="1"/>
    <xf numFmtId="0" fontId="2" fillId="0" borderId="0" xfId="0" applyFont="1"/>
    <xf numFmtId="0" fontId="9" fillId="0" borderId="102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33" xfId="0" applyFont="1" applyBorder="1" applyAlignment="1">
      <alignment horizontal="center"/>
    </xf>
    <xf numFmtId="0" fontId="9" fillId="0" borderId="75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90"/>
    </xf>
    <xf numFmtId="0" fontId="8" fillId="0" borderId="132" xfId="0" applyFont="1" applyBorder="1" applyAlignment="1">
      <alignment horizontal="center" vertical="center" textRotation="90"/>
    </xf>
    <xf numFmtId="0" fontId="8" fillId="0" borderId="140" xfId="0" applyFont="1" applyBorder="1" applyAlignment="1">
      <alignment horizontal="center" vertical="center" textRotation="90"/>
    </xf>
    <xf numFmtId="0" fontId="8" fillId="0" borderId="141" xfId="0" applyFont="1" applyBorder="1" applyAlignment="1">
      <alignment horizontal="center" vertical="center" textRotation="90"/>
    </xf>
    <xf numFmtId="0" fontId="8" fillId="0" borderId="13" xfId="0" applyFont="1" applyBorder="1" applyAlignment="1">
      <alignment horizontal="center" shrinkToFit="1"/>
    </xf>
    <xf numFmtId="0" fontId="8" fillId="0" borderId="0" xfId="0" applyFont="1" applyAlignment="1">
      <alignment shrinkToFit="1"/>
    </xf>
    <xf numFmtId="0" fontId="9" fillId="0" borderId="77" xfId="0" applyFont="1" applyBorder="1" applyAlignment="1">
      <alignment shrinkToFit="1"/>
    </xf>
    <xf numFmtId="0" fontId="9" fillId="0" borderId="78" xfId="0" applyFont="1" applyBorder="1" applyAlignment="1">
      <alignment shrinkToFit="1"/>
    </xf>
    <xf numFmtId="0" fontId="9" fillId="0" borderId="101" xfId="0" applyFont="1" applyBorder="1" applyAlignment="1">
      <alignment shrinkToFit="1"/>
    </xf>
    <xf numFmtId="0" fontId="9" fillId="0" borderId="32" xfId="0" applyFont="1" applyBorder="1" applyAlignment="1">
      <alignment shrinkToFit="1"/>
    </xf>
    <xf numFmtId="0" fontId="10" fillId="0" borderId="12" xfId="0" applyFont="1" applyBorder="1" applyAlignment="1">
      <alignment shrinkToFit="1"/>
    </xf>
    <xf numFmtId="0" fontId="9" fillId="0" borderId="28" xfId="0" applyFont="1" applyBorder="1" applyAlignment="1">
      <alignment shrinkToFit="1"/>
    </xf>
    <xf numFmtId="0" fontId="9" fillId="0" borderId="30" xfId="0" applyFont="1" applyBorder="1" applyAlignment="1">
      <alignment shrinkToFit="1"/>
    </xf>
    <xf numFmtId="0" fontId="9" fillId="0" borderId="22" xfId="0" applyFont="1" applyBorder="1" applyAlignment="1">
      <alignment shrinkToFit="1"/>
    </xf>
    <xf numFmtId="0" fontId="9" fillId="0" borderId="28" xfId="0" applyFont="1" applyBorder="1" applyAlignment="1">
      <alignment horizontal="left" shrinkToFit="1"/>
    </xf>
    <xf numFmtId="0" fontId="9" fillId="0" borderId="22" xfId="0" applyFont="1" applyBorder="1" applyAlignment="1">
      <alignment horizontal="left" shrinkToFit="1"/>
    </xf>
    <xf numFmtId="0" fontId="9" fillId="0" borderId="30" xfId="0" applyFont="1" applyBorder="1" applyAlignment="1">
      <alignment horizontal="left" shrinkToFit="1"/>
    </xf>
    <xf numFmtId="0" fontId="10" fillId="0" borderId="14" xfId="0" applyFont="1" applyBorder="1" applyAlignment="1">
      <alignment shrinkToFit="1"/>
    </xf>
    <xf numFmtId="0" fontId="10" fillId="0" borderId="11" xfId="0" applyFont="1" applyBorder="1" applyAlignment="1">
      <alignment shrinkToFit="1"/>
    </xf>
    <xf numFmtId="0" fontId="10" fillId="0" borderId="4" xfId="0" applyFont="1" applyBorder="1" applyAlignment="1">
      <alignment shrinkToFit="1"/>
    </xf>
    <xf numFmtId="0" fontId="4" fillId="0" borderId="0" xfId="0" applyFont="1" applyAlignment="1">
      <alignment shrinkToFit="1"/>
    </xf>
    <xf numFmtId="0" fontId="27" fillId="0" borderId="0" xfId="0" applyFont="1" applyFill="1"/>
    <xf numFmtId="0" fontId="27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7" fillId="0" borderId="0" xfId="0" applyFont="1" applyBorder="1"/>
    <xf numFmtId="0" fontId="29" fillId="0" borderId="0" xfId="0" applyFont="1" applyBorder="1"/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5" fillId="0" borderId="24" xfId="1" applyFont="1" applyBorder="1" applyAlignment="1">
      <alignment horizontal="center"/>
    </xf>
    <xf numFmtId="0" fontId="8" fillId="0" borderId="140" xfId="0" applyFont="1" applyBorder="1" applyAlignment="1">
      <alignment horizontal="center" vertical="center" textRotation="90"/>
    </xf>
    <xf numFmtId="0" fontId="12" fillId="0" borderId="0" xfId="0" applyFont="1" applyBorder="1" applyAlignment="1">
      <alignment horizontal="center" vertical="center"/>
    </xf>
    <xf numFmtId="0" fontId="15" fillId="0" borderId="20" xfId="1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78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13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9" fillId="0" borderId="79" xfId="0" applyFont="1" applyBorder="1"/>
    <xf numFmtId="0" fontId="8" fillId="0" borderId="12" xfId="0" applyFont="1" applyBorder="1" applyAlignment="1">
      <alignment horizontal="center" vertical="center" textRotation="90"/>
    </xf>
    <xf numFmtId="0" fontId="16" fillId="0" borderId="0" xfId="0" applyFont="1" applyBorder="1" applyAlignment="1"/>
    <xf numFmtId="0" fontId="32" fillId="0" borderId="137" xfId="1" applyFont="1" applyBorder="1" applyAlignment="1">
      <alignment horizontal="center"/>
    </xf>
    <xf numFmtId="0" fontId="32" fillId="0" borderId="77" xfId="1" applyFont="1" applyBorder="1" applyAlignment="1">
      <alignment horizontal="center"/>
    </xf>
    <xf numFmtId="0" fontId="32" fillId="0" borderId="78" xfId="1" applyFont="1" applyBorder="1" applyAlignment="1">
      <alignment horizontal="center"/>
    </xf>
    <xf numFmtId="0" fontId="32" fillId="0" borderId="88" xfId="1" applyFont="1" applyBorder="1" applyAlignment="1">
      <alignment horizontal="center"/>
    </xf>
    <xf numFmtId="0" fontId="32" fillId="0" borderId="143" xfId="1" applyFont="1" applyBorder="1" applyAlignment="1">
      <alignment horizontal="center"/>
    </xf>
    <xf numFmtId="0" fontId="32" fillId="0" borderId="57" xfId="1" applyFont="1" applyBorder="1" applyAlignment="1">
      <alignment horizontal="center"/>
    </xf>
    <xf numFmtId="0" fontId="32" fillId="0" borderId="62" xfId="1" applyFont="1" applyBorder="1" applyAlignment="1">
      <alignment horizontal="center"/>
    </xf>
    <xf numFmtId="0" fontId="32" fillId="0" borderId="64" xfId="1" applyFont="1" applyBorder="1" applyAlignment="1">
      <alignment horizontal="center"/>
    </xf>
    <xf numFmtId="0" fontId="32" fillId="0" borderId="64" xfId="0" applyFont="1" applyBorder="1" applyAlignment="1">
      <alignment horizontal="center"/>
    </xf>
    <xf numFmtId="0" fontId="32" fillId="0" borderId="67" xfId="1" applyFont="1" applyBorder="1" applyAlignment="1">
      <alignment horizontal="center"/>
    </xf>
    <xf numFmtId="0" fontId="32" fillId="0" borderId="68" xfId="1" applyFont="1" applyBorder="1" applyAlignment="1">
      <alignment horizontal="center"/>
    </xf>
    <xf numFmtId="0" fontId="32" fillId="0" borderId="4" xfId="1" applyFont="1" applyBorder="1" applyAlignment="1">
      <alignment horizontal="center"/>
    </xf>
    <xf numFmtId="0" fontId="32" fillId="0" borderId="4" xfId="1" applyFont="1" applyFill="1" applyBorder="1" applyAlignment="1">
      <alignment horizontal="center"/>
    </xf>
    <xf numFmtId="0" fontId="15" fillId="0" borderId="30" xfId="0" applyFont="1" applyBorder="1" applyAlignment="1">
      <alignment vertical="top" wrapText="1"/>
    </xf>
    <xf numFmtId="0" fontId="15" fillId="0" borderId="30" xfId="0" applyFont="1" applyBorder="1" applyAlignment="1">
      <alignment wrapText="1"/>
    </xf>
    <xf numFmtId="0" fontId="15" fillId="0" borderId="107" xfId="0" applyFont="1" applyBorder="1" applyAlignment="1">
      <alignment wrapText="1"/>
    </xf>
    <xf numFmtId="0" fontId="33" fillId="0" borderId="6" xfId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31" fillId="0" borderId="4" xfId="0" applyFont="1" applyBorder="1" applyAlignment="1">
      <alignment horizontal="center"/>
    </xf>
    <xf numFmtId="0" fontId="31" fillId="0" borderId="77" xfId="0" applyFont="1" applyBorder="1" applyAlignment="1">
      <alignment horizontal="center"/>
    </xf>
    <xf numFmtId="0" fontId="31" fillId="0" borderId="78" xfId="0" applyFont="1" applyBorder="1" applyAlignment="1">
      <alignment horizontal="center"/>
    </xf>
    <xf numFmtId="0" fontId="31" fillId="0" borderId="64" xfId="0" applyFont="1" applyBorder="1" applyAlignment="1">
      <alignment horizontal="center"/>
    </xf>
    <xf numFmtId="0" fontId="31" fillId="0" borderId="137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0" fontId="30" fillId="0" borderId="67" xfId="0" applyFont="1" applyBorder="1" applyAlignment="1">
      <alignment horizontal="center"/>
    </xf>
    <xf numFmtId="0" fontId="31" fillId="0" borderId="67" xfId="0" applyFont="1" applyBorder="1" applyAlignment="1">
      <alignment horizontal="center"/>
    </xf>
    <xf numFmtId="0" fontId="31" fillId="0" borderId="68" xfId="0" applyFont="1" applyBorder="1" applyAlignment="1">
      <alignment horizontal="center"/>
    </xf>
    <xf numFmtId="0" fontId="31" fillId="0" borderId="136" xfId="0" applyFont="1" applyBorder="1" applyAlignment="1">
      <alignment horizontal="center"/>
    </xf>
    <xf numFmtId="0" fontId="31" fillId="0" borderId="59" xfId="0" applyFont="1" applyBorder="1" applyAlignment="1">
      <alignment horizontal="center"/>
    </xf>
    <xf numFmtId="0" fontId="31" fillId="0" borderId="88" xfId="0" applyFont="1" applyBorder="1" applyAlignment="1">
      <alignment horizontal="center"/>
    </xf>
    <xf numFmtId="0" fontId="31" fillId="0" borderId="143" xfId="0" applyFont="1" applyBorder="1" applyAlignment="1">
      <alignment horizontal="center"/>
    </xf>
    <xf numFmtId="0" fontId="31" fillId="0" borderId="14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143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37" xfId="0" applyBorder="1" applyAlignment="1">
      <alignment horizontal="center"/>
    </xf>
    <xf numFmtId="0" fontId="31" fillId="0" borderId="144" xfId="1" applyFont="1" applyBorder="1" applyAlignment="1">
      <alignment horizontal="center"/>
    </xf>
    <xf numFmtId="0" fontId="31" fillId="0" borderId="77" xfId="1" applyFont="1" applyBorder="1" applyAlignment="1">
      <alignment horizontal="center"/>
    </xf>
    <xf numFmtId="0" fontId="31" fillId="0" borderId="78" xfId="1" applyFont="1" applyBorder="1" applyAlignment="1">
      <alignment horizontal="center"/>
    </xf>
    <xf numFmtId="0" fontId="1" fillId="0" borderId="88" xfId="1" applyFont="1" applyBorder="1" applyAlignment="1">
      <alignment horizontal="center"/>
    </xf>
    <xf numFmtId="0" fontId="31" fillId="0" borderId="57" xfId="1" applyFont="1" applyBorder="1" applyAlignment="1">
      <alignment horizontal="center"/>
    </xf>
    <xf numFmtId="0" fontId="31" fillId="0" borderId="67" xfId="1" applyFont="1" applyBorder="1" applyAlignment="1">
      <alignment horizontal="center"/>
    </xf>
    <xf numFmtId="0" fontId="31" fillId="0" borderId="62" xfId="1" applyFont="1" applyBorder="1" applyAlignment="1">
      <alignment horizontal="center"/>
    </xf>
    <xf numFmtId="0" fontId="31" fillId="0" borderId="64" xfId="1" applyFont="1" applyBorder="1" applyAlignment="1">
      <alignment horizontal="center"/>
    </xf>
    <xf numFmtId="0" fontId="31" fillId="0" borderId="68" xfId="1" applyFont="1" applyBorder="1" applyAlignment="1">
      <alignment horizontal="center"/>
    </xf>
    <xf numFmtId="0" fontId="31" fillId="0" borderId="143" xfId="1" applyFont="1" applyBorder="1" applyAlignment="1">
      <alignment horizontal="center"/>
    </xf>
    <xf numFmtId="0" fontId="31" fillId="0" borderId="4" xfId="1" applyFont="1" applyBorder="1" applyAlignment="1">
      <alignment horizontal="center"/>
    </xf>
    <xf numFmtId="0" fontId="31" fillId="0" borderId="4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9" fillId="0" borderId="20" xfId="0" applyFont="1" applyFill="1" applyBorder="1"/>
    <xf numFmtId="0" fontId="9" fillId="0" borderId="147" xfId="0" applyFont="1" applyFill="1" applyBorder="1" applyAlignment="1">
      <alignment horizontal="center"/>
    </xf>
    <xf numFmtId="0" fontId="9" fillId="0" borderId="148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9" fillId="0" borderId="149" xfId="0" applyFont="1" applyBorder="1" applyAlignment="1">
      <alignment horizontal="center"/>
    </xf>
    <xf numFmtId="0" fontId="9" fillId="0" borderId="147" xfId="0" applyFont="1" applyBorder="1" applyAlignment="1">
      <alignment horizontal="center"/>
    </xf>
    <xf numFmtId="0" fontId="9" fillId="0" borderId="148" xfId="0" applyFont="1" applyBorder="1" applyAlignment="1">
      <alignment horizontal="center"/>
    </xf>
    <xf numFmtId="0" fontId="9" fillId="0" borderId="121" xfId="0" applyFont="1" applyBorder="1" applyAlignment="1">
      <alignment horizontal="center"/>
    </xf>
    <xf numFmtId="0" fontId="9" fillId="0" borderId="151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134" xfId="0" applyFont="1" applyBorder="1" applyAlignment="1">
      <alignment horizontal="center"/>
    </xf>
    <xf numFmtId="0" fontId="9" fillId="0" borderId="149" xfId="0" applyFont="1" applyFill="1" applyBorder="1" applyAlignment="1">
      <alignment horizontal="center"/>
    </xf>
    <xf numFmtId="0" fontId="8" fillId="0" borderId="152" xfId="0" applyFont="1" applyBorder="1" applyAlignment="1">
      <alignment horizontal="center" vertical="center" textRotation="90"/>
    </xf>
    <xf numFmtId="0" fontId="8" fillId="0" borderId="154" xfId="0" applyFont="1" applyBorder="1" applyAlignment="1">
      <alignment horizontal="center" vertical="center" textRotation="90"/>
    </xf>
    <xf numFmtId="0" fontId="9" fillId="0" borderId="155" xfId="0" applyFont="1" applyBorder="1" applyAlignment="1">
      <alignment horizontal="center"/>
    </xf>
    <xf numFmtId="0" fontId="8" fillId="0" borderId="13" xfId="0" applyFont="1" applyBorder="1"/>
    <xf numFmtId="0" fontId="9" fillId="2" borderId="15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47" xfId="0" applyFont="1" applyFill="1" applyBorder="1" applyAlignment="1">
      <alignment horizontal="center"/>
    </xf>
    <xf numFmtId="0" fontId="9" fillId="0" borderId="158" xfId="0" applyFont="1" applyBorder="1" applyAlignment="1">
      <alignment horizontal="center"/>
    </xf>
    <xf numFmtId="0" fontId="9" fillId="0" borderId="150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8" fillId="0" borderId="109" xfId="0" applyFont="1" applyBorder="1"/>
    <xf numFmtId="0" fontId="18" fillId="0" borderId="155" xfId="1" applyFont="1" applyBorder="1" applyAlignment="1">
      <alignment horizontal="center"/>
    </xf>
    <xf numFmtId="0" fontId="18" fillId="0" borderId="147" xfId="1" applyFont="1" applyBorder="1" applyAlignment="1">
      <alignment horizontal="center"/>
    </xf>
    <xf numFmtId="0" fontId="18" fillId="0" borderId="148" xfId="1" applyFont="1" applyBorder="1" applyAlignment="1">
      <alignment horizontal="center"/>
    </xf>
    <xf numFmtId="0" fontId="8" fillId="0" borderId="147" xfId="0" applyFont="1" applyBorder="1"/>
    <xf numFmtId="0" fontId="8" fillId="0" borderId="34" xfId="0" applyFont="1" applyBorder="1"/>
    <xf numFmtId="0" fontId="15" fillId="0" borderId="48" xfId="1" applyFont="1" applyBorder="1"/>
    <xf numFmtId="0" fontId="15" fillId="0" borderId="31" xfId="1" applyFont="1" applyBorder="1" applyAlignment="1">
      <alignment horizontal="center"/>
    </xf>
    <xf numFmtId="0" fontId="15" fillId="0" borderId="20" xfId="1" applyFont="1" applyFill="1" applyBorder="1" applyAlignment="1">
      <alignment horizontal="center"/>
    </xf>
    <xf numFmtId="0" fontId="15" fillId="0" borderId="155" xfId="1" applyFont="1" applyBorder="1" applyAlignment="1">
      <alignment horizontal="center"/>
    </xf>
    <xf numFmtId="0" fontId="15" fillId="0" borderId="147" xfId="1" applyFont="1" applyBorder="1" applyAlignment="1">
      <alignment horizontal="center"/>
    </xf>
    <xf numFmtId="0" fontId="15" fillId="0" borderId="148" xfId="1" applyFont="1" applyBorder="1" applyAlignment="1">
      <alignment horizontal="center"/>
    </xf>
    <xf numFmtId="0" fontId="15" fillId="0" borderId="159" xfId="1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0" fillId="0" borderId="137" xfId="0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21" fillId="0" borderId="48" xfId="0" applyFont="1" applyBorder="1"/>
    <xf numFmtId="0" fontId="21" fillId="0" borderId="25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0" xfId="0" applyFont="1" applyBorder="1"/>
    <xf numFmtId="0" fontId="21" fillId="0" borderId="54" xfId="0" applyFont="1" applyBorder="1" applyAlignment="1">
      <alignment horizontal="center"/>
    </xf>
    <xf numFmtId="0" fontId="21" fillId="0" borderId="155" xfId="0" applyFont="1" applyBorder="1" applyAlignment="1">
      <alignment horizontal="center"/>
    </xf>
    <xf numFmtId="0" fontId="21" fillId="0" borderId="121" xfId="0" applyFont="1" applyBorder="1" applyAlignment="1">
      <alignment horizontal="center"/>
    </xf>
    <xf numFmtId="0" fontId="21" fillId="0" borderId="147" xfId="0" applyFont="1" applyBorder="1" applyAlignment="1">
      <alignment horizontal="center"/>
    </xf>
    <xf numFmtId="0" fontId="21" fillId="0" borderId="159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54" xfId="0" applyFont="1" applyBorder="1" applyAlignment="1">
      <alignment horizontal="center"/>
    </xf>
    <xf numFmtId="0" fontId="1" fillId="0" borderId="143" xfId="1" applyFont="1" applyBorder="1" applyAlignment="1">
      <alignment horizontal="center"/>
    </xf>
    <xf numFmtId="0" fontId="25" fillId="2" borderId="157" xfId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4" fillId="0" borderId="14" xfId="0" applyFont="1" applyFill="1" applyBorder="1"/>
    <xf numFmtId="0" fontId="14" fillId="0" borderId="11" xfId="0" applyFont="1" applyFill="1" applyBorder="1" applyAlignment="1">
      <alignment wrapText="1"/>
    </xf>
    <xf numFmtId="0" fontId="14" fillId="0" borderId="13" xfId="0" applyFont="1" applyFill="1" applyBorder="1"/>
    <xf numFmtId="0" fontId="14" fillId="0" borderId="4" xfId="0" applyFont="1" applyFill="1" applyBorder="1" applyAlignment="1">
      <alignment horizontal="center"/>
    </xf>
    <xf numFmtId="0" fontId="14" fillId="0" borderId="0" xfId="0" applyFont="1" applyFill="1"/>
    <xf numFmtId="0" fontId="6" fillId="0" borderId="0" xfId="0" applyFont="1" applyFill="1"/>
    <xf numFmtId="0" fontId="14" fillId="0" borderId="13" xfId="0" applyFont="1" applyFill="1" applyBorder="1" applyAlignment="1">
      <alignment horizontal="center"/>
    </xf>
    <xf numFmtId="0" fontId="14" fillId="0" borderId="38" xfId="0" applyFont="1" applyFill="1" applyBorder="1" applyAlignment="1">
      <alignment horizontal="center"/>
    </xf>
    <xf numFmtId="0" fontId="31" fillId="0" borderId="136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14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8" fillId="0" borderId="13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4" fillId="0" borderId="0" xfId="0" applyFont="1" applyAlignment="1"/>
    <xf numFmtId="0" fontId="35" fillId="0" borderId="0" xfId="0" applyFont="1" applyAlignment="1">
      <alignment wrapText="1"/>
    </xf>
    <xf numFmtId="0" fontId="34" fillId="0" borderId="0" xfId="0" applyFont="1"/>
    <xf numFmtId="0" fontId="34" fillId="0" borderId="0" xfId="0" applyFont="1" applyBorder="1"/>
    <xf numFmtId="0" fontId="35" fillId="0" borderId="0" xfId="0" applyFont="1" applyAlignment="1"/>
    <xf numFmtId="0" fontId="34" fillId="0" borderId="0" xfId="0" applyFont="1" applyAlignment="1">
      <alignment wrapText="1"/>
    </xf>
    <xf numFmtId="0" fontId="9" fillId="0" borderId="67" xfId="0" applyFont="1" applyBorder="1"/>
    <xf numFmtId="0" fontId="8" fillId="0" borderId="2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8" fillId="0" borderId="169" xfId="0" applyFont="1" applyBorder="1" applyAlignment="1">
      <alignment horizontal="center" vertical="center"/>
    </xf>
    <xf numFmtId="0" fontId="8" fillId="0" borderId="165" xfId="0" applyFont="1" applyBorder="1" applyAlignment="1">
      <alignment horizontal="center"/>
    </xf>
    <xf numFmtId="0" fontId="10" fillId="0" borderId="169" xfId="0" applyFont="1" applyBorder="1" applyAlignment="1">
      <alignment horizontal="center" vertical="center"/>
    </xf>
    <xf numFmtId="0" fontId="8" fillId="0" borderId="166" xfId="0" applyFont="1" applyBorder="1" applyAlignment="1">
      <alignment horizontal="center" vertical="center"/>
    </xf>
    <xf numFmtId="0" fontId="8" fillId="0" borderId="170" xfId="0" applyFont="1" applyBorder="1" applyAlignment="1">
      <alignment horizontal="center" vertical="center"/>
    </xf>
    <xf numFmtId="0" fontId="9" fillId="2" borderId="68" xfId="0" applyFont="1" applyFill="1" applyBorder="1" applyAlignment="1">
      <alignment horizontal="center"/>
    </xf>
    <xf numFmtId="0" fontId="9" fillId="0" borderId="88" xfId="0" applyFont="1" applyBorder="1"/>
    <xf numFmtId="0" fontId="9" fillId="0" borderId="56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9" fillId="0" borderId="54" xfId="0" applyFont="1" applyBorder="1" applyAlignment="1">
      <alignment horizontal="center"/>
    </xf>
    <xf numFmtId="0" fontId="9" fillId="0" borderId="171" xfId="0" applyFont="1" applyBorder="1" applyAlignment="1">
      <alignment horizontal="center"/>
    </xf>
    <xf numFmtId="0" fontId="9" fillId="0" borderId="159" xfId="0" applyFont="1" applyBorder="1" applyAlignment="1">
      <alignment horizontal="center"/>
    </xf>
    <xf numFmtId="0" fontId="9" fillId="0" borderId="10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28" fillId="0" borderId="6" xfId="0" applyFont="1" applyBorder="1" applyAlignment="1">
      <alignment horizontal="left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0" fillId="0" borderId="164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65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28" xfId="0" applyFont="1" applyBorder="1" applyAlignment="1">
      <alignment horizontal="left"/>
    </xf>
    <xf numFmtId="0" fontId="10" fillId="0" borderId="162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163" xfId="0" applyFont="1" applyBorder="1" applyAlignment="1">
      <alignment horizontal="center" vertical="center"/>
    </xf>
    <xf numFmtId="0" fontId="10" fillId="0" borderId="50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 textRotation="90" wrapText="1"/>
    </xf>
    <xf numFmtId="0" fontId="1" fillId="0" borderId="78" xfId="0" applyFont="1" applyBorder="1" applyAlignment="1">
      <alignment horizontal="center" vertical="center" textRotation="90" wrapText="1"/>
    </xf>
    <xf numFmtId="0" fontId="1" fillId="0" borderId="88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/>
    </xf>
    <xf numFmtId="0" fontId="8" fillId="0" borderId="166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/>
    </xf>
    <xf numFmtId="0" fontId="8" fillId="0" borderId="16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2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89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99" xfId="0" applyFont="1" applyBorder="1" applyAlignment="1">
      <alignment horizontal="center"/>
    </xf>
    <xf numFmtId="0" fontId="9" fillId="0" borderId="120" xfId="0" applyFont="1" applyBorder="1" applyAlignment="1">
      <alignment horizont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9" fillId="0" borderId="121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56" xfId="0" applyFont="1" applyBorder="1" applyAlignment="1">
      <alignment horizontal="center"/>
    </xf>
    <xf numFmtId="0" fontId="9" fillId="0" borderId="12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112" xfId="0" applyFont="1" applyBorder="1" applyAlignment="1">
      <alignment horizontal="center"/>
    </xf>
    <xf numFmtId="0" fontId="9" fillId="0" borderId="4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53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113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/>
    </xf>
    <xf numFmtId="0" fontId="8" fillId="0" borderId="153" xfId="0" applyFont="1" applyBorder="1" applyAlignment="1">
      <alignment horizontal="center"/>
    </xf>
    <xf numFmtId="0" fontId="8" fillId="0" borderId="142" xfId="0" applyFont="1" applyBorder="1" applyAlignment="1">
      <alignment horizontal="center"/>
    </xf>
    <xf numFmtId="0" fontId="8" fillId="0" borderId="138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6" fillId="0" borderId="5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28" xfId="0" applyFont="1" applyBorder="1" applyAlignment="1">
      <alignment horizontal="left"/>
    </xf>
    <xf numFmtId="0" fontId="6" fillId="0" borderId="5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8" xfId="0" applyFont="1" applyBorder="1" applyAlignment="1">
      <alignment horizontal="left" vertical="center"/>
    </xf>
    <xf numFmtId="0" fontId="36" fillId="0" borderId="97" xfId="0" applyFont="1" applyBorder="1" applyAlignment="1">
      <alignment horizontal="left" vertical="center"/>
    </xf>
    <xf numFmtId="0" fontId="36" fillId="0" borderId="173" xfId="0" applyFont="1" applyBorder="1" applyAlignment="1">
      <alignment horizontal="left" vertical="center"/>
    </xf>
    <xf numFmtId="0" fontId="36" fillId="0" borderId="174" xfId="0" applyFont="1" applyBorder="1" applyAlignment="1">
      <alignment horizontal="left" vertical="center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26" xfId="0" applyFont="1" applyBorder="1" applyAlignment="1">
      <alignment horizontal="left"/>
    </xf>
    <xf numFmtId="0" fontId="8" fillId="0" borderId="119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3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textRotation="90"/>
    </xf>
    <xf numFmtId="0" fontId="8" fillId="0" borderId="137" xfId="0" applyFont="1" applyBorder="1" applyAlignment="1">
      <alignment horizontal="center" vertical="center" textRotation="90"/>
    </xf>
    <xf numFmtId="0" fontId="8" fillId="0" borderId="140" xfId="0" applyFont="1" applyBorder="1" applyAlignment="1">
      <alignment horizontal="center" vertical="center" textRotation="90"/>
    </xf>
    <xf numFmtId="0" fontId="8" fillId="0" borderId="68" xfId="0" applyFont="1" applyBorder="1" applyAlignment="1">
      <alignment horizontal="center" vertical="center" shrinkToFit="1"/>
    </xf>
    <xf numFmtId="0" fontId="8" fillId="0" borderId="137" xfId="0" applyFont="1" applyBorder="1" applyAlignment="1">
      <alignment horizontal="center" vertical="center" shrinkToFit="1"/>
    </xf>
    <xf numFmtId="0" fontId="8" fillId="0" borderId="140" xfId="0" applyFont="1" applyBorder="1" applyAlignment="1">
      <alignment horizontal="center" vertical="center" shrinkToFit="1"/>
    </xf>
    <xf numFmtId="0" fontId="10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9" fillId="0" borderId="72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textRotation="90"/>
    </xf>
    <xf numFmtId="0" fontId="13" fillId="0" borderId="14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9" fillId="0" borderId="86" xfId="0" applyFont="1" applyBorder="1" applyAlignment="1">
      <alignment horizontal="center" vertical="center"/>
    </xf>
    <xf numFmtId="0" fontId="9" fillId="0" borderId="14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07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148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121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11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4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56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20" fillId="0" borderId="148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5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2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3" fillId="0" borderId="53" xfId="0" applyFont="1" applyBorder="1" applyAlignment="1">
      <alignment horizontal="center"/>
    </xf>
    <xf numFmtId="0" fontId="13" fillId="0" borderId="113" xfId="0" applyFont="1" applyBorder="1" applyAlignment="1">
      <alignment horizontal="center"/>
    </xf>
    <xf numFmtId="0" fontId="13" fillId="0" borderId="148" xfId="0" applyFont="1" applyBorder="1" applyAlignment="1">
      <alignment horizontal="center"/>
    </xf>
    <xf numFmtId="0" fontId="13" fillId="0" borderId="156" xfId="0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75" xfId="0" applyFont="1" applyBorder="1" applyAlignment="1">
      <alignment horizontal="center"/>
    </xf>
    <xf numFmtId="0" fontId="13" fillId="0" borderId="107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3" fillId="0" borderId="112" xfId="0" applyFont="1" applyBorder="1" applyAlignment="1">
      <alignment horizontal="center"/>
    </xf>
    <xf numFmtId="0" fontId="13" fillId="0" borderId="5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5" fillId="0" borderId="53" xfId="1" applyFont="1" applyBorder="1" applyAlignment="1">
      <alignment horizontal="center"/>
    </xf>
    <xf numFmtId="0" fontId="15" fillId="0" borderId="75" xfId="1" applyFont="1" applyBorder="1" applyAlignment="1">
      <alignment horizontal="center"/>
    </xf>
    <xf numFmtId="0" fontId="15" fillId="0" borderId="148" xfId="1" applyFont="1" applyBorder="1" applyAlignment="1">
      <alignment horizontal="center"/>
    </xf>
    <xf numFmtId="0" fontId="15" fillId="0" borderId="121" xfId="1" applyFont="1" applyBorder="1" applyAlignment="1">
      <alignment horizontal="center"/>
    </xf>
    <xf numFmtId="0" fontId="15" fillId="0" borderId="156" xfId="1" applyFont="1" applyBorder="1" applyAlignment="1">
      <alignment horizontal="center"/>
    </xf>
    <xf numFmtId="0" fontId="15" fillId="0" borderId="28" xfId="1" applyFont="1" applyBorder="1" applyAlignment="1">
      <alignment horizontal="center"/>
    </xf>
    <xf numFmtId="0" fontId="15" fillId="0" borderId="30" xfId="1" applyFont="1" applyBorder="1" applyAlignment="1">
      <alignment horizontal="center"/>
    </xf>
    <xf numFmtId="0" fontId="15" fillId="0" borderId="107" xfId="1" applyFont="1" applyBorder="1" applyAlignment="1">
      <alignment horizontal="center"/>
    </xf>
    <xf numFmtId="0" fontId="15" fillId="0" borderId="89" xfId="1" applyFont="1" applyBorder="1" applyAlignment="1">
      <alignment horizontal="center"/>
    </xf>
    <xf numFmtId="0" fontId="15" fillId="0" borderId="99" xfId="1" applyFont="1" applyBorder="1" applyAlignment="1">
      <alignment horizontal="center"/>
    </xf>
    <xf numFmtId="0" fontId="15" fillId="0" borderId="120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0" fontId="15" fillId="0" borderId="25" xfId="1" applyFont="1" applyBorder="1" applyAlignment="1">
      <alignment horizontal="center"/>
    </xf>
    <xf numFmtId="0" fontId="15" fillId="0" borderId="113" xfId="1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5" fillId="0" borderId="28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5" fillId="0" borderId="107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107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147" xfId="1" applyFont="1" applyBorder="1" applyAlignment="1">
      <alignment horizontal="center" vertical="center"/>
    </xf>
    <xf numFmtId="0" fontId="15" fillId="0" borderId="124" xfId="1" applyFont="1" applyBorder="1" applyAlignment="1">
      <alignment horizontal="center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textRotation="90"/>
    </xf>
    <xf numFmtId="0" fontId="15" fillId="0" borderId="32" xfId="1" applyFont="1" applyBorder="1" applyAlignment="1">
      <alignment horizontal="center" vertical="center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126" xfId="0" applyFont="1" applyBorder="1" applyAlignment="1">
      <alignment horizontal="left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45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128" xfId="0" applyFont="1" applyBorder="1" applyAlignment="1">
      <alignment horizontal="left"/>
    </xf>
    <xf numFmtId="0" fontId="13" fillId="0" borderId="1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148" xfId="0" applyFont="1" applyBorder="1" applyAlignment="1">
      <alignment horizontal="center" vertical="center"/>
    </xf>
    <xf numFmtId="0" fontId="21" fillId="0" borderId="12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21" fillId="0" borderId="112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24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1" fillId="0" borderId="161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147" xfId="0" applyFont="1" applyBorder="1" applyAlignment="1">
      <alignment horizontal="center"/>
    </xf>
    <xf numFmtId="0" fontId="13" fillId="0" borderId="60" xfId="0" applyFont="1" applyBorder="1" applyAlignment="1">
      <alignment horizontal="center"/>
    </xf>
    <xf numFmtId="0" fontId="13" fillId="0" borderId="123" xfId="0" applyFont="1" applyBorder="1" applyAlignment="1">
      <alignment horizontal="center"/>
    </xf>
    <xf numFmtId="0" fontId="13" fillId="0" borderId="99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13" fillId="0" borderId="160" xfId="0" applyFont="1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21" fillId="0" borderId="160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/>
    </xf>
    <xf numFmtId="0" fontId="13" fillId="0" borderId="110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151" xfId="0" applyFont="1" applyBorder="1" applyAlignment="1">
      <alignment horizontal="center"/>
    </xf>
    <xf numFmtId="0" fontId="21" fillId="0" borderId="34" xfId="0" applyFont="1" applyBorder="1" applyAlignment="1">
      <alignment horizontal="center" vertical="center"/>
    </xf>
    <xf numFmtId="0" fontId="21" fillId="0" borderId="15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5" fillId="0" borderId="63" xfId="1" applyFont="1" applyBorder="1" applyAlignment="1">
      <alignment horizontal="center" vertical="center"/>
    </xf>
    <xf numFmtId="0" fontId="25" fillId="0" borderId="65" xfId="1" applyFont="1" applyBorder="1" applyAlignment="1">
      <alignment horizontal="center" vertical="center"/>
    </xf>
    <xf numFmtId="0" fontId="25" fillId="0" borderId="70" xfId="1" applyFont="1" applyBorder="1" applyAlignment="1">
      <alignment horizontal="center" vertical="center"/>
    </xf>
    <xf numFmtId="0" fontId="25" fillId="0" borderId="72" xfId="1" applyFont="1" applyBorder="1" applyAlignment="1">
      <alignment horizontal="center" vertical="center"/>
    </xf>
    <xf numFmtId="0" fontId="25" fillId="0" borderId="75" xfId="1" applyFont="1" applyBorder="1" applyAlignment="1">
      <alignment horizontal="center" vertical="center"/>
    </xf>
    <xf numFmtId="0" fontId="25" fillId="0" borderId="53" xfId="1" applyFont="1" applyBorder="1" applyAlignment="1">
      <alignment horizontal="center" vertical="center"/>
    </xf>
    <xf numFmtId="0" fontId="25" fillId="0" borderId="113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/>
    </xf>
    <xf numFmtId="0" fontId="25" fillId="0" borderId="60" xfId="1" applyFont="1" applyBorder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25" fillId="0" borderId="58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31" xfId="1" applyFont="1" applyBorder="1" applyAlignment="1">
      <alignment vertical="center"/>
    </xf>
    <xf numFmtId="0" fontId="25" fillId="0" borderId="107" xfId="1" applyFont="1" applyBorder="1" applyAlignment="1">
      <alignment horizontal="center" vertical="center"/>
    </xf>
    <xf numFmtId="0" fontId="13" fillId="0" borderId="13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29" xfId="0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71" xfId="1" applyFont="1" applyBorder="1" applyAlignment="1">
      <alignment horizontal="center"/>
    </xf>
    <xf numFmtId="0" fontId="15" fillId="0" borderId="24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/>
    </xf>
    <xf numFmtId="0" fontId="15" fillId="0" borderId="148" xfId="1" applyFont="1" applyFill="1" applyBorder="1" applyAlignment="1">
      <alignment horizontal="center"/>
    </xf>
    <xf numFmtId="0" fontId="15" fillId="0" borderId="34" xfId="1" applyFont="1" applyFill="1" applyBorder="1" applyAlignment="1">
      <alignment horizontal="center"/>
    </xf>
    <xf numFmtId="0" fontId="15" fillId="0" borderId="121" xfId="1" applyFont="1" applyFill="1" applyBorder="1" applyAlignment="1">
      <alignment horizontal="center"/>
    </xf>
    <xf numFmtId="0" fontId="15" fillId="0" borderId="160" xfId="1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0" fontId="15" fillId="0" borderId="60" xfId="1" applyFont="1" applyBorder="1" applyAlignment="1">
      <alignment horizontal="center"/>
    </xf>
    <xf numFmtId="0" fontId="15" fillId="0" borderId="22" xfId="1" applyFont="1" applyBorder="1" applyAlignment="1">
      <alignment horizontal="center" vertical="center"/>
    </xf>
    <xf numFmtId="0" fontId="15" fillId="0" borderId="148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121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15" fillId="0" borderId="123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5" fillId="0" borderId="32" xfId="1" applyFont="1" applyBorder="1" applyAlignment="1">
      <alignment horizontal="center"/>
    </xf>
    <xf numFmtId="0" fontId="15" fillId="0" borderId="89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99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7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244929</xdr:colOff>
      <xdr:row>38</xdr:row>
      <xdr:rowOff>9524</xdr:rowOff>
    </xdr:from>
    <xdr:to>
      <xdr:col>21</xdr:col>
      <xdr:colOff>27214</xdr:colOff>
      <xdr:row>43</xdr:row>
      <xdr:rowOff>76199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1AFDB2D3-2E81-4329-9504-5572FE86A7B9}"/>
            </a:ext>
          </a:extLst>
        </xdr:cNvPr>
        <xdr:cNvSpPr txBox="1"/>
      </xdr:nvSpPr>
      <xdr:spPr>
        <a:xfrm>
          <a:off x="9661072" y="9452881"/>
          <a:ext cx="5143499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27214</xdr:colOff>
      <xdr:row>45</xdr:row>
      <xdr:rowOff>9524</xdr:rowOff>
    </xdr:from>
    <xdr:to>
      <xdr:col>4</xdr:col>
      <xdr:colOff>149678</xdr:colOff>
      <xdr:row>50</xdr:row>
      <xdr:rowOff>85725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A5EC8DC-DD61-4815-86AB-EF1037A7B630}"/>
            </a:ext>
          </a:extLst>
        </xdr:cNvPr>
        <xdr:cNvSpPr txBox="1"/>
      </xdr:nvSpPr>
      <xdr:spPr>
        <a:xfrm>
          <a:off x="27214" y="10786381"/>
          <a:ext cx="5905500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231321</xdr:colOff>
      <xdr:row>45</xdr:row>
      <xdr:rowOff>9525</xdr:rowOff>
    </xdr:from>
    <xdr:to>
      <xdr:col>20</xdr:col>
      <xdr:colOff>408214</xdr:colOff>
      <xdr:row>50</xdr:row>
      <xdr:rowOff>57150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57A9433-2430-4924-87FF-DBFC627088CD}"/>
            </a:ext>
          </a:extLst>
        </xdr:cNvPr>
        <xdr:cNvSpPr txBox="1"/>
      </xdr:nvSpPr>
      <xdr:spPr>
        <a:xfrm>
          <a:off x="9647464" y="10786382"/>
          <a:ext cx="5102679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0</xdr:col>
      <xdr:colOff>0</xdr:colOff>
      <xdr:row>40</xdr:row>
      <xdr:rowOff>55790</xdr:rowOff>
    </xdr:from>
    <xdr:to>
      <xdr:col>4</xdr:col>
      <xdr:colOff>163285</xdr:colOff>
      <xdr:row>42</xdr:row>
      <xdr:rowOff>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44C1928D-56D3-4806-9CF5-4B65B3523ECC}"/>
            </a:ext>
          </a:extLst>
        </xdr:cNvPr>
        <xdr:cNvSpPr txBox="1"/>
      </xdr:nvSpPr>
      <xdr:spPr>
        <a:xfrm>
          <a:off x="0" y="9744076"/>
          <a:ext cx="5946321" cy="3252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200" b="1">
              <a:solidFill>
                <a:sysClr val="windowText" lastClr="000000"/>
              </a:solidFill>
            </a:rPr>
            <a:t>Ustalono na posiedzeniu Rady Dydaktycznej w dniu 10 czerwca 2021 roku 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2"/>
  <sheetViews>
    <sheetView topLeftCell="A22" zoomScale="70" zoomScaleNormal="70" workbookViewId="0">
      <selection sqref="A1:AN54"/>
    </sheetView>
  </sheetViews>
  <sheetFormatPr defaultColWidth="9.140625" defaultRowHeight="15" x14ac:dyDescent="0.25"/>
  <cols>
    <col min="1" max="1" width="9.140625" style="5"/>
    <col min="2" max="2" width="16.5703125" style="5" customWidth="1"/>
    <col min="3" max="3" width="51.7109375" style="5" customWidth="1"/>
    <col min="4" max="4" width="9.42578125" style="5" customWidth="1"/>
    <col min="5" max="5" width="10.5703125" style="5" customWidth="1"/>
    <col min="6" max="6" width="7.7109375" style="5" customWidth="1"/>
    <col min="7" max="7" width="9.5703125" style="5" customWidth="1"/>
    <col min="8" max="8" width="11.28515625" style="5" customWidth="1"/>
    <col min="9" max="9" width="8.140625" style="5" customWidth="1"/>
    <col min="10" max="11" width="7.140625" style="5" customWidth="1"/>
    <col min="12" max="12" width="7.42578125" style="5" customWidth="1"/>
    <col min="13" max="13" width="8.5703125" style="5" customWidth="1"/>
    <col min="14" max="14" width="7.42578125" style="5" customWidth="1"/>
    <col min="15" max="15" width="7.5703125" style="5" customWidth="1"/>
    <col min="16" max="16" width="8.42578125" style="5" customWidth="1"/>
    <col min="17" max="17" width="6.140625" style="5" customWidth="1"/>
    <col min="18" max="18" width="7" style="5" customWidth="1"/>
    <col min="19" max="19" width="7.85546875" style="5" customWidth="1"/>
    <col min="20" max="21" width="6.5703125" style="5" customWidth="1"/>
    <col min="22" max="22" width="7" style="5" customWidth="1"/>
    <col min="23" max="23" width="5.7109375" style="5" customWidth="1"/>
    <col min="24" max="24" width="12.85546875" style="411" customWidth="1"/>
    <col min="25" max="40" width="9.140625" style="5" hidden="1" customWidth="1"/>
    <col min="41" max="16384" width="9.140625" style="5"/>
  </cols>
  <sheetData>
    <row r="1" spans="1:24" s="392" customFormat="1" ht="15.75" x14ac:dyDescent="0.25">
      <c r="A1" s="607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9"/>
    </row>
    <row r="2" spans="1:24" customFormat="1" ht="15.75" x14ac:dyDescent="0.25">
      <c r="A2" s="610" t="s">
        <v>303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  <c r="L2" s="605"/>
      <c r="M2" s="605"/>
      <c r="N2" s="605"/>
      <c r="O2" s="605"/>
      <c r="P2" s="605"/>
      <c r="Q2" s="605"/>
      <c r="R2" s="605"/>
      <c r="S2" s="605"/>
      <c r="T2" s="605"/>
      <c r="U2" s="605"/>
      <c r="V2" s="605"/>
      <c r="W2" s="605"/>
      <c r="X2" s="606"/>
    </row>
    <row r="3" spans="1:24" s="4" customFormat="1" ht="15.75" x14ac:dyDescent="0.25">
      <c r="A3" s="610" t="s">
        <v>304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605"/>
      <c r="P3" s="605"/>
      <c r="Q3" s="605"/>
      <c r="R3" s="605"/>
      <c r="S3" s="605"/>
      <c r="T3" s="605"/>
      <c r="U3" s="605"/>
      <c r="V3" s="605"/>
      <c r="W3" s="605"/>
      <c r="X3" s="606"/>
    </row>
    <row r="4" spans="1:24" customFormat="1" ht="15.75" x14ac:dyDescent="0.25">
      <c r="A4" s="610" t="s">
        <v>305</v>
      </c>
      <c r="B4" s="605"/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5"/>
      <c r="P4" s="605"/>
      <c r="Q4" s="605"/>
      <c r="R4" s="605"/>
      <c r="S4" s="605"/>
      <c r="T4" s="605"/>
      <c r="U4" s="605"/>
      <c r="V4" s="605"/>
      <c r="W4" s="605"/>
      <c r="X4" s="606"/>
    </row>
    <row r="5" spans="1:24" customFormat="1" ht="15.75" x14ac:dyDescent="0.25">
      <c r="A5" s="610" t="s">
        <v>312</v>
      </c>
      <c r="B5" s="605"/>
      <c r="C5" s="605"/>
      <c r="D5" s="605"/>
      <c r="E5" s="605"/>
      <c r="F5" s="605"/>
      <c r="G5" s="605"/>
      <c r="H5" s="605"/>
      <c r="I5" s="605"/>
      <c r="J5" s="605"/>
      <c r="K5" s="605"/>
      <c r="L5" s="605"/>
      <c r="M5" s="605"/>
      <c r="N5" s="605"/>
      <c r="O5" s="605"/>
      <c r="P5" s="605"/>
      <c r="Q5" s="605"/>
      <c r="R5" s="605"/>
      <c r="S5" s="605"/>
      <c r="T5" s="605"/>
      <c r="U5" s="605"/>
      <c r="V5" s="605"/>
      <c r="W5" s="605"/>
      <c r="X5" s="606"/>
    </row>
    <row r="6" spans="1:24" s="6" customFormat="1" ht="16.5" thickBot="1" x14ac:dyDescent="0.3">
      <c r="A6" s="601" t="s">
        <v>306</v>
      </c>
      <c r="B6" s="602"/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3"/>
    </row>
    <row r="7" spans="1:24" ht="15.75" customHeight="1" thickTop="1" x14ac:dyDescent="0.25">
      <c r="A7" s="616" t="s">
        <v>28</v>
      </c>
      <c r="B7" s="595" t="s">
        <v>0</v>
      </c>
      <c r="C7" s="598" t="s">
        <v>1</v>
      </c>
      <c r="D7" s="595" t="s">
        <v>2</v>
      </c>
      <c r="E7" s="587" t="s">
        <v>23</v>
      </c>
      <c r="F7" s="588"/>
      <c r="G7" s="588"/>
      <c r="H7" s="588"/>
      <c r="I7" s="588"/>
      <c r="J7" s="588"/>
      <c r="K7" s="589"/>
      <c r="L7" s="587" t="s">
        <v>3</v>
      </c>
      <c r="M7" s="588"/>
      <c r="N7" s="588"/>
      <c r="O7" s="588"/>
      <c r="P7" s="588"/>
      <c r="Q7" s="589"/>
      <c r="R7" s="587" t="s">
        <v>14</v>
      </c>
      <c r="S7" s="588"/>
      <c r="T7" s="588"/>
      <c r="U7" s="588"/>
      <c r="V7" s="588"/>
      <c r="W7" s="588"/>
      <c r="X7" s="612" t="s">
        <v>307</v>
      </c>
    </row>
    <row r="8" spans="1:24" ht="15.75" thickBot="1" x14ac:dyDescent="0.3">
      <c r="A8" s="617"/>
      <c r="B8" s="596"/>
      <c r="C8" s="599"/>
      <c r="D8" s="596"/>
      <c r="E8" s="590"/>
      <c r="F8" s="591"/>
      <c r="G8" s="591"/>
      <c r="H8" s="591"/>
      <c r="I8" s="591"/>
      <c r="J8" s="591"/>
      <c r="K8" s="592"/>
      <c r="L8" s="593"/>
      <c r="M8" s="594"/>
      <c r="N8" s="594"/>
      <c r="O8" s="594"/>
      <c r="P8" s="594"/>
      <c r="Q8" s="611"/>
      <c r="R8" s="593"/>
      <c r="S8" s="594"/>
      <c r="T8" s="594"/>
      <c r="U8" s="594"/>
      <c r="V8" s="594"/>
      <c r="W8" s="594"/>
      <c r="X8" s="613"/>
    </row>
    <row r="9" spans="1:24" ht="14.25" customHeight="1" thickTop="1" thickBot="1" x14ac:dyDescent="0.3">
      <c r="A9" s="617"/>
      <c r="B9" s="596"/>
      <c r="C9" s="599"/>
      <c r="D9" s="596"/>
      <c r="E9" s="590"/>
      <c r="F9" s="591"/>
      <c r="G9" s="591"/>
      <c r="H9" s="591"/>
      <c r="I9" s="591"/>
      <c r="J9" s="591"/>
      <c r="K9" s="592"/>
      <c r="L9" s="584" t="s">
        <v>10</v>
      </c>
      <c r="M9" s="585"/>
      <c r="N9" s="586"/>
      <c r="O9" s="585" t="s">
        <v>13</v>
      </c>
      <c r="P9" s="585"/>
      <c r="Q9" s="615"/>
      <c r="R9" s="584" t="s">
        <v>15</v>
      </c>
      <c r="S9" s="585"/>
      <c r="T9" s="586"/>
      <c r="U9" s="585" t="s">
        <v>16</v>
      </c>
      <c r="V9" s="585"/>
      <c r="W9" s="585"/>
      <c r="X9" s="613"/>
    </row>
    <row r="10" spans="1:24" ht="15" hidden="1" customHeight="1" x14ac:dyDescent="0.25">
      <c r="A10" s="617"/>
      <c r="B10" s="596"/>
      <c r="C10" s="599"/>
      <c r="D10" s="596"/>
      <c r="E10" s="14"/>
      <c r="F10" s="15"/>
      <c r="G10" s="15"/>
      <c r="H10" s="15"/>
      <c r="I10" s="15"/>
      <c r="J10" s="16"/>
      <c r="K10" s="542"/>
      <c r="L10" s="17" t="s">
        <v>10</v>
      </c>
      <c r="M10" s="12"/>
      <c r="N10" s="18"/>
      <c r="O10" s="12" t="s">
        <v>13</v>
      </c>
      <c r="P10" s="12"/>
      <c r="Q10" s="13"/>
      <c r="R10" s="17" t="s">
        <v>15</v>
      </c>
      <c r="S10" s="12"/>
      <c r="T10" s="18"/>
      <c r="U10" s="12" t="s">
        <v>16</v>
      </c>
      <c r="V10" s="12"/>
      <c r="W10" s="12"/>
      <c r="X10" s="613"/>
    </row>
    <row r="11" spans="1:24" ht="99" customHeight="1" thickTop="1" thickBot="1" x14ac:dyDescent="0.3">
      <c r="A11" s="618"/>
      <c r="B11" s="597"/>
      <c r="C11" s="600"/>
      <c r="D11" s="597"/>
      <c r="E11" s="19" t="s">
        <v>4</v>
      </c>
      <c r="F11" s="20" t="s">
        <v>5</v>
      </c>
      <c r="G11" s="20" t="s">
        <v>6</v>
      </c>
      <c r="H11" s="20" t="s">
        <v>7</v>
      </c>
      <c r="I11" s="19" t="s">
        <v>8</v>
      </c>
      <c r="J11" s="20" t="s">
        <v>9</v>
      </c>
      <c r="K11" s="19" t="s">
        <v>29</v>
      </c>
      <c r="L11" s="543" t="s">
        <v>5</v>
      </c>
      <c r="M11" s="371" t="s">
        <v>11</v>
      </c>
      <c r="N11" s="372" t="s">
        <v>12</v>
      </c>
      <c r="O11" s="371" t="s">
        <v>5</v>
      </c>
      <c r="P11" s="371" t="s">
        <v>11</v>
      </c>
      <c r="Q11" s="19" t="s">
        <v>12</v>
      </c>
      <c r="R11" s="19" t="s">
        <v>5</v>
      </c>
      <c r="S11" s="20" t="s">
        <v>11</v>
      </c>
      <c r="T11" s="21" t="s">
        <v>12</v>
      </c>
      <c r="U11" s="20" t="s">
        <v>5</v>
      </c>
      <c r="V11" s="20" t="s">
        <v>11</v>
      </c>
      <c r="W11" s="413" t="s">
        <v>12</v>
      </c>
      <c r="X11" s="614"/>
    </row>
    <row r="12" spans="1:24" ht="17.25" thickTop="1" thickBot="1" x14ac:dyDescent="0.3">
      <c r="A12" s="568"/>
      <c r="B12" s="23">
        <v>1</v>
      </c>
      <c r="C12" s="24">
        <v>2</v>
      </c>
      <c r="D12" s="24">
        <v>3</v>
      </c>
      <c r="E12" s="24">
        <v>4</v>
      </c>
      <c r="F12" s="24">
        <v>5</v>
      </c>
      <c r="G12" s="24">
        <v>6</v>
      </c>
      <c r="H12" s="24">
        <v>7</v>
      </c>
      <c r="I12" s="23">
        <v>8</v>
      </c>
      <c r="J12" s="24">
        <v>9</v>
      </c>
      <c r="K12" s="24">
        <v>10</v>
      </c>
      <c r="L12" s="23">
        <v>11</v>
      </c>
      <c r="M12" s="24">
        <v>12</v>
      </c>
      <c r="N12" s="25">
        <v>13</v>
      </c>
      <c r="O12" s="24">
        <v>14</v>
      </c>
      <c r="P12" s="24">
        <v>15</v>
      </c>
      <c r="Q12" s="23">
        <v>16</v>
      </c>
      <c r="R12" s="26">
        <v>17</v>
      </c>
      <c r="S12" s="27">
        <v>18</v>
      </c>
      <c r="T12" s="28">
        <v>19</v>
      </c>
      <c r="U12" s="27">
        <v>20</v>
      </c>
      <c r="V12" s="27">
        <v>21</v>
      </c>
      <c r="W12" s="24">
        <v>22</v>
      </c>
      <c r="X12" s="569">
        <v>23</v>
      </c>
    </row>
    <row r="13" spans="1:24" ht="17.25" thickTop="1" thickBot="1" x14ac:dyDescent="0.3">
      <c r="A13" s="568">
        <v>1</v>
      </c>
      <c r="B13" s="30" t="s">
        <v>82</v>
      </c>
      <c r="C13" s="31" t="s">
        <v>18</v>
      </c>
      <c r="D13" s="32" t="s">
        <v>32</v>
      </c>
      <c r="E13" s="32">
        <v>18</v>
      </c>
      <c r="F13" s="32">
        <v>18</v>
      </c>
      <c r="G13" s="31"/>
      <c r="H13" s="33"/>
      <c r="I13" s="33"/>
      <c r="J13" s="34"/>
      <c r="K13" s="35"/>
      <c r="L13" s="38"/>
      <c r="M13" s="32"/>
      <c r="N13" s="473"/>
      <c r="O13" s="472"/>
      <c r="P13" s="33"/>
      <c r="Q13" s="37"/>
      <c r="R13" s="38">
        <v>18</v>
      </c>
      <c r="S13" s="32"/>
      <c r="T13" s="483">
        <v>2</v>
      </c>
      <c r="U13" s="36"/>
      <c r="V13" s="32"/>
      <c r="W13" s="39"/>
      <c r="X13" s="405"/>
    </row>
    <row r="14" spans="1:24" ht="17.25" thickTop="1" thickBot="1" x14ac:dyDescent="0.3">
      <c r="A14" s="568">
        <v>2</v>
      </c>
      <c r="B14" s="40" t="s">
        <v>83</v>
      </c>
      <c r="C14" s="41" t="s">
        <v>17</v>
      </c>
      <c r="D14" s="42" t="s">
        <v>318</v>
      </c>
      <c r="E14" s="43">
        <v>36</v>
      </c>
      <c r="F14" s="43"/>
      <c r="G14" s="44">
        <v>36</v>
      </c>
      <c r="H14" s="42"/>
      <c r="I14" s="42"/>
      <c r="J14" s="42"/>
      <c r="K14" s="45"/>
      <c r="L14" s="46"/>
      <c r="M14" s="43">
        <v>18</v>
      </c>
      <c r="N14" s="474">
        <v>2</v>
      </c>
      <c r="O14" s="42"/>
      <c r="P14" s="43">
        <v>18</v>
      </c>
      <c r="Q14" s="45">
        <v>2</v>
      </c>
      <c r="R14" s="46"/>
      <c r="S14" s="43"/>
      <c r="T14" s="474"/>
      <c r="U14" s="42"/>
      <c r="V14" s="43"/>
      <c r="W14" s="45"/>
      <c r="X14" s="481"/>
    </row>
    <row r="15" spans="1:24" s="4" customFormat="1" ht="17.25" thickTop="1" thickBot="1" x14ac:dyDescent="0.3">
      <c r="A15" s="570">
        <v>3</v>
      </c>
      <c r="B15" s="47"/>
      <c r="C15" s="48" t="s">
        <v>19</v>
      </c>
      <c r="D15" s="47"/>
      <c r="E15" s="49">
        <f>SUM(E13:E14)</f>
        <v>54</v>
      </c>
      <c r="F15" s="50">
        <f>SUM(F13:F14)</f>
        <v>18</v>
      </c>
      <c r="G15" s="51">
        <f>SUM(G13:G14)</f>
        <v>36</v>
      </c>
      <c r="H15" s="51"/>
      <c r="I15" s="51"/>
      <c r="J15" s="51"/>
      <c r="K15" s="51"/>
      <c r="L15" s="51"/>
      <c r="M15" s="51">
        <f t="shared" ref="M15:T15" si="0">SUM(M13:M14)</f>
        <v>18</v>
      </c>
      <c r="N15" s="475">
        <f t="shared" si="0"/>
        <v>2</v>
      </c>
      <c r="O15" s="52"/>
      <c r="P15" s="51">
        <f t="shared" si="0"/>
        <v>18</v>
      </c>
      <c r="Q15" s="51">
        <f t="shared" si="0"/>
        <v>2</v>
      </c>
      <c r="R15" s="51">
        <v>18</v>
      </c>
      <c r="S15" s="51"/>
      <c r="T15" s="475">
        <f t="shared" si="0"/>
        <v>2</v>
      </c>
      <c r="U15" s="52"/>
      <c r="V15" s="51"/>
      <c r="W15" s="51"/>
      <c r="X15" s="482">
        <f>SUM(X13:X14)</f>
        <v>0</v>
      </c>
    </row>
    <row r="16" spans="1:24" ht="17.25" thickTop="1" thickBot="1" x14ac:dyDescent="0.3">
      <c r="A16" s="571">
        <v>4</v>
      </c>
      <c r="B16" s="604" t="s">
        <v>308</v>
      </c>
      <c r="C16" s="605"/>
      <c r="D16" s="605"/>
      <c r="E16" s="605"/>
      <c r="F16" s="605"/>
      <c r="G16" s="605"/>
      <c r="H16" s="605"/>
      <c r="I16" s="605"/>
      <c r="J16" s="605"/>
      <c r="K16" s="605"/>
      <c r="L16" s="605"/>
      <c r="M16" s="605"/>
      <c r="N16" s="605"/>
      <c r="O16" s="605"/>
      <c r="P16" s="605"/>
      <c r="Q16" s="605"/>
      <c r="R16" s="605"/>
      <c r="S16" s="605"/>
      <c r="T16" s="605"/>
      <c r="U16" s="605"/>
      <c r="V16" s="605"/>
      <c r="W16" s="605"/>
      <c r="X16" s="606"/>
    </row>
    <row r="17" spans="1:24" ht="17.25" thickTop="1" thickBot="1" x14ac:dyDescent="0.3">
      <c r="A17" s="568">
        <v>5</v>
      </c>
      <c r="B17" s="55" t="s">
        <v>84</v>
      </c>
      <c r="C17" s="56" t="s">
        <v>85</v>
      </c>
      <c r="D17" s="57" t="s">
        <v>35</v>
      </c>
      <c r="E17" s="58">
        <v>24</v>
      </c>
      <c r="F17" s="58">
        <v>12</v>
      </c>
      <c r="G17" s="59">
        <v>12</v>
      </c>
      <c r="H17" s="60"/>
      <c r="I17" s="58"/>
      <c r="J17" s="60"/>
      <c r="K17" s="61"/>
      <c r="L17" s="60">
        <v>12</v>
      </c>
      <c r="M17" s="58">
        <v>12</v>
      </c>
      <c r="N17" s="476">
        <v>4</v>
      </c>
      <c r="O17" s="60"/>
      <c r="P17" s="58"/>
      <c r="Q17" s="62"/>
      <c r="R17" s="63"/>
      <c r="S17" s="60"/>
      <c r="T17" s="476"/>
      <c r="U17" s="60"/>
      <c r="V17" s="58"/>
      <c r="W17" s="62"/>
      <c r="X17" s="404">
        <v>4</v>
      </c>
    </row>
    <row r="18" spans="1:24" ht="17.25" thickTop="1" thickBot="1" x14ac:dyDescent="0.3">
      <c r="A18" s="568">
        <v>6</v>
      </c>
      <c r="B18" s="64" t="s">
        <v>86</v>
      </c>
      <c r="C18" s="65" t="s">
        <v>87</v>
      </c>
      <c r="D18" s="66" t="s">
        <v>35</v>
      </c>
      <c r="E18" s="553">
        <v>24</v>
      </c>
      <c r="F18" s="553">
        <v>12</v>
      </c>
      <c r="G18" s="68">
        <v>12</v>
      </c>
      <c r="H18" s="553"/>
      <c r="I18" s="553"/>
      <c r="J18" s="553"/>
      <c r="K18" s="69"/>
      <c r="L18" s="70">
        <v>12</v>
      </c>
      <c r="M18" s="553">
        <v>12</v>
      </c>
      <c r="N18" s="477">
        <v>4</v>
      </c>
      <c r="O18" s="70"/>
      <c r="P18" s="553"/>
      <c r="Q18" s="69"/>
      <c r="R18" s="70"/>
      <c r="S18" s="553"/>
      <c r="T18" s="477"/>
      <c r="U18" s="70"/>
      <c r="V18" s="553"/>
      <c r="W18" s="69"/>
      <c r="X18" s="406">
        <v>4</v>
      </c>
    </row>
    <row r="19" spans="1:24" ht="17.25" thickTop="1" thickBot="1" x14ac:dyDescent="0.3">
      <c r="A19" s="568">
        <v>7</v>
      </c>
      <c r="B19" s="64" t="s">
        <v>88</v>
      </c>
      <c r="C19" s="71" t="s">
        <v>89</v>
      </c>
      <c r="D19" s="555" t="s">
        <v>38</v>
      </c>
      <c r="E19" s="553">
        <v>36</v>
      </c>
      <c r="F19" s="553">
        <v>12</v>
      </c>
      <c r="G19" s="68"/>
      <c r="H19" s="553"/>
      <c r="I19" s="553">
        <v>24</v>
      </c>
      <c r="J19" s="553"/>
      <c r="K19" s="69"/>
      <c r="L19" s="36"/>
      <c r="M19" s="32"/>
      <c r="N19" s="473"/>
      <c r="O19" s="70">
        <v>12</v>
      </c>
      <c r="P19" s="553">
        <v>24</v>
      </c>
      <c r="Q19" s="69">
        <v>5</v>
      </c>
      <c r="R19" s="70"/>
      <c r="S19" s="553"/>
      <c r="T19" s="477"/>
      <c r="U19" s="70"/>
      <c r="V19" s="553"/>
      <c r="W19" s="69"/>
      <c r="X19" s="406">
        <v>5</v>
      </c>
    </row>
    <row r="20" spans="1:24" ht="17.25" thickTop="1" thickBot="1" x14ac:dyDescent="0.3">
      <c r="A20" s="568">
        <v>8</v>
      </c>
      <c r="B20" s="64" t="s">
        <v>90</v>
      </c>
      <c r="C20" s="65" t="s">
        <v>91</v>
      </c>
      <c r="D20" s="66" t="s">
        <v>318</v>
      </c>
      <c r="E20" s="553">
        <v>24</v>
      </c>
      <c r="F20" s="553">
        <v>24</v>
      </c>
      <c r="G20" s="68"/>
      <c r="H20" s="553"/>
      <c r="I20" s="553"/>
      <c r="J20" s="553"/>
      <c r="K20" s="69"/>
      <c r="L20" s="70"/>
      <c r="M20" s="553"/>
      <c r="N20" s="477"/>
      <c r="O20" s="70">
        <v>24</v>
      </c>
      <c r="P20" s="553"/>
      <c r="Q20" s="69">
        <v>4</v>
      </c>
      <c r="R20" s="70"/>
      <c r="S20" s="553"/>
      <c r="T20" s="477"/>
      <c r="U20" s="70"/>
      <c r="V20" s="553"/>
      <c r="W20" s="69"/>
      <c r="X20" s="406"/>
    </row>
    <row r="21" spans="1:24" ht="17.25" thickTop="1" thickBot="1" x14ac:dyDescent="0.3">
      <c r="A21" s="568">
        <v>9</v>
      </c>
      <c r="B21" s="64" t="s">
        <v>92</v>
      </c>
      <c r="C21" s="73" t="s">
        <v>93</v>
      </c>
      <c r="D21" s="554" t="s">
        <v>318</v>
      </c>
      <c r="E21" s="553">
        <v>24</v>
      </c>
      <c r="F21" s="553">
        <v>12</v>
      </c>
      <c r="G21" s="68">
        <v>12</v>
      </c>
      <c r="H21" s="553"/>
      <c r="I21" s="553"/>
      <c r="J21" s="553"/>
      <c r="K21" s="69"/>
      <c r="L21" s="70"/>
      <c r="M21" s="553"/>
      <c r="N21" s="477"/>
      <c r="O21" s="70">
        <v>12</v>
      </c>
      <c r="P21" s="553">
        <v>12</v>
      </c>
      <c r="Q21" s="69">
        <v>4</v>
      </c>
      <c r="R21" s="70"/>
      <c r="S21" s="553"/>
      <c r="T21" s="477"/>
      <c r="U21" s="70"/>
      <c r="V21" s="553"/>
      <c r="W21" s="69"/>
      <c r="X21" s="406"/>
    </row>
    <row r="22" spans="1:24" ht="17.25" thickTop="1" thickBot="1" x14ac:dyDescent="0.3">
      <c r="A22" s="568">
        <v>10</v>
      </c>
      <c r="B22" s="75" t="s">
        <v>94</v>
      </c>
      <c r="C22" s="76" t="s">
        <v>95</v>
      </c>
      <c r="D22" s="77" t="s">
        <v>318</v>
      </c>
      <c r="E22" s="32">
        <v>12</v>
      </c>
      <c r="F22" s="32">
        <v>12</v>
      </c>
      <c r="G22" s="78"/>
      <c r="H22" s="32"/>
      <c r="I22" s="32"/>
      <c r="J22" s="32"/>
      <c r="K22" s="39"/>
      <c r="L22" s="70"/>
      <c r="M22" s="553"/>
      <c r="N22" s="473"/>
      <c r="O22" s="70"/>
      <c r="P22" s="553"/>
      <c r="Q22" s="39"/>
      <c r="R22" s="70">
        <v>12</v>
      </c>
      <c r="S22" s="553"/>
      <c r="T22" s="477">
        <v>3</v>
      </c>
      <c r="U22" s="70"/>
      <c r="V22" s="553"/>
      <c r="W22" s="69"/>
      <c r="X22" s="406"/>
    </row>
    <row r="23" spans="1:24" ht="17.25" thickTop="1" thickBot="1" x14ac:dyDescent="0.3">
      <c r="A23" s="568">
        <v>11</v>
      </c>
      <c r="B23" s="79" t="s">
        <v>96</v>
      </c>
      <c r="C23" s="80" t="s">
        <v>97</v>
      </c>
      <c r="D23" s="81" t="s">
        <v>318</v>
      </c>
      <c r="E23" s="43">
        <v>12</v>
      </c>
      <c r="F23" s="43"/>
      <c r="G23" s="44">
        <v>12</v>
      </c>
      <c r="H23" s="43"/>
      <c r="I23" s="43"/>
      <c r="J23" s="43"/>
      <c r="K23" s="45"/>
      <c r="L23" s="545"/>
      <c r="M23" s="547"/>
      <c r="N23" s="474"/>
      <c r="O23" s="545"/>
      <c r="P23" s="547">
        <v>12</v>
      </c>
      <c r="Q23" s="45">
        <v>2</v>
      </c>
      <c r="R23" s="545"/>
      <c r="S23" s="547"/>
      <c r="T23" s="551"/>
      <c r="U23" s="545"/>
      <c r="V23" s="547"/>
      <c r="W23" s="549"/>
      <c r="X23" s="407">
        <v>2</v>
      </c>
    </row>
    <row r="24" spans="1:24" ht="17.25" thickTop="1" thickBot="1" x14ac:dyDescent="0.3">
      <c r="A24" s="568">
        <v>13</v>
      </c>
      <c r="B24" s="85"/>
      <c r="C24" s="47" t="s">
        <v>20</v>
      </c>
      <c r="D24" s="47"/>
      <c r="E24" s="51">
        <f>SUM(E17:E23)</f>
        <v>156</v>
      </c>
      <c r="F24" s="51">
        <f>SUM(F17:F23)</f>
        <v>84</v>
      </c>
      <c r="G24" s="51">
        <f>SUM(G17:G23)</f>
        <v>48</v>
      </c>
      <c r="H24" s="51"/>
      <c r="I24" s="51">
        <v>24</v>
      </c>
      <c r="J24" s="51"/>
      <c r="K24" s="51"/>
      <c r="L24" s="52">
        <f>SUM(L17:L23)</f>
        <v>24</v>
      </c>
      <c r="M24" s="51">
        <v>24</v>
      </c>
      <c r="N24" s="475">
        <f>SUM(N17:N23)</f>
        <v>8</v>
      </c>
      <c r="O24" s="52">
        <f>SUM(O17:O23)</f>
        <v>48</v>
      </c>
      <c r="P24" s="51">
        <f>SUM(P17:P23)</f>
        <v>48</v>
      </c>
      <c r="Q24" s="51">
        <f>SUM(Q17:Q23)</f>
        <v>15</v>
      </c>
      <c r="R24" s="52">
        <v>12</v>
      </c>
      <c r="S24" s="51">
        <v>0</v>
      </c>
      <c r="T24" s="475">
        <f>SUM(T17:T23)</f>
        <v>3</v>
      </c>
      <c r="U24" s="52"/>
      <c r="V24" s="51"/>
      <c r="W24" s="51"/>
      <c r="X24" s="408">
        <f>SUM(X17:X23)</f>
        <v>15</v>
      </c>
    </row>
    <row r="25" spans="1:24" ht="17.25" thickTop="1" thickBot="1" x14ac:dyDescent="0.3">
      <c r="A25" s="568">
        <v>14</v>
      </c>
      <c r="B25" s="604" t="s">
        <v>309</v>
      </c>
      <c r="C25" s="605"/>
      <c r="D25" s="605"/>
      <c r="E25" s="605"/>
      <c r="F25" s="605"/>
      <c r="G25" s="605"/>
      <c r="H25" s="605"/>
      <c r="I25" s="605"/>
      <c r="J25" s="605"/>
      <c r="K25" s="605"/>
      <c r="L25" s="605"/>
      <c r="M25" s="605"/>
      <c r="N25" s="605"/>
      <c r="O25" s="605"/>
      <c r="P25" s="605"/>
      <c r="Q25" s="605"/>
      <c r="R25" s="605"/>
      <c r="S25" s="605"/>
      <c r="T25" s="605"/>
      <c r="U25" s="605"/>
      <c r="V25" s="605"/>
      <c r="W25" s="605"/>
      <c r="X25" s="606"/>
    </row>
    <row r="26" spans="1:24" ht="17.25" thickTop="1" thickBot="1" x14ac:dyDescent="0.3">
      <c r="A26" s="572">
        <v>16</v>
      </c>
      <c r="B26" s="203" t="s">
        <v>98</v>
      </c>
      <c r="C26" s="412" t="s">
        <v>99</v>
      </c>
      <c r="D26" s="66" t="s">
        <v>318</v>
      </c>
      <c r="E26" s="553">
        <v>24</v>
      </c>
      <c r="F26" s="553">
        <v>24</v>
      </c>
      <c r="G26" s="68"/>
      <c r="H26" s="70"/>
      <c r="I26" s="70"/>
      <c r="J26" s="70"/>
      <c r="K26" s="87"/>
      <c r="L26" s="70">
        <v>24</v>
      </c>
      <c r="M26" s="553"/>
      <c r="N26" s="477">
        <v>3</v>
      </c>
      <c r="O26" s="70"/>
      <c r="P26" s="553"/>
      <c r="Q26" s="69"/>
      <c r="R26" s="70"/>
      <c r="S26" s="553"/>
      <c r="T26" s="477"/>
      <c r="U26" s="70"/>
      <c r="V26" s="553"/>
      <c r="W26" s="69"/>
      <c r="X26" s="404">
        <v>3</v>
      </c>
    </row>
    <row r="27" spans="1:24" ht="17.25" thickTop="1" thickBot="1" x14ac:dyDescent="0.3">
      <c r="A27" s="556">
        <v>17</v>
      </c>
      <c r="B27" s="573" t="s">
        <v>100</v>
      </c>
      <c r="C27" s="574" t="s">
        <v>101</v>
      </c>
      <c r="D27" s="575" t="s">
        <v>35</v>
      </c>
      <c r="E27" s="297">
        <v>24</v>
      </c>
      <c r="F27" s="297">
        <v>24</v>
      </c>
      <c r="G27" s="576"/>
      <c r="H27" s="577"/>
      <c r="I27" s="577"/>
      <c r="J27" s="577"/>
      <c r="K27" s="578"/>
      <c r="L27" s="577">
        <v>24</v>
      </c>
      <c r="M27" s="297"/>
      <c r="N27" s="579">
        <v>4</v>
      </c>
      <c r="O27" s="577"/>
      <c r="P27" s="297"/>
      <c r="Q27" s="580"/>
      <c r="R27" s="577"/>
      <c r="S27" s="297"/>
      <c r="T27" s="579"/>
      <c r="U27" s="577"/>
      <c r="V27" s="297"/>
      <c r="W27" s="580"/>
      <c r="X27" s="407">
        <v>4</v>
      </c>
    </row>
    <row r="28" spans="1:24" ht="16.5" thickBot="1" x14ac:dyDescent="0.3">
      <c r="A28" s="544">
        <v>18</v>
      </c>
      <c r="B28" s="86" t="s">
        <v>102</v>
      </c>
      <c r="C28" s="564" t="s">
        <v>103</v>
      </c>
      <c r="D28" s="81" t="s">
        <v>38</v>
      </c>
      <c r="E28" s="548">
        <v>24</v>
      </c>
      <c r="F28" s="548">
        <v>12</v>
      </c>
      <c r="G28" s="565">
        <v>12</v>
      </c>
      <c r="H28" s="546"/>
      <c r="I28" s="546"/>
      <c r="J28" s="546"/>
      <c r="K28" s="566"/>
      <c r="L28" s="546"/>
      <c r="M28" s="548"/>
      <c r="N28" s="552"/>
      <c r="O28" s="546">
        <v>12</v>
      </c>
      <c r="P28" s="548">
        <v>12</v>
      </c>
      <c r="Q28" s="550">
        <v>4</v>
      </c>
      <c r="R28" s="546"/>
      <c r="S28" s="548"/>
      <c r="T28" s="552"/>
      <c r="U28" s="546"/>
      <c r="V28" s="548"/>
      <c r="W28" s="550"/>
      <c r="X28" s="567">
        <v>4</v>
      </c>
    </row>
    <row r="29" spans="1:24" ht="17.25" thickTop="1" thickBot="1" x14ac:dyDescent="0.3">
      <c r="A29" s="22">
        <v>19</v>
      </c>
      <c r="B29" s="86" t="s">
        <v>104</v>
      </c>
      <c r="C29" s="71" t="s">
        <v>299</v>
      </c>
      <c r="D29" s="89" t="s">
        <v>41</v>
      </c>
      <c r="E29" s="90">
        <v>24</v>
      </c>
      <c r="F29" s="90">
        <v>12</v>
      </c>
      <c r="G29" s="91">
        <v>12</v>
      </c>
      <c r="H29" s="92"/>
      <c r="I29" s="92"/>
      <c r="J29" s="92"/>
      <c r="K29" s="93"/>
      <c r="L29" s="92"/>
      <c r="M29" s="90"/>
      <c r="N29" s="479"/>
      <c r="O29" s="94"/>
      <c r="P29" s="95"/>
      <c r="Q29" s="96"/>
      <c r="R29" s="92">
        <v>12</v>
      </c>
      <c r="S29" s="90">
        <v>12</v>
      </c>
      <c r="T29" s="479">
        <v>3</v>
      </c>
      <c r="U29" s="92"/>
      <c r="V29" s="90"/>
      <c r="W29" s="97"/>
      <c r="X29" s="406"/>
    </row>
    <row r="30" spans="1:24" ht="17.25" thickTop="1" thickBot="1" x14ac:dyDescent="0.3">
      <c r="A30" s="22">
        <v>20</v>
      </c>
      <c r="B30" s="98" t="s">
        <v>105</v>
      </c>
      <c r="C30" s="99" t="s">
        <v>106</v>
      </c>
      <c r="D30" s="83" t="s">
        <v>32</v>
      </c>
      <c r="E30" s="83">
        <v>72</v>
      </c>
      <c r="F30" s="83"/>
      <c r="G30" s="88"/>
      <c r="H30" s="83"/>
      <c r="I30" s="83"/>
      <c r="J30" s="83">
        <v>72</v>
      </c>
      <c r="K30" s="100"/>
      <c r="L30" s="82"/>
      <c r="M30" s="83">
        <v>18</v>
      </c>
      <c r="N30" s="480">
        <v>5</v>
      </c>
      <c r="O30" s="82"/>
      <c r="P30" s="83">
        <v>18</v>
      </c>
      <c r="Q30" s="100">
        <v>5</v>
      </c>
      <c r="R30" s="82"/>
      <c r="S30" s="83">
        <v>18</v>
      </c>
      <c r="T30" s="480">
        <v>10</v>
      </c>
      <c r="U30" s="82"/>
      <c r="V30" s="83">
        <v>18</v>
      </c>
      <c r="W30" s="84">
        <v>15</v>
      </c>
      <c r="X30" s="407">
        <v>35</v>
      </c>
    </row>
    <row r="31" spans="1:24" ht="17.25" thickTop="1" thickBot="1" x14ac:dyDescent="0.3">
      <c r="A31" s="22">
        <v>23</v>
      </c>
      <c r="B31" s="85"/>
      <c r="C31" s="47" t="s">
        <v>21</v>
      </c>
      <c r="D31" s="47"/>
      <c r="E31" s="51">
        <f>SUM(E26:E30)</f>
        <v>168</v>
      </c>
      <c r="F31" s="51">
        <f>SUM(F26:F30)</f>
        <v>72</v>
      </c>
      <c r="G31" s="51">
        <f t="shared" ref="G31:W31" si="1">SUM(G26:G30)</f>
        <v>24</v>
      </c>
      <c r="H31" s="51">
        <f t="shared" si="1"/>
        <v>0</v>
      </c>
      <c r="I31" s="51">
        <f t="shared" si="1"/>
        <v>0</v>
      </c>
      <c r="J31" s="51">
        <f t="shared" si="1"/>
        <v>72</v>
      </c>
      <c r="K31" s="51">
        <f t="shared" si="1"/>
        <v>0</v>
      </c>
      <c r="L31" s="51">
        <f t="shared" si="1"/>
        <v>48</v>
      </c>
      <c r="M31" s="51">
        <f t="shared" si="1"/>
        <v>18</v>
      </c>
      <c r="N31" s="475">
        <f t="shared" si="1"/>
        <v>12</v>
      </c>
      <c r="O31" s="52">
        <f t="shared" si="1"/>
        <v>12</v>
      </c>
      <c r="P31" s="51">
        <f t="shared" si="1"/>
        <v>30</v>
      </c>
      <c r="Q31" s="51">
        <f t="shared" si="1"/>
        <v>9</v>
      </c>
      <c r="R31" s="51">
        <f t="shared" si="1"/>
        <v>12</v>
      </c>
      <c r="S31" s="51">
        <f t="shared" si="1"/>
        <v>30</v>
      </c>
      <c r="T31" s="475">
        <f t="shared" si="1"/>
        <v>13</v>
      </c>
      <c r="U31" s="52">
        <f t="shared" si="1"/>
        <v>0</v>
      </c>
      <c r="V31" s="51">
        <f t="shared" si="1"/>
        <v>18</v>
      </c>
      <c r="W31" s="51">
        <f t="shared" si="1"/>
        <v>15</v>
      </c>
      <c r="X31" s="408">
        <f>SUM(X26:X30)</f>
        <v>46</v>
      </c>
    </row>
    <row r="32" spans="1:24" ht="17.25" thickTop="1" thickBot="1" x14ac:dyDescent="0.3">
      <c r="A32" s="22">
        <v>24</v>
      </c>
      <c r="B32" s="85" t="s">
        <v>22</v>
      </c>
      <c r="C32" s="47"/>
      <c r="D32" s="47"/>
      <c r="E32" s="51">
        <f>SUM(E31,E24,E15)</f>
        <v>378</v>
      </c>
      <c r="F32" s="51">
        <f t="shared" ref="F32:W32" si="2">SUM(F31,F24,F15)</f>
        <v>174</v>
      </c>
      <c r="G32" s="51">
        <f t="shared" si="2"/>
        <v>108</v>
      </c>
      <c r="H32" s="51">
        <f t="shared" si="2"/>
        <v>0</v>
      </c>
      <c r="I32" s="51">
        <f t="shared" si="2"/>
        <v>24</v>
      </c>
      <c r="J32" s="51">
        <f t="shared" si="2"/>
        <v>72</v>
      </c>
      <c r="K32" s="51">
        <f t="shared" si="2"/>
        <v>0</v>
      </c>
      <c r="L32" s="51">
        <f t="shared" si="2"/>
        <v>72</v>
      </c>
      <c r="M32" s="51">
        <f t="shared" si="2"/>
        <v>60</v>
      </c>
      <c r="N32" s="475">
        <f t="shared" si="2"/>
        <v>22</v>
      </c>
      <c r="O32" s="52">
        <f t="shared" si="2"/>
        <v>60</v>
      </c>
      <c r="P32" s="51">
        <f t="shared" si="2"/>
        <v>96</v>
      </c>
      <c r="Q32" s="51">
        <f t="shared" si="2"/>
        <v>26</v>
      </c>
      <c r="R32" s="51">
        <f t="shared" si="2"/>
        <v>42</v>
      </c>
      <c r="S32" s="51">
        <f t="shared" si="2"/>
        <v>30</v>
      </c>
      <c r="T32" s="475">
        <f t="shared" si="2"/>
        <v>18</v>
      </c>
      <c r="U32" s="52">
        <f t="shared" si="2"/>
        <v>0</v>
      </c>
      <c r="V32" s="51">
        <f t="shared" si="2"/>
        <v>18</v>
      </c>
      <c r="W32" s="51">
        <f t="shared" si="2"/>
        <v>15</v>
      </c>
      <c r="X32" s="408">
        <f>X31+X24+X15</f>
        <v>61</v>
      </c>
    </row>
    <row r="33" spans="1:40" s="396" customFormat="1" ht="15.75" thickTop="1" x14ac:dyDescent="0.25">
      <c r="A33" s="393"/>
      <c r="B33" s="583" t="s">
        <v>300</v>
      </c>
      <c r="C33" s="583"/>
      <c r="D33" s="583"/>
      <c r="E33" s="583"/>
      <c r="F33" s="583"/>
      <c r="G33" s="583"/>
      <c r="H33" s="583"/>
      <c r="I33" s="583"/>
      <c r="J33" s="583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409"/>
      <c r="Y33" s="395"/>
      <c r="Z33" s="395"/>
      <c r="AA33" s="395"/>
      <c r="AB33" s="395"/>
      <c r="AC33" s="395"/>
      <c r="AD33" s="395"/>
      <c r="AE33" s="395"/>
    </row>
    <row r="34" spans="1:40" ht="15.75" x14ac:dyDescent="0.25">
      <c r="A34" s="37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410"/>
      <c r="Y34" s="6"/>
      <c r="Z34" s="6"/>
      <c r="AA34" s="6"/>
    </row>
    <row r="35" spans="1:40" ht="18.75" customHeight="1" x14ac:dyDescent="0.25">
      <c r="A35" s="581" t="s">
        <v>319</v>
      </c>
      <c r="B35" s="581"/>
      <c r="C35" s="581"/>
      <c r="D35" s="581"/>
      <c r="E35" s="581"/>
      <c r="F35" s="581"/>
      <c r="G35" s="581"/>
      <c r="H35" s="581"/>
      <c r="I35" s="581"/>
      <c r="J35" s="581"/>
      <c r="K35" s="581"/>
      <c r="L35" s="581"/>
      <c r="M35" s="581"/>
      <c r="N35" s="581"/>
      <c r="O35" s="581"/>
      <c r="P35" s="581"/>
      <c r="Q35" s="581"/>
      <c r="R35" s="581"/>
      <c r="S35" s="581"/>
      <c r="T35" s="581"/>
      <c r="U35" s="581"/>
      <c r="V35" s="581"/>
      <c r="W35" s="581"/>
      <c r="X35" s="581"/>
      <c r="Y35" s="581"/>
      <c r="Z35" s="581"/>
      <c r="AA35" s="581"/>
      <c r="AB35" s="581"/>
      <c r="AC35" s="581"/>
      <c r="AD35" s="581"/>
      <c r="AE35" s="581"/>
      <c r="AF35" s="581"/>
      <c r="AG35" s="581"/>
      <c r="AH35" s="581"/>
      <c r="AI35" s="581"/>
      <c r="AJ35" s="581"/>
      <c r="AK35" s="581"/>
      <c r="AL35" s="581"/>
      <c r="AM35" s="581"/>
      <c r="AN35" s="581"/>
    </row>
    <row r="36" spans="1:40" ht="18.75" customHeight="1" x14ac:dyDescent="0.25">
      <c r="A36" s="557"/>
      <c r="B36" s="557"/>
      <c r="C36" s="557"/>
      <c r="D36" s="557"/>
      <c r="E36" s="557"/>
      <c r="F36" s="557"/>
      <c r="G36" s="557"/>
      <c r="H36" s="557"/>
      <c r="I36" s="557"/>
      <c r="J36" s="557"/>
      <c r="K36" s="557"/>
      <c r="L36" s="557"/>
      <c r="M36" s="557"/>
      <c r="N36" s="557"/>
      <c r="O36" s="557"/>
      <c r="P36" s="557"/>
      <c r="Q36" s="557"/>
      <c r="R36" s="557"/>
      <c r="S36" s="557"/>
      <c r="T36" s="557"/>
      <c r="U36" s="557"/>
      <c r="V36" s="557"/>
      <c r="W36" s="557"/>
      <c r="X36" s="557"/>
      <c r="Y36" s="557"/>
      <c r="Z36" s="557"/>
      <c r="AA36" s="557"/>
      <c r="AB36" s="557"/>
      <c r="AC36" s="557"/>
      <c r="AD36" s="557"/>
      <c r="AE36" s="557"/>
      <c r="AF36" s="557"/>
      <c r="AG36" s="557"/>
      <c r="AH36" s="557"/>
      <c r="AI36" s="557"/>
      <c r="AJ36" s="557"/>
      <c r="AK36" s="557"/>
      <c r="AL36" s="557"/>
      <c r="AM36" s="557"/>
      <c r="AN36" s="557"/>
    </row>
    <row r="37" spans="1:40" ht="30" customHeight="1" x14ac:dyDescent="0.25">
      <c r="A37" s="582" t="s">
        <v>320</v>
      </c>
      <c r="B37" s="582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582"/>
      <c r="V37" s="582"/>
      <c r="W37" s="582"/>
      <c r="X37" s="582"/>
      <c r="Y37" s="582"/>
      <c r="Z37" s="582"/>
      <c r="AA37" s="582"/>
      <c r="AB37" s="582"/>
      <c r="AC37" s="582"/>
      <c r="AD37" s="582"/>
      <c r="AE37" s="582"/>
      <c r="AF37" s="582"/>
      <c r="AG37" s="582"/>
      <c r="AH37" s="582"/>
      <c r="AI37" s="582"/>
      <c r="AJ37" s="582"/>
      <c r="AK37" s="582"/>
      <c r="AL37" s="582"/>
      <c r="AM37" s="582"/>
      <c r="AN37" s="582"/>
    </row>
    <row r="38" spans="1:40" ht="42" customHeight="1" x14ac:dyDescent="0.25">
      <c r="A38" s="582"/>
      <c r="B38" s="582"/>
      <c r="C38" s="582"/>
      <c r="D38" s="582"/>
      <c r="E38" s="582"/>
      <c r="F38" s="582"/>
      <c r="G38" s="582"/>
      <c r="H38" s="582"/>
      <c r="I38" s="582"/>
      <c r="J38" s="582"/>
      <c r="K38" s="582"/>
      <c r="L38" s="582"/>
      <c r="M38" s="582"/>
      <c r="N38" s="582"/>
      <c r="O38" s="582"/>
      <c r="P38" s="582"/>
      <c r="Q38" s="582"/>
      <c r="R38" s="582"/>
      <c r="S38" s="582"/>
      <c r="T38" s="582"/>
      <c r="U38" s="582"/>
      <c r="V38" s="582"/>
      <c r="W38" s="582"/>
      <c r="X38" s="582"/>
      <c r="Y38" s="582"/>
      <c r="Z38" s="582"/>
      <c r="AA38" s="582"/>
      <c r="AB38" s="582"/>
      <c r="AC38" s="582"/>
      <c r="AD38" s="582"/>
      <c r="AE38" s="582"/>
      <c r="AF38" s="582"/>
      <c r="AG38" s="582"/>
      <c r="AH38" s="582"/>
      <c r="AI38" s="582"/>
      <c r="AJ38" s="582"/>
      <c r="AK38" s="582"/>
      <c r="AL38" s="582"/>
      <c r="AM38" s="582"/>
      <c r="AN38" s="582"/>
    </row>
    <row r="39" spans="1:40" x14ac:dyDescent="0.25">
      <c r="A39" s="558"/>
      <c r="B39" s="558"/>
      <c r="C39" s="558"/>
      <c r="D39" s="558"/>
      <c r="E39" s="558"/>
      <c r="F39" s="558"/>
      <c r="G39" s="558"/>
      <c r="H39" s="558"/>
      <c r="I39" s="558"/>
      <c r="J39" s="558"/>
      <c r="K39" s="558"/>
      <c r="L39" s="558"/>
      <c r="M39" s="558"/>
      <c r="N39" s="558"/>
      <c r="O39" s="558"/>
      <c r="P39" s="558"/>
      <c r="Q39" s="558"/>
      <c r="R39" s="558"/>
      <c r="S39" s="558"/>
      <c r="T39" s="558"/>
      <c r="U39" s="558"/>
      <c r="V39" s="558"/>
      <c r="W39" s="558"/>
      <c r="X39" s="558"/>
      <c r="Y39" s="558"/>
      <c r="Z39" s="559"/>
      <c r="AA39" s="559"/>
      <c r="AB39" s="559"/>
      <c r="AC39" s="559"/>
      <c r="AD39" s="559"/>
      <c r="AE39" s="559"/>
      <c r="AF39" s="559"/>
      <c r="AG39" s="559"/>
      <c r="AH39" s="559"/>
      <c r="AI39" s="559"/>
      <c r="AJ39" s="559"/>
      <c r="AK39" s="559"/>
      <c r="AL39" s="559"/>
      <c r="AM39" s="559"/>
      <c r="AN39" s="559"/>
    </row>
    <row r="40" spans="1:40" x14ac:dyDescent="0.25">
      <c r="A40" s="558"/>
      <c r="B40" s="558"/>
      <c r="C40" s="558"/>
      <c r="D40" s="558"/>
      <c r="E40" s="558"/>
      <c r="F40" s="558"/>
      <c r="G40" s="558"/>
      <c r="H40" s="558"/>
      <c r="I40" s="558"/>
      <c r="J40" s="558"/>
      <c r="K40" s="558"/>
      <c r="L40" s="558"/>
      <c r="M40" s="558"/>
      <c r="N40" s="558"/>
      <c r="O40" s="558"/>
      <c r="P40" s="558"/>
      <c r="Q40" s="558"/>
      <c r="R40" s="558"/>
      <c r="S40" s="558"/>
      <c r="T40" s="558"/>
      <c r="U40" s="558"/>
      <c r="V40" s="558"/>
      <c r="W40" s="558"/>
      <c r="X40" s="558"/>
      <c r="Y40" s="558"/>
      <c r="Z40" s="559"/>
      <c r="AA40" s="559"/>
      <c r="AB40" s="559"/>
      <c r="AC40" s="559"/>
      <c r="AD40" s="559"/>
      <c r="AE40" s="559"/>
      <c r="AF40" s="559"/>
      <c r="AG40" s="559"/>
      <c r="AH40" s="559"/>
      <c r="AI40" s="559"/>
      <c r="AJ40" s="559"/>
      <c r="AK40" s="559"/>
      <c r="AL40" s="559"/>
      <c r="AM40" s="559"/>
      <c r="AN40" s="559"/>
    </row>
    <row r="41" spans="1:40" x14ac:dyDescent="0.25">
      <c r="A41" s="558"/>
      <c r="B41" s="558"/>
      <c r="C41" s="558"/>
      <c r="D41" s="558"/>
      <c r="E41" s="558"/>
      <c r="F41" s="558"/>
      <c r="G41" s="558"/>
      <c r="H41" s="558"/>
      <c r="I41" s="558"/>
      <c r="J41" s="558"/>
      <c r="K41" s="558"/>
      <c r="L41" s="558"/>
      <c r="M41" s="558"/>
      <c r="N41" s="558"/>
      <c r="O41" s="558"/>
      <c r="P41" s="558"/>
      <c r="Q41" s="558"/>
      <c r="R41" s="558"/>
      <c r="S41" s="558"/>
      <c r="T41" s="558"/>
      <c r="U41" s="558"/>
      <c r="V41" s="558"/>
      <c r="W41" s="558"/>
      <c r="X41" s="558"/>
      <c r="Y41" s="558"/>
      <c r="Z41" s="559"/>
      <c r="AA41" s="559"/>
      <c r="AB41" s="559"/>
      <c r="AC41" s="559"/>
      <c r="AD41" s="559"/>
      <c r="AE41" s="559"/>
      <c r="AF41" s="559"/>
      <c r="AG41" s="559"/>
      <c r="AH41" s="559"/>
      <c r="AI41" s="559"/>
      <c r="AJ41" s="559"/>
      <c r="AK41" s="559"/>
      <c r="AL41" s="559"/>
      <c r="AM41" s="559"/>
      <c r="AN41" s="559"/>
    </row>
    <row r="42" spans="1:40" x14ac:dyDescent="0.25">
      <c r="A42" s="558"/>
      <c r="B42" s="558"/>
      <c r="C42" s="558"/>
      <c r="D42" s="558"/>
      <c r="E42" s="558"/>
      <c r="F42" s="558"/>
      <c r="G42" s="558"/>
      <c r="H42" s="558"/>
      <c r="I42" s="558"/>
      <c r="J42" s="558"/>
      <c r="K42" s="558"/>
      <c r="L42" s="558"/>
      <c r="M42" s="558"/>
      <c r="N42" s="558"/>
      <c r="O42" s="558"/>
      <c r="P42" s="558"/>
      <c r="Q42" s="558"/>
      <c r="R42" s="558"/>
      <c r="S42" s="558"/>
      <c r="T42" s="558"/>
      <c r="U42" s="558"/>
      <c r="V42" s="558"/>
      <c r="W42" s="558"/>
      <c r="X42" s="558"/>
      <c r="Y42" s="558"/>
      <c r="Z42" s="559"/>
      <c r="AA42" s="559"/>
      <c r="AB42" s="559"/>
      <c r="AC42" s="559"/>
      <c r="AD42" s="559"/>
      <c r="AE42" s="559"/>
      <c r="AF42" s="559"/>
      <c r="AG42" s="559"/>
      <c r="AH42" s="559"/>
      <c r="AI42" s="559"/>
      <c r="AJ42" s="559"/>
      <c r="AK42" s="559"/>
      <c r="AL42" s="559"/>
      <c r="AM42" s="559"/>
      <c r="AN42" s="559"/>
    </row>
    <row r="43" spans="1:40" x14ac:dyDescent="0.25">
      <c r="A43" s="558"/>
      <c r="B43" s="558"/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9"/>
      <c r="AA43" s="559"/>
      <c r="AB43" s="559"/>
      <c r="AC43" s="559"/>
      <c r="AD43" s="559"/>
      <c r="AE43" s="559"/>
      <c r="AF43" s="559"/>
      <c r="AG43" s="559"/>
      <c r="AH43" s="559"/>
      <c r="AI43" s="559"/>
      <c r="AJ43" s="559"/>
      <c r="AK43" s="559"/>
      <c r="AL43" s="559"/>
      <c r="AM43" s="559"/>
      <c r="AN43" s="559"/>
    </row>
    <row r="44" spans="1:40" x14ac:dyDescent="0.25">
      <c r="A44" s="558"/>
      <c r="B44" s="558"/>
      <c r="C44" s="558"/>
      <c r="D44" s="558"/>
      <c r="E44" s="558"/>
      <c r="F44" s="558"/>
      <c r="G44" s="558"/>
      <c r="H44" s="558"/>
      <c r="I44" s="558"/>
      <c r="J44" s="558"/>
      <c r="K44" s="558"/>
      <c r="L44" s="558"/>
      <c r="M44" s="558"/>
      <c r="N44" s="558"/>
      <c r="O44" s="558"/>
      <c r="P44" s="560"/>
      <c r="Q44" s="560"/>
      <c r="R44" s="560"/>
      <c r="S44" s="561"/>
      <c r="T44" s="560"/>
      <c r="U44" s="561"/>
      <c r="V44" s="560"/>
      <c r="W44" s="560"/>
      <c r="X44" s="560"/>
      <c r="Y44" s="560"/>
      <c r="Z44" s="560"/>
      <c r="AA44" s="560"/>
      <c r="AB44" s="560"/>
      <c r="AC44" s="560"/>
      <c r="AD44" s="560"/>
      <c r="AE44" s="560"/>
      <c r="AF44" s="560"/>
      <c r="AG44" s="560"/>
      <c r="AH44" s="560"/>
      <c r="AI44" s="560"/>
      <c r="AJ44" s="560"/>
      <c r="AK44" s="560"/>
      <c r="AL44" s="560"/>
      <c r="AM44" s="560"/>
      <c r="AN44" s="560"/>
    </row>
    <row r="45" spans="1:40" x14ac:dyDescent="0.25">
      <c r="A45" s="560"/>
      <c r="B45" s="560"/>
      <c r="C45" s="560"/>
      <c r="D45" s="560"/>
      <c r="E45" s="560"/>
      <c r="F45" s="560"/>
      <c r="G45" s="560"/>
      <c r="H45" s="558"/>
      <c r="I45" s="558"/>
      <c r="J45" s="558"/>
      <c r="K45" s="558"/>
      <c r="L45" s="558"/>
      <c r="M45" s="558"/>
      <c r="N45" s="558"/>
      <c r="O45" s="558"/>
      <c r="P45" s="558"/>
      <c r="Q45" s="558"/>
      <c r="R45" s="558"/>
      <c r="S45" s="558"/>
      <c r="T45" s="558"/>
      <c r="U45" s="558"/>
      <c r="V45" s="558"/>
      <c r="W45" s="558"/>
      <c r="X45" s="558"/>
      <c r="Y45" s="558"/>
      <c r="Z45" s="562"/>
      <c r="AA45" s="562"/>
      <c r="AB45" s="562"/>
      <c r="AC45" s="562"/>
      <c r="AD45" s="562"/>
      <c r="AE45" s="562"/>
      <c r="AF45" s="562"/>
      <c r="AG45" s="562"/>
      <c r="AH45" s="562"/>
      <c r="AI45" s="562"/>
      <c r="AJ45" s="562"/>
      <c r="AK45" s="562"/>
      <c r="AL45" s="562"/>
      <c r="AM45" s="562"/>
      <c r="AN45" s="562"/>
    </row>
    <row r="46" spans="1:40" x14ac:dyDescent="0.25">
      <c r="A46" s="558"/>
      <c r="B46" s="558"/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8"/>
      <c r="P46" s="558"/>
      <c r="Q46" s="558"/>
      <c r="R46" s="558"/>
      <c r="S46" s="558"/>
      <c r="T46" s="558"/>
      <c r="U46" s="558"/>
      <c r="V46" s="558"/>
      <c r="W46" s="558"/>
      <c r="X46" s="558"/>
      <c r="Y46" s="558"/>
      <c r="Z46" s="558"/>
      <c r="AA46" s="558"/>
      <c r="AB46" s="558"/>
      <c r="AC46" s="558"/>
      <c r="AD46" s="558"/>
      <c r="AE46" s="558"/>
      <c r="AF46" s="558"/>
      <c r="AG46" s="558"/>
      <c r="AH46" s="558"/>
      <c r="AI46" s="558"/>
      <c r="AJ46" s="558"/>
      <c r="AK46" s="558"/>
      <c r="AL46" s="558"/>
      <c r="AM46" s="558"/>
      <c r="AN46" s="558"/>
    </row>
    <row r="47" spans="1:40" x14ac:dyDescent="0.25">
      <c r="A47" s="558"/>
      <c r="B47" s="558"/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  <c r="N47" s="558"/>
      <c r="O47" s="558"/>
      <c r="P47" s="558"/>
      <c r="Q47" s="558"/>
      <c r="R47" s="558"/>
      <c r="S47" s="558"/>
      <c r="T47" s="558"/>
      <c r="U47" s="558"/>
      <c r="V47" s="558"/>
      <c r="W47" s="558"/>
      <c r="X47" s="558"/>
      <c r="Y47" s="558"/>
      <c r="Z47" s="558"/>
      <c r="AA47" s="558"/>
      <c r="AB47" s="558"/>
      <c r="AC47" s="558"/>
      <c r="AD47" s="558"/>
      <c r="AE47" s="558"/>
      <c r="AF47" s="558"/>
      <c r="AG47" s="558"/>
      <c r="AH47" s="558"/>
      <c r="AI47" s="558"/>
      <c r="AJ47" s="558"/>
      <c r="AK47" s="558"/>
      <c r="AL47" s="558"/>
      <c r="AM47" s="558"/>
      <c r="AN47" s="558"/>
    </row>
    <row r="48" spans="1:40" x14ac:dyDescent="0.25">
      <c r="A48" s="558"/>
      <c r="B48" s="558"/>
      <c r="C48" s="558"/>
      <c r="D48" s="558"/>
      <c r="E48" s="558"/>
      <c r="F48" s="558"/>
      <c r="G48" s="558"/>
      <c r="H48" s="558"/>
      <c r="I48" s="558"/>
      <c r="J48" s="558"/>
      <c r="K48" s="558"/>
      <c r="L48" s="558"/>
      <c r="M48" s="558"/>
      <c r="N48" s="558"/>
      <c r="O48" s="558"/>
      <c r="P48" s="558"/>
      <c r="Q48" s="558"/>
      <c r="R48" s="558"/>
      <c r="S48" s="558"/>
      <c r="T48" s="558"/>
      <c r="U48" s="558"/>
      <c r="V48" s="558"/>
      <c r="W48" s="558"/>
      <c r="X48" s="558"/>
      <c r="Y48" s="558"/>
      <c r="Z48" s="558"/>
      <c r="AA48" s="558"/>
      <c r="AB48" s="558"/>
      <c r="AC48" s="558"/>
      <c r="AD48" s="558"/>
      <c r="AE48" s="558"/>
      <c r="AF48" s="558"/>
      <c r="AG48" s="558"/>
      <c r="AH48" s="558"/>
      <c r="AI48" s="558"/>
      <c r="AJ48" s="558"/>
      <c r="AK48" s="558"/>
      <c r="AL48" s="558"/>
      <c r="AM48" s="558"/>
      <c r="AN48" s="558"/>
    </row>
    <row r="49" spans="1:40" x14ac:dyDescent="0.25">
      <c r="A49" s="558"/>
      <c r="B49" s="558"/>
      <c r="C49" s="558"/>
      <c r="D49" s="558"/>
      <c r="E49" s="558"/>
      <c r="F49" s="558"/>
      <c r="G49" s="558"/>
      <c r="H49" s="558"/>
      <c r="I49" s="558"/>
      <c r="J49" s="558"/>
      <c r="K49" s="558"/>
      <c r="L49" s="558"/>
      <c r="M49" s="558"/>
      <c r="N49" s="558"/>
      <c r="O49" s="558"/>
      <c r="P49" s="558"/>
      <c r="Q49" s="558"/>
      <c r="R49" s="558"/>
      <c r="S49" s="558"/>
      <c r="T49" s="558"/>
      <c r="U49" s="558"/>
      <c r="V49" s="558"/>
      <c r="W49" s="558"/>
      <c r="X49" s="558"/>
      <c r="Y49" s="558"/>
      <c r="Z49" s="558"/>
      <c r="AA49" s="558"/>
      <c r="AB49" s="558"/>
      <c r="AC49" s="558"/>
      <c r="AD49" s="558"/>
      <c r="AE49" s="558"/>
      <c r="AF49" s="558"/>
      <c r="AG49" s="558"/>
      <c r="AH49" s="558"/>
      <c r="AI49" s="558"/>
      <c r="AJ49" s="558"/>
      <c r="AK49" s="558"/>
      <c r="AL49" s="558"/>
      <c r="AM49" s="558"/>
      <c r="AN49" s="558"/>
    </row>
    <row r="50" spans="1:40" x14ac:dyDescent="0.25">
      <c r="A50" s="558"/>
      <c r="B50" s="558"/>
      <c r="C50" s="558"/>
      <c r="D50" s="558"/>
      <c r="E50" s="558"/>
      <c r="F50" s="558"/>
      <c r="G50" s="558"/>
      <c r="H50" s="558"/>
      <c r="I50" s="558"/>
      <c r="J50" s="558"/>
      <c r="K50" s="558"/>
      <c r="L50" s="558"/>
      <c r="M50" s="558"/>
      <c r="N50" s="558"/>
      <c r="O50" s="558"/>
      <c r="P50" s="558"/>
      <c r="Q50" s="558"/>
      <c r="R50" s="558"/>
      <c r="S50" s="558"/>
      <c r="T50" s="558"/>
      <c r="U50" s="558"/>
      <c r="V50" s="560"/>
      <c r="W50" s="560"/>
      <c r="X50" s="560"/>
      <c r="Y50" s="560"/>
      <c r="Z50" s="560"/>
      <c r="AA50" s="560"/>
      <c r="AB50" s="560"/>
      <c r="AC50" s="560"/>
      <c r="AD50" s="560"/>
      <c r="AE50" s="560"/>
      <c r="AF50" s="560"/>
      <c r="AG50" s="560"/>
      <c r="AH50" s="560"/>
      <c r="AI50" s="560"/>
      <c r="AJ50" s="560"/>
      <c r="AK50" s="560"/>
      <c r="AL50" s="560"/>
      <c r="AM50" s="560"/>
      <c r="AN50" s="560"/>
    </row>
    <row r="51" spans="1:40" x14ac:dyDescent="0.25">
      <c r="A51" s="563"/>
      <c r="B51" s="563"/>
      <c r="C51" s="563"/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  <c r="AC51" s="563"/>
      <c r="AD51" s="563"/>
      <c r="AE51" s="563"/>
      <c r="AF51" s="563"/>
      <c r="AG51" s="563"/>
      <c r="AH51" s="563"/>
      <c r="AI51" s="563"/>
      <c r="AJ51" s="563"/>
      <c r="AK51" s="563"/>
      <c r="AL51" s="563"/>
      <c r="AM51" s="563"/>
      <c r="AN51" s="563"/>
    </row>
    <row r="52" spans="1:40" ht="12.75" customHeight="1" x14ac:dyDescent="0.25">
      <c r="A52" s="563"/>
      <c r="B52" s="563"/>
      <c r="C52" s="563"/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  <c r="AC52" s="563"/>
      <c r="AD52" s="563"/>
      <c r="AE52" s="563"/>
      <c r="AF52" s="563"/>
      <c r="AG52" s="563"/>
      <c r="AH52" s="563"/>
      <c r="AI52" s="563"/>
      <c r="AJ52" s="563"/>
      <c r="AK52" s="563"/>
      <c r="AL52" s="563"/>
      <c r="AM52" s="563"/>
      <c r="AN52" s="563"/>
    </row>
    <row r="53" spans="1:40" x14ac:dyDescent="0.25">
      <c r="A53" s="563"/>
      <c r="B53" s="563"/>
      <c r="C53" s="563"/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3"/>
      <c r="X53" s="563"/>
      <c r="Y53" s="563"/>
      <c r="Z53" s="563"/>
      <c r="AA53" s="563"/>
      <c r="AB53" s="563"/>
      <c r="AC53" s="563"/>
      <c r="AD53" s="563"/>
      <c r="AE53" s="563"/>
      <c r="AF53" s="563"/>
      <c r="AG53" s="563"/>
      <c r="AH53" s="563"/>
      <c r="AI53" s="563"/>
      <c r="AJ53" s="563"/>
      <c r="AK53" s="563"/>
      <c r="AL53" s="563"/>
      <c r="AM53" s="563"/>
      <c r="AN53" s="563"/>
    </row>
    <row r="54" spans="1:40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Y54" s="6"/>
      <c r="Z54" s="6"/>
      <c r="AA54" s="6"/>
    </row>
    <row r="55" spans="1:40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Y55" s="6"/>
      <c r="Z55" s="6"/>
      <c r="AA55" s="6"/>
    </row>
    <row r="56" spans="1:40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Y56" s="6"/>
      <c r="Z56" s="6"/>
      <c r="AA56" s="6"/>
    </row>
    <row r="57" spans="1:40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Y57" s="6"/>
      <c r="Z57" s="6"/>
      <c r="AA57" s="6"/>
    </row>
    <row r="59" spans="1:40" x14ac:dyDescent="0.25">
      <c r="A59" s="11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Y59" s="6"/>
      <c r="Z59" s="6"/>
      <c r="AA59" s="6"/>
    </row>
    <row r="60" spans="1:40" x14ac:dyDescent="0.25">
      <c r="A60" s="11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Y60" s="6"/>
      <c r="Z60" s="6"/>
      <c r="AA60" s="6"/>
    </row>
    <row r="61" spans="1:40" x14ac:dyDescent="0.25">
      <c r="A61" s="1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Y61" s="6"/>
      <c r="Z61" s="6"/>
      <c r="AA61" s="6"/>
    </row>
    <row r="62" spans="1:40" x14ac:dyDescent="0.25">
      <c r="A62" s="11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Y62" s="6"/>
      <c r="Z62" s="6"/>
      <c r="AA62" s="6"/>
    </row>
    <row r="63" spans="1:40" x14ac:dyDescent="0.25">
      <c r="A63" s="11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Y63" s="6"/>
      <c r="Z63" s="6"/>
      <c r="AA63" s="6"/>
    </row>
    <row r="64" spans="1:40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Y64" s="6"/>
      <c r="Z64" s="6"/>
      <c r="AA64" s="6"/>
    </row>
    <row r="65" spans="1:27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Y65" s="6"/>
      <c r="Z65" s="6"/>
      <c r="AA65" s="6"/>
    </row>
    <row r="66" spans="1:27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Y66" s="6"/>
      <c r="Z66" s="6"/>
      <c r="AA66" s="6"/>
    </row>
    <row r="67" spans="1:27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Y67" s="6"/>
      <c r="Z67" s="6"/>
      <c r="AA67" s="6"/>
    </row>
    <row r="68" spans="1:27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Y68" s="6"/>
      <c r="Z68" s="6"/>
      <c r="AA68" s="6"/>
    </row>
    <row r="69" spans="1:27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Y69" s="6"/>
      <c r="Z69" s="6"/>
      <c r="AA69" s="6"/>
    </row>
    <row r="70" spans="1:27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Y70" s="6"/>
      <c r="Z70" s="6"/>
      <c r="AA70" s="6"/>
    </row>
    <row r="71" spans="1:27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Y71" s="6"/>
      <c r="Z71" s="6"/>
      <c r="AA71" s="6"/>
    </row>
    <row r="72" spans="1:2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Y72" s="6"/>
      <c r="Z72" s="6"/>
      <c r="AA72" s="6"/>
    </row>
  </sheetData>
  <mergeCells count="23">
    <mergeCell ref="A6:X6"/>
    <mergeCell ref="B25:X25"/>
    <mergeCell ref="B16:X16"/>
    <mergeCell ref="A1:X1"/>
    <mergeCell ref="A2:X2"/>
    <mergeCell ref="A3:X3"/>
    <mergeCell ref="A4:X4"/>
    <mergeCell ref="A5:X5"/>
    <mergeCell ref="B7:B11"/>
    <mergeCell ref="L7:Q8"/>
    <mergeCell ref="X7:X11"/>
    <mergeCell ref="L9:N9"/>
    <mergeCell ref="O9:Q9"/>
    <mergeCell ref="A7:A11"/>
    <mergeCell ref="A35:AN35"/>
    <mergeCell ref="A37:AN38"/>
    <mergeCell ref="B33:J33"/>
    <mergeCell ref="R9:T9"/>
    <mergeCell ref="U9:W9"/>
    <mergeCell ref="E7:K9"/>
    <mergeCell ref="R7:W8"/>
    <mergeCell ref="D7:D11"/>
    <mergeCell ref="C7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7"/>
  <sheetViews>
    <sheetView zoomScale="66" zoomScaleNormal="66" zoomScaleSheetLayoutView="70" workbookViewId="0">
      <selection sqref="A1:X44"/>
    </sheetView>
  </sheetViews>
  <sheetFormatPr defaultColWidth="9.140625" defaultRowHeight="15" x14ac:dyDescent="0.25"/>
  <cols>
    <col min="1" max="1" width="8.42578125" style="5" customWidth="1"/>
    <col min="2" max="2" width="20.140625" style="5" customWidth="1"/>
    <col min="3" max="3" width="54.28515625" style="391" customWidth="1"/>
    <col min="4" max="11" width="9.140625" style="5"/>
    <col min="12" max="12" width="7.42578125" style="5" customWidth="1"/>
    <col min="13" max="13" width="8.28515625" style="5" customWidth="1"/>
    <col min="14" max="14" width="7.140625" style="5" customWidth="1"/>
    <col min="15" max="16" width="9.140625" style="5"/>
    <col min="17" max="17" width="7.5703125" style="5" customWidth="1"/>
    <col min="18" max="19" width="7.28515625" style="5" customWidth="1"/>
    <col min="20" max="20" width="7.140625" style="5" customWidth="1"/>
    <col min="21" max="21" width="8" style="5" customWidth="1"/>
    <col min="22" max="22" width="7.7109375" style="5" customWidth="1"/>
    <col min="23" max="23" width="8.42578125" style="5" customWidth="1"/>
    <col min="24" max="24" width="14.5703125" style="5" customWidth="1"/>
    <col min="25" max="25" width="13.140625" style="5" customWidth="1"/>
    <col min="26" max="26" width="16.28515625" style="5" customWidth="1"/>
    <col min="27" max="27" width="21" style="5" customWidth="1"/>
    <col min="28" max="28" width="24.140625" style="5" customWidth="1"/>
    <col min="29" max="29" width="23.5703125" style="5" customWidth="1"/>
    <col min="30" max="16384" width="9.140625" style="5"/>
  </cols>
  <sheetData>
    <row r="1" spans="1:30" ht="18.75" x14ac:dyDescent="0.25">
      <c r="A1" s="607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9"/>
      <c r="Y1" s="432"/>
      <c r="Z1" s="432"/>
      <c r="AA1" s="432"/>
      <c r="AB1" s="432"/>
      <c r="AC1" s="432"/>
    </row>
    <row r="2" spans="1:30" ht="18.75" x14ac:dyDescent="0.25">
      <c r="A2" s="684" t="s">
        <v>303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6"/>
      <c r="Y2" s="402"/>
      <c r="Z2" s="402"/>
      <c r="AA2" s="402"/>
      <c r="AB2" s="402"/>
      <c r="AC2" s="402"/>
    </row>
    <row r="3" spans="1:30" ht="18.75" x14ac:dyDescent="0.25">
      <c r="A3" s="684" t="s">
        <v>304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6"/>
      <c r="Y3" s="402"/>
      <c r="Z3" s="402"/>
      <c r="AA3" s="402"/>
      <c r="AB3" s="402"/>
      <c r="AC3" s="402"/>
    </row>
    <row r="4" spans="1:30" s="4" customFormat="1" ht="18.75" x14ac:dyDescent="0.25">
      <c r="A4" s="684" t="s">
        <v>305</v>
      </c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6"/>
      <c r="Y4" s="368"/>
      <c r="Z4" s="368"/>
      <c r="AA4" s="368"/>
      <c r="AB4" s="368"/>
      <c r="AC4" s="368"/>
      <c r="AD4" s="7"/>
    </row>
    <row r="5" spans="1:30" ht="18.75" x14ac:dyDescent="0.25">
      <c r="A5" s="684" t="s">
        <v>312</v>
      </c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6"/>
      <c r="Y5" s="432"/>
      <c r="Z5" s="432"/>
      <c r="AA5" s="432"/>
      <c r="AB5" s="432"/>
      <c r="AC5" s="432"/>
    </row>
    <row r="6" spans="1:30" ht="18.75" x14ac:dyDescent="0.25">
      <c r="A6" s="687" t="s">
        <v>306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9"/>
      <c r="Y6" s="432"/>
      <c r="Z6" s="432"/>
      <c r="AA6" s="432"/>
      <c r="AB6" s="432"/>
      <c r="AC6" s="432"/>
    </row>
    <row r="7" spans="1:30" s="4" customFormat="1" ht="19.5" thickBot="1" x14ac:dyDescent="0.35">
      <c r="A7" s="690" t="s">
        <v>313</v>
      </c>
      <c r="B7" s="691"/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2"/>
      <c r="Y7" s="369"/>
      <c r="Z7" s="369"/>
      <c r="AA7" s="369"/>
      <c r="AB7" s="369"/>
      <c r="AC7" s="369"/>
      <c r="AD7" s="7"/>
    </row>
    <row r="8" spans="1:30" ht="17.25" customHeight="1" thickBot="1" x14ac:dyDescent="0.3">
      <c r="A8" s="696" t="s">
        <v>28</v>
      </c>
      <c r="B8" s="699" t="s">
        <v>0</v>
      </c>
      <c r="C8" s="702" t="s">
        <v>1</v>
      </c>
      <c r="D8" s="699" t="s">
        <v>2</v>
      </c>
      <c r="E8" s="671" t="s">
        <v>23</v>
      </c>
      <c r="F8" s="671"/>
      <c r="G8" s="671"/>
      <c r="H8" s="671"/>
      <c r="I8" s="671"/>
      <c r="J8" s="671"/>
      <c r="K8" s="671"/>
      <c r="L8" s="671" t="s">
        <v>3</v>
      </c>
      <c r="M8" s="671"/>
      <c r="N8" s="671"/>
      <c r="O8" s="671"/>
      <c r="P8" s="671"/>
      <c r="Q8" s="671"/>
      <c r="R8" s="671" t="s">
        <v>14</v>
      </c>
      <c r="S8" s="671"/>
      <c r="T8" s="671"/>
      <c r="U8" s="671"/>
      <c r="V8" s="671"/>
      <c r="W8" s="673"/>
      <c r="X8" s="706" t="s">
        <v>307</v>
      </c>
      <c r="Y8" s="29"/>
      <c r="Z8" s="12"/>
      <c r="AA8" s="12"/>
      <c r="AB8" s="29"/>
      <c r="AC8" s="29"/>
    </row>
    <row r="9" spans="1:30" ht="18" customHeight="1" thickBot="1" x14ac:dyDescent="0.3">
      <c r="A9" s="697"/>
      <c r="B9" s="700"/>
      <c r="C9" s="703"/>
      <c r="D9" s="700"/>
      <c r="E9" s="672"/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672"/>
      <c r="Q9" s="672"/>
      <c r="R9" s="672"/>
      <c r="S9" s="672"/>
      <c r="T9" s="672"/>
      <c r="U9" s="672"/>
      <c r="V9" s="672"/>
      <c r="W9" s="674"/>
      <c r="X9" s="706"/>
      <c r="Y9" s="29"/>
      <c r="Z9" s="12"/>
      <c r="AA9" s="12"/>
      <c r="AB9" s="29"/>
      <c r="AC9" s="29"/>
    </row>
    <row r="10" spans="1:30" ht="16.5" customHeight="1" thickBot="1" x14ac:dyDescent="0.3">
      <c r="A10" s="697"/>
      <c r="B10" s="700"/>
      <c r="C10" s="703"/>
      <c r="D10" s="700"/>
      <c r="E10" s="672"/>
      <c r="F10" s="672"/>
      <c r="G10" s="672"/>
      <c r="H10" s="672"/>
      <c r="I10" s="672"/>
      <c r="J10" s="672"/>
      <c r="K10" s="672"/>
      <c r="L10" s="672"/>
      <c r="M10" s="672"/>
      <c r="N10" s="672"/>
      <c r="O10" s="672"/>
      <c r="P10" s="672"/>
      <c r="Q10" s="672"/>
      <c r="R10" s="672"/>
      <c r="S10" s="672"/>
      <c r="T10" s="672"/>
      <c r="U10" s="672"/>
      <c r="V10" s="672"/>
      <c r="W10" s="674"/>
      <c r="X10" s="706"/>
      <c r="Y10" s="29"/>
      <c r="Z10" s="29"/>
      <c r="AA10" s="29"/>
      <c r="AB10" s="29"/>
      <c r="AC10" s="29"/>
    </row>
    <row r="11" spans="1:30" ht="17.25" customHeight="1" thickBot="1" x14ac:dyDescent="0.3">
      <c r="A11" s="697"/>
      <c r="B11" s="700"/>
      <c r="C11" s="703"/>
      <c r="D11" s="700"/>
      <c r="E11" s="672"/>
      <c r="F11" s="672"/>
      <c r="G11" s="672"/>
      <c r="H11" s="672"/>
      <c r="I11" s="672"/>
      <c r="J11" s="672"/>
      <c r="K11" s="672"/>
      <c r="L11" s="675" t="s">
        <v>10</v>
      </c>
      <c r="M11" s="675"/>
      <c r="N11" s="676"/>
      <c r="O11" s="677" t="s">
        <v>13</v>
      </c>
      <c r="P11" s="675"/>
      <c r="Q11" s="675"/>
      <c r="R11" s="675" t="s">
        <v>15</v>
      </c>
      <c r="S11" s="675"/>
      <c r="T11" s="676"/>
      <c r="U11" s="677" t="s">
        <v>16</v>
      </c>
      <c r="V11" s="675"/>
      <c r="W11" s="678"/>
      <c r="X11" s="706"/>
      <c r="Y11" s="29"/>
      <c r="Z11" s="29"/>
      <c r="AA11" s="29"/>
      <c r="AB11" s="29"/>
      <c r="AC11" s="29"/>
    </row>
    <row r="12" spans="1:30" ht="93" thickBot="1" x14ac:dyDescent="0.3">
      <c r="A12" s="698"/>
      <c r="B12" s="701"/>
      <c r="C12" s="704"/>
      <c r="D12" s="701"/>
      <c r="E12" s="373" t="s">
        <v>4</v>
      </c>
      <c r="F12" s="373" t="s">
        <v>5</v>
      </c>
      <c r="G12" s="373" t="s">
        <v>6</v>
      </c>
      <c r="H12" s="373" t="s">
        <v>7</v>
      </c>
      <c r="I12" s="373" t="s">
        <v>8</v>
      </c>
      <c r="J12" s="373" t="s">
        <v>9</v>
      </c>
      <c r="K12" s="373" t="s">
        <v>29</v>
      </c>
      <c r="L12" s="401" t="s">
        <v>5</v>
      </c>
      <c r="M12" s="401" t="s">
        <v>11</v>
      </c>
      <c r="N12" s="485" t="s">
        <v>12</v>
      </c>
      <c r="O12" s="484" t="s">
        <v>5</v>
      </c>
      <c r="P12" s="373" t="s">
        <v>11</v>
      </c>
      <c r="Q12" s="373" t="s">
        <v>12</v>
      </c>
      <c r="R12" s="401" t="s">
        <v>5</v>
      </c>
      <c r="S12" s="401" t="s">
        <v>11</v>
      </c>
      <c r="T12" s="485" t="s">
        <v>12</v>
      </c>
      <c r="U12" s="484" t="s">
        <v>5</v>
      </c>
      <c r="V12" s="373" t="s">
        <v>11</v>
      </c>
      <c r="W12" s="374" t="s">
        <v>12</v>
      </c>
      <c r="X12" s="707"/>
      <c r="Y12" s="29"/>
      <c r="Z12" s="29"/>
      <c r="AA12" s="29"/>
      <c r="AB12" s="29"/>
      <c r="AC12" s="29"/>
    </row>
    <row r="13" spans="1:30" ht="17.25" thickTop="1" thickBot="1" x14ac:dyDescent="0.3">
      <c r="A13" s="23"/>
      <c r="B13" s="23">
        <v>1</v>
      </c>
      <c r="C13" s="375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3">
        <v>8</v>
      </c>
      <c r="J13" s="24">
        <v>9</v>
      </c>
      <c r="K13" s="24">
        <v>10</v>
      </c>
      <c r="L13" s="23">
        <v>11</v>
      </c>
      <c r="M13" s="24">
        <v>12</v>
      </c>
      <c r="N13" s="25">
        <v>13</v>
      </c>
      <c r="O13" s="24">
        <v>14</v>
      </c>
      <c r="P13" s="24">
        <v>15</v>
      </c>
      <c r="Q13" s="26">
        <v>16</v>
      </c>
      <c r="R13" s="26">
        <v>17</v>
      </c>
      <c r="S13" s="27">
        <v>18</v>
      </c>
      <c r="T13" s="28">
        <v>19</v>
      </c>
      <c r="U13" s="27">
        <v>20</v>
      </c>
      <c r="V13" s="27">
        <v>21</v>
      </c>
      <c r="W13" s="27">
        <v>22</v>
      </c>
      <c r="X13" s="433">
        <v>23</v>
      </c>
      <c r="Y13" s="29"/>
      <c r="Z13" s="29"/>
      <c r="AA13" s="29"/>
      <c r="AB13" s="29"/>
      <c r="AC13" s="29"/>
    </row>
    <row r="14" spans="1:30" ht="17.25" thickTop="1" thickBot="1" x14ac:dyDescent="0.3">
      <c r="A14" s="23">
        <v>1</v>
      </c>
      <c r="B14" s="693" t="s">
        <v>310</v>
      </c>
      <c r="C14" s="694"/>
      <c r="D14" s="694"/>
      <c r="E14" s="694"/>
      <c r="F14" s="694"/>
      <c r="G14" s="694"/>
      <c r="H14" s="694"/>
      <c r="I14" s="694"/>
      <c r="J14" s="694"/>
      <c r="K14" s="694"/>
      <c r="L14" s="694"/>
      <c r="M14" s="694"/>
      <c r="N14" s="694"/>
      <c r="O14" s="694"/>
      <c r="P14" s="694"/>
      <c r="Q14" s="694"/>
      <c r="R14" s="694"/>
      <c r="S14" s="694"/>
      <c r="T14" s="694"/>
      <c r="U14" s="694"/>
      <c r="V14" s="694"/>
      <c r="W14" s="694"/>
      <c r="X14" s="695"/>
      <c r="Y14" s="29"/>
      <c r="Z14" s="29"/>
      <c r="AA14" s="29"/>
      <c r="AB14" s="29"/>
      <c r="AC14" s="29"/>
    </row>
    <row r="15" spans="1:30" ht="17.25" thickTop="1" thickBot="1" x14ac:dyDescent="0.3">
      <c r="A15" s="23">
        <v>2</v>
      </c>
      <c r="B15" s="178" t="s">
        <v>107</v>
      </c>
      <c r="C15" s="377" t="s">
        <v>31</v>
      </c>
      <c r="D15" s="180" t="s">
        <v>318</v>
      </c>
      <c r="E15" s="181">
        <v>18</v>
      </c>
      <c r="F15" s="181"/>
      <c r="G15" s="182">
        <v>18</v>
      </c>
      <c r="H15" s="183"/>
      <c r="I15" s="183"/>
      <c r="J15" s="183"/>
      <c r="K15" s="183"/>
      <c r="L15" s="180"/>
      <c r="M15" s="181">
        <v>18</v>
      </c>
      <c r="N15" s="486">
        <v>4</v>
      </c>
      <c r="O15" s="185"/>
      <c r="P15" s="186"/>
      <c r="Q15" s="187"/>
      <c r="R15" s="183"/>
      <c r="S15" s="181"/>
      <c r="T15" s="486"/>
      <c r="U15" s="183"/>
      <c r="V15" s="181"/>
      <c r="W15" s="188"/>
      <c r="X15" s="434">
        <v>4</v>
      </c>
      <c r="Y15" s="29"/>
      <c r="Z15" s="29"/>
      <c r="AA15" s="29"/>
      <c r="AB15" s="29"/>
      <c r="AC15" s="29"/>
    </row>
    <row r="16" spans="1:30" ht="17.25" thickTop="1" thickBot="1" x14ac:dyDescent="0.3">
      <c r="A16" s="23">
        <v>3</v>
      </c>
      <c r="B16" s="178" t="s">
        <v>108</v>
      </c>
      <c r="C16" s="378" t="s">
        <v>109</v>
      </c>
      <c r="D16" s="66" t="s">
        <v>318</v>
      </c>
      <c r="E16" s="67">
        <v>18</v>
      </c>
      <c r="F16" s="67"/>
      <c r="G16" s="68"/>
      <c r="H16" s="70"/>
      <c r="I16" s="70">
        <v>18</v>
      </c>
      <c r="J16" s="70"/>
      <c r="K16" s="70"/>
      <c r="L16" s="66"/>
      <c r="M16" s="67">
        <v>18</v>
      </c>
      <c r="N16" s="477">
        <v>4</v>
      </c>
      <c r="O16" s="70"/>
      <c r="P16" s="67"/>
      <c r="Q16" s="189"/>
      <c r="R16" s="66"/>
      <c r="S16" s="67"/>
      <c r="T16" s="477"/>
      <c r="U16" s="70"/>
      <c r="V16" s="67"/>
      <c r="W16" s="69"/>
      <c r="X16" s="435"/>
      <c r="Y16" s="29"/>
      <c r="Z16" s="29"/>
      <c r="AA16" s="29"/>
      <c r="AB16" s="29"/>
      <c r="AC16" s="29"/>
    </row>
    <row r="17" spans="1:29" ht="17.25" thickTop="1" thickBot="1" x14ac:dyDescent="0.3">
      <c r="A17" s="23">
        <v>4</v>
      </c>
      <c r="B17" s="178" t="s">
        <v>110</v>
      </c>
      <c r="C17" s="378" t="s">
        <v>111</v>
      </c>
      <c r="D17" s="66" t="s">
        <v>318</v>
      </c>
      <c r="E17" s="67">
        <v>9</v>
      </c>
      <c r="F17" s="190"/>
      <c r="G17" s="68">
        <v>9</v>
      </c>
      <c r="H17" s="70"/>
      <c r="I17" s="70"/>
      <c r="J17" s="70"/>
      <c r="K17" s="70"/>
      <c r="L17" s="66"/>
      <c r="M17" s="67"/>
      <c r="N17" s="477"/>
      <c r="O17" s="70"/>
      <c r="P17" s="32">
        <v>9</v>
      </c>
      <c r="Q17" s="191">
        <v>2</v>
      </c>
      <c r="R17" s="66"/>
      <c r="S17" s="67"/>
      <c r="T17" s="477"/>
      <c r="U17" s="70"/>
      <c r="V17" s="192"/>
      <c r="W17" s="69"/>
      <c r="X17" s="435"/>
      <c r="Y17" s="29"/>
      <c r="Z17" s="29"/>
      <c r="AA17" s="29"/>
      <c r="AB17" s="29"/>
      <c r="AC17" s="29"/>
    </row>
    <row r="18" spans="1:29" ht="17.25" thickTop="1" thickBot="1" x14ac:dyDescent="0.3">
      <c r="A18" s="23">
        <v>5</v>
      </c>
      <c r="B18" s="178" t="s">
        <v>112</v>
      </c>
      <c r="C18" s="378" t="s">
        <v>113</v>
      </c>
      <c r="D18" s="66" t="s">
        <v>318</v>
      </c>
      <c r="E18" s="67">
        <v>9</v>
      </c>
      <c r="F18" s="190"/>
      <c r="G18" s="68">
        <v>9</v>
      </c>
      <c r="H18" s="70"/>
      <c r="I18" s="70"/>
      <c r="J18" s="70"/>
      <c r="K18" s="70"/>
      <c r="L18" s="66"/>
      <c r="M18" s="67"/>
      <c r="N18" s="477"/>
      <c r="O18" s="36"/>
      <c r="P18" s="32">
        <v>9</v>
      </c>
      <c r="Q18" s="191">
        <v>2</v>
      </c>
      <c r="R18" s="193"/>
      <c r="S18" s="32"/>
      <c r="T18" s="473"/>
      <c r="U18" s="70"/>
      <c r="V18" s="67"/>
      <c r="W18" s="69"/>
      <c r="X18" s="435"/>
      <c r="Y18" s="29"/>
      <c r="Z18" s="29"/>
      <c r="AA18" s="29"/>
      <c r="AB18" s="29"/>
      <c r="AC18" s="29"/>
    </row>
    <row r="19" spans="1:29" ht="17.25" thickTop="1" thickBot="1" x14ac:dyDescent="0.3">
      <c r="A19" s="23">
        <v>6</v>
      </c>
      <c r="B19" s="178" t="s">
        <v>114</v>
      </c>
      <c r="C19" s="378" t="s">
        <v>115</v>
      </c>
      <c r="D19" s="66" t="s">
        <v>41</v>
      </c>
      <c r="E19" s="67">
        <v>27</v>
      </c>
      <c r="F19" s="67">
        <v>9</v>
      </c>
      <c r="G19" s="68">
        <v>18</v>
      </c>
      <c r="H19" s="70"/>
      <c r="I19" s="70"/>
      <c r="J19" s="70"/>
      <c r="K19" s="70"/>
      <c r="L19" s="66"/>
      <c r="M19" s="67"/>
      <c r="N19" s="477"/>
      <c r="O19" s="70"/>
      <c r="P19" s="67"/>
      <c r="Q19" s="189"/>
      <c r="R19" s="66">
        <v>9</v>
      </c>
      <c r="S19" s="67">
        <v>18</v>
      </c>
      <c r="T19" s="477">
        <v>3</v>
      </c>
      <c r="U19" s="70"/>
      <c r="V19" s="67"/>
      <c r="W19" s="69"/>
      <c r="X19" s="435">
        <v>3</v>
      </c>
      <c r="Y19" s="29"/>
      <c r="Z19" s="29"/>
      <c r="AA19" s="29"/>
      <c r="AB19" s="29"/>
      <c r="AC19" s="29"/>
    </row>
    <row r="20" spans="1:29" ht="17.25" thickTop="1" thickBot="1" x14ac:dyDescent="0.3">
      <c r="A20" s="23">
        <v>7</v>
      </c>
      <c r="B20" s="194" t="s">
        <v>116</v>
      </c>
      <c r="C20" s="379" t="s">
        <v>117</v>
      </c>
      <c r="D20" s="70" t="s">
        <v>318</v>
      </c>
      <c r="E20" s="67">
        <v>12</v>
      </c>
      <c r="F20" s="67"/>
      <c r="G20" s="68">
        <v>12</v>
      </c>
      <c r="H20" s="70"/>
      <c r="I20" s="70"/>
      <c r="J20" s="70"/>
      <c r="K20" s="70"/>
      <c r="L20" s="66"/>
      <c r="M20" s="67"/>
      <c r="N20" s="477"/>
      <c r="O20" s="70"/>
      <c r="P20" s="67"/>
      <c r="Q20" s="189"/>
      <c r="R20" s="66"/>
      <c r="S20" s="67">
        <v>12</v>
      </c>
      <c r="T20" s="477">
        <v>3</v>
      </c>
      <c r="U20" s="70"/>
      <c r="V20" s="67"/>
      <c r="W20" s="69"/>
      <c r="X20" s="435"/>
      <c r="Y20" s="29"/>
      <c r="Z20" s="29"/>
      <c r="AA20" s="29"/>
      <c r="AB20" s="29"/>
      <c r="AC20" s="29"/>
    </row>
    <row r="21" spans="1:29" ht="17.25" thickTop="1" thickBot="1" x14ac:dyDescent="0.3">
      <c r="A21" s="23">
        <v>8</v>
      </c>
      <c r="B21" s="195" t="s">
        <v>118</v>
      </c>
      <c r="C21" s="380" t="s">
        <v>119</v>
      </c>
      <c r="D21" s="539" t="s">
        <v>318</v>
      </c>
      <c r="E21" s="83">
        <v>12</v>
      </c>
      <c r="F21" s="83"/>
      <c r="G21" s="88"/>
      <c r="H21" s="82">
        <v>12</v>
      </c>
      <c r="I21" s="82"/>
      <c r="J21" s="82"/>
      <c r="K21" s="82"/>
      <c r="L21" s="74"/>
      <c r="M21" s="83"/>
      <c r="N21" s="480"/>
      <c r="O21" s="82"/>
      <c r="P21" s="83"/>
      <c r="Q21" s="197"/>
      <c r="R21" s="74"/>
      <c r="S21" s="83">
        <v>12</v>
      </c>
      <c r="T21" s="478">
        <v>2</v>
      </c>
      <c r="U21" s="82"/>
      <c r="V21" s="83"/>
      <c r="W21" s="84"/>
      <c r="X21" s="436"/>
      <c r="Y21" s="29"/>
      <c r="Z21" s="29"/>
      <c r="AA21" s="29"/>
      <c r="AB21" s="29"/>
      <c r="AC21" s="29"/>
    </row>
    <row r="22" spans="1:29" ht="17.25" thickTop="1" thickBot="1" x14ac:dyDescent="0.3">
      <c r="A22" s="23">
        <v>10</v>
      </c>
      <c r="B22" s="198"/>
      <c r="C22" s="381" t="s">
        <v>24</v>
      </c>
      <c r="D22" s="198"/>
      <c r="E22" s="51">
        <f>SUM(E15:E21)</f>
        <v>105</v>
      </c>
      <c r="F22" s="51">
        <f t="shared" ref="F22:T22" si="0">SUM(F15:F21)</f>
        <v>9</v>
      </c>
      <c r="G22" s="51">
        <f t="shared" si="0"/>
        <v>66</v>
      </c>
      <c r="H22" s="51">
        <f t="shared" si="0"/>
        <v>12</v>
      </c>
      <c r="I22" s="51">
        <f t="shared" si="0"/>
        <v>18</v>
      </c>
      <c r="J22" s="51"/>
      <c r="K22" s="51"/>
      <c r="L22" s="51"/>
      <c r="M22" s="51">
        <f t="shared" si="0"/>
        <v>36</v>
      </c>
      <c r="N22" s="475">
        <f t="shared" si="0"/>
        <v>8</v>
      </c>
      <c r="O22" s="52"/>
      <c r="P22" s="51">
        <f t="shared" si="0"/>
        <v>18</v>
      </c>
      <c r="Q22" s="51">
        <f t="shared" si="0"/>
        <v>4</v>
      </c>
      <c r="R22" s="51">
        <f t="shared" si="0"/>
        <v>9</v>
      </c>
      <c r="S22" s="51">
        <f t="shared" si="0"/>
        <v>42</v>
      </c>
      <c r="T22" s="475">
        <f t="shared" si="0"/>
        <v>8</v>
      </c>
      <c r="U22" s="487"/>
      <c r="V22" s="198"/>
      <c r="W22" s="198"/>
      <c r="X22" s="437">
        <f>SUM(X15:X21)</f>
        <v>7</v>
      </c>
      <c r="Y22" s="29"/>
      <c r="Z22" s="29"/>
      <c r="AA22" s="29"/>
      <c r="AB22" s="29"/>
      <c r="AC22" s="29"/>
    </row>
    <row r="23" spans="1:29" ht="17.25" thickTop="1" thickBot="1" x14ac:dyDescent="0.3">
      <c r="A23" s="23">
        <v>11</v>
      </c>
      <c r="B23" s="604" t="s">
        <v>311</v>
      </c>
      <c r="C23" s="705"/>
      <c r="D23" s="705"/>
      <c r="E23" s="705"/>
      <c r="F23" s="705"/>
      <c r="G23" s="705"/>
      <c r="H23" s="705"/>
      <c r="I23" s="705"/>
      <c r="J23" s="705"/>
      <c r="K23" s="705"/>
      <c r="L23" s="705"/>
      <c r="M23" s="705"/>
      <c r="N23" s="705"/>
      <c r="O23" s="705"/>
      <c r="P23" s="705"/>
      <c r="Q23" s="705"/>
      <c r="R23" s="705"/>
      <c r="S23" s="705"/>
      <c r="T23" s="705"/>
      <c r="U23" s="705"/>
      <c r="V23" s="705"/>
      <c r="W23" s="705"/>
      <c r="X23" s="606"/>
      <c r="Y23" s="29"/>
      <c r="Z23" s="29"/>
      <c r="AA23" s="29"/>
      <c r="AB23" s="29"/>
      <c r="AC23" s="29"/>
    </row>
    <row r="24" spans="1:29" ht="17.25" thickTop="1" thickBot="1" x14ac:dyDescent="0.3">
      <c r="A24" s="199">
        <v>12</v>
      </c>
      <c r="B24" s="200" t="s">
        <v>120</v>
      </c>
      <c r="C24" s="382" t="s">
        <v>121</v>
      </c>
      <c r="D24" s="679" t="s">
        <v>48</v>
      </c>
      <c r="E24" s="665">
        <v>18</v>
      </c>
      <c r="F24" s="631"/>
      <c r="G24" s="667">
        <v>18</v>
      </c>
      <c r="H24" s="623"/>
      <c r="I24" s="659"/>
      <c r="J24" s="659"/>
      <c r="K24" s="658"/>
      <c r="L24" s="660"/>
      <c r="M24" s="623"/>
      <c r="N24" s="649"/>
      <c r="O24" s="619"/>
      <c r="P24" s="623"/>
      <c r="Q24" s="653"/>
      <c r="R24" s="633"/>
      <c r="S24" s="631"/>
      <c r="T24" s="639"/>
      <c r="U24" s="646"/>
      <c r="V24" s="631">
        <v>18</v>
      </c>
      <c r="W24" s="643">
        <v>5</v>
      </c>
      <c r="X24" s="438"/>
      <c r="Y24" s="29"/>
      <c r="Z24" s="29"/>
      <c r="AA24" s="29"/>
      <c r="AB24" s="29"/>
      <c r="AC24" s="29"/>
    </row>
    <row r="25" spans="1:29" ht="17.25" thickTop="1" thickBot="1" x14ac:dyDescent="0.3">
      <c r="A25" s="199">
        <v>13</v>
      </c>
      <c r="B25" s="200" t="s">
        <v>122</v>
      </c>
      <c r="C25" s="383" t="s">
        <v>123</v>
      </c>
      <c r="D25" s="679"/>
      <c r="E25" s="666"/>
      <c r="F25" s="632"/>
      <c r="G25" s="670"/>
      <c r="H25" s="625"/>
      <c r="I25" s="659"/>
      <c r="J25" s="659"/>
      <c r="K25" s="658"/>
      <c r="L25" s="663"/>
      <c r="M25" s="625"/>
      <c r="N25" s="652"/>
      <c r="O25" s="621"/>
      <c r="P25" s="625"/>
      <c r="Q25" s="654"/>
      <c r="R25" s="634"/>
      <c r="S25" s="632"/>
      <c r="T25" s="642"/>
      <c r="U25" s="647"/>
      <c r="V25" s="632"/>
      <c r="W25" s="645"/>
      <c r="X25" s="439"/>
      <c r="Y25" s="29"/>
      <c r="Z25" s="29"/>
      <c r="AA25" s="29"/>
      <c r="AB25" s="29"/>
      <c r="AC25" s="29"/>
    </row>
    <row r="26" spans="1:29" ht="17.25" thickTop="1" thickBot="1" x14ac:dyDescent="0.3">
      <c r="A26" s="199">
        <v>14</v>
      </c>
      <c r="B26" s="203" t="s">
        <v>124</v>
      </c>
      <c r="C26" s="382" t="s">
        <v>125</v>
      </c>
      <c r="D26" s="664" t="s">
        <v>318</v>
      </c>
      <c r="E26" s="664">
        <v>18</v>
      </c>
      <c r="F26" s="664"/>
      <c r="G26" s="681">
        <v>18</v>
      </c>
      <c r="H26" s="631"/>
      <c r="I26" s="664"/>
      <c r="J26" s="664"/>
      <c r="K26" s="657"/>
      <c r="L26" s="679"/>
      <c r="M26" s="664"/>
      <c r="N26" s="683"/>
      <c r="O26" s="679"/>
      <c r="P26" s="631"/>
      <c r="Q26" s="657"/>
      <c r="R26" s="679"/>
      <c r="S26" s="664"/>
      <c r="T26" s="683"/>
      <c r="U26" s="679"/>
      <c r="V26" s="664">
        <v>18</v>
      </c>
      <c r="W26" s="682">
        <v>5</v>
      </c>
      <c r="X26" s="440"/>
      <c r="Y26" s="29"/>
      <c r="Z26" s="29"/>
      <c r="AA26" s="29"/>
      <c r="AB26" s="29"/>
      <c r="AC26" s="29"/>
    </row>
    <row r="27" spans="1:29" ht="17.25" thickTop="1" thickBot="1" x14ac:dyDescent="0.3">
      <c r="A27" s="199">
        <v>15</v>
      </c>
      <c r="B27" s="203" t="s">
        <v>126</v>
      </c>
      <c r="C27" s="383" t="s">
        <v>127</v>
      </c>
      <c r="D27" s="680"/>
      <c r="E27" s="664"/>
      <c r="F27" s="664"/>
      <c r="G27" s="681"/>
      <c r="H27" s="632"/>
      <c r="I27" s="664"/>
      <c r="J27" s="664"/>
      <c r="K27" s="657"/>
      <c r="L27" s="679"/>
      <c r="M27" s="664"/>
      <c r="N27" s="683"/>
      <c r="O27" s="679"/>
      <c r="P27" s="632"/>
      <c r="Q27" s="657"/>
      <c r="R27" s="679"/>
      <c r="S27" s="664"/>
      <c r="T27" s="683"/>
      <c r="U27" s="679"/>
      <c r="V27" s="664"/>
      <c r="W27" s="682"/>
      <c r="X27" s="441"/>
      <c r="Y27" s="29"/>
      <c r="Z27" s="29"/>
      <c r="AA27" s="29"/>
      <c r="AB27" s="29"/>
      <c r="AC27" s="29"/>
    </row>
    <row r="28" spans="1:29" ht="17.25" thickTop="1" thickBot="1" x14ac:dyDescent="0.3">
      <c r="A28" s="199">
        <v>16</v>
      </c>
      <c r="B28" s="203" t="s">
        <v>128</v>
      </c>
      <c r="C28" s="382" t="s">
        <v>129</v>
      </c>
      <c r="D28" s="664" t="s">
        <v>48</v>
      </c>
      <c r="E28" s="631">
        <v>18</v>
      </c>
      <c r="F28" s="631">
        <v>9</v>
      </c>
      <c r="G28" s="667">
        <v>9</v>
      </c>
      <c r="H28" s="623"/>
      <c r="I28" s="659"/>
      <c r="J28" s="659"/>
      <c r="K28" s="658"/>
      <c r="L28" s="660"/>
      <c r="M28" s="623"/>
      <c r="N28" s="649"/>
      <c r="O28" s="619"/>
      <c r="P28" s="623"/>
      <c r="Q28" s="653"/>
      <c r="R28" s="633"/>
      <c r="S28" s="631"/>
      <c r="T28" s="639"/>
      <c r="U28" s="646">
        <v>9</v>
      </c>
      <c r="V28" s="631">
        <v>9</v>
      </c>
      <c r="W28" s="643">
        <v>5</v>
      </c>
      <c r="X28" s="436"/>
      <c r="Y28" s="29"/>
      <c r="Z28" s="29"/>
      <c r="AA28" s="29"/>
      <c r="AB28" s="29"/>
      <c r="AC28" s="29"/>
    </row>
    <row r="29" spans="1:29" ht="17.25" thickTop="1" thickBot="1" x14ac:dyDescent="0.3">
      <c r="A29" s="199">
        <v>17</v>
      </c>
      <c r="B29" s="203" t="s">
        <v>130</v>
      </c>
      <c r="C29" s="384" t="s">
        <v>131</v>
      </c>
      <c r="D29" s="664"/>
      <c r="E29" s="637"/>
      <c r="F29" s="637"/>
      <c r="G29" s="668"/>
      <c r="H29" s="624"/>
      <c r="I29" s="659"/>
      <c r="J29" s="659"/>
      <c r="K29" s="658"/>
      <c r="L29" s="661"/>
      <c r="M29" s="624"/>
      <c r="N29" s="650"/>
      <c r="O29" s="620"/>
      <c r="P29" s="624"/>
      <c r="Q29" s="655"/>
      <c r="R29" s="635"/>
      <c r="S29" s="637"/>
      <c r="T29" s="640"/>
      <c r="U29" s="648"/>
      <c r="V29" s="637"/>
      <c r="W29" s="644"/>
      <c r="X29" s="441">
        <v>5</v>
      </c>
      <c r="Y29" s="29"/>
      <c r="Z29" s="29"/>
      <c r="AA29" s="29"/>
      <c r="AB29" s="29"/>
      <c r="AC29" s="29"/>
    </row>
    <row r="30" spans="1:29" ht="17.25" thickTop="1" thickBot="1" x14ac:dyDescent="0.3">
      <c r="A30" s="199">
        <v>18</v>
      </c>
      <c r="B30" s="203" t="s">
        <v>132</v>
      </c>
      <c r="C30" s="383" t="s">
        <v>133</v>
      </c>
      <c r="D30" s="664"/>
      <c r="E30" s="632"/>
      <c r="F30" s="632"/>
      <c r="G30" s="670"/>
      <c r="H30" s="625"/>
      <c r="I30" s="659"/>
      <c r="J30" s="659"/>
      <c r="K30" s="658"/>
      <c r="L30" s="663"/>
      <c r="M30" s="625"/>
      <c r="N30" s="652"/>
      <c r="O30" s="621"/>
      <c r="P30" s="625"/>
      <c r="Q30" s="654"/>
      <c r="R30" s="634"/>
      <c r="S30" s="632"/>
      <c r="T30" s="642"/>
      <c r="U30" s="647"/>
      <c r="V30" s="632"/>
      <c r="W30" s="645"/>
      <c r="X30" s="439"/>
      <c r="Y30" s="29"/>
      <c r="Z30" s="29"/>
      <c r="AA30" s="29"/>
      <c r="AB30" s="29"/>
      <c r="AC30" s="29"/>
    </row>
    <row r="31" spans="1:29" ht="17.25" thickTop="1" thickBot="1" x14ac:dyDescent="0.3">
      <c r="A31" s="199">
        <v>19</v>
      </c>
      <c r="B31" s="203" t="s">
        <v>134</v>
      </c>
      <c r="C31" s="385" t="s">
        <v>135</v>
      </c>
      <c r="D31" s="664" t="s">
        <v>318</v>
      </c>
      <c r="E31" s="631">
        <v>18</v>
      </c>
      <c r="F31" s="631"/>
      <c r="G31" s="667">
        <v>18</v>
      </c>
      <c r="H31" s="623"/>
      <c r="I31" s="659"/>
      <c r="J31" s="659"/>
      <c r="K31" s="658"/>
      <c r="L31" s="660"/>
      <c r="M31" s="623"/>
      <c r="N31" s="649"/>
      <c r="O31" s="619"/>
      <c r="P31" s="623"/>
      <c r="Q31" s="653"/>
      <c r="R31" s="633"/>
      <c r="S31" s="631">
        <v>18</v>
      </c>
      <c r="T31" s="639">
        <v>2</v>
      </c>
      <c r="U31" s="619"/>
      <c r="V31" s="623"/>
      <c r="W31" s="627"/>
      <c r="X31" s="436"/>
      <c r="Y31" s="29"/>
      <c r="Z31" s="29"/>
      <c r="AA31" s="29"/>
      <c r="AB31" s="29"/>
      <c r="AC31" s="29"/>
    </row>
    <row r="32" spans="1:29" ht="17.25" thickTop="1" thickBot="1" x14ac:dyDescent="0.3">
      <c r="A32" s="199">
        <v>20</v>
      </c>
      <c r="B32" s="203" t="s">
        <v>136</v>
      </c>
      <c r="C32" s="386" t="s">
        <v>137</v>
      </c>
      <c r="D32" s="664"/>
      <c r="E32" s="637"/>
      <c r="F32" s="637"/>
      <c r="G32" s="668"/>
      <c r="H32" s="624"/>
      <c r="I32" s="659"/>
      <c r="J32" s="659"/>
      <c r="K32" s="658"/>
      <c r="L32" s="661"/>
      <c r="M32" s="624"/>
      <c r="N32" s="650"/>
      <c r="O32" s="620"/>
      <c r="P32" s="624"/>
      <c r="Q32" s="655"/>
      <c r="R32" s="635"/>
      <c r="S32" s="637"/>
      <c r="T32" s="640"/>
      <c r="U32" s="620"/>
      <c r="V32" s="624"/>
      <c r="W32" s="628"/>
      <c r="X32" s="441">
        <v>2</v>
      </c>
      <c r="Y32" s="29"/>
      <c r="Z32" s="29"/>
      <c r="AA32" s="29"/>
      <c r="AB32" s="29"/>
      <c r="AC32" s="29"/>
    </row>
    <row r="33" spans="1:29" ht="17.25" thickTop="1" thickBot="1" x14ac:dyDescent="0.3">
      <c r="A33" s="199">
        <v>21</v>
      </c>
      <c r="B33" s="203" t="s">
        <v>138</v>
      </c>
      <c r="C33" s="386" t="s">
        <v>139</v>
      </c>
      <c r="D33" s="664"/>
      <c r="E33" s="637"/>
      <c r="F33" s="637"/>
      <c r="G33" s="668"/>
      <c r="H33" s="624"/>
      <c r="I33" s="659"/>
      <c r="J33" s="659"/>
      <c r="K33" s="658"/>
      <c r="L33" s="661"/>
      <c r="M33" s="624"/>
      <c r="N33" s="650"/>
      <c r="O33" s="620"/>
      <c r="P33" s="624"/>
      <c r="Q33" s="655"/>
      <c r="R33" s="635"/>
      <c r="S33" s="637"/>
      <c r="T33" s="640"/>
      <c r="U33" s="620"/>
      <c r="V33" s="624"/>
      <c r="W33" s="628"/>
      <c r="X33" s="441"/>
      <c r="Y33" s="29"/>
      <c r="Z33" s="29"/>
      <c r="AA33" s="29"/>
      <c r="AB33" s="29"/>
      <c r="AC33" s="29"/>
    </row>
    <row r="34" spans="1:29" ht="17.25" thickTop="1" thickBot="1" x14ac:dyDescent="0.3">
      <c r="A34" s="199">
        <v>22</v>
      </c>
      <c r="B34" s="203" t="s">
        <v>140</v>
      </c>
      <c r="C34" s="387" t="s">
        <v>141</v>
      </c>
      <c r="D34" s="664"/>
      <c r="E34" s="632"/>
      <c r="F34" s="632"/>
      <c r="G34" s="670"/>
      <c r="H34" s="625"/>
      <c r="I34" s="659"/>
      <c r="J34" s="659"/>
      <c r="K34" s="658"/>
      <c r="L34" s="663"/>
      <c r="M34" s="625"/>
      <c r="N34" s="652"/>
      <c r="O34" s="621"/>
      <c r="P34" s="625"/>
      <c r="Q34" s="654"/>
      <c r="R34" s="634"/>
      <c r="S34" s="632"/>
      <c r="T34" s="642"/>
      <c r="U34" s="621"/>
      <c r="V34" s="625"/>
      <c r="W34" s="629"/>
      <c r="X34" s="439"/>
      <c r="Y34" s="29"/>
      <c r="Z34" s="29"/>
      <c r="AA34" s="29"/>
      <c r="AB34" s="29"/>
      <c r="AC34" s="29"/>
    </row>
    <row r="35" spans="1:29" ht="17.25" thickTop="1" thickBot="1" x14ac:dyDescent="0.3">
      <c r="A35" s="199">
        <v>23</v>
      </c>
      <c r="B35" s="203" t="s">
        <v>142</v>
      </c>
      <c r="C35" s="385" t="s">
        <v>143</v>
      </c>
      <c r="D35" s="664" t="s">
        <v>318</v>
      </c>
      <c r="E35" s="631">
        <v>9</v>
      </c>
      <c r="F35" s="631"/>
      <c r="G35" s="667">
        <v>9</v>
      </c>
      <c r="H35" s="623"/>
      <c r="I35" s="659"/>
      <c r="J35" s="659"/>
      <c r="K35" s="658"/>
      <c r="L35" s="660"/>
      <c r="M35" s="623"/>
      <c r="N35" s="649"/>
      <c r="O35" s="619"/>
      <c r="P35" s="623"/>
      <c r="Q35" s="653"/>
      <c r="R35" s="633"/>
      <c r="S35" s="631">
        <v>9</v>
      </c>
      <c r="T35" s="639">
        <v>2</v>
      </c>
      <c r="U35" s="619"/>
      <c r="V35" s="623"/>
      <c r="W35" s="627"/>
      <c r="X35" s="441"/>
      <c r="Y35" s="29"/>
      <c r="Z35" s="29"/>
      <c r="AA35" s="29"/>
      <c r="AB35" s="29"/>
      <c r="AC35" s="29"/>
    </row>
    <row r="36" spans="1:29" ht="17.25" thickTop="1" thickBot="1" x14ac:dyDescent="0.3">
      <c r="A36" s="199">
        <v>24</v>
      </c>
      <c r="B36" s="203" t="s">
        <v>144</v>
      </c>
      <c r="C36" s="386" t="s">
        <v>145</v>
      </c>
      <c r="D36" s="664"/>
      <c r="E36" s="637"/>
      <c r="F36" s="637"/>
      <c r="G36" s="668"/>
      <c r="H36" s="624"/>
      <c r="I36" s="659"/>
      <c r="J36" s="659"/>
      <c r="K36" s="658"/>
      <c r="L36" s="661"/>
      <c r="M36" s="624"/>
      <c r="N36" s="650"/>
      <c r="O36" s="620"/>
      <c r="P36" s="624"/>
      <c r="Q36" s="655"/>
      <c r="R36" s="635"/>
      <c r="S36" s="637"/>
      <c r="T36" s="640"/>
      <c r="U36" s="620"/>
      <c r="V36" s="624"/>
      <c r="W36" s="628"/>
      <c r="X36" s="441"/>
      <c r="Y36" s="29"/>
      <c r="Z36" s="29"/>
      <c r="AA36" s="29"/>
      <c r="AB36" s="29"/>
      <c r="AC36" s="29"/>
    </row>
    <row r="37" spans="1:29" ht="17.25" thickTop="1" thickBot="1" x14ac:dyDescent="0.3">
      <c r="A37" s="199">
        <v>25</v>
      </c>
      <c r="B37" s="203" t="s">
        <v>146</v>
      </c>
      <c r="C37" s="386" t="s">
        <v>147</v>
      </c>
      <c r="D37" s="664"/>
      <c r="E37" s="637"/>
      <c r="F37" s="637"/>
      <c r="G37" s="668"/>
      <c r="H37" s="624"/>
      <c r="I37" s="659"/>
      <c r="J37" s="659"/>
      <c r="K37" s="658"/>
      <c r="L37" s="661"/>
      <c r="M37" s="624"/>
      <c r="N37" s="650"/>
      <c r="O37" s="620"/>
      <c r="P37" s="624"/>
      <c r="Q37" s="655"/>
      <c r="R37" s="635"/>
      <c r="S37" s="637"/>
      <c r="T37" s="640"/>
      <c r="U37" s="620"/>
      <c r="V37" s="624"/>
      <c r="W37" s="628"/>
      <c r="X37" s="441"/>
      <c r="Y37" s="29"/>
      <c r="Z37" s="29"/>
      <c r="AA37" s="29"/>
      <c r="AB37" s="29"/>
      <c r="AC37" s="29"/>
    </row>
    <row r="38" spans="1:29" ht="17.25" thickTop="1" thickBot="1" x14ac:dyDescent="0.3">
      <c r="A38" s="199">
        <v>26</v>
      </c>
      <c r="B38" s="203" t="s">
        <v>148</v>
      </c>
      <c r="C38" s="387" t="s">
        <v>149</v>
      </c>
      <c r="D38" s="631"/>
      <c r="E38" s="638"/>
      <c r="F38" s="638"/>
      <c r="G38" s="669"/>
      <c r="H38" s="626"/>
      <c r="I38" s="623"/>
      <c r="J38" s="623"/>
      <c r="K38" s="653"/>
      <c r="L38" s="662"/>
      <c r="M38" s="626"/>
      <c r="N38" s="651"/>
      <c r="O38" s="622"/>
      <c r="P38" s="626"/>
      <c r="Q38" s="656"/>
      <c r="R38" s="636"/>
      <c r="S38" s="638"/>
      <c r="T38" s="641"/>
      <c r="U38" s="622"/>
      <c r="V38" s="626"/>
      <c r="W38" s="630"/>
      <c r="X38" s="442"/>
      <c r="Y38" s="29"/>
      <c r="Z38" s="29"/>
      <c r="AA38" s="29"/>
      <c r="AB38" s="29"/>
      <c r="AC38" s="29"/>
    </row>
    <row r="39" spans="1:29" ht="17.25" thickTop="1" thickBot="1" x14ac:dyDescent="0.3">
      <c r="A39" s="23">
        <v>28</v>
      </c>
      <c r="B39" s="204"/>
      <c r="C39" s="388" t="s">
        <v>25</v>
      </c>
      <c r="D39" s="206"/>
      <c r="E39" s="51">
        <f>SUM(E24:E37)</f>
        <v>81</v>
      </c>
      <c r="F39" s="51">
        <f t="shared" ref="F39:W39" si="1">SUM(F24:F37)</f>
        <v>9</v>
      </c>
      <c r="G39" s="51">
        <f t="shared" si="1"/>
        <v>72</v>
      </c>
      <c r="H39" s="51">
        <f t="shared" si="1"/>
        <v>0</v>
      </c>
      <c r="I39" s="51">
        <f t="shared" si="1"/>
        <v>0</v>
      </c>
      <c r="J39" s="51">
        <f t="shared" si="1"/>
        <v>0</v>
      </c>
      <c r="K39" s="51">
        <f t="shared" si="1"/>
        <v>0</v>
      </c>
      <c r="L39" s="51">
        <f t="shared" si="1"/>
        <v>0</v>
      </c>
      <c r="M39" s="51">
        <f t="shared" si="1"/>
        <v>0</v>
      </c>
      <c r="N39" s="475">
        <f t="shared" si="1"/>
        <v>0</v>
      </c>
      <c r="O39" s="52">
        <f t="shared" si="1"/>
        <v>0</v>
      </c>
      <c r="P39" s="51">
        <f t="shared" si="1"/>
        <v>0</v>
      </c>
      <c r="Q39" s="51">
        <f t="shared" si="1"/>
        <v>0</v>
      </c>
      <c r="R39" s="51">
        <f t="shared" si="1"/>
        <v>0</v>
      </c>
      <c r="S39" s="51">
        <f t="shared" si="1"/>
        <v>27</v>
      </c>
      <c r="T39" s="475">
        <f t="shared" si="1"/>
        <v>4</v>
      </c>
      <c r="U39" s="52">
        <f t="shared" si="1"/>
        <v>9</v>
      </c>
      <c r="V39" s="51">
        <f t="shared" si="1"/>
        <v>45</v>
      </c>
      <c r="W39" s="51">
        <f t="shared" si="1"/>
        <v>15</v>
      </c>
      <c r="X39" s="443">
        <f>SUM(X24:X38)</f>
        <v>7</v>
      </c>
      <c r="Y39" s="29"/>
      <c r="Z39" s="29"/>
      <c r="AA39" s="29"/>
      <c r="AB39" s="29"/>
      <c r="AC39" s="29"/>
    </row>
    <row r="40" spans="1:29" ht="20.25" customHeight="1" thickTop="1" thickBot="1" x14ac:dyDescent="0.3">
      <c r="A40" s="23">
        <v>29</v>
      </c>
      <c r="B40" s="198"/>
      <c r="C40" s="389" t="s">
        <v>26</v>
      </c>
      <c r="D40" s="198"/>
      <c r="E40" s="51">
        <f>SUM(E39,E22)</f>
        <v>186</v>
      </c>
      <c r="F40" s="51">
        <f t="shared" ref="F40:W40" si="2">SUM(F39,F22)</f>
        <v>18</v>
      </c>
      <c r="G40" s="51">
        <f t="shared" si="2"/>
        <v>138</v>
      </c>
      <c r="H40" s="51">
        <f t="shared" si="2"/>
        <v>12</v>
      </c>
      <c r="I40" s="51">
        <f t="shared" si="2"/>
        <v>18</v>
      </c>
      <c r="J40" s="51">
        <f t="shared" si="2"/>
        <v>0</v>
      </c>
      <c r="K40" s="51">
        <f t="shared" si="2"/>
        <v>0</v>
      </c>
      <c r="L40" s="51">
        <f t="shared" si="2"/>
        <v>0</v>
      </c>
      <c r="M40" s="51">
        <f t="shared" si="2"/>
        <v>36</v>
      </c>
      <c r="N40" s="475">
        <f t="shared" si="2"/>
        <v>8</v>
      </c>
      <c r="O40" s="52">
        <f t="shared" si="2"/>
        <v>0</v>
      </c>
      <c r="P40" s="51">
        <f t="shared" si="2"/>
        <v>18</v>
      </c>
      <c r="Q40" s="51">
        <f t="shared" si="2"/>
        <v>4</v>
      </c>
      <c r="R40" s="51">
        <f t="shared" si="2"/>
        <v>9</v>
      </c>
      <c r="S40" s="51">
        <f t="shared" si="2"/>
        <v>69</v>
      </c>
      <c r="T40" s="475">
        <f t="shared" si="2"/>
        <v>12</v>
      </c>
      <c r="U40" s="52">
        <f t="shared" si="2"/>
        <v>9</v>
      </c>
      <c r="V40" s="51">
        <f t="shared" si="2"/>
        <v>45</v>
      </c>
      <c r="W40" s="51">
        <f t="shared" si="2"/>
        <v>15</v>
      </c>
      <c r="X40" s="443">
        <f>X39+X22</f>
        <v>14</v>
      </c>
      <c r="Y40" s="29"/>
      <c r="Z40" s="29"/>
      <c r="AA40" s="29"/>
      <c r="AB40" s="29"/>
      <c r="AC40" s="29"/>
    </row>
    <row r="41" spans="1:29" s="10" customFormat="1" ht="17.25" thickTop="1" thickBot="1" x14ac:dyDescent="0.3">
      <c r="A41" s="51">
        <v>30</v>
      </c>
      <c r="B41" s="205"/>
      <c r="C41" s="390" t="s">
        <v>27</v>
      </c>
      <c r="D41" s="209"/>
      <c r="E41" s="51">
        <f>'II stopień podst i kierunk'!E32+'II stopień EP'!E40</f>
        <v>564</v>
      </c>
      <c r="F41" s="51">
        <f>'II stopień podst i kierunk'!F32+'II stopień EP'!F40</f>
        <v>192</v>
      </c>
      <c r="G41" s="51">
        <f>'II stopień podst i kierunk'!G32+'II stopień EP'!G40</f>
        <v>246</v>
      </c>
      <c r="H41" s="51">
        <f>'II stopień podst i kierunk'!H32+'II stopień EP'!H40</f>
        <v>12</v>
      </c>
      <c r="I41" s="51">
        <f>'II stopień podst i kierunk'!I32+'II stopień EP'!I40</f>
        <v>42</v>
      </c>
      <c r="J41" s="51">
        <f>'II stopień podst i kierunk'!J32+'II stopień EP'!J40</f>
        <v>72</v>
      </c>
      <c r="K41" s="51">
        <f>'II stopień podst i kierunk'!K32+'II stopień EP'!K40</f>
        <v>0</v>
      </c>
      <c r="L41" s="51">
        <f>'II stopień podst i kierunk'!L32+'II stopień EP'!L40</f>
        <v>72</v>
      </c>
      <c r="M41" s="51">
        <f>'II stopień podst i kierunk'!M32+'II stopień EP'!M40</f>
        <v>96</v>
      </c>
      <c r="N41" s="475">
        <f>'II stopień podst i kierunk'!N32+'II stopień EP'!N40</f>
        <v>30</v>
      </c>
      <c r="O41" s="52">
        <f>'II stopień podst i kierunk'!O32+'II stopień EP'!O40</f>
        <v>60</v>
      </c>
      <c r="P41" s="51">
        <f>'II stopień podst i kierunk'!P32+'II stopień EP'!P40</f>
        <v>114</v>
      </c>
      <c r="Q41" s="51">
        <f>'II stopień podst i kierunk'!Q32+'II stopień EP'!Q40</f>
        <v>30</v>
      </c>
      <c r="R41" s="51">
        <f>'II stopień podst i kierunk'!R32+'II stopień EP'!R40</f>
        <v>51</v>
      </c>
      <c r="S41" s="51">
        <f>'II stopień podst i kierunk'!S32+'II stopień EP'!S40</f>
        <v>99</v>
      </c>
      <c r="T41" s="475">
        <f>'II stopień podst i kierunk'!T32+'II stopień EP'!T40</f>
        <v>30</v>
      </c>
      <c r="U41" s="52">
        <f>'II stopień podst i kierunk'!U32+'II stopień EP'!U40</f>
        <v>9</v>
      </c>
      <c r="V41" s="51">
        <f>'II stopień podst i kierunk'!V32+'II stopień EP'!V40</f>
        <v>63</v>
      </c>
      <c r="W41" s="51">
        <f>'II stopień podst i kierunk'!W32+'II stopień EP'!W40</f>
        <v>30</v>
      </c>
      <c r="X41" s="538">
        <f>X40+'II stopień podst i kierunk'!X32</f>
        <v>75</v>
      </c>
      <c r="Y41" s="210"/>
      <c r="Z41" s="210"/>
      <c r="AA41" s="210"/>
      <c r="AB41" s="210"/>
      <c r="AC41" s="210"/>
    </row>
    <row r="42" spans="1:29" ht="16.5" thickTop="1" x14ac:dyDescent="0.25">
      <c r="A42" s="29"/>
      <c r="B42" s="29" t="s">
        <v>150</v>
      </c>
      <c r="C42" s="376"/>
      <c r="D42" s="29"/>
      <c r="E42" s="29"/>
      <c r="F42" s="29"/>
      <c r="G42" s="29"/>
      <c r="H42" s="29"/>
      <c r="I42" s="29"/>
      <c r="J42" s="29"/>
      <c r="K42" s="12"/>
      <c r="L42" s="12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444"/>
      <c r="Y42" s="29"/>
      <c r="Z42" s="29"/>
      <c r="AA42" s="29"/>
      <c r="AB42" s="29"/>
      <c r="AC42" s="29"/>
    </row>
    <row r="43" spans="1:29" s="362" customFormat="1" ht="15.75" x14ac:dyDescent="0.25">
      <c r="A43" s="29"/>
      <c r="B43" s="29" t="s">
        <v>151</v>
      </c>
      <c r="C43" s="376"/>
      <c r="D43" s="29"/>
      <c r="E43" s="29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Y43" s="29"/>
      <c r="Z43" s="29"/>
      <c r="AA43" s="29"/>
      <c r="AB43" s="29"/>
      <c r="AC43" s="29"/>
    </row>
    <row r="44" spans="1:29" ht="15.75" x14ac:dyDescent="0.25">
      <c r="A44" s="29"/>
      <c r="B44" s="29"/>
      <c r="C44" s="376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7" spans="1:29" x14ac:dyDescent="0.25">
      <c r="D47" s="6"/>
    </row>
  </sheetData>
  <mergeCells count="121">
    <mergeCell ref="A1:X1"/>
    <mergeCell ref="A2:X2"/>
    <mergeCell ref="A3:X3"/>
    <mergeCell ref="A4:X4"/>
    <mergeCell ref="A5:X5"/>
    <mergeCell ref="A6:X6"/>
    <mergeCell ref="A7:X7"/>
    <mergeCell ref="B14:X14"/>
    <mergeCell ref="R26:R27"/>
    <mergeCell ref="S26:S27"/>
    <mergeCell ref="T26:T27"/>
    <mergeCell ref="A8:A12"/>
    <mergeCell ref="B8:B12"/>
    <mergeCell ref="C8:C12"/>
    <mergeCell ref="D8:D12"/>
    <mergeCell ref="E8:K11"/>
    <mergeCell ref="O26:O27"/>
    <mergeCell ref="L24:L25"/>
    <mergeCell ref="H24:H25"/>
    <mergeCell ref="H26:H27"/>
    <mergeCell ref="B23:X23"/>
    <mergeCell ref="X8:X12"/>
    <mergeCell ref="D35:D38"/>
    <mergeCell ref="L8:Q10"/>
    <mergeCell ref="R8:W10"/>
    <mergeCell ref="L11:N11"/>
    <mergeCell ref="O11:Q11"/>
    <mergeCell ref="R11:T11"/>
    <mergeCell ref="U11:W11"/>
    <mergeCell ref="D24:D25"/>
    <mergeCell ref="D26:D27"/>
    <mergeCell ref="E26:E27"/>
    <mergeCell ref="F26:F27"/>
    <mergeCell ref="G26:G27"/>
    <mergeCell ref="U26:U27"/>
    <mergeCell ref="V26:V27"/>
    <mergeCell ref="W26:W27"/>
    <mergeCell ref="D28:D30"/>
    <mergeCell ref="D31:D34"/>
    <mergeCell ref="L26:L27"/>
    <mergeCell ref="M26:M27"/>
    <mergeCell ref="N26:N27"/>
    <mergeCell ref="H28:H30"/>
    <mergeCell ref="H31:H34"/>
    <mergeCell ref="H35:H38"/>
    <mergeCell ref="E35:E38"/>
    <mergeCell ref="E31:E34"/>
    <mergeCell ref="E28:E30"/>
    <mergeCell ref="E24:E25"/>
    <mergeCell ref="G35:G38"/>
    <mergeCell ref="G31:G34"/>
    <mergeCell ref="G28:G30"/>
    <mergeCell ref="G24:G25"/>
    <mergeCell ref="F35:F38"/>
    <mergeCell ref="F31:F34"/>
    <mergeCell ref="F28:F30"/>
    <mergeCell ref="F24:F25"/>
    <mergeCell ref="M35:M38"/>
    <mergeCell ref="M28:M30"/>
    <mergeCell ref="M24:M25"/>
    <mergeCell ref="M31:M34"/>
    <mergeCell ref="K35:K38"/>
    <mergeCell ref="J35:J38"/>
    <mergeCell ref="I35:I38"/>
    <mergeCell ref="L35:L38"/>
    <mergeCell ref="L31:L34"/>
    <mergeCell ref="K24:K25"/>
    <mergeCell ref="J24:J25"/>
    <mergeCell ref="I24:I25"/>
    <mergeCell ref="K28:K30"/>
    <mergeCell ref="K26:K27"/>
    <mergeCell ref="J26:J27"/>
    <mergeCell ref="I26:I27"/>
    <mergeCell ref="J28:J30"/>
    <mergeCell ref="I28:I30"/>
    <mergeCell ref="L28:L30"/>
    <mergeCell ref="J31:J34"/>
    <mergeCell ref="I31:I34"/>
    <mergeCell ref="K31:K34"/>
    <mergeCell ref="N35:N38"/>
    <mergeCell ref="N31:N34"/>
    <mergeCell ref="N28:N30"/>
    <mergeCell ref="N24:N25"/>
    <mergeCell ref="Q24:Q25"/>
    <mergeCell ref="P24:P25"/>
    <mergeCell ref="Q28:Q30"/>
    <mergeCell ref="P28:P30"/>
    <mergeCell ref="P31:P34"/>
    <mergeCell ref="Q31:Q34"/>
    <mergeCell ref="Q35:Q38"/>
    <mergeCell ref="P35:P38"/>
    <mergeCell ref="O35:O38"/>
    <mergeCell ref="O31:O34"/>
    <mergeCell ref="O28:O30"/>
    <mergeCell ref="O24:O25"/>
    <mergeCell ref="P26:P27"/>
    <mergeCell ref="Q26:Q27"/>
    <mergeCell ref="U31:U34"/>
    <mergeCell ref="U35:U38"/>
    <mergeCell ref="V31:V34"/>
    <mergeCell ref="V35:V38"/>
    <mergeCell ref="W31:W34"/>
    <mergeCell ref="W35:W38"/>
    <mergeCell ref="S24:S25"/>
    <mergeCell ref="R24:R25"/>
    <mergeCell ref="R35:R38"/>
    <mergeCell ref="S35:S38"/>
    <mergeCell ref="T35:T38"/>
    <mergeCell ref="T31:T34"/>
    <mergeCell ref="S31:S34"/>
    <mergeCell ref="R31:R34"/>
    <mergeCell ref="W28:W30"/>
    <mergeCell ref="W24:W25"/>
    <mergeCell ref="V24:V25"/>
    <mergeCell ref="U24:U25"/>
    <mergeCell ref="T24:T25"/>
    <mergeCell ref="R28:R30"/>
    <mergeCell ref="S28:S30"/>
    <mergeCell ref="T28:T30"/>
    <mergeCell ref="U28:U30"/>
    <mergeCell ref="V28:V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9" orientation="landscape" r:id="rId1"/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50"/>
  <sheetViews>
    <sheetView tabSelected="1" topLeftCell="A10" zoomScale="69" zoomScaleNormal="69" workbookViewId="0">
      <selection activeCell="G22" sqref="G22"/>
    </sheetView>
  </sheetViews>
  <sheetFormatPr defaultColWidth="9.140625" defaultRowHeight="15.75" x14ac:dyDescent="0.25"/>
  <cols>
    <col min="1" max="1" width="5.42578125" style="116" customWidth="1"/>
    <col min="2" max="2" width="16.140625" style="116" customWidth="1"/>
    <col min="3" max="3" width="49" style="116" customWidth="1"/>
    <col min="4" max="11" width="9.140625" style="116"/>
    <col min="12" max="12" width="7.42578125" style="116" customWidth="1"/>
    <col min="13" max="13" width="8.28515625" style="116" customWidth="1"/>
    <col min="14" max="14" width="7.140625" style="116" customWidth="1"/>
    <col min="15" max="16" width="9.140625" style="116"/>
    <col min="17" max="17" width="7.5703125" style="116" customWidth="1"/>
    <col min="18" max="19" width="7.28515625" style="116" customWidth="1"/>
    <col min="20" max="20" width="7.140625" style="116" customWidth="1"/>
    <col min="21" max="21" width="8" style="116" customWidth="1"/>
    <col min="22" max="22" width="7.7109375" style="116" customWidth="1"/>
    <col min="23" max="23" width="9.28515625" style="116" customWidth="1"/>
    <col min="24" max="24" width="14" style="116" customWidth="1"/>
    <col min="25" max="16384" width="9.140625" style="116"/>
  </cols>
  <sheetData>
    <row r="1" spans="1:24" x14ac:dyDescent="0.25">
      <c r="A1" s="607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9"/>
    </row>
    <row r="2" spans="1:24" x14ac:dyDescent="0.25">
      <c r="A2" s="684" t="s">
        <v>303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6"/>
    </row>
    <row r="3" spans="1:24" s="54" customFormat="1" x14ac:dyDescent="0.25">
      <c r="A3" s="684" t="s">
        <v>304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6"/>
    </row>
    <row r="4" spans="1:24" x14ac:dyDescent="0.25">
      <c r="A4" s="684" t="s">
        <v>305</v>
      </c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6"/>
    </row>
    <row r="5" spans="1:24" x14ac:dyDescent="0.25">
      <c r="A5" s="684" t="s">
        <v>312</v>
      </c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6"/>
    </row>
    <row r="6" spans="1:24" s="54" customFormat="1" x14ac:dyDescent="0.25">
      <c r="A6" s="687" t="s">
        <v>306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9"/>
    </row>
    <row r="7" spans="1:24" ht="16.5" thickBot="1" x14ac:dyDescent="0.3">
      <c r="A7" s="690" t="s">
        <v>314</v>
      </c>
      <c r="B7" s="691"/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2"/>
    </row>
    <row r="8" spans="1:24" x14ac:dyDescent="0.25">
      <c r="A8" s="710" t="s">
        <v>28</v>
      </c>
      <c r="B8" s="712" t="s">
        <v>0</v>
      </c>
      <c r="C8" s="710" t="s">
        <v>1</v>
      </c>
      <c r="D8" s="712" t="s">
        <v>2</v>
      </c>
      <c r="E8" s="714" t="s">
        <v>23</v>
      </c>
      <c r="F8" s="715"/>
      <c r="G8" s="715"/>
      <c r="H8" s="715"/>
      <c r="I8" s="715"/>
      <c r="J8" s="715"/>
      <c r="K8" s="716"/>
      <c r="L8" s="714" t="s">
        <v>3</v>
      </c>
      <c r="M8" s="715"/>
      <c r="N8" s="715"/>
      <c r="O8" s="715"/>
      <c r="P8" s="715"/>
      <c r="Q8" s="716"/>
      <c r="R8" s="714" t="s">
        <v>14</v>
      </c>
      <c r="S8" s="715"/>
      <c r="T8" s="715"/>
      <c r="U8" s="715"/>
      <c r="V8" s="715"/>
      <c r="W8" s="716"/>
      <c r="X8" s="706" t="s">
        <v>307</v>
      </c>
    </row>
    <row r="9" spans="1:24" x14ac:dyDescent="0.25">
      <c r="A9" s="710"/>
      <c r="B9" s="712"/>
      <c r="C9" s="710"/>
      <c r="D9" s="712"/>
      <c r="E9" s="714"/>
      <c r="F9" s="715"/>
      <c r="G9" s="715"/>
      <c r="H9" s="715"/>
      <c r="I9" s="715"/>
      <c r="J9" s="715"/>
      <c r="K9" s="716"/>
      <c r="L9" s="714"/>
      <c r="M9" s="715"/>
      <c r="N9" s="715"/>
      <c r="O9" s="715"/>
      <c r="P9" s="715"/>
      <c r="Q9" s="716"/>
      <c r="R9" s="714"/>
      <c r="S9" s="715"/>
      <c r="T9" s="715"/>
      <c r="U9" s="715"/>
      <c r="V9" s="715"/>
      <c r="W9" s="716"/>
      <c r="X9" s="706"/>
    </row>
    <row r="10" spans="1:24" ht="21" customHeight="1" thickBot="1" x14ac:dyDescent="0.3">
      <c r="A10" s="710"/>
      <c r="B10" s="712"/>
      <c r="C10" s="710"/>
      <c r="D10" s="712"/>
      <c r="E10" s="714"/>
      <c r="F10" s="715"/>
      <c r="G10" s="715"/>
      <c r="H10" s="715"/>
      <c r="I10" s="715"/>
      <c r="J10" s="715"/>
      <c r="K10" s="716"/>
      <c r="L10" s="717"/>
      <c r="M10" s="718"/>
      <c r="N10" s="718"/>
      <c r="O10" s="718"/>
      <c r="P10" s="718"/>
      <c r="Q10" s="719"/>
      <c r="R10" s="717"/>
      <c r="S10" s="718"/>
      <c r="T10" s="718"/>
      <c r="U10" s="718"/>
      <c r="V10" s="718"/>
      <c r="W10" s="719"/>
      <c r="X10" s="706"/>
    </row>
    <row r="11" spans="1:24" ht="17.25" thickTop="1" thickBot="1" x14ac:dyDescent="0.3">
      <c r="A11" s="710"/>
      <c r="B11" s="712"/>
      <c r="C11" s="710"/>
      <c r="D11" s="712"/>
      <c r="E11" s="717"/>
      <c r="F11" s="718"/>
      <c r="G11" s="718"/>
      <c r="H11" s="718"/>
      <c r="I11" s="718"/>
      <c r="J11" s="718"/>
      <c r="K11" s="719"/>
      <c r="L11" s="720" t="s">
        <v>10</v>
      </c>
      <c r="M11" s="721"/>
      <c r="N11" s="722"/>
      <c r="O11" s="723" t="s">
        <v>13</v>
      </c>
      <c r="P11" s="721"/>
      <c r="Q11" s="724"/>
      <c r="R11" s="720" t="s">
        <v>15</v>
      </c>
      <c r="S11" s="721"/>
      <c r="T11" s="722"/>
      <c r="U11" s="723" t="s">
        <v>16</v>
      </c>
      <c r="V11" s="721"/>
      <c r="W11" s="724"/>
      <c r="X11" s="706"/>
    </row>
    <row r="12" spans="1:24" ht="93.75" customHeight="1" thickTop="1" thickBot="1" x14ac:dyDescent="0.3">
      <c r="A12" s="711"/>
      <c r="B12" s="713"/>
      <c r="C12" s="711"/>
      <c r="D12" s="713"/>
      <c r="E12" s="104" t="s">
        <v>4</v>
      </c>
      <c r="F12" s="105" t="s">
        <v>5</v>
      </c>
      <c r="G12" s="105" t="s">
        <v>6</v>
      </c>
      <c r="H12" s="105" t="s">
        <v>7</v>
      </c>
      <c r="I12" s="104" t="s">
        <v>8</v>
      </c>
      <c r="J12" s="105" t="s">
        <v>9</v>
      </c>
      <c r="K12" s="106" t="s">
        <v>29</v>
      </c>
      <c r="L12" s="107" t="s">
        <v>5</v>
      </c>
      <c r="M12" s="106" t="s">
        <v>11</v>
      </c>
      <c r="N12" s="108" t="s">
        <v>12</v>
      </c>
      <c r="O12" s="106" t="s">
        <v>5</v>
      </c>
      <c r="P12" s="106" t="s">
        <v>11</v>
      </c>
      <c r="Q12" s="104" t="s">
        <v>12</v>
      </c>
      <c r="R12" s="104" t="s">
        <v>5</v>
      </c>
      <c r="S12" s="105" t="s">
        <v>11</v>
      </c>
      <c r="T12" s="109" t="s">
        <v>12</v>
      </c>
      <c r="U12" s="105" t="s">
        <v>5</v>
      </c>
      <c r="V12" s="105" t="s">
        <v>11</v>
      </c>
      <c r="W12" s="105" t="s">
        <v>12</v>
      </c>
      <c r="X12" s="707"/>
    </row>
    <row r="13" spans="1:24" ht="17.25" thickTop="1" thickBot="1" x14ac:dyDescent="0.3">
      <c r="A13" s="110"/>
      <c r="B13" s="110">
        <v>1</v>
      </c>
      <c r="C13" s="111">
        <v>2</v>
      </c>
      <c r="D13" s="111">
        <v>3</v>
      </c>
      <c r="E13" s="111">
        <v>4</v>
      </c>
      <c r="F13" s="111">
        <v>5</v>
      </c>
      <c r="G13" s="111">
        <v>6</v>
      </c>
      <c r="H13" s="111">
        <v>7</v>
      </c>
      <c r="I13" s="110">
        <v>8</v>
      </c>
      <c r="J13" s="111">
        <v>9</v>
      </c>
      <c r="K13" s="111">
        <v>10</v>
      </c>
      <c r="L13" s="110">
        <v>11</v>
      </c>
      <c r="M13" s="111">
        <v>12</v>
      </c>
      <c r="N13" s="112">
        <v>13</v>
      </c>
      <c r="O13" s="111">
        <v>14</v>
      </c>
      <c r="P13" s="111">
        <v>15</v>
      </c>
      <c r="Q13" s="113">
        <v>16</v>
      </c>
      <c r="R13" s="113">
        <v>17</v>
      </c>
      <c r="S13" s="114">
        <v>18</v>
      </c>
      <c r="T13" s="115">
        <v>19</v>
      </c>
      <c r="U13" s="114">
        <v>20</v>
      </c>
      <c r="V13" s="114">
        <v>21</v>
      </c>
      <c r="W13" s="114">
        <v>22</v>
      </c>
      <c r="X13" s="433">
        <v>23</v>
      </c>
    </row>
    <row r="14" spans="1:24" ht="17.25" thickTop="1" thickBot="1" x14ac:dyDescent="0.3">
      <c r="A14" s="110">
        <v>1</v>
      </c>
      <c r="B14" s="693" t="s">
        <v>310</v>
      </c>
      <c r="C14" s="694"/>
      <c r="D14" s="694"/>
      <c r="E14" s="694"/>
      <c r="F14" s="694"/>
      <c r="G14" s="694"/>
      <c r="H14" s="694"/>
      <c r="I14" s="694"/>
      <c r="J14" s="694"/>
      <c r="K14" s="694"/>
      <c r="L14" s="694"/>
      <c r="M14" s="694"/>
      <c r="N14" s="694"/>
      <c r="O14" s="694"/>
      <c r="P14" s="694"/>
      <c r="Q14" s="694"/>
      <c r="R14" s="694"/>
      <c r="S14" s="694"/>
      <c r="T14" s="694"/>
      <c r="U14" s="694"/>
      <c r="V14" s="694"/>
      <c r="W14" s="694"/>
      <c r="X14" s="695"/>
    </row>
    <row r="15" spans="1:24" ht="17.25" thickTop="1" thickBot="1" x14ac:dyDescent="0.3">
      <c r="A15" s="110">
        <v>2</v>
      </c>
      <c r="B15" s="488" t="s">
        <v>154</v>
      </c>
      <c r="C15" s="179" t="s">
        <v>31</v>
      </c>
      <c r="D15" s="211" t="s">
        <v>318</v>
      </c>
      <c r="E15" s="181">
        <v>18</v>
      </c>
      <c r="F15" s="212"/>
      <c r="G15" s="213">
        <v>18</v>
      </c>
      <c r="H15" s="181"/>
      <c r="I15" s="181"/>
      <c r="J15" s="181"/>
      <c r="K15" s="214"/>
      <c r="L15" s="185"/>
      <c r="M15" s="186">
        <v>18</v>
      </c>
      <c r="N15" s="486">
        <v>4</v>
      </c>
      <c r="O15" s="183"/>
      <c r="P15" s="181"/>
      <c r="Q15" s="184"/>
      <c r="R15" s="183"/>
      <c r="S15" s="181"/>
      <c r="T15" s="498"/>
      <c r="U15" s="215"/>
      <c r="V15" s="216"/>
      <c r="W15" s="217"/>
      <c r="X15" s="434">
        <v>4</v>
      </c>
    </row>
    <row r="16" spans="1:24" ht="17.25" thickTop="1" thickBot="1" x14ac:dyDescent="0.3">
      <c r="A16" s="110">
        <v>3</v>
      </c>
      <c r="B16" s="75" t="s">
        <v>155</v>
      </c>
      <c r="C16" s="218" t="s">
        <v>109</v>
      </c>
      <c r="D16" s="219" t="s">
        <v>318</v>
      </c>
      <c r="E16" s="220">
        <v>18</v>
      </c>
      <c r="F16" s="221"/>
      <c r="G16" s="222"/>
      <c r="H16" s="220"/>
      <c r="I16" s="222">
        <v>18</v>
      </c>
      <c r="J16" s="220"/>
      <c r="K16" s="223"/>
      <c r="L16" s="224"/>
      <c r="M16" s="225">
        <v>18</v>
      </c>
      <c r="N16" s="490">
        <v>4</v>
      </c>
      <c r="O16" s="224"/>
      <c r="P16" s="220"/>
      <c r="Q16" s="226"/>
      <c r="R16" s="224"/>
      <c r="S16" s="220"/>
      <c r="T16" s="499"/>
      <c r="U16" s="227"/>
      <c r="V16" s="228"/>
      <c r="W16" s="229"/>
      <c r="X16" s="435"/>
    </row>
    <row r="17" spans="1:24" ht="17.25" thickTop="1" thickBot="1" x14ac:dyDescent="0.3">
      <c r="A17" s="110">
        <v>4</v>
      </c>
      <c r="B17" s="64" t="s">
        <v>156</v>
      </c>
      <c r="C17" s="71" t="s">
        <v>157</v>
      </c>
      <c r="D17" s="72" t="s">
        <v>204</v>
      </c>
      <c r="E17" s="90">
        <v>18</v>
      </c>
      <c r="F17" s="90">
        <v>9</v>
      </c>
      <c r="G17" s="363">
        <v>9</v>
      </c>
      <c r="H17" s="202"/>
      <c r="I17" s="90"/>
      <c r="J17" s="90"/>
      <c r="K17" s="230"/>
      <c r="L17" s="92"/>
      <c r="M17" s="67"/>
      <c r="N17" s="477"/>
      <c r="O17" s="92">
        <v>9</v>
      </c>
      <c r="P17" s="90">
        <v>9</v>
      </c>
      <c r="Q17" s="231">
        <v>4</v>
      </c>
      <c r="R17" s="92"/>
      <c r="S17" s="90"/>
      <c r="T17" s="499"/>
      <c r="U17" s="227"/>
      <c r="V17" s="228"/>
      <c r="W17" s="229"/>
      <c r="X17" s="435">
        <v>4</v>
      </c>
    </row>
    <row r="18" spans="1:24" ht="17.25" thickTop="1" thickBot="1" x14ac:dyDescent="0.3">
      <c r="A18" s="110">
        <v>5</v>
      </c>
      <c r="B18" s="64" t="s">
        <v>159</v>
      </c>
      <c r="C18" s="71" t="s">
        <v>160</v>
      </c>
      <c r="D18" s="540" t="s">
        <v>318</v>
      </c>
      <c r="E18" s="90">
        <v>9</v>
      </c>
      <c r="F18" s="90"/>
      <c r="G18" s="363">
        <v>9</v>
      </c>
      <c r="H18" s="202"/>
      <c r="I18" s="90"/>
      <c r="J18" s="90"/>
      <c r="K18" s="230"/>
      <c r="L18" s="92"/>
      <c r="M18" s="67"/>
      <c r="N18" s="491"/>
      <c r="O18" s="92"/>
      <c r="P18" s="90"/>
      <c r="Q18" s="231"/>
      <c r="R18" s="92"/>
      <c r="S18" s="90">
        <v>9</v>
      </c>
      <c r="T18" s="499">
        <v>2</v>
      </c>
      <c r="U18" s="227"/>
      <c r="V18" s="233"/>
      <c r="W18" s="234"/>
      <c r="X18" s="435">
        <v>2</v>
      </c>
    </row>
    <row r="19" spans="1:24" ht="17.25" thickTop="1" thickBot="1" x14ac:dyDescent="0.3">
      <c r="A19" s="110">
        <v>6</v>
      </c>
      <c r="B19" s="64" t="s">
        <v>161</v>
      </c>
      <c r="C19" s="65" t="s">
        <v>162</v>
      </c>
      <c r="D19" s="66" t="s">
        <v>318</v>
      </c>
      <c r="E19" s="67">
        <v>9</v>
      </c>
      <c r="F19" s="235"/>
      <c r="G19" s="364">
        <v>9</v>
      </c>
      <c r="H19" s="201"/>
      <c r="I19" s="67"/>
      <c r="J19" s="67"/>
      <c r="K19" s="232"/>
      <c r="L19" s="70"/>
      <c r="M19" s="67"/>
      <c r="N19" s="491"/>
      <c r="O19" s="70"/>
      <c r="P19" s="67"/>
      <c r="Q19" s="189"/>
      <c r="R19" s="70"/>
      <c r="S19" s="67">
        <v>9</v>
      </c>
      <c r="T19" s="499">
        <v>2</v>
      </c>
      <c r="U19" s="227"/>
      <c r="V19" s="228"/>
      <c r="W19" s="229"/>
      <c r="X19" s="435"/>
    </row>
    <row r="20" spans="1:24" ht="17.25" thickTop="1" thickBot="1" x14ac:dyDescent="0.3">
      <c r="A20" s="110">
        <v>7</v>
      </c>
      <c r="B20" s="64" t="s">
        <v>163</v>
      </c>
      <c r="C20" s="65" t="s">
        <v>164</v>
      </c>
      <c r="D20" s="66" t="s">
        <v>318</v>
      </c>
      <c r="E20" s="67">
        <v>9</v>
      </c>
      <c r="F20" s="67"/>
      <c r="G20" s="364">
        <v>9</v>
      </c>
      <c r="H20" s="201"/>
      <c r="I20" s="67"/>
      <c r="J20" s="67"/>
      <c r="K20" s="232"/>
      <c r="L20" s="70"/>
      <c r="M20" s="67"/>
      <c r="N20" s="491"/>
      <c r="O20" s="70"/>
      <c r="P20" s="67"/>
      <c r="Q20" s="189"/>
      <c r="R20" s="70"/>
      <c r="S20" s="67">
        <v>9</v>
      </c>
      <c r="T20" s="499">
        <v>2</v>
      </c>
      <c r="U20" s="227"/>
      <c r="V20" s="228"/>
      <c r="W20" s="229"/>
      <c r="X20" s="435">
        <v>2</v>
      </c>
    </row>
    <row r="21" spans="1:24" ht="17.25" thickTop="1" thickBot="1" x14ac:dyDescent="0.3">
      <c r="A21" s="110">
        <v>8</v>
      </c>
      <c r="B21" s="64" t="s">
        <v>165</v>
      </c>
      <c r="C21" s="65" t="s">
        <v>166</v>
      </c>
      <c r="D21" s="66" t="s">
        <v>158</v>
      </c>
      <c r="E21" s="67">
        <v>27</v>
      </c>
      <c r="F21" s="67">
        <v>9</v>
      </c>
      <c r="G21" s="364">
        <v>18</v>
      </c>
      <c r="H21" s="201"/>
      <c r="I21" s="67"/>
      <c r="J21" s="67"/>
      <c r="K21" s="232"/>
      <c r="L21" s="70"/>
      <c r="M21" s="67"/>
      <c r="N21" s="491"/>
      <c r="O21" s="70"/>
      <c r="P21" s="67"/>
      <c r="Q21" s="189"/>
      <c r="R21" s="70">
        <v>9</v>
      </c>
      <c r="S21" s="67">
        <v>18</v>
      </c>
      <c r="T21" s="500">
        <v>3</v>
      </c>
      <c r="U21" s="236"/>
      <c r="V21" s="237"/>
      <c r="W21" s="238"/>
      <c r="X21" s="435"/>
    </row>
    <row r="22" spans="1:24" ht="17.25" thickTop="1" thickBot="1" x14ac:dyDescent="0.3">
      <c r="A22" s="110">
        <v>9</v>
      </c>
      <c r="B22" s="64" t="s">
        <v>167</v>
      </c>
      <c r="C22" s="65" t="s">
        <v>321</v>
      </c>
      <c r="D22" s="66" t="s">
        <v>318</v>
      </c>
      <c r="E22" s="67">
        <v>9</v>
      </c>
      <c r="F22" s="67"/>
      <c r="G22" s="364"/>
      <c r="H22" s="201"/>
      <c r="I22" s="67">
        <v>9</v>
      </c>
      <c r="J22" s="67"/>
      <c r="K22" s="232"/>
      <c r="L22" s="70"/>
      <c r="M22" s="67"/>
      <c r="N22" s="491"/>
      <c r="O22" s="70"/>
      <c r="P22" s="67"/>
      <c r="Q22" s="189"/>
      <c r="R22" s="70"/>
      <c r="S22" s="67"/>
      <c r="T22" s="500"/>
      <c r="U22" s="236"/>
      <c r="V22" s="239">
        <v>9</v>
      </c>
      <c r="W22" s="240">
        <v>3</v>
      </c>
      <c r="X22" s="435"/>
    </row>
    <row r="23" spans="1:24" ht="17.25" thickTop="1" thickBot="1" x14ac:dyDescent="0.3">
      <c r="A23" s="110">
        <v>10</v>
      </c>
      <c r="B23" s="241" t="s">
        <v>168</v>
      </c>
      <c r="C23" s="65" t="s">
        <v>169</v>
      </c>
      <c r="D23" s="66" t="s">
        <v>318</v>
      </c>
      <c r="E23" s="90">
        <v>9</v>
      </c>
      <c r="F23" s="67"/>
      <c r="G23" s="364">
        <v>9</v>
      </c>
      <c r="H23" s="201"/>
      <c r="I23" s="67"/>
      <c r="J23" s="67"/>
      <c r="K23" s="232"/>
      <c r="L23" s="70"/>
      <c r="M23" s="67"/>
      <c r="N23" s="491"/>
      <c r="O23" s="70"/>
      <c r="P23" s="67"/>
      <c r="Q23" s="189"/>
      <c r="R23" s="70"/>
      <c r="S23" s="67"/>
      <c r="T23" s="501"/>
      <c r="U23" s="242"/>
      <c r="V23" s="243">
        <v>9</v>
      </c>
      <c r="W23" s="244">
        <v>2</v>
      </c>
      <c r="X23" s="435">
        <v>2</v>
      </c>
    </row>
    <row r="24" spans="1:24" ht="17.25" thickTop="1" thickBot="1" x14ac:dyDescent="0.3">
      <c r="A24" s="110">
        <v>11</v>
      </c>
      <c r="B24" s="245" t="s">
        <v>170</v>
      </c>
      <c r="C24" s="246" t="s">
        <v>119</v>
      </c>
      <c r="D24" s="247" t="s">
        <v>318</v>
      </c>
      <c r="E24" s="248">
        <v>12</v>
      </c>
      <c r="F24" s="101"/>
      <c r="G24" s="365"/>
      <c r="H24" s="101">
        <v>12</v>
      </c>
      <c r="I24" s="101"/>
      <c r="J24" s="101"/>
      <c r="K24" s="249"/>
      <c r="L24" s="250"/>
      <c r="M24" s="101"/>
      <c r="N24" s="492"/>
      <c r="O24" s="250"/>
      <c r="P24" s="101"/>
      <c r="Q24" s="196"/>
      <c r="R24" s="250"/>
      <c r="S24" s="101"/>
      <c r="T24" s="502"/>
      <c r="U24" s="497"/>
      <c r="V24" s="251">
        <v>12</v>
      </c>
      <c r="W24" s="252">
        <v>2</v>
      </c>
      <c r="X24" s="445"/>
    </row>
    <row r="25" spans="1:24" ht="17.25" thickTop="1" thickBot="1" x14ac:dyDescent="0.3">
      <c r="A25" s="253">
        <v>12</v>
      </c>
      <c r="B25" s="29"/>
      <c r="C25" s="254" t="s">
        <v>24</v>
      </c>
      <c r="D25" s="255"/>
      <c r="E25" s="255">
        <f>SUM(E15:E24)</f>
        <v>138</v>
      </c>
      <c r="F25" s="255">
        <f>SUM(F15:F24)</f>
        <v>18</v>
      </c>
      <c r="G25" s="255">
        <f>SUM(G15:G24)</f>
        <v>81</v>
      </c>
      <c r="H25" s="255">
        <f t="shared" ref="H25" si="0">SUM(H15:H24)</f>
        <v>12</v>
      </c>
      <c r="I25" s="255">
        <f>SUM(I16:I24)</f>
        <v>27</v>
      </c>
      <c r="J25" s="255">
        <f t="shared" ref="J25:W25" si="1">SUM(J16:J24)</f>
        <v>0</v>
      </c>
      <c r="K25" s="255">
        <f t="shared" si="1"/>
        <v>0</v>
      </c>
      <c r="L25" s="255">
        <f t="shared" si="1"/>
        <v>0</v>
      </c>
      <c r="M25" s="255">
        <f>SUM(M15:M24)</f>
        <v>36</v>
      </c>
      <c r="N25" s="493">
        <f>SUM(N15:N24)</f>
        <v>8</v>
      </c>
      <c r="O25" s="489">
        <f t="shared" si="1"/>
        <v>9</v>
      </c>
      <c r="P25" s="255">
        <f t="shared" si="1"/>
        <v>9</v>
      </c>
      <c r="Q25" s="255">
        <f t="shared" si="1"/>
        <v>4</v>
      </c>
      <c r="R25" s="255">
        <f t="shared" si="1"/>
        <v>9</v>
      </c>
      <c r="S25" s="255">
        <f t="shared" si="1"/>
        <v>45</v>
      </c>
      <c r="T25" s="493">
        <f t="shared" si="1"/>
        <v>9</v>
      </c>
      <c r="U25" s="489">
        <f t="shared" si="1"/>
        <v>0</v>
      </c>
      <c r="V25" s="255">
        <f t="shared" si="1"/>
        <v>30</v>
      </c>
      <c r="W25" s="255">
        <f t="shared" si="1"/>
        <v>7</v>
      </c>
      <c r="X25" s="446">
        <f>SUM(X15:X24)</f>
        <v>14</v>
      </c>
    </row>
    <row r="26" spans="1:24" ht="17.25" thickTop="1" thickBot="1" x14ac:dyDescent="0.3">
      <c r="A26" s="110">
        <v>13</v>
      </c>
      <c r="B26" s="771" t="s">
        <v>311</v>
      </c>
      <c r="C26" s="772"/>
      <c r="D26" s="772"/>
      <c r="E26" s="772"/>
      <c r="F26" s="772"/>
      <c r="G26" s="772"/>
      <c r="H26" s="772"/>
      <c r="I26" s="772"/>
      <c r="J26" s="772"/>
      <c r="K26" s="772"/>
      <c r="L26" s="772"/>
      <c r="M26" s="772"/>
      <c r="N26" s="772"/>
      <c r="O26" s="772"/>
      <c r="P26" s="772"/>
      <c r="Q26" s="772"/>
      <c r="R26" s="772"/>
      <c r="S26" s="772"/>
      <c r="T26" s="772"/>
      <c r="U26" s="772"/>
      <c r="V26" s="772"/>
      <c r="W26" s="772"/>
      <c r="X26" s="773"/>
    </row>
    <row r="27" spans="1:24" ht="17.25" thickTop="1" thickBot="1" x14ac:dyDescent="0.3">
      <c r="A27" s="113">
        <v>14</v>
      </c>
      <c r="B27" s="257" t="s">
        <v>183</v>
      </c>
      <c r="C27" s="258" t="s">
        <v>171</v>
      </c>
      <c r="D27" s="632" t="s">
        <v>318</v>
      </c>
      <c r="E27" s="632">
        <v>12</v>
      </c>
      <c r="F27" s="632"/>
      <c r="G27" s="632">
        <v>12</v>
      </c>
      <c r="H27" s="632"/>
      <c r="I27" s="632"/>
      <c r="J27" s="632"/>
      <c r="K27" s="725"/>
      <c r="L27" s="647"/>
      <c r="M27" s="632"/>
      <c r="N27" s="726"/>
      <c r="O27" s="647"/>
      <c r="P27" s="632"/>
      <c r="Q27" s="725"/>
      <c r="R27" s="708"/>
      <c r="S27" s="727">
        <v>12</v>
      </c>
      <c r="T27" s="770">
        <v>2</v>
      </c>
      <c r="U27" s="740"/>
      <c r="V27" s="727"/>
      <c r="W27" s="752"/>
      <c r="X27" s="447"/>
    </row>
    <row r="28" spans="1:24" ht="17.25" thickTop="1" thickBot="1" x14ac:dyDescent="0.3">
      <c r="A28" s="110">
        <v>15</v>
      </c>
      <c r="B28" s="257" t="s">
        <v>184</v>
      </c>
      <c r="C28" s="259" t="s">
        <v>172</v>
      </c>
      <c r="D28" s="664"/>
      <c r="E28" s="664"/>
      <c r="F28" s="664"/>
      <c r="G28" s="664"/>
      <c r="H28" s="664"/>
      <c r="I28" s="664"/>
      <c r="J28" s="664"/>
      <c r="K28" s="657"/>
      <c r="L28" s="679"/>
      <c r="M28" s="664"/>
      <c r="N28" s="683"/>
      <c r="O28" s="679"/>
      <c r="P28" s="664"/>
      <c r="Q28" s="657"/>
      <c r="R28" s="708"/>
      <c r="S28" s="727"/>
      <c r="T28" s="737"/>
      <c r="U28" s="740"/>
      <c r="V28" s="727"/>
      <c r="W28" s="752"/>
      <c r="X28" s="441"/>
    </row>
    <row r="29" spans="1:24" ht="17.25" thickTop="1" thickBot="1" x14ac:dyDescent="0.3">
      <c r="A29" s="110">
        <v>16</v>
      </c>
      <c r="B29" s="86" t="s">
        <v>185</v>
      </c>
      <c r="C29" s="260" t="s">
        <v>173</v>
      </c>
      <c r="D29" s="664"/>
      <c r="E29" s="664"/>
      <c r="F29" s="664"/>
      <c r="G29" s="664"/>
      <c r="H29" s="664"/>
      <c r="I29" s="664"/>
      <c r="J29" s="664"/>
      <c r="K29" s="657"/>
      <c r="L29" s="679"/>
      <c r="M29" s="664"/>
      <c r="N29" s="683"/>
      <c r="O29" s="679"/>
      <c r="P29" s="664"/>
      <c r="Q29" s="657"/>
      <c r="R29" s="709"/>
      <c r="S29" s="728"/>
      <c r="T29" s="738"/>
      <c r="U29" s="741"/>
      <c r="V29" s="728"/>
      <c r="W29" s="753"/>
      <c r="X29" s="439"/>
    </row>
    <row r="30" spans="1:24" ht="17.25" thickTop="1" thickBot="1" x14ac:dyDescent="0.3">
      <c r="A30" s="110">
        <v>17</v>
      </c>
      <c r="B30" s="257" t="s">
        <v>186</v>
      </c>
      <c r="C30" s="261" t="s">
        <v>174</v>
      </c>
      <c r="D30" s="664" t="s">
        <v>301</v>
      </c>
      <c r="E30" s="664">
        <v>9</v>
      </c>
      <c r="F30" s="659"/>
      <c r="G30" s="664">
        <v>9</v>
      </c>
      <c r="H30" s="664"/>
      <c r="I30" s="664"/>
      <c r="J30" s="664"/>
      <c r="K30" s="657"/>
      <c r="L30" s="679"/>
      <c r="M30" s="664"/>
      <c r="N30" s="683"/>
      <c r="O30" s="679"/>
      <c r="P30" s="664"/>
      <c r="Q30" s="657"/>
      <c r="R30" s="735"/>
      <c r="S30" s="729"/>
      <c r="T30" s="736"/>
      <c r="U30" s="739"/>
      <c r="V30" s="729">
        <v>9</v>
      </c>
      <c r="W30" s="751">
        <v>3</v>
      </c>
      <c r="X30" s="436"/>
    </row>
    <row r="31" spans="1:24" ht="17.25" thickTop="1" thickBot="1" x14ac:dyDescent="0.3">
      <c r="A31" s="110">
        <v>18</v>
      </c>
      <c r="B31" s="257" t="s">
        <v>187</v>
      </c>
      <c r="C31" s="261" t="s">
        <v>175</v>
      </c>
      <c r="D31" s="664"/>
      <c r="E31" s="664"/>
      <c r="F31" s="659"/>
      <c r="G31" s="664"/>
      <c r="H31" s="664"/>
      <c r="I31" s="664"/>
      <c r="J31" s="664"/>
      <c r="K31" s="657"/>
      <c r="L31" s="679"/>
      <c r="M31" s="664"/>
      <c r="N31" s="683"/>
      <c r="O31" s="679"/>
      <c r="P31" s="664"/>
      <c r="Q31" s="657"/>
      <c r="R31" s="708"/>
      <c r="S31" s="727"/>
      <c r="T31" s="737"/>
      <c r="U31" s="740"/>
      <c r="V31" s="727"/>
      <c r="W31" s="752"/>
      <c r="X31" s="441"/>
    </row>
    <row r="32" spans="1:24" ht="17.25" thickTop="1" thickBot="1" x14ac:dyDescent="0.3">
      <c r="A32" s="110">
        <v>19</v>
      </c>
      <c r="B32" s="86" t="s">
        <v>188</v>
      </c>
      <c r="C32" s="261" t="s">
        <v>176</v>
      </c>
      <c r="D32" s="664"/>
      <c r="E32" s="664"/>
      <c r="F32" s="659"/>
      <c r="G32" s="664"/>
      <c r="H32" s="664"/>
      <c r="I32" s="664"/>
      <c r="J32" s="664"/>
      <c r="K32" s="657"/>
      <c r="L32" s="679"/>
      <c r="M32" s="664"/>
      <c r="N32" s="683"/>
      <c r="O32" s="679"/>
      <c r="P32" s="664"/>
      <c r="Q32" s="657"/>
      <c r="R32" s="708"/>
      <c r="S32" s="727"/>
      <c r="T32" s="737"/>
      <c r="U32" s="740"/>
      <c r="V32" s="727"/>
      <c r="W32" s="752"/>
      <c r="X32" s="439"/>
    </row>
    <row r="33" spans="1:24" ht="17.25" thickTop="1" thickBot="1" x14ac:dyDescent="0.3">
      <c r="A33" s="110">
        <v>20</v>
      </c>
      <c r="B33" s="262" t="s">
        <v>189</v>
      </c>
      <c r="C33" s="263" t="s">
        <v>177</v>
      </c>
      <c r="D33" s="664" t="s">
        <v>318</v>
      </c>
      <c r="E33" s="664">
        <v>9</v>
      </c>
      <c r="F33" s="664"/>
      <c r="G33" s="664">
        <v>9</v>
      </c>
      <c r="H33" s="664"/>
      <c r="I33" s="664"/>
      <c r="J33" s="664"/>
      <c r="K33" s="657"/>
      <c r="L33" s="679"/>
      <c r="M33" s="664"/>
      <c r="N33" s="683"/>
      <c r="O33" s="679"/>
      <c r="P33" s="664"/>
      <c r="Q33" s="657"/>
      <c r="R33" s="735"/>
      <c r="S33" s="729"/>
      <c r="T33" s="736"/>
      <c r="U33" s="739"/>
      <c r="V33" s="729">
        <v>9</v>
      </c>
      <c r="W33" s="751">
        <v>3</v>
      </c>
      <c r="X33" s="436"/>
    </row>
    <row r="34" spans="1:24" ht="17.25" thickTop="1" thickBot="1" x14ac:dyDescent="0.3">
      <c r="A34" s="110">
        <v>21</v>
      </c>
      <c r="B34" s="257" t="s">
        <v>190</v>
      </c>
      <c r="C34" s="264" t="s">
        <v>62</v>
      </c>
      <c r="D34" s="664"/>
      <c r="E34" s="664"/>
      <c r="F34" s="664"/>
      <c r="G34" s="664"/>
      <c r="H34" s="664"/>
      <c r="I34" s="664"/>
      <c r="J34" s="664"/>
      <c r="K34" s="657"/>
      <c r="L34" s="679"/>
      <c r="M34" s="664"/>
      <c r="N34" s="683"/>
      <c r="O34" s="679"/>
      <c r="P34" s="664"/>
      <c r="Q34" s="657"/>
      <c r="R34" s="708"/>
      <c r="S34" s="727"/>
      <c r="T34" s="737"/>
      <c r="U34" s="740"/>
      <c r="V34" s="727"/>
      <c r="W34" s="752"/>
      <c r="X34" s="441"/>
    </row>
    <row r="35" spans="1:24" ht="17.25" thickTop="1" thickBot="1" x14ac:dyDescent="0.3">
      <c r="A35" s="110">
        <v>22</v>
      </c>
      <c r="B35" s="86" t="s">
        <v>191</v>
      </c>
      <c r="C35" s="264" t="s">
        <v>178</v>
      </c>
      <c r="D35" s="664"/>
      <c r="E35" s="664"/>
      <c r="F35" s="664"/>
      <c r="G35" s="664"/>
      <c r="H35" s="664"/>
      <c r="I35" s="664"/>
      <c r="J35" s="664"/>
      <c r="K35" s="657"/>
      <c r="L35" s="679"/>
      <c r="M35" s="664"/>
      <c r="N35" s="683"/>
      <c r="O35" s="679"/>
      <c r="P35" s="664"/>
      <c r="Q35" s="657"/>
      <c r="R35" s="709"/>
      <c r="S35" s="728"/>
      <c r="T35" s="738"/>
      <c r="U35" s="741"/>
      <c r="V35" s="728"/>
      <c r="W35" s="753"/>
      <c r="X35" s="439"/>
    </row>
    <row r="36" spans="1:24" ht="17.25" thickTop="1" thickBot="1" x14ac:dyDescent="0.3">
      <c r="A36" s="110">
        <v>23</v>
      </c>
      <c r="B36" s="262" t="s">
        <v>192</v>
      </c>
      <c r="C36" s="265" t="s">
        <v>129</v>
      </c>
      <c r="D36" s="664" t="s">
        <v>318</v>
      </c>
      <c r="E36" s="664">
        <v>9</v>
      </c>
      <c r="F36" s="664"/>
      <c r="G36" s="664">
        <v>9</v>
      </c>
      <c r="H36" s="664"/>
      <c r="I36" s="664"/>
      <c r="J36" s="664"/>
      <c r="K36" s="657"/>
      <c r="L36" s="679"/>
      <c r="M36" s="664"/>
      <c r="N36" s="683"/>
      <c r="O36" s="679"/>
      <c r="P36" s="664"/>
      <c r="Q36" s="761"/>
      <c r="R36" s="735"/>
      <c r="S36" s="729"/>
      <c r="T36" s="736"/>
      <c r="U36" s="739"/>
      <c r="V36" s="729">
        <v>9</v>
      </c>
      <c r="W36" s="751">
        <v>2</v>
      </c>
      <c r="X36" s="436"/>
    </row>
    <row r="37" spans="1:24" ht="17.25" thickTop="1" thickBot="1" x14ac:dyDescent="0.3">
      <c r="A37" s="110">
        <v>24</v>
      </c>
      <c r="B37" s="257" t="s">
        <v>193</v>
      </c>
      <c r="C37" s="264" t="s">
        <v>179</v>
      </c>
      <c r="D37" s="664"/>
      <c r="E37" s="664"/>
      <c r="F37" s="664"/>
      <c r="G37" s="664"/>
      <c r="H37" s="664"/>
      <c r="I37" s="664"/>
      <c r="J37" s="664"/>
      <c r="K37" s="657"/>
      <c r="L37" s="679"/>
      <c r="M37" s="664"/>
      <c r="N37" s="683"/>
      <c r="O37" s="679"/>
      <c r="P37" s="664"/>
      <c r="Q37" s="762"/>
      <c r="R37" s="708"/>
      <c r="S37" s="727"/>
      <c r="T37" s="737"/>
      <c r="U37" s="740"/>
      <c r="V37" s="727"/>
      <c r="W37" s="752"/>
      <c r="X37" s="441"/>
    </row>
    <row r="38" spans="1:24" ht="17.25" thickTop="1" thickBot="1" x14ac:dyDescent="0.3">
      <c r="A38" s="110">
        <v>25</v>
      </c>
      <c r="B38" s="86" t="s">
        <v>194</v>
      </c>
      <c r="C38" s="366" t="s">
        <v>180</v>
      </c>
      <c r="D38" s="664"/>
      <c r="E38" s="664"/>
      <c r="F38" s="664"/>
      <c r="G38" s="664"/>
      <c r="H38" s="664"/>
      <c r="I38" s="664"/>
      <c r="J38" s="664"/>
      <c r="K38" s="657"/>
      <c r="L38" s="679"/>
      <c r="M38" s="664"/>
      <c r="N38" s="683"/>
      <c r="O38" s="679"/>
      <c r="P38" s="664"/>
      <c r="Q38" s="763"/>
      <c r="R38" s="708"/>
      <c r="S38" s="727"/>
      <c r="T38" s="737"/>
      <c r="U38" s="740"/>
      <c r="V38" s="727"/>
      <c r="W38" s="753"/>
      <c r="X38" s="439"/>
    </row>
    <row r="39" spans="1:24" ht="17.25" thickTop="1" thickBot="1" x14ac:dyDescent="0.3">
      <c r="A39" s="110">
        <v>26</v>
      </c>
      <c r="B39" s="262" t="s">
        <v>195</v>
      </c>
      <c r="C39" s="264" t="s">
        <v>181</v>
      </c>
      <c r="D39" s="664" t="s">
        <v>318</v>
      </c>
      <c r="E39" s="730">
        <v>9</v>
      </c>
      <c r="F39" s="730"/>
      <c r="G39" s="730">
        <v>9</v>
      </c>
      <c r="H39" s="731"/>
      <c r="I39" s="731"/>
      <c r="J39" s="731"/>
      <c r="K39" s="743"/>
      <c r="L39" s="747"/>
      <c r="M39" s="731"/>
      <c r="N39" s="758"/>
      <c r="O39" s="746"/>
      <c r="P39" s="730"/>
      <c r="Q39" s="743"/>
      <c r="R39" s="748"/>
      <c r="S39" s="732">
        <v>9</v>
      </c>
      <c r="T39" s="764">
        <v>1</v>
      </c>
      <c r="U39" s="767"/>
      <c r="V39" s="732"/>
      <c r="W39" s="754"/>
      <c r="X39" s="441"/>
    </row>
    <row r="40" spans="1:24" ht="17.25" thickTop="1" thickBot="1" x14ac:dyDescent="0.3">
      <c r="A40" s="110">
        <v>27</v>
      </c>
      <c r="B40" s="257" t="s">
        <v>196</v>
      </c>
      <c r="C40" s="264" t="s">
        <v>298</v>
      </c>
      <c r="D40" s="664"/>
      <c r="E40" s="730"/>
      <c r="F40" s="730"/>
      <c r="G40" s="730"/>
      <c r="H40" s="742"/>
      <c r="I40" s="742"/>
      <c r="J40" s="742"/>
      <c r="K40" s="744"/>
      <c r="L40" s="757"/>
      <c r="M40" s="742"/>
      <c r="N40" s="759"/>
      <c r="O40" s="746"/>
      <c r="P40" s="730"/>
      <c r="Q40" s="744"/>
      <c r="R40" s="749"/>
      <c r="S40" s="733"/>
      <c r="T40" s="765"/>
      <c r="U40" s="768"/>
      <c r="V40" s="733"/>
      <c r="W40" s="755"/>
      <c r="X40" s="441"/>
    </row>
    <row r="41" spans="1:24" ht="17.25" thickTop="1" thickBot="1" x14ac:dyDescent="0.3">
      <c r="A41" s="110">
        <v>28</v>
      </c>
      <c r="B41" s="257" t="s">
        <v>197</v>
      </c>
      <c r="C41" s="266" t="s">
        <v>182</v>
      </c>
      <c r="D41" s="631"/>
      <c r="E41" s="731"/>
      <c r="F41" s="731"/>
      <c r="G41" s="731"/>
      <c r="H41" s="742"/>
      <c r="I41" s="742"/>
      <c r="J41" s="742"/>
      <c r="K41" s="745"/>
      <c r="L41" s="757"/>
      <c r="M41" s="742"/>
      <c r="N41" s="760"/>
      <c r="O41" s="747"/>
      <c r="P41" s="731"/>
      <c r="Q41" s="745"/>
      <c r="R41" s="750"/>
      <c r="S41" s="734"/>
      <c r="T41" s="766"/>
      <c r="U41" s="769"/>
      <c r="V41" s="734"/>
      <c r="W41" s="756"/>
      <c r="X41" s="442"/>
    </row>
    <row r="42" spans="1:24" ht="18.75" customHeight="1" thickTop="1" thickBot="1" x14ac:dyDescent="0.3">
      <c r="A42" s="110">
        <v>29</v>
      </c>
      <c r="B42" s="256"/>
      <c r="C42" s="267" t="s">
        <v>25</v>
      </c>
      <c r="D42" s="268"/>
      <c r="E42" s="268">
        <f>SUM(E27:E41)</f>
        <v>48</v>
      </c>
      <c r="F42" s="268">
        <v>0</v>
      </c>
      <c r="G42" s="268">
        <f>SUM(G27:G41)</f>
        <v>48</v>
      </c>
      <c r="H42" s="268">
        <v>0</v>
      </c>
      <c r="I42" s="268">
        <v>0</v>
      </c>
      <c r="J42" s="268">
        <v>0</v>
      </c>
      <c r="K42" s="268">
        <v>0</v>
      </c>
      <c r="L42" s="268">
        <v>0</v>
      </c>
      <c r="M42" s="268">
        <v>0</v>
      </c>
      <c r="N42" s="495">
        <v>0</v>
      </c>
      <c r="O42" s="494">
        <v>0</v>
      </c>
      <c r="P42" s="268">
        <v>0</v>
      </c>
      <c r="Q42" s="268">
        <v>0</v>
      </c>
      <c r="R42" s="268">
        <v>0</v>
      </c>
      <c r="S42" s="268">
        <f t="shared" ref="S42:W42" si="2">SUM(S27:S41)</f>
        <v>21</v>
      </c>
      <c r="T42" s="495">
        <f t="shared" si="2"/>
        <v>3</v>
      </c>
      <c r="U42" s="494">
        <f t="shared" si="2"/>
        <v>0</v>
      </c>
      <c r="V42" s="268">
        <f t="shared" si="2"/>
        <v>27</v>
      </c>
      <c r="W42" s="268">
        <f t="shared" si="2"/>
        <v>8</v>
      </c>
      <c r="X42" s="443">
        <f>SUM(X27:X41)</f>
        <v>0</v>
      </c>
    </row>
    <row r="43" spans="1:24" ht="35.25" customHeight="1" thickTop="1" thickBot="1" x14ac:dyDescent="0.3">
      <c r="A43" s="110">
        <v>30</v>
      </c>
      <c r="B43" s="256"/>
      <c r="C43" s="207" t="s">
        <v>26</v>
      </c>
      <c r="D43" s="163"/>
      <c r="E43" s="162">
        <f>SUM(E42,E25)</f>
        <v>186</v>
      </c>
      <c r="F43" s="162">
        <f>SUM(F42,F25)</f>
        <v>18</v>
      </c>
      <c r="G43" s="162">
        <f t="shared" ref="G43:W43" si="3">SUM(G42,G25)</f>
        <v>129</v>
      </c>
      <c r="H43" s="162">
        <f t="shared" si="3"/>
        <v>12</v>
      </c>
      <c r="I43" s="162">
        <f t="shared" si="3"/>
        <v>27</v>
      </c>
      <c r="J43" s="162">
        <f t="shared" si="3"/>
        <v>0</v>
      </c>
      <c r="K43" s="162">
        <f t="shared" si="3"/>
        <v>0</v>
      </c>
      <c r="L43" s="162">
        <f t="shared" si="3"/>
        <v>0</v>
      </c>
      <c r="M43" s="162">
        <f t="shared" si="3"/>
        <v>36</v>
      </c>
      <c r="N43" s="496">
        <f t="shared" si="3"/>
        <v>8</v>
      </c>
      <c r="O43" s="167">
        <f t="shared" si="3"/>
        <v>9</v>
      </c>
      <c r="P43" s="162">
        <f t="shared" si="3"/>
        <v>9</v>
      </c>
      <c r="Q43" s="162">
        <f t="shared" si="3"/>
        <v>4</v>
      </c>
      <c r="R43" s="162">
        <f t="shared" si="3"/>
        <v>9</v>
      </c>
      <c r="S43" s="162">
        <f t="shared" si="3"/>
        <v>66</v>
      </c>
      <c r="T43" s="496">
        <f t="shared" si="3"/>
        <v>12</v>
      </c>
      <c r="U43" s="167">
        <f t="shared" si="3"/>
        <v>0</v>
      </c>
      <c r="V43" s="162">
        <f t="shared" si="3"/>
        <v>57</v>
      </c>
      <c r="W43" s="162">
        <f t="shared" si="3"/>
        <v>15</v>
      </c>
      <c r="X43" s="443">
        <f>X42+X25</f>
        <v>14</v>
      </c>
    </row>
    <row r="44" spans="1:24" ht="17.25" thickTop="1" thickBot="1" x14ac:dyDescent="0.3">
      <c r="A44" s="110">
        <v>31</v>
      </c>
      <c r="B44" s="269"/>
      <c r="C44" s="47" t="s">
        <v>27</v>
      </c>
      <c r="D44" s="270"/>
      <c r="E44" s="162">
        <f>'II stopień podst i kierunk'!E32+'II stopień EUB'!E43</f>
        <v>564</v>
      </c>
      <c r="F44" s="162">
        <f>'II stopień podst i kierunk'!F32+'II stopień EUB'!F43</f>
        <v>192</v>
      </c>
      <c r="G44" s="162">
        <f>'II stopień podst i kierunk'!G32+'II stopień EUB'!G43</f>
        <v>237</v>
      </c>
      <c r="H44" s="162">
        <f>'II stopień podst i kierunk'!H32+'II stopień EUB'!H43</f>
        <v>12</v>
      </c>
      <c r="I44" s="162">
        <f>'II stopień podst i kierunk'!I32+'II stopień EUB'!I43</f>
        <v>51</v>
      </c>
      <c r="J44" s="162">
        <f>'II stopień podst i kierunk'!J32+'II stopień EUB'!J43</f>
        <v>72</v>
      </c>
      <c r="K44" s="162">
        <f>'II stopień podst i kierunk'!K32+'II stopień EUB'!K43</f>
        <v>0</v>
      </c>
      <c r="L44" s="162">
        <f>'II stopień podst i kierunk'!L32+'II stopień EUB'!L43</f>
        <v>72</v>
      </c>
      <c r="M44" s="162">
        <f>'II stopień podst i kierunk'!M32+'II stopień EUB'!M43</f>
        <v>96</v>
      </c>
      <c r="N44" s="496">
        <f>'II stopień podst i kierunk'!N32+'II stopień EUB'!N43</f>
        <v>30</v>
      </c>
      <c r="O44" s="167">
        <f>'II stopień podst i kierunk'!O32+'II stopień EUB'!O43</f>
        <v>69</v>
      </c>
      <c r="P44" s="162">
        <f>'II stopień podst i kierunk'!P32+'II stopień EUB'!P43</f>
        <v>105</v>
      </c>
      <c r="Q44" s="162">
        <f>'II stopień podst i kierunk'!Q32+'II stopień EUB'!Q43</f>
        <v>30</v>
      </c>
      <c r="R44" s="162">
        <f>'II stopień podst i kierunk'!R32+'II stopień EUB'!R43</f>
        <v>51</v>
      </c>
      <c r="S44" s="162">
        <f>'II stopień podst i kierunk'!S32+'II stopień EUB'!S43</f>
        <v>96</v>
      </c>
      <c r="T44" s="496">
        <f>'II stopień podst i kierunk'!T32+'II stopień EUB'!T43</f>
        <v>30</v>
      </c>
      <c r="U44" s="167">
        <f>'II stopień podst i kierunk'!U32+'II stopień EUB'!U43</f>
        <v>0</v>
      </c>
      <c r="V44" s="162">
        <f>'II stopień podst i kierunk'!V32+'II stopień EUB'!V43</f>
        <v>75</v>
      </c>
      <c r="W44" s="162">
        <f>'II stopień podst i kierunk'!W32+'II stopień EUB'!W43</f>
        <v>30</v>
      </c>
      <c r="X44" s="538">
        <f>X43+'II stopień podst i kierunk'!X32</f>
        <v>75</v>
      </c>
    </row>
    <row r="45" spans="1:24" ht="16.5" thickTop="1" x14ac:dyDescent="0.25">
      <c r="B45" s="116" t="s">
        <v>150</v>
      </c>
      <c r="K45" s="102"/>
      <c r="L45" s="102"/>
      <c r="X45" s="444"/>
    </row>
    <row r="46" spans="1:24" s="29" customFormat="1" x14ac:dyDescent="0.25">
      <c r="B46" s="29" t="s">
        <v>198</v>
      </c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</row>
    <row r="48" spans="1:24" ht="30" customHeight="1" x14ac:dyDescent="0.25">
      <c r="B48" s="938" t="s">
        <v>323</v>
      </c>
      <c r="C48" s="937" t="s">
        <v>322</v>
      </c>
    </row>
    <row r="50" spans="4:4" x14ac:dyDescent="0.25">
      <c r="D50" s="102"/>
    </row>
  </sheetData>
  <mergeCells count="121">
    <mergeCell ref="B26:X26"/>
    <mergeCell ref="A1:X1"/>
    <mergeCell ref="A2:X2"/>
    <mergeCell ref="A3:X3"/>
    <mergeCell ref="A4:X4"/>
    <mergeCell ref="A5:X5"/>
    <mergeCell ref="A6:X6"/>
    <mergeCell ref="A7:X7"/>
    <mergeCell ref="X8:X12"/>
    <mergeCell ref="B14:X14"/>
    <mergeCell ref="W36:W38"/>
    <mergeCell ref="V39:V41"/>
    <mergeCell ref="W39:W41"/>
    <mergeCell ref="V30:V32"/>
    <mergeCell ref="W30:W32"/>
    <mergeCell ref="V33:V35"/>
    <mergeCell ref="W33:W35"/>
    <mergeCell ref="W27:W29"/>
    <mergeCell ref="L39:L41"/>
    <mergeCell ref="M39:M41"/>
    <mergeCell ref="N39:N41"/>
    <mergeCell ref="Q39:Q41"/>
    <mergeCell ref="Q36:Q38"/>
    <mergeCell ref="R36:R38"/>
    <mergeCell ref="S36:S38"/>
    <mergeCell ref="T36:T38"/>
    <mergeCell ref="T39:T41"/>
    <mergeCell ref="U36:U38"/>
    <mergeCell ref="U39:U41"/>
    <mergeCell ref="V36:V38"/>
    <mergeCell ref="T27:T29"/>
    <mergeCell ref="U27:U29"/>
    <mergeCell ref="V27:V29"/>
    <mergeCell ref="T30:T32"/>
    <mergeCell ref="T33:T35"/>
    <mergeCell ref="U30:U32"/>
    <mergeCell ref="U33:U35"/>
    <mergeCell ref="H39:H41"/>
    <mergeCell ref="I39:I41"/>
    <mergeCell ref="J39:J41"/>
    <mergeCell ref="K39:K41"/>
    <mergeCell ref="O39:O41"/>
    <mergeCell ref="R39:R41"/>
    <mergeCell ref="M33:M35"/>
    <mergeCell ref="N33:N35"/>
    <mergeCell ref="O33:O35"/>
    <mergeCell ref="P33:P35"/>
    <mergeCell ref="Q33:Q35"/>
    <mergeCell ref="M30:M32"/>
    <mergeCell ref="N30:N32"/>
    <mergeCell ref="O30:O32"/>
    <mergeCell ref="P30:P32"/>
    <mergeCell ref="Q30:Q32"/>
    <mergeCell ref="L30:L32"/>
    <mergeCell ref="S27:S29"/>
    <mergeCell ref="S30:S32"/>
    <mergeCell ref="S33:S35"/>
    <mergeCell ref="P36:P38"/>
    <mergeCell ref="P39:P41"/>
    <mergeCell ref="S39:S41"/>
    <mergeCell ref="D39:D41"/>
    <mergeCell ref="E39:E41"/>
    <mergeCell ref="F39:F41"/>
    <mergeCell ref="G39:G41"/>
    <mergeCell ref="R33:R35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O36:O38"/>
    <mergeCell ref="R30:R32"/>
    <mergeCell ref="D33:D35"/>
    <mergeCell ref="E33:E35"/>
    <mergeCell ref="F33:F35"/>
    <mergeCell ref="G33:G35"/>
    <mergeCell ref="H33:H35"/>
    <mergeCell ref="I33:I35"/>
    <mergeCell ref="J33:J35"/>
    <mergeCell ref="K33:K35"/>
    <mergeCell ref="L33:L35"/>
    <mergeCell ref="Q27:Q29"/>
    <mergeCell ref="D30:D32"/>
    <mergeCell ref="E30:E32"/>
    <mergeCell ref="F30:F32"/>
    <mergeCell ref="G30:G32"/>
    <mergeCell ref="D27:D29"/>
    <mergeCell ref="E27:E29"/>
    <mergeCell ref="F27:F29"/>
    <mergeCell ref="G27:G29"/>
    <mergeCell ref="H27:H29"/>
    <mergeCell ref="R27:R29"/>
    <mergeCell ref="H30:H32"/>
    <mergeCell ref="I30:I32"/>
    <mergeCell ref="J30:J32"/>
    <mergeCell ref="K30:K32"/>
    <mergeCell ref="A8:A12"/>
    <mergeCell ref="B8:B12"/>
    <mergeCell ref="C8:C12"/>
    <mergeCell ref="D8:D12"/>
    <mergeCell ref="E8:K11"/>
    <mergeCell ref="L8:Q10"/>
    <mergeCell ref="R8:W10"/>
    <mergeCell ref="L11:N11"/>
    <mergeCell ref="O11:Q11"/>
    <mergeCell ref="R11:T11"/>
    <mergeCell ref="U11:W11"/>
    <mergeCell ref="I27:I29"/>
    <mergeCell ref="J27:J29"/>
    <mergeCell ref="K27:K29"/>
    <mergeCell ref="L27:L29"/>
    <mergeCell ref="M27:M29"/>
    <mergeCell ref="N27:N29"/>
    <mergeCell ref="O27:O29"/>
    <mergeCell ref="P27:P29"/>
  </mergeCells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1"/>
  <sheetViews>
    <sheetView topLeftCell="A10" zoomScale="69" zoomScaleNormal="69" workbookViewId="0">
      <selection sqref="A1:X7"/>
    </sheetView>
  </sheetViews>
  <sheetFormatPr defaultRowHeight="15" x14ac:dyDescent="0.25"/>
  <cols>
    <col min="1" max="1" width="5.42578125" customWidth="1"/>
    <col min="2" max="2" width="18.7109375" customWidth="1"/>
    <col min="3" max="3" width="53.85546875" customWidth="1"/>
    <col min="7" max="7" width="9.140625" style="2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5.85546875" customWidth="1"/>
    <col min="24" max="24" width="14.85546875" customWidth="1"/>
    <col min="25" max="25" width="4.28515625" customWidth="1"/>
    <col min="26" max="26" width="5.5703125" customWidth="1"/>
    <col min="27" max="27" width="5.140625" customWidth="1"/>
  </cols>
  <sheetData>
    <row r="1" spans="1:27" ht="19.5" thickTop="1" x14ac:dyDescent="0.25">
      <c r="A1" s="828" t="s">
        <v>302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  <c r="P1" s="829"/>
      <c r="Q1" s="829"/>
      <c r="R1" s="829"/>
      <c r="S1" s="829"/>
      <c r="T1" s="829"/>
      <c r="U1" s="829"/>
      <c r="V1" s="829"/>
      <c r="W1" s="829"/>
      <c r="X1" s="829"/>
      <c r="Y1" s="367"/>
      <c r="Z1" s="367"/>
      <c r="AA1" s="367"/>
    </row>
    <row r="2" spans="1:27" ht="18.75" x14ac:dyDescent="0.25">
      <c r="A2" s="830" t="s">
        <v>303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5"/>
      <c r="Y2" s="399"/>
      <c r="Z2" s="399"/>
      <c r="AA2" s="399"/>
    </row>
    <row r="3" spans="1:27" s="4" customFormat="1" ht="18.75" x14ac:dyDescent="0.25">
      <c r="A3" s="830" t="s">
        <v>304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368"/>
      <c r="Z3" s="368"/>
      <c r="AA3" s="368"/>
    </row>
    <row r="4" spans="1:27" ht="18.75" x14ac:dyDescent="0.25">
      <c r="A4" s="830" t="s">
        <v>305</v>
      </c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5"/>
      <c r="Y4" s="367"/>
      <c r="Z4" s="367"/>
      <c r="AA4" s="367"/>
    </row>
    <row r="5" spans="1:27" ht="18.75" x14ac:dyDescent="0.25">
      <c r="A5" s="830" t="s">
        <v>312</v>
      </c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367"/>
      <c r="Z5" s="367"/>
      <c r="AA5" s="367"/>
    </row>
    <row r="6" spans="1:27" s="4" customFormat="1" ht="18.75" x14ac:dyDescent="0.3">
      <c r="A6" s="831" t="s">
        <v>306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8"/>
      <c r="Y6" s="369"/>
      <c r="Z6" s="369"/>
      <c r="AA6" s="369"/>
    </row>
    <row r="7" spans="1:27" ht="19.5" thickBot="1" x14ac:dyDescent="0.35">
      <c r="A7" s="832" t="s">
        <v>315</v>
      </c>
      <c r="B7" s="833"/>
      <c r="C7" s="833"/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833"/>
      <c r="Q7" s="833"/>
      <c r="R7" s="833"/>
      <c r="S7" s="833"/>
      <c r="T7" s="833"/>
      <c r="U7" s="833"/>
      <c r="V7" s="833"/>
      <c r="W7" s="833"/>
      <c r="X7" s="833"/>
      <c r="Y7" s="414"/>
      <c r="Z7" s="414"/>
      <c r="AA7" s="414"/>
    </row>
    <row r="8" spans="1:27" ht="16.5" customHeight="1" thickTop="1" x14ac:dyDescent="0.25">
      <c r="A8" s="837" t="s">
        <v>28</v>
      </c>
      <c r="B8" s="821" t="s">
        <v>0</v>
      </c>
      <c r="C8" s="837" t="s">
        <v>1</v>
      </c>
      <c r="D8" s="821" t="s">
        <v>2</v>
      </c>
      <c r="E8" s="818" t="s">
        <v>23</v>
      </c>
      <c r="F8" s="819"/>
      <c r="G8" s="819"/>
      <c r="H8" s="819"/>
      <c r="I8" s="819"/>
      <c r="J8" s="819"/>
      <c r="K8" s="820"/>
      <c r="L8" s="818" t="s">
        <v>3</v>
      </c>
      <c r="M8" s="819"/>
      <c r="N8" s="819"/>
      <c r="O8" s="819"/>
      <c r="P8" s="819"/>
      <c r="Q8" s="820"/>
      <c r="R8" s="818" t="s">
        <v>14</v>
      </c>
      <c r="S8" s="819"/>
      <c r="T8" s="819"/>
      <c r="U8" s="819"/>
      <c r="V8" s="819"/>
      <c r="W8" s="820"/>
      <c r="X8" s="826" t="s">
        <v>307</v>
      </c>
      <c r="Y8" s="102"/>
      <c r="Z8" s="102"/>
      <c r="AA8" s="102"/>
    </row>
    <row r="9" spans="1:27" ht="15.75" x14ac:dyDescent="0.25">
      <c r="A9" s="710"/>
      <c r="B9" s="712"/>
      <c r="C9" s="710"/>
      <c r="D9" s="712"/>
      <c r="E9" s="714"/>
      <c r="F9" s="715"/>
      <c r="G9" s="715"/>
      <c r="H9" s="715"/>
      <c r="I9" s="715"/>
      <c r="J9" s="715"/>
      <c r="K9" s="716"/>
      <c r="L9" s="714"/>
      <c r="M9" s="715"/>
      <c r="N9" s="715"/>
      <c r="O9" s="715"/>
      <c r="P9" s="715"/>
      <c r="Q9" s="716"/>
      <c r="R9" s="714"/>
      <c r="S9" s="715"/>
      <c r="T9" s="715"/>
      <c r="U9" s="715"/>
      <c r="V9" s="715"/>
      <c r="W9" s="716"/>
      <c r="X9" s="706"/>
      <c r="Y9" s="102"/>
      <c r="Z9" s="102"/>
      <c r="AA9" s="102"/>
    </row>
    <row r="10" spans="1:27" ht="16.5" thickBot="1" x14ac:dyDescent="0.3">
      <c r="A10" s="710"/>
      <c r="B10" s="712"/>
      <c r="C10" s="710"/>
      <c r="D10" s="712"/>
      <c r="E10" s="714"/>
      <c r="F10" s="715"/>
      <c r="G10" s="715"/>
      <c r="H10" s="715"/>
      <c r="I10" s="715"/>
      <c r="J10" s="715"/>
      <c r="K10" s="716"/>
      <c r="L10" s="717"/>
      <c r="M10" s="718"/>
      <c r="N10" s="718"/>
      <c r="O10" s="718"/>
      <c r="P10" s="718"/>
      <c r="Q10" s="719"/>
      <c r="R10" s="717"/>
      <c r="S10" s="718"/>
      <c r="T10" s="718"/>
      <c r="U10" s="718"/>
      <c r="V10" s="718"/>
      <c r="W10" s="719"/>
      <c r="X10" s="706"/>
      <c r="Y10" s="102"/>
      <c r="Z10" s="102"/>
      <c r="AA10" s="102"/>
    </row>
    <row r="11" spans="1:27" ht="17.25" thickTop="1" thickBot="1" x14ac:dyDescent="0.3">
      <c r="A11" s="710"/>
      <c r="B11" s="712"/>
      <c r="C11" s="710"/>
      <c r="D11" s="712"/>
      <c r="E11" s="717"/>
      <c r="F11" s="718"/>
      <c r="G11" s="718"/>
      <c r="H11" s="718"/>
      <c r="I11" s="718"/>
      <c r="J11" s="718"/>
      <c r="K11" s="719"/>
      <c r="L11" s="720" t="s">
        <v>10</v>
      </c>
      <c r="M11" s="721"/>
      <c r="N11" s="722"/>
      <c r="O11" s="723" t="s">
        <v>13</v>
      </c>
      <c r="P11" s="721"/>
      <c r="Q11" s="724"/>
      <c r="R11" s="720" t="s">
        <v>15</v>
      </c>
      <c r="S11" s="721"/>
      <c r="T11" s="722"/>
      <c r="U11" s="723" t="s">
        <v>16</v>
      </c>
      <c r="V11" s="721"/>
      <c r="W11" s="724"/>
      <c r="X11" s="706"/>
      <c r="Y11" s="102"/>
      <c r="Z11" s="102"/>
      <c r="AA11" s="102"/>
    </row>
    <row r="12" spans="1:27" ht="93.75" thickTop="1" thickBot="1" x14ac:dyDescent="0.3">
      <c r="A12" s="711"/>
      <c r="B12" s="713"/>
      <c r="C12" s="711"/>
      <c r="D12" s="713"/>
      <c r="E12" s="104" t="s">
        <v>4</v>
      </c>
      <c r="F12" s="105" t="s">
        <v>5</v>
      </c>
      <c r="G12" s="105" t="s">
        <v>6</v>
      </c>
      <c r="H12" s="105" t="s">
        <v>7</v>
      </c>
      <c r="I12" s="104" t="s">
        <v>8</v>
      </c>
      <c r="J12" s="105" t="s">
        <v>9</v>
      </c>
      <c r="K12" s="106" t="s">
        <v>29</v>
      </c>
      <c r="L12" s="107" t="s">
        <v>5</v>
      </c>
      <c r="M12" s="106" t="s">
        <v>11</v>
      </c>
      <c r="N12" s="108" t="s">
        <v>12</v>
      </c>
      <c r="O12" s="106" t="s">
        <v>5</v>
      </c>
      <c r="P12" s="106" t="s">
        <v>11</v>
      </c>
      <c r="Q12" s="104" t="s">
        <v>12</v>
      </c>
      <c r="R12" s="104" t="s">
        <v>5</v>
      </c>
      <c r="S12" s="105" t="s">
        <v>11</v>
      </c>
      <c r="T12" s="109" t="s">
        <v>12</v>
      </c>
      <c r="U12" s="105" t="s">
        <v>5</v>
      </c>
      <c r="V12" s="105" t="s">
        <v>11</v>
      </c>
      <c r="W12" s="105" t="s">
        <v>12</v>
      </c>
      <c r="X12" s="827"/>
      <c r="Y12" s="102"/>
      <c r="Z12" s="102"/>
      <c r="AA12" s="102"/>
    </row>
    <row r="13" spans="1:27" ht="17.25" thickTop="1" thickBot="1" x14ac:dyDescent="0.3">
      <c r="A13" s="110"/>
      <c r="B13" s="110">
        <v>1</v>
      </c>
      <c r="C13" s="111">
        <v>2</v>
      </c>
      <c r="D13" s="111">
        <v>3</v>
      </c>
      <c r="E13" s="111">
        <v>4</v>
      </c>
      <c r="F13" s="111">
        <v>5</v>
      </c>
      <c r="G13" s="111">
        <v>6</v>
      </c>
      <c r="H13" s="111">
        <v>7</v>
      </c>
      <c r="I13" s="110">
        <v>8</v>
      </c>
      <c r="J13" s="111">
        <v>9</v>
      </c>
      <c r="K13" s="111">
        <v>10</v>
      </c>
      <c r="L13" s="110">
        <v>11</v>
      </c>
      <c r="M13" s="111">
        <v>12</v>
      </c>
      <c r="N13" s="112">
        <v>13</v>
      </c>
      <c r="O13" s="111">
        <v>14</v>
      </c>
      <c r="P13" s="111">
        <v>15</v>
      </c>
      <c r="Q13" s="113">
        <v>16</v>
      </c>
      <c r="R13" s="113">
        <v>17</v>
      </c>
      <c r="S13" s="114">
        <v>18</v>
      </c>
      <c r="T13" s="115">
        <v>19</v>
      </c>
      <c r="U13" s="114">
        <v>20</v>
      </c>
      <c r="V13" s="114">
        <v>21</v>
      </c>
      <c r="W13" s="114">
        <v>22</v>
      </c>
      <c r="X13" s="415">
        <v>23</v>
      </c>
      <c r="Y13" s="116"/>
      <c r="Z13" s="116"/>
      <c r="AA13" s="116"/>
    </row>
    <row r="14" spans="1:27" ht="17.25" thickTop="1" thickBot="1" x14ac:dyDescent="0.3">
      <c r="A14" s="110">
        <v>1</v>
      </c>
      <c r="B14" s="834" t="s">
        <v>310</v>
      </c>
      <c r="C14" s="835"/>
      <c r="D14" s="835"/>
      <c r="E14" s="835"/>
      <c r="F14" s="835"/>
      <c r="G14" s="835"/>
      <c r="H14" s="835"/>
      <c r="I14" s="835"/>
      <c r="J14" s="835"/>
      <c r="K14" s="835"/>
      <c r="L14" s="835"/>
      <c r="M14" s="835"/>
      <c r="N14" s="835"/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Y14" s="116"/>
      <c r="Z14" s="116"/>
      <c r="AA14" s="116"/>
    </row>
    <row r="15" spans="1:27" ht="17.25" thickTop="1" thickBot="1" x14ac:dyDescent="0.3">
      <c r="A15" s="110">
        <v>2</v>
      </c>
      <c r="B15" s="117" t="s">
        <v>30</v>
      </c>
      <c r="C15" s="118" t="s">
        <v>31</v>
      </c>
      <c r="D15" s="119" t="s">
        <v>318</v>
      </c>
      <c r="E15" s="119">
        <v>18</v>
      </c>
      <c r="F15" s="119"/>
      <c r="G15" s="120">
        <v>18</v>
      </c>
      <c r="H15" s="121"/>
      <c r="I15" s="121"/>
      <c r="J15" s="121"/>
      <c r="K15" s="122"/>
      <c r="L15" s="123"/>
      <c r="M15" s="119">
        <v>18</v>
      </c>
      <c r="N15" s="506">
        <v>4</v>
      </c>
      <c r="O15" s="503"/>
      <c r="P15" s="124"/>
      <c r="Q15" s="125"/>
      <c r="R15" s="123"/>
      <c r="S15" s="119"/>
      <c r="T15" s="506"/>
      <c r="U15" s="126"/>
      <c r="V15" s="119"/>
      <c r="W15" s="127"/>
      <c r="X15" s="416">
        <v>4</v>
      </c>
      <c r="Y15" s="116"/>
      <c r="Z15" s="116"/>
      <c r="AA15" s="116"/>
    </row>
    <row r="16" spans="1:27" ht="17.25" thickTop="1" thickBot="1" x14ac:dyDescent="0.3">
      <c r="A16" s="110">
        <v>3</v>
      </c>
      <c r="B16" s="128" t="s">
        <v>33</v>
      </c>
      <c r="C16" s="129" t="s">
        <v>34</v>
      </c>
      <c r="D16" s="130" t="s">
        <v>35</v>
      </c>
      <c r="E16" s="130">
        <v>18</v>
      </c>
      <c r="F16" s="130">
        <v>9</v>
      </c>
      <c r="G16" s="131">
        <v>9</v>
      </c>
      <c r="H16" s="132"/>
      <c r="I16" s="132"/>
      <c r="J16" s="132"/>
      <c r="K16" s="133"/>
      <c r="L16" s="134">
        <v>9</v>
      </c>
      <c r="M16" s="130">
        <v>9</v>
      </c>
      <c r="N16" s="507">
        <v>4</v>
      </c>
      <c r="O16" s="504"/>
      <c r="P16" s="130"/>
      <c r="Q16" s="135"/>
      <c r="R16" s="136"/>
      <c r="S16" s="130"/>
      <c r="T16" s="507"/>
      <c r="U16" s="134"/>
      <c r="V16" s="130"/>
      <c r="W16" s="137"/>
      <c r="X16" s="417">
        <v>4</v>
      </c>
      <c r="Y16" s="116"/>
      <c r="Z16" s="116"/>
      <c r="AA16" s="116"/>
    </row>
    <row r="17" spans="1:27" ht="17.25" thickTop="1" thickBot="1" x14ac:dyDescent="0.3">
      <c r="A17" s="110">
        <v>4</v>
      </c>
      <c r="B17" s="128" t="s">
        <v>36</v>
      </c>
      <c r="C17" s="129" t="s">
        <v>37</v>
      </c>
      <c r="D17" s="130" t="s">
        <v>38</v>
      </c>
      <c r="E17" s="130">
        <v>18</v>
      </c>
      <c r="F17" s="130">
        <v>9</v>
      </c>
      <c r="G17" s="131">
        <v>9</v>
      </c>
      <c r="H17" s="138"/>
      <c r="I17" s="138"/>
      <c r="J17" s="138"/>
      <c r="K17" s="103"/>
      <c r="L17" s="134"/>
      <c r="M17" s="130"/>
      <c r="N17" s="507"/>
      <c r="O17" s="403">
        <v>9</v>
      </c>
      <c r="P17" s="130">
        <v>9</v>
      </c>
      <c r="Q17" s="135">
        <v>4</v>
      </c>
      <c r="R17" s="136"/>
      <c r="S17" s="130"/>
      <c r="T17" s="507"/>
      <c r="U17" s="134"/>
      <c r="V17" s="130"/>
      <c r="W17" s="137"/>
      <c r="X17" s="417">
        <v>4</v>
      </c>
      <c r="Y17" s="116"/>
      <c r="Z17" s="116"/>
      <c r="AA17" s="116"/>
    </row>
    <row r="18" spans="1:27" ht="17.25" thickTop="1" thickBot="1" x14ac:dyDescent="0.3">
      <c r="A18" s="110">
        <v>5</v>
      </c>
      <c r="B18" s="128" t="s">
        <v>39</v>
      </c>
      <c r="C18" s="129" t="s">
        <v>40</v>
      </c>
      <c r="D18" s="130" t="s">
        <v>41</v>
      </c>
      <c r="E18" s="130">
        <v>18</v>
      </c>
      <c r="F18" s="130">
        <v>9</v>
      </c>
      <c r="G18" s="131">
        <v>9</v>
      </c>
      <c r="H18" s="132"/>
      <c r="I18" s="132"/>
      <c r="J18" s="132"/>
      <c r="K18" s="133"/>
      <c r="L18" s="134"/>
      <c r="M18" s="130"/>
      <c r="N18" s="507"/>
      <c r="O18" s="505"/>
      <c r="P18" s="139"/>
      <c r="Q18" s="140"/>
      <c r="R18" s="136">
        <v>9</v>
      </c>
      <c r="S18" s="130">
        <v>9</v>
      </c>
      <c r="T18" s="507">
        <v>3</v>
      </c>
      <c r="U18" s="134"/>
      <c r="V18" s="141"/>
      <c r="W18" s="142"/>
      <c r="X18" s="417"/>
      <c r="Y18" s="116"/>
      <c r="Z18" s="116"/>
      <c r="AA18" s="116"/>
    </row>
    <row r="19" spans="1:27" ht="17.25" thickTop="1" thickBot="1" x14ac:dyDescent="0.3">
      <c r="A19" s="110">
        <v>6</v>
      </c>
      <c r="B19" s="128" t="s">
        <v>42</v>
      </c>
      <c r="C19" s="129" t="s">
        <v>43</v>
      </c>
      <c r="D19" s="541" t="s">
        <v>318</v>
      </c>
      <c r="E19" s="130">
        <v>12</v>
      </c>
      <c r="F19" s="130"/>
      <c r="G19" s="131">
        <v>12</v>
      </c>
      <c r="H19" s="143"/>
      <c r="I19" s="143"/>
      <c r="J19" s="143"/>
      <c r="K19" s="144"/>
      <c r="L19" s="134"/>
      <c r="M19" s="130"/>
      <c r="N19" s="507"/>
      <c r="O19" s="403"/>
      <c r="P19" s="130"/>
      <c r="Q19" s="135"/>
      <c r="R19" s="136"/>
      <c r="S19" s="130">
        <v>12</v>
      </c>
      <c r="T19" s="507">
        <v>2</v>
      </c>
      <c r="U19" s="134"/>
      <c r="V19" s="130"/>
      <c r="W19" s="137"/>
      <c r="X19" s="417">
        <v>2</v>
      </c>
      <c r="Y19" s="116"/>
      <c r="Z19" s="116"/>
      <c r="AA19" s="116"/>
    </row>
    <row r="20" spans="1:27" ht="17.25" thickTop="1" thickBot="1" x14ac:dyDescent="0.3">
      <c r="A20" s="110">
        <v>7</v>
      </c>
      <c r="B20" s="128" t="s">
        <v>44</v>
      </c>
      <c r="C20" s="129" t="s">
        <v>45</v>
      </c>
      <c r="D20" s="541" t="s">
        <v>318</v>
      </c>
      <c r="E20" s="130">
        <v>12</v>
      </c>
      <c r="F20" s="130"/>
      <c r="G20" s="131">
        <v>12</v>
      </c>
      <c r="H20" s="143"/>
      <c r="I20" s="143"/>
      <c r="J20" s="143"/>
      <c r="K20" s="144"/>
      <c r="L20" s="134"/>
      <c r="M20" s="130"/>
      <c r="N20" s="507"/>
      <c r="O20" s="403"/>
      <c r="P20" s="130"/>
      <c r="Q20" s="135"/>
      <c r="R20" s="136"/>
      <c r="S20" s="130"/>
      <c r="T20" s="507"/>
      <c r="U20" s="134"/>
      <c r="V20" s="130">
        <v>12</v>
      </c>
      <c r="W20" s="137">
        <v>3</v>
      </c>
      <c r="X20" s="417"/>
      <c r="Y20" s="116"/>
      <c r="Z20" s="116"/>
      <c r="AA20" s="116"/>
    </row>
    <row r="21" spans="1:27" ht="17.25" thickTop="1" thickBot="1" x14ac:dyDescent="0.3">
      <c r="A21" s="110">
        <v>8</v>
      </c>
      <c r="B21" s="145" t="s">
        <v>46</v>
      </c>
      <c r="C21" s="129" t="s">
        <v>47</v>
      </c>
      <c r="D21" s="130" t="s">
        <v>48</v>
      </c>
      <c r="E21" s="130">
        <v>9</v>
      </c>
      <c r="F21" s="130">
        <v>9</v>
      </c>
      <c r="G21" s="146"/>
      <c r="H21" s="143"/>
      <c r="I21" s="143"/>
      <c r="J21" s="143"/>
      <c r="K21" s="144"/>
      <c r="L21" s="147"/>
      <c r="M21" s="148"/>
      <c r="N21" s="508"/>
      <c r="O21" s="400"/>
      <c r="P21" s="148"/>
      <c r="Q21" s="149"/>
      <c r="R21" s="150"/>
      <c r="S21" s="148"/>
      <c r="T21" s="508"/>
      <c r="U21" s="147">
        <v>9</v>
      </c>
      <c r="V21" s="148"/>
      <c r="W21" s="151">
        <v>2</v>
      </c>
      <c r="X21" s="417"/>
      <c r="Y21" s="116"/>
      <c r="Z21" s="116"/>
      <c r="AA21" s="116"/>
    </row>
    <row r="22" spans="1:27" ht="17.25" thickTop="1" thickBot="1" x14ac:dyDescent="0.3">
      <c r="A22" s="110">
        <v>9</v>
      </c>
      <c r="B22" s="152" t="s">
        <v>49</v>
      </c>
      <c r="C22" s="153" t="s">
        <v>50</v>
      </c>
      <c r="D22" s="154" t="s">
        <v>318</v>
      </c>
      <c r="E22" s="154">
        <v>9</v>
      </c>
      <c r="F22" s="154">
        <v>9</v>
      </c>
      <c r="G22" s="155"/>
      <c r="H22" s="143"/>
      <c r="I22" s="143"/>
      <c r="J22" s="156"/>
      <c r="K22" s="157"/>
      <c r="L22" s="158"/>
      <c r="M22" s="154"/>
      <c r="N22" s="509"/>
      <c r="O22" s="158"/>
      <c r="P22" s="154"/>
      <c r="Q22" s="159"/>
      <c r="R22" s="160"/>
      <c r="S22" s="154"/>
      <c r="T22" s="509"/>
      <c r="U22" s="158">
        <v>9</v>
      </c>
      <c r="V22" s="154"/>
      <c r="W22" s="161">
        <v>2</v>
      </c>
      <c r="X22" s="418"/>
      <c r="Y22" s="116"/>
      <c r="Z22" s="116"/>
      <c r="AA22" s="116"/>
    </row>
    <row r="23" spans="1:27" s="4" customFormat="1" ht="17.25" thickTop="1" thickBot="1" x14ac:dyDescent="0.3">
      <c r="A23" s="162">
        <v>10</v>
      </c>
      <c r="B23" s="163"/>
      <c r="C23" s="164" t="s">
        <v>24</v>
      </c>
      <c r="D23" s="163"/>
      <c r="E23" s="165">
        <f>SUM(E15:E22)</f>
        <v>114</v>
      </c>
      <c r="F23" s="166">
        <f>SUM(F15:F22)</f>
        <v>45</v>
      </c>
      <c r="G23" s="162">
        <f>SUM(G15:G22)</f>
        <v>69</v>
      </c>
      <c r="H23" s="165">
        <f t="shared" ref="H23:W23" si="0">SUM(H15:H22)</f>
        <v>0</v>
      </c>
      <c r="I23" s="166">
        <f t="shared" si="0"/>
        <v>0</v>
      </c>
      <c r="J23" s="162">
        <f t="shared" si="0"/>
        <v>0</v>
      </c>
      <c r="K23" s="165">
        <f t="shared" si="0"/>
        <v>0</v>
      </c>
      <c r="L23" s="166">
        <f t="shared" si="0"/>
        <v>9</v>
      </c>
      <c r="M23" s="162">
        <f t="shared" si="0"/>
        <v>27</v>
      </c>
      <c r="N23" s="510">
        <f t="shared" si="0"/>
        <v>8</v>
      </c>
      <c r="O23" s="165">
        <f t="shared" si="0"/>
        <v>9</v>
      </c>
      <c r="P23" s="162">
        <f t="shared" si="0"/>
        <v>9</v>
      </c>
      <c r="Q23" s="165">
        <f t="shared" si="0"/>
        <v>4</v>
      </c>
      <c r="R23" s="166">
        <f t="shared" si="0"/>
        <v>9</v>
      </c>
      <c r="S23" s="162">
        <f t="shared" si="0"/>
        <v>21</v>
      </c>
      <c r="T23" s="510">
        <f t="shared" si="0"/>
        <v>5</v>
      </c>
      <c r="U23" s="165">
        <f t="shared" si="0"/>
        <v>18</v>
      </c>
      <c r="V23" s="162">
        <f t="shared" si="0"/>
        <v>12</v>
      </c>
      <c r="W23" s="167">
        <f t="shared" si="0"/>
        <v>7</v>
      </c>
      <c r="X23" s="419">
        <f>SUM(X15:X22)</f>
        <v>14</v>
      </c>
      <c r="Y23" s="168"/>
      <c r="Z23" s="168"/>
      <c r="AA23" s="168"/>
    </row>
    <row r="24" spans="1:27" ht="17.25" thickTop="1" thickBot="1" x14ac:dyDescent="0.3">
      <c r="A24" s="110">
        <v>11</v>
      </c>
      <c r="B24" s="823" t="s">
        <v>311</v>
      </c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  <c r="O24" s="824"/>
      <c r="P24" s="824"/>
      <c r="Q24" s="824"/>
      <c r="R24" s="824"/>
      <c r="S24" s="824"/>
      <c r="T24" s="824"/>
      <c r="U24" s="824"/>
      <c r="V24" s="824"/>
      <c r="W24" s="824"/>
      <c r="X24" s="825"/>
      <c r="Y24" s="116"/>
      <c r="Z24" s="116"/>
      <c r="AA24" s="116"/>
    </row>
    <row r="25" spans="1:27" ht="33" thickTop="1" thickBot="1" x14ac:dyDescent="0.3">
      <c r="A25" s="110">
        <v>12</v>
      </c>
      <c r="B25" s="169" t="s">
        <v>51</v>
      </c>
      <c r="C25" s="173" t="s">
        <v>52</v>
      </c>
      <c r="D25" s="811" t="s">
        <v>318</v>
      </c>
      <c r="E25" s="805">
        <v>9</v>
      </c>
      <c r="F25" s="805"/>
      <c r="G25" s="808">
        <v>9</v>
      </c>
      <c r="H25" s="779"/>
      <c r="I25" s="779"/>
      <c r="J25" s="779"/>
      <c r="K25" s="783"/>
      <c r="L25" s="774"/>
      <c r="M25" s="779"/>
      <c r="N25" s="776"/>
      <c r="O25" s="802"/>
      <c r="P25" s="779"/>
      <c r="Q25" s="783"/>
      <c r="R25" s="788"/>
      <c r="S25" s="793">
        <v>9</v>
      </c>
      <c r="T25" s="790">
        <v>2</v>
      </c>
      <c r="U25" s="799"/>
      <c r="V25" s="793"/>
      <c r="W25" s="796"/>
      <c r="X25" s="420"/>
      <c r="Y25" s="116"/>
      <c r="Z25" s="116"/>
      <c r="AA25" s="116"/>
    </row>
    <row r="26" spans="1:27" ht="17.25" thickTop="1" thickBot="1" x14ac:dyDescent="0.3">
      <c r="A26" s="110">
        <v>13</v>
      </c>
      <c r="B26" s="170" t="s">
        <v>53</v>
      </c>
      <c r="C26" s="428" t="s">
        <v>54</v>
      </c>
      <c r="D26" s="811"/>
      <c r="E26" s="806"/>
      <c r="F26" s="806"/>
      <c r="G26" s="809"/>
      <c r="H26" s="780"/>
      <c r="I26" s="780"/>
      <c r="J26" s="780"/>
      <c r="K26" s="784"/>
      <c r="L26" s="781"/>
      <c r="M26" s="780"/>
      <c r="N26" s="778"/>
      <c r="O26" s="804"/>
      <c r="P26" s="780"/>
      <c r="Q26" s="784"/>
      <c r="R26" s="789"/>
      <c r="S26" s="794"/>
      <c r="T26" s="791"/>
      <c r="U26" s="800"/>
      <c r="V26" s="794"/>
      <c r="W26" s="797"/>
      <c r="X26" s="421"/>
      <c r="Y26" s="116"/>
      <c r="Z26" s="116"/>
      <c r="AA26" s="116"/>
    </row>
    <row r="27" spans="1:27" ht="17.25" thickTop="1" thickBot="1" x14ac:dyDescent="0.3">
      <c r="A27" s="110">
        <v>14</v>
      </c>
      <c r="B27" s="171" t="s">
        <v>55</v>
      </c>
      <c r="C27" s="173" t="s">
        <v>56</v>
      </c>
      <c r="D27" s="811" t="s">
        <v>318</v>
      </c>
      <c r="E27" s="811">
        <v>9</v>
      </c>
      <c r="F27" s="811"/>
      <c r="G27" s="817">
        <v>9</v>
      </c>
      <c r="H27" s="779"/>
      <c r="I27" s="779"/>
      <c r="J27" s="779"/>
      <c r="K27" s="783"/>
      <c r="L27" s="774"/>
      <c r="M27" s="779"/>
      <c r="N27" s="776"/>
      <c r="O27" s="802"/>
      <c r="P27" s="779"/>
      <c r="Q27" s="783"/>
      <c r="R27" s="812"/>
      <c r="S27" s="811">
        <v>9</v>
      </c>
      <c r="T27" s="813">
        <v>2</v>
      </c>
      <c r="U27" s="812"/>
      <c r="V27" s="811"/>
      <c r="W27" s="822"/>
      <c r="X27" s="422"/>
      <c r="Y27" s="116"/>
      <c r="Z27" s="172"/>
      <c r="AA27" s="116"/>
    </row>
    <row r="28" spans="1:27" ht="17.25" thickTop="1" thickBot="1" x14ac:dyDescent="0.3">
      <c r="A28" s="110">
        <v>15</v>
      </c>
      <c r="B28" s="170" t="s">
        <v>57</v>
      </c>
      <c r="C28" s="429" t="s">
        <v>58</v>
      </c>
      <c r="D28" s="811"/>
      <c r="E28" s="811"/>
      <c r="F28" s="811"/>
      <c r="G28" s="817"/>
      <c r="H28" s="780"/>
      <c r="I28" s="780"/>
      <c r="J28" s="780"/>
      <c r="K28" s="784"/>
      <c r="L28" s="781"/>
      <c r="M28" s="780"/>
      <c r="N28" s="778"/>
      <c r="O28" s="804"/>
      <c r="P28" s="780"/>
      <c r="Q28" s="784"/>
      <c r="R28" s="812"/>
      <c r="S28" s="811"/>
      <c r="T28" s="813"/>
      <c r="U28" s="812"/>
      <c r="V28" s="811"/>
      <c r="W28" s="822"/>
      <c r="X28" s="421"/>
      <c r="Y28" s="116"/>
      <c r="Z28" s="116"/>
      <c r="AA28" s="116"/>
    </row>
    <row r="29" spans="1:27" ht="17.25" thickTop="1" thickBot="1" x14ac:dyDescent="0.3">
      <c r="A29" s="110">
        <v>16</v>
      </c>
      <c r="B29" s="171" t="s">
        <v>59</v>
      </c>
      <c r="C29" s="173" t="s">
        <v>60</v>
      </c>
      <c r="D29" s="811" t="s">
        <v>318</v>
      </c>
      <c r="E29" s="805">
        <v>9</v>
      </c>
      <c r="F29" s="805"/>
      <c r="G29" s="808">
        <v>9</v>
      </c>
      <c r="H29" s="779"/>
      <c r="I29" s="779"/>
      <c r="J29" s="779"/>
      <c r="K29" s="783"/>
      <c r="L29" s="774"/>
      <c r="M29" s="779"/>
      <c r="N29" s="776"/>
      <c r="O29" s="802"/>
      <c r="P29" s="779"/>
      <c r="Q29" s="783"/>
      <c r="R29" s="788"/>
      <c r="S29" s="793">
        <v>9</v>
      </c>
      <c r="T29" s="790">
        <v>2</v>
      </c>
      <c r="U29" s="799"/>
      <c r="V29" s="793"/>
      <c r="W29" s="796"/>
      <c r="X29" s="422"/>
      <c r="Y29" s="116"/>
      <c r="Z29" s="116"/>
      <c r="AA29" s="116"/>
    </row>
    <row r="30" spans="1:27" ht="17.25" thickTop="1" thickBot="1" x14ac:dyDescent="0.3">
      <c r="A30" s="110">
        <v>17</v>
      </c>
      <c r="B30" s="170" t="s">
        <v>61</v>
      </c>
      <c r="C30" s="428" t="s">
        <v>62</v>
      </c>
      <c r="D30" s="811"/>
      <c r="E30" s="806"/>
      <c r="F30" s="806"/>
      <c r="G30" s="809"/>
      <c r="H30" s="780"/>
      <c r="I30" s="780"/>
      <c r="J30" s="780"/>
      <c r="K30" s="784"/>
      <c r="L30" s="781"/>
      <c r="M30" s="780"/>
      <c r="N30" s="778"/>
      <c r="O30" s="804"/>
      <c r="P30" s="780"/>
      <c r="Q30" s="784"/>
      <c r="R30" s="789"/>
      <c r="S30" s="794"/>
      <c r="T30" s="791"/>
      <c r="U30" s="800"/>
      <c r="V30" s="794"/>
      <c r="W30" s="797"/>
      <c r="X30" s="421"/>
      <c r="Y30" s="116"/>
      <c r="Z30" s="116"/>
      <c r="AA30" s="116"/>
    </row>
    <row r="31" spans="1:27" ht="17.25" thickTop="1" thickBot="1" x14ac:dyDescent="0.3">
      <c r="A31" s="110">
        <v>18</v>
      </c>
      <c r="B31" s="171" t="s">
        <v>63</v>
      </c>
      <c r="C31" s="173" t="s">
        <v>64</v>
      </c>
      <c r="D31" s="811" t="s">
        <v>318</v>
      </c>
      <c r="E31" s="805">
        <v>9</v>
      </c>
      <c r="F31" s="805"/>
      <c r="G31" s="808">
        <v>9</v>
      </c>
      <c r="H31" s="779"/>
      <c r="I31" s="779"/>
      <c r="J31" s="779"/>
      <c r="K31" s="783"/>
      <c r="L31" s="774"/>
      <c r="M31" s="779"/>
      <c r="N31" s="776"/>
      <c r="O31" s="802"/>
      <c r="P31" s="779"/>
      <c r="Q31" s="783"/>
      <c r="R31" s="788"/>
      <c r="S31" s="793">
        <v>9</v>
      </c>
      <c r="T31" s="790">
        <v>1</v>
      </c>
      <c r="U31" s="799"/>
      <c r="V31" s="793"/>
      <c r="W31" s="796"/>
      <c r="X31" s="422"/>
      <c r="Y31" s="116"/>
      <c r="Z31" s="116"/>
      <c r="AA31" s="116"/>
    </row>
    <row r="32" spans="1:27" ht="33" thickTop="1" thickBot="1" x14ac:dyDescent="0.3">
      <c r="A32" s="110">
        <v>19</v>
      </c>
      <c r="B32" s="170" t="s">
        <v>65</v>
      </c>
      <c r="C32" s="429" t="s">
        <v>66</v>
      </c>
      <c r="D32" s="811" t="s">
        <v>32</v>
      </c>
      <c r="E32" s="806"/>
      <c r="F32" s="806"/>
      <c r="G32" s="809"/>
      <c r="H32" s="780"/>
      <c r="I32" s="780"/>
      <c r="J32" s="780"/>
      <c r="K32" s="784"/>
      <c r="L32" s="781"/>
      <c r="M32" s="780"/>
      <c r="N32" s="778"/>
      <c r="O32" s="804"/>
      <c r="P32" s="780"/>
      <c r="Q32" s="784"/>
      <c r="R32" s="789"/>
      <c r="S32" s="794"/>
      <c r="T32" s="791"/>
      <c r="U32" s="800"/>
      <c r="V32" s="794"/>
      <c r="W32" s="797"/>
      <c r="X32" s="421"/>
      <c r="Y32" s="116"/>
      <c r="Z32" s="116"/>
      <c r="AA32" s="116"/>
    </row>
    <row r="33" spans="1:27" ht="33" thickTop="1" thickBot="1" x14ac:dyDescent="0.3">
      <c r="A33" s="110">
        <v>20</v>
      </c>
      <c r="B33" s="171" t="s">
        <v>67</v>
      </c>
      <c r="C33" s="173" t="s">
        <v>68</v>
      </c>
      <c r="D33" s="811" t="s">
        <v>318</v>
      </c>
      <c r="E33" s="805">
        <v>9</v>
      </c>
      <c r="F33" s="805"/>
      <c r="G33" s="808">
        <v>9</v>
      </c>
      <c r="H33" s="779"/>
      <c r="I33" s="779"/>
      <c r="J33" s="779"/>
      <c r="K33" s="783"/>
      <c r="L33" s="774"/>
      <c r="M33" s="779"/>
      <c r="N33" s="776"/>
      <c r="O33" s="802"/>
      <c r="P33" s="779"/>
      <c r="Q33" s="783"/>
      <c r="R33" s="788"/>
      <c r="S33" s="793"/>
      <c r="T33" s="790"/>
      <c r="U33" s="799"/>
      <c r="V33" s="793">
        <v>9</v>
      </c>
      <c r="W33" s="796">
        <v>2</v>
      </c>
      <c r="X33" s="422"/>
      <c r="Y33" s="116"/>
      <c r="Z33" s="116"/>
      <c r="AA33" s="116"/>
    </row>
    <row r="34" spans="1:27" ht="17.25" thickTop="1" thickBot="1" x14ac:dyDescent="0.3">
      <c r="A34" s="110">
        <v>21</v>
      </c>
      <c r="B34" s="170" t="s">
        <v>69</v>
      </c>
      <c r="C34" s="429" t="s">
        <v>70</v>
      </c>
      <c r="D34" s="811" t="s">
        <v>32</v>
      </c>
      <c r="E34" s="806"/>
      <c r="F34" s="806"/>
      <c r="G34" s="809"/>
      <c r="H34" s="780"/>
      <c r="I34" s="780"/>
      <c r="J34" s="780"/>
      <c r="K34" s="784"/>
      <c r="L34" s="781"/>
      <c r="M34" s="780"/>
      <c r="N34" s="778"/>
      <c r="O34" s="804"/>
      <c r="P34" s="780"/>
      <c r="Q34" s="784"/>
      <c r="R34" s="789"/>
      <c r="S34" s="794"/>
      <c r="T34" s="791"/>
      <c r="U34" s="800"/>
      <c r="V34" s="794"/>
      <c r="W34" s="797"/>
      <c r="X34" s="421"/>
      <c r="Y34" s="116"/>
      <c r="Z34" s="116"/>
      <c r="AA34" s="116"/>
    </row>
    <row r="35" spans="1:27" ht="17.25" thickTop="1" thickBot="1" x14ac:dyDescent="0.3">
      <c r="A35" s="110">
        <v>22</v>
      </c>
      <c r="B35" s="171" t="s">
        <v>71</v>
      </c>
      <c r="C35" s="173" t="s">
        <v>72</v>
      </c>
      <c r="D35" s="811" t="s">
        <v>318</v>
      </c>
      <c r="E35" s="805">
        <v>9</v>
      </c>
      <c r="F35" s="805"/>
      <c r="G35" s="808">
        <v>9</v>
      </c>
      <c r="H35" s="779"/>
      <c r="I35" s="779"/>
      <c r="J35" s="779"/>
      <c r="K35" s="786"/>
      <c r="L35" s="774"/>
      <c r="M35" s="779"/>
      <c r="N35" s="776"/>
      <c r="O35" s="802"/>
      <c r="P35" s="779"/>
      <c r="Q35" s="783"/>
      <c r="R35" s="788"/>
      <c r="S35" s="793"/>
      <c r="T35" s="790"/>
      <c r="U35" s="799"/>
      <c r="V35" s="793">
        <v>9</v>
      </c>
      <c r="W35" s="796">
        <v>2</v>
      </c>
      <c r="X35" s="423"/>
      <c r="Y35" s="116"/>
      <c r="Z35" s="116"/>
      <c r="AA35" s="116"/>
    </row>
    <row r="36" spans="1:27" ht="17.25" thickTop="1" thickBot="1" x14ac:dyDescent="0.3">
      <c r="A36" s="110">
        <v>23</v>
      </c>
      <c r="B36" s="170" t="s">
        <v>73</v>
      </c>
      <c r="C36" s="429" t="s">
        <v>74</v>
      </c>
      <c r="D36" s="811" t="s">
        <v>32</v>
      </c>
      <c r="E36" s="806"/>
      <c r="F36" s="806"/>
      <c r="G36" s="809"/>
      <c r="H36" s="780"/>
      <c r="I36" s="780"/>
      <c r="J36" s="780"/>
      <c r="K36" s="787"/>
      <c r="L36" s="781"/>
      <c r="M36" s="780"/>
      <c r="N36" s="778"/>
      <c r="O36" s="804"/>
      <c r="P36" s="780"/>
      <c r="Q36" s="784"/>
      <c r="R36" s="789"/>
      <c r="S36" s="794"/>
      <c r="T36" s="791"/>
      <c r="U36" s="800"/>
      <c r="V36" s="794"/>
      <c r="W36" s="797"/>
      <c r="X36" s="421"/>
      <c r="Y36" s="116"/>
      <c r="Z36" s="116"/>
      <c r="AA36" s="116"/>
    </row>
    <row r="37" spans="1:27" ht="17.25" thickTop="1" thickBot="1" x14ac:dyDescent="0.3">
      <c r="A37" s="110">
        <v>24</v>
      </c>
      <c r="B37" s="171" t="s">
        <v>75</v>
      </c>
      <c r="C37" s="173" t="s">
        <v>76</v>
      </c>
      <c r="D37" s="811" t="s">
        <v>318</v>
      </c>
      <c r="E37" s="805">
        <v>9</v>
      </c>
      <c r="F37" s="805"/>
      <c r="G37" s="808"/>
      <c r="H37" s="815">
        <v>9</v>
      </c>
      <c r="I37" s="779"/>
      <c r="J37" s="779"/>
      <c r="K37" s="783"/>
      <c r="L37" s="774"/>
      <c r="M37" s="779"/>
      <c r="N37" s="776"/>
      <c r="O37" s="802"/>
      <c r="P37" s="779"/>
      <c r="Q37" s="783"/>
      <c r="R37" s="788"/>
      <c r="S37" s="793"/>
      <c r="T37" s="790"/>
      <c r="U37" s="799"/>
      <c r="V37" s="793">
        <v>9</v>
      </c>
      <c r="W37" s="796">
        <v>2</v>
      </c>
      <c r="X37" s="422"/>
      <c r="Y37" s="116"/>
      <c r="Z37" s="116"/>
      <c r="AA37" s="116"/>
    </row>
    <row r="38" spans="1:27" ht="17.25" thickTop="1" thickBot="1" x14ac:dyDescent="0.3">
      <c r="A38" s="110">
        <v>25</v>
      </c>
      <c r="B38" s="170" t="s">
        <v>77</v>
      </c>
      <c r="C38" s="429" t="s">
        <v>152</v>
      </c>
      <c r="D38" s="811" t="s">
        <v>32</v>
      </c>
      <c r="E38" s="806"/>
      <c r="F38" s="806"/>
      <c r="G38" s="809"/>
      <c r="H38" s="816"/>
      <c r="I38" s="780"/>
      <c r="J38" s="780"/>
      <c r="K38" s="784"/>
      <c r="L38" s="781"/>
      <c r="M38" s="780"/>
      <c r="N38" s="778"/>
      <c r="O38" s="804"/>
      <c r="P38" s="780"/>
      <c r="Q38" s="784"/>
      <c r="R38" s="789"/>
      <c r="S38" s="794"/>
      <c r="T38" s="791"/>
      <c r="U38" s="800"/>
      <c r="V38" s="794"/>
      <c r="W38" s="797"/>
      <c r="X38" s="421"/>
      <c r="Y38" s="116"/>
      <c r="Z38" s="116"/>
      <c r="AA38" s="116"/>
    </row>
    <row r="39" spans="1:27" ht="17.25" thickTop="1" thickBot="1" x14ac:dyDescent="0.3">
      <c r="A39" s="110">
        <v>26</v>
      </c>
      <c r="B39" s="171" t="s">
        <v>78</v>
      </c>
      <c r="C39" s="173" t="s">
        <v>79</v>
      </c>
      <c r="D39" s="811" t="s">
        <v>318</v>
      </c>
      <c r="E39" s="805">
        <v>9</v>
      </c>
      <c r="F39" s="805"/>
      <c r="G39" s="808">
        <v>9</v>
      </c>
      <c r="H39" s="779"/>
      <c r="I39" s="779"/>
      <c r="J39" s="779"/>
      <c r="K39" s="783"/>
      <c r="L39" s="774"/>
      <c r="M39" s="779"/>
      <c r="N39" s="776"/>
      <c r="O39" s="802"/>
      <c r="P39" s="779"/>
      <c r="Q39" s="783"/>
      <c r="R39" s="788"/>
      <c r="S39" s="793"/>
      <c r="T39" s="790"/>
      <c r="U39" s="799"/>
      <c r="V39" s="793">
        <v>9</v>
      </c>
      <c r="W39" s="796">
        <v>2</v>
      </c>
      <c r="X39" s="424"/>
      <c r="Y39" s="116"/>
      <c r="Z39" s="116"/>
      <c r="AA39" s="116"/>
    </row>
    <row r="40" spans="1:27" ht="17.25" thickTop="1" thickBot="1" x14ac:dyDescent="0.3">
      <c r="A40" s="110">
        <v>27</v>
      </c>
      <c r="B40" s="170" t="s">
        <v>80</v>
      </c>
      <c r="C40" s="430" t="s">
        <v>81</v>
      </c>
      <c r="D40" s="805"/>
      <c r="E40" s="807"/>
      <c r="F40" s="807"/>
      <c r="G40" s="810"/>
      <c r="H40" s="782"/>
      <c r="I40" s="782"/>
      <c r="J40" s="782"/>
      <c r="K40" s="785"/>
      <c r="L40" s="775"/>
      <c r="M40" s="782"/>
      <c r="N40" s="777"/>
      <c r="O40" s="803"/>
      <c r="P40" s="782"/>
      <c r="Q40" s="785"/>
      <c r="R40" s="801"/>
      <c r="S40" s="795"/>
      <c r="T40" s="792"/>
      <c r="U40" s="814"/>
      <c r="V40" s="795"/>
      <c r="W40" s="798"/>
      <c r="X40" s="425"/>
      <c r="Y40" s="116"/>
      <c r="Z40" s="116"/>
      <c r="AA40" s="116"/>
    </row>
    <row r="41" spans="1:27" s="4" customFormat="1" ht="17.25" thickTop="1" thickBot="1" x14ac:dyDescent="0.3">
      <c r="A41" s="162">
        <v>28</v>
      </c>
      <c r="B41" s="163"/>
      <c r="C41" s="174" t="s">
        <v>25</v>
      </c>
      <c r="D41" s="175"/>
      <c r="E41" s="162">
        <f t="shared" ref="E41:W41" si="1">SUM(E25:E40)</f>
        <v>72</v>
      </c>
      <c r="F41" s="162">
        <f t="shared" si="1"/>
        <v>0</v>
      </c>
      <c r="G41" s="162">
        <f t="shared" si="1"/>
        <v>63</v>
      </c>
      <c r="H41" s="162">
        <f t="shared" si="1"/>
        <v>9</v>
      </c>
      <c r="I41" s="162"/>
      <c r="J41" s="162"/>
      <c r="K41" s="162"/>
      <c r="L41" s="162"/>
      <c r="M41" s="162"/>
      <c r="N41" s="496"/>
      <c r="O41" s="167"/>
      <c r="P41" s="162"/>
      <c r="Q41" s="162"/>
      <c r="R41" s="162">
        <f t="shared" si="1"/>
        <v>0</v>
      </c>
      <c r="S41" s="162">
        <f t="shared" si="1"/>
        <v>36</v>
      </c>
      <c r="T41" s="496">
        <f t="shared" si="1"/>
        <v>7</v>
      </c>
      <c r="U41" s="167">
        <f t="shared" si="1"/>
        <v>0</v>
      </c>
      <c r="V41" s="162">
        <f t="shared" si="1"/>
        <v>36</v>
      </c>
      <c r="W41" s="162">
        <f t="shared" si="1"/>
        <v>8</v>
      </c>
      <c r="X41" s="419">
        <f>SUM(X25:X40)</f>
        <v>0</v>
      </c>
      <c r="Y41" s="168"/>
      <c r="Z41" s="168"/>
      <c r="AA41" s="168"/>
    </row>
    <row r="42" spans="1:27" s="4" customFormat="1" ht="29.25" customHeight="1" thickTop="1" thickBot="1" x14ac:dyDescent="0.3">
      <c r="A42" s="162">
        <v>29</v>
      </c>
      <c r="B42" s="163"/>
      <c r="C42" s="176" t="s">
        <v>26</v>
      </c>
      <c r="D42" s="163"/>
      <c r="E42" s="162">
        <f>SUM(E41,E23)</f>
        <v>186</v>
      </c>
      <c r="F42" s="162">
        <f t="shared" ref="F42:W42" si="2">SUM(F41,F23)</f>
        <v>45</v>
      </c>
      <c r="G42" s="162">
        <f t="shared" si="2"/>
        <v>132</v>
      </c>
      <c r="H42" s="162">
        <f t="shared" si="2"/>
        <v>9</v>
      </c>
      <c r="I42" s="162">
        <f t="shared" si="2"/>
        <v>0</v>
      </c>
      <c r="J42" s="162">
        <f t="shared" si="2"/>
        <v>0</v>
      </c>
      <c r="K42" s="162">
        <f t="shared" si="2"/>
        <v>0</v>
      </c>
      <c r="L42" s="162">
        <f t="shared" si="2"/>
        <v>9</v>
      </c>
      <c r="M42" s="162">
        <f t="shared" si="2"/>
        <v>27</v>
      </c>
      <c r="N42" s="496">
        <f t="shared" si="2"/>
        <v>8</v>
      </c>
      <c r="O42" s="167">
        <f t="shared" si="2"/>
        <v>9</v>
      </c>
      <c r="P42" s="162">
        <f t="shared" si="2"/>
        <v>9</v>
      </c>
      <c r="Q42" s="162">
        <f t="shared" si="2"/>
        <v>4</v>
      </c>
      <c r="R42" s="162">
        <f t="shared" si="2"/>
        <v>9</v>
      </c>
      <c r="S42" s="162">
        <f t="shared" si="2"/>
        <v>57</v>
      </c>
      <c r="T42" s="496">
        <f t="shared" si="2"/>
        <v>12</v>
      </c>
      <c r="U42" s="167">
        <f t="shared" si="2"/>
        <v>18</v>
      </c>
      <c r="V42" s="162">
        <f t="shared" si="2"/>
        <v>48</v>
      </c>
      <c r="W42" s="162">
        <f t="shared" si="2"/>
        <v>15</v>
      </c>
      <c r="X42" s="426">
        <f>X23+X41</f>
        <v>14</v>
      </c>
      <c r="Y42" s="168"/>
      <c r="Z42" s="168"/>
      <c r="AA42" s="168"/>
    </row>
    <row r="43" spans="1:27" s="4" customFormat="1" ht="17.25" thickTop="1" thickBot="1" x14ac:dyDescent="0.3">
      <c r="A43" s="162">
        <v>30</v>
      </c>
      <c r="B43" s="163"/>
      <c r="C43" s="163" t="s">
        <v>27</v>
      </c>
      <c r="D43" s="177"/>
      <c r="E43" s="162">
        <f>'II stopień podst i kierunk'!E32+'II stopień EiZwSP'!E42</f>
        <v>564</v>
      </c>
      <c r="F43" s="162">
        <f>'II stopień podst i kierunk'!F32+'II stopień EiZwSP'!F42</f>
        <v>219</v>
      </c>
      <c r="G43" s="162">
        <f>'II stopień podst i kierunk'!G32+'II stopień EiZwSP'!G42</f>
        <v>240</v>
      </c>
      <c r="H43" s="162">
        <f>'II stopień podst i kierunk'!H32+'II stopień EiZwSP'!H42</f>
        <v>9</v>
      </c>
      <c r="I43" s="162">
        <f>'II stopień podst i kierunk'!I32+'II stopień EiZwSP'!I42</f>
        <v>24</v>
      </c>
      <c r="J43" s="162">
        <f>'II stopień podst i kierunk'!J32+'II stopień EiZwSP'!J42</f>
        <v>72</v>
      </c>
      <c r="K43" s="162">
        <f>'II stopień podst i kierunk'!K32+'II stopień EiZwSP'!K42</f>
        <v>0</v>
      </c>
      <c r="L43" s="162">
        <f>'II stopień podst i kierunk'!L32+'II stopień EiZwSP'!L42</f>
        <v>81</v>
      </c>
      <c r="M43" s="162">
        <f>'II stopień podst i kierunk'!M32+'II stopień EiZwSP'!M42</f>
        <v>87</v>
      </c>
      <c r="N43" s="496">
        <f>'II stopień podst i kierunk'!N32+'II stopień EiZwSP'!N42</f>
        <v>30</v>
      </c>
      <c r="O43" s="167">
        <f>'II stopień podst i kierunk'!O32+'II stopień EiZwSP'!O42</f>
        <v>69</v>
      </c>
      <c r="P43" s="162">
        <f>'II stopień podst i kierunk'!P32+'II stopień EiZwSP'!P42</f>
        <v>105</v>
      </c>
      <c r="Q43" s="162">
        <f>'II stopień podst i kierunk'!Q32+'II stopień EiZwSP'!Q42</f>
        <v>30</v>
      </c>
      <c r="R43" s="162">
        <f>'II stopień podst i kierunk'!R32+'II stopień EiZwSP'!R42</f>
        <v>51</v>
      </c>
      <c r="S43" s="162">
        <f>'II stopień podst i kierunk'!S32+'II stopień EiZwSP'!S42</f>
        <v>87</v>
      </c>
      <c r="T43" s="496">
        <f>'II stopień podst i kierunk'!T32+'II stopień EiZwSP'!T42</f>
        <v>30</v>
      </c>
      <c r="U43" s="167">
        <f>'II stopień podst i kierunk'!U32+'II stopień EiZwSP'!U42</f>
        <v>18</v>
      </c>
      <c r="V43" s="162">
        <f>'II stopień podst i kierunk'!V32+'II stopień EiZwSP'!V42</f>
        <v>66</v>
      </c>
      <c r="W43" s="162">
        <f>'II stopień podst i kierunk'!W32+'II stopień EiZwSP'!W42</f>
        <v>30</v>
      </c>
      <c r="X43" s="427">
        <f>X42+'II stopień podst i kierunk'!X32</f>
        <v>75</v>
      </c>
      <c r="Y43" s="168"/>
      <c r="Z43" s="168"/>
      <c r="AA43" s="168"/>
    </row>
    <row r="44" spans="1:27" ht="16.5" thickTop="1" x14ac:dyDescent="0.25">
      <c r="A44" s="102"/>
      <c r="B44" s="102" t="s">
        <v>153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431"/>
      <c r="Y44" s="116"/>
      <c r="Z44" s="116"/>
      <c r="AA44" s="116"/>
    </row>
    <row r="45" spans="1:27" ht="15.75" x14ac:dyDescent="0.25">
      <c r="A45" s="102"/>
      <c r="B45" s="102" t="s">
        <v>150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Y45" s="116"/>
      <c r="Z45" s="116"/>
      <c r="AA45" s="116"/>
    </row>
    <row r="46" spans="1:27" ht="15.75" x14ac:dyDescent="0.25">
      <c r="A46" s="102"/>
      <c r="B46" s="102" t="s">
        <v>297</v>
      </c>
      <c r="C46" s="102"/>
      <c r="D46" s="102"/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  <c r="P46" s="397"/>
      <c r="Q46" s="397"/>
      <c r="R46" s="397"/>
      <c r="S46" s="397"/>
      <c r="T46" s="397"/>
      <c r="U46" s="397"/>
      <c r="V46" s="397"/>
      <c r="W46" s="397"/>
      <c r="Y46" s="116"/>
      <c r="Z46" s="116"/>
      <c r="AA46" s="116"/>
    </row>
    <row r="47" spans="1:27" ht="15.75" x14ac:dyDescent="0.25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16"/>
      <c r="Y47" s="116"/>
      <c r="Z47" s="116"/>
      <c r="AA47" s="116"/>
    </row>
    <row r="48" spans="1:27" ht="15.75" x14ac:dyDescent="0.25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16"/>
      <c r="Y48" s="116"/>
      <c r="Z48" s="116"/>
      <c r="AA48" s="116"/>
    </row>
    <row r="51" spans="4:4" x14ac:dyDescent="0.25">
      <c r="D51" s="1"/>
    </row>
  </sheetData>
  <mergeCells count="181">
    <mergeCell ref="A1:X1"/>
    <mergeCell ref="A2:X2"/>
    <mergeCell ref="A3:X3"/>
    <mergeCell ref="A4:X4"/>
    <mergeCell ref="A5:X5"/>
    <mergeCell ref="A6:X6"/>
    <mergeCell ref="A7:X7"/>
    <mergeCell ref="B14:X14"/>
    <mergeCell ref="B8:B12"/>
    <mergeCell ref="C8:C12"/>
    <mergeCell ref="A8:A12"/>
    <mergeCell ref="D25:D26"/>
    <mergeCell ref="D27:D28"/>
    <mergeCell ref="E27:E28"/>
    <mergeCell ref="F27:F28"/>
    <mergeCell ref="G27:G28"/>
    <mergeCell ref="R11:T11"/>
    <mergeCell ref="U11:W11"/>
    <mergeCell ref="R8:W10"/>
    <mergeCell ref="L8:Q10"/>
    <mergeCell ref="D8:D12"/>
    <mergeCell ref="L11:N11"/>
    <mergeCell ref="O11:Q11"/>
    <mergeCell ref="E8:K11"/>
    <mergeCell ref="V27:V28"/>
    <mergeCell ref="W27:W28"/>
    <mergeCell ref="T25:T26"/>
    <mergeCell ref="S25:S26"/>
    <mergeCell ref="B24:X24"/>
    <mergeCell ref="X8:X12"/>
    <mergeCell ref="D39:D40"/>
    <mergeCell ref="R27:R28"/>
    <mergeCell ref="S27:S28"/>
    <mergeCell ref="T27:T28"/>
    <mergeCell ref="U27:U28"/>
    <mergeCell ref="D29:D30"/>
    <mergeCell ref="D31:D32"/>
    <mergeCell ref="D33:D34"/>
    <mergeCell ref="D35:D36"/>
    <mergeCell ref="D37:D38"/>
    <mergeCell ref="E39:E40"/>
    <mergeCell ref="E37:E38"/>
    <mergeCell ref="E35:E36"/>
    <mergeCell ref="E33:E34"/>
    <mergeCell ref="E31:E32"/>
    <mergeCell ref="E29:E30"/>
    <mergeCell ref="S29:S30"/>
    <mergeCell ref="H29:H30"/>
    <mergeCell ref="H27:H28"/>
    <mergeCell ref="U37:U38"/>
    <mergeCell ref="U39:U40"/>
    <mergeCell ref="H37:H38"/>
    <mergeCell ref="H35:H36"/>
    <mergeCell ref="H33:H34"/>
    <mergeCell ref="O39:O40"/>
    <mergeCell ref="O37:O38"/>
    <mergeCell ref="O35:O36"/>
    <mergeCell ref="O33:O34"/>
    <mergeCell ref="O31:O32"/>
    <mergeCell ref="P39:P40"/>
    <mergeCell ref="E25:E26"/>
    <mergeCell ref="F39:F40"/>
    <mergeCell ref="F37:F38"/>
    <mergeCell ref="F35:F36"/>
    <mergeCell ref="F33:F34"/>
    <mergeCell ref="F31:F32"/>
    <mergeCell ref="F29:F30"/>
    <mergeCell ref="F25:F26"/>
    <mergeCell ref="G25:G26"/>
    <mergeCell ref="G29:G30"/>
    <mergeCell ref="G39:G40"/>
    <mergeCell ref="G37:G38"/>
    <mergeCell ref="G35:G36"/>
    <mergeCell ref="G33:G34"/>
    <mergeCell ref="G31:G32"/>
    <mergeCell ref="O29:O30"/>
    <mergeCell ref="O27:O28"/>
    <mergeCell ref="O25:O26"/>
    <mergeCell ref="I29:I30"/>
    <mergeCell ref="I27:I28"/>
    <mergeCell ref="I25:I26"/>
    <mergeCell ref="T31:T32"/>
    <mergeCell ref="S33:S34"/>
    <mergeCell ref="S35:S36"/>
    <mergeCell ref="R29:R30"/>
    <mergeCell ref="P37:P38"/>
    <mergeCell ref="P35:P36"/>
    <mergeCell ref="P33:P34"/>
    <mergeCell ref="P31:P32"/>
    <mergeCell ref="P29:P30"/>
    <mergeCell ref="P27:P28"/>
    <mergeCell ref="P25:P26"/>
    <mergeCell ref="N31:N32"/>
    <mergeCell ref="N29:N30"/>
    <mergeCell ref="N27:N28"/>
    <mergeCell ref="N25:N26"/>
    <mergeCell ref="R31:R32"/>
    <mergeCell ref="Q31:Q32"/>
    <mergeCell ref="Q29:Q30"/>
    <mergeCell ref="Q27:Q28"/>
    <mergeCell ref="Q25:Q26"/>
    <mergeCell ref="S31:S32"/>
    <mergeCell ref="T29:T30"/>
    <mergeCell ref="R25:R26"/>
    <mergeCell ref="V39:V40"/>
    <mergeCell ref="W29:W30"/>
    <mergeCell ref="W31:W32"/>
    <mergeCell ref="W33:W34"/>
    <mergeCell ref="W35:W36"/>
    <mergeCell ref="W37:W38"/>
    <mergeCell ref="W39:W40"/>
    <mergeCell ref="U25:U26"/>
    <mergeCell ref="U29:U30"/>
    <mergeCell ref="U31:U32"/>
    <mergeCell ref="U33:U34"/>
    <mergeCell ref="U35:U36"/>
    <mergeCell ref="V25:V26"/>
    <mergeCell ref="W25:W26"/>
    <mergeCell ref="V29:V30"/>
    <mergeCell ref="V31:V32"/>
    <mergeCell ref="V33:V34"/>
    <mergeCell ref="V35:V36"/>
    <mergeCell ref="V37:V38"/>
    <mergeCell ref="S39:S40"/>
    <mergeCell ref="T33:T34"/>
    <mergeCell ref="R39:R40"/>
    <mergeCell ref="Q39:Q40"/>
    <mergeCell ref="Q37:Q38"/>
    <mergeCell ref="Q35:Q36"/>
    <mergeCell ref="Q33:Q34"/>
    <mergeCell ref="R37:R38"/>
    <mergeCell ref="R35:R36"/>
    <mergeCell ref="R33:R34"/>
    <mergeCell ref="T35:T36"/>
    <mergeCell ref="T37:T38"/>
    <mergeCell ref="T39:T40"/>
    <mergeCell ref="S37:S38"/>
    <mergeCell ref="H31:H32"/>
    <mergeCell ref="I39:I40"/>
    <mergeCell ref="I37:I38"/>
    <mergeCell ref="I35:I36"/>
    <mergeCell ref="I33:I34"/>
    <mergeCell ref="I31:I32"/>
    <mergeCell ref="K29:K30"/>
    <mergeCell ref="K27:K28"/>
    <mergeCell ref="K25:K26"/>
    <mergeCell ref="J39:J40"/>
    <mergeCell ref="J37:J38"/>
    <mergeCell ref="J35:J36"/>
    <mergeCell ref="J33:J34"/>
    <mergeCell ref="J31:J32"/>
    <mergeCell ref="J29:J30"/>
    <mergeCell ref="J27:J28"/>
    <mergeCell ref="J25:J26"/>
    <mergeCell ref="K39:K40"/>
    <mergeCell ref="K37:K38"/>
    <mergeCell ref="K35:K36"/>
    <mergeCell ref="K33:K34"/>
    <mergeCell ref="K31:K32"/>
    <mergeCell ref="H25:H26"/>
    <mergeCell ref="H39:H40"/>
    <mergeCell ref="L39:L40"/>
    <mergeCell ref="N39:N40"/>
    <mergeCell ref="N37:N38"/>
    <mergeCell ref="N35:N36"/>
    <mergeCell ref="N33:N34"/>
    <mergeCell ref="M29:M30"/>
    <mergeCell ref="M27:M28"/>
    <mergeCell ref="M25:M26"/>
    <mergeCell ref="L37:L38"/>
    <mergeCell ref="L35:L36"/>
    <mergeCell ref="L33:L34"/>
    <mergeCell ref="L31:L32"/>
    <mergeCell ref="L29:L30"/>
    <mergeCell ref="L27:L28"/>
    <mergeCell ref="L25:L26"/>
    <mergeCell ref="M39:M40"/>
    <mergeCell ref="M37:M38"/>
    <mergeCell ref="M35:M36"/>
    <mergeCell ref="M33:M34"/>
    <mergeCell ref="M31:M32"/>
  </mergeCells>
  <pageMargins left="0.7" right="0.7" top="0.75" bottom="0.75" header="0.3" footer="0.3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6"/>
  <sheetViews>
    <sheetView topLeftCell="A5" zoomScale="66" zoomScaleNormal="66" workbookViewId="0">
      <selection sqref="A1:X45"/>
    </sheetView>
  </sheetViews>
  <sheetFormatPr defaultRowHeight="15" x14ac:dyDescent="0.25"/>
  <cols>
    <col min="1" max="1" width="5.42578125" customWidth="1"/>
    <col min="2" max="2" width="18.42578125" customWidth="1"/>
    <col min="3" max="3" width="51.57031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16.14062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x14ac:dyDescent="0.25">
      <c r="A1" s="607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9"/>
    </row>
    <row r="2" spans="1:30" x14ac:dyDescent="0.25">
      <c r="A2" s="684" t="s">
        <v>303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6"/>
    </row>
    <row r="3" spans="1:30" s="116" customFormat="1" ht="18.75" x14ac:dyDescent="0.25">
      <c r="A3" s="684" t="s">
        <v>304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6"/>
      <c r="Y3" s="367"/>
      <c r="Z3" s="367"/>
      <c r="AA3" s="367"/>
      <c r="AB3" s="367"/>
      <c r="AC3" s="367"/>
    </row>
    <row r="4" spans="1:30" s="54" customFormat="1" ht="18.75" x14ac:dyDescent="0.25">
      <c r="A4" s="684" t="s">
        <v>305</v>
      </c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6"/>
      <c r="Y4" s="368"/>
      <c r="Z4" s="368"/>
      <c r="AA4" s="368"/>
      <c r="AB4" s="368"/>
      <c r="AC4" s="368"/>
      <c r="AD4" s="53"/>
    </row>
    <row r="5" spans="1:30" s="116" customFormat="1" ht="18.75" x14ac:dyDescent="0.25">
      <c r="A5" s="684" t="s">
        <v>312</v>
      </c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6"/>
      <c r="Y5" s="367"/>
      <c r="Z5" s="367"/>
      <c r="AA5" s="367"/>
      <c r="AB5" s="367"/>
      <c r="AC5" s="367"/>
    </row>
    <row r="6" spans="1:30" s="116" customFormat="1" ht="18.75" x14ac:dyDescent="0.25">
      <c r="A6" s="687" t="s">
        <v>306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9"/>
      <c r="Y6" s="367"/>
      <c r="Z6" s="367"/>
      <c r="AA6" s="367"/>
      <c r="AB6" s="367"/>
      <c r="AC6" s="367"/>
    </row>
    <row r="7" spans="1:30" s="54" customFormat="1" ht="19.5" thickBot="1" x14ac:dyDescent="0.35">
      <c r="A7" s="690" t="s">
        <v>316</v>
      </c>
      <c r="B7" s="691"/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2"/>
      <c r="Y7" s="369"/>
      <c r="Z7" s="369"/>
      <c r="AA7" s="369"/>
      <c r="AB7" s="369"/>
      <c r="AC7" s="369"/>
      <c r="AD7" s="53"/>
    </row>
    <row r="8" spans="1:30" ht="15.75" x14ac:dyDescent="0.25">
      <c r="A8" s="710" t="s">
        <v>28</v>
      </c>
      <c r="B8" s="712" t="s">
        <v>0</v>
      </c>
      <c r="C8" s="710" t="s">
        <v>1</v>
      </c>
      <c r="D8" s="712" t="s">
        <v>2</v>
      </c>
      <c r="E8" s="714" t="s">
        <v>23</v>
      </c>
      <c r="F8" s="715"/>
      <c r="G8" s="715"/>
      <c r="H8" s="715"/>
      <c r="I8" s="715"/>
      <c r="J8" s="715"/>
      <c r="K8" s="716"/>
      <c r="L8" s="714" t="s">
        <v>3</v>
      </c>
      <c r="M8" s="715"/>
      <c r="N8" s="715"/>
      <c r="O8" s="715"/>
      <c r="P8" s="715"/>
      <c r="Q8" s="716"/>
      <c r="R8" s="714" t="s">
        <v>14</v>
      </c>
      <c r="S8" s="715"/>
      <c r="T8" s="715"/>
      <c r="U8" s="715"/>
      <c r="V8" s="715"/>
      <c r="W8" s="716"/>
      <c r="X8" s="706" t="s">
        <v>307</v>
      </c>
      <c r="Y8" s="116"/>
      <c r="Z8" s="102"/>
      <c r="AA8" s="102"/>
      <c r="AB8" s="116"/>
      <c r="AC8" s="116"/>
    </row>
    <row r="9" spans="1:30" ht="15.75" x14ac:dyDescent="0.25">
      <c r="A9" s="710"/>
      <c r="B9" s="712"/>
      <c r="C9" s="710"/>
      <c r="D9" s="712"/>
      <c r="E9" s="714"/>
      <c r="F9" s="715"/>
      <c r="G9" s="715"/>
      <c r="H9" s="715"/>
      <c r="I9" s="715"/>
      <c r="J9" s="715"/>
      <c r="K9" s="716"/>
      <c r="L9" s="714"/>
      <c r="M9" s="715"/>
      <c r="N9" s="715"/>
      <c r="O9" s="715"/>
      <c r="P9" s="715"/>
      <c r="Q9" s="716"/>
      <c r="R9" s="714"/>
      <c r="S9" s="715"/>
      <c r="T9" s="715"/>
      <c r="U9" s="715"/>
      <c r="V9" s="715"/>
      <c r="W9" s="716"/>
      <c r="X9" s="706"/>
      <c r="Y9" s="116"/>
      <c r="Z9" s="102"/>
      <c r="AA9" s="102"/>
      <c r="AB9" s="116"/>
      <c r="AC9" s="116"/>
    </row>
    <row r="10" spans="1:30" ht="16.5" customHeight="1" thickBot="1" x14ac:dyDescent="0.3">
      <c r="A10" s="710"/>
      <c r="B10" s="712"/>
      <c r="C10" s="710"/>
      <c r="D10" s="712"/>
      <c r="E10" s="714"/>
      <c r="F10" s="715"/>
      <c r="G10" s="715"/>
      <c r="H10" s="715"/>
      <c r="I10" s="715"/>
      <c r="J10" s="715"/>
      <c r="K10" s="716"/>
      <c r="L10" s="717"/>
      <c r="M10" s="718"/>
      <c r="N10" s="718"/>
      <c r="O10" s="718"/>
      <c r="P10" s="718"/>
      <c r="Q10" s="719"/>
      <c r="R10" s="717"/>
      <c r="S10" s="718"/>
      <c r="T10" s="718"/>
      <c r="U10" s="718"/>
      <c r="V10" s="718"/>
      <c r="W10" s="719"/>
      <c r="X10" s="706"/>
      <c r="Y10" s="116"/>
      <c r="Z10" s="116"/>
      <c r="AA10" s="116"/>
      <c r="AB10" s="116"/>
      <c r="AC10" s="116"/>
    </row>
    <row r="11" spans="1:30" ht="17.25" thickTop="1" thickBot="1" x14ac:dyDescent="0.3">
      <c r="A11" s="710"/>
      <c r="B11" s="712"/>
      <c r="C11" s="710"/>
      <c r="D11" s="712"/>
      <c r="E11" s="717"/>
      <c r="F11" s="718"/>
      <c r="G11" s="718"/>
      <c r="H11" s="718"/>
      <c r="I11" s="718"/>
      <c r="J11" s="718"/>
      <c r="K11" s="719"/>
      <c r="L11" s="720" t="s">
        <v>10</v>
      </c>
      <c r="M11" s="721"/>
      <c r="N11" s="722"/>
      <c r="O11" s="723" t="s">
        <v>13</v>
      </c>
      <c r="P11" s="721"/>
      <c r="Q11" s="724"/>
      <c r="R11" s="720" t="s">
        <v>15</v>
      </c>
      <c r="S11" s="721"/>
      <c r="T11" s="722"/>
      <c r="U11" s="723" t="s">
        <v>16</v>
      </c>
      <c r="V11" s="721"/>
      <c r="W11" s="724"/>
      <c r="X11" s="706"/>
      <c r="Y11" s="116"/>
      <c r="Z11" s="116"/>
      <c r="AA11" s="116"/>
      <c r="AB11" s="116"/>
      <c r="AC11" s="116"/>
    </row>
    <row r="12" spans="1:30" ht="93.75" thickTop="1" thickBot="1" x14ac:dyDescent="0.3">
      <c r="A12" s="711"/>
      <c r="B12" s="713"/>
      <c r="C12" s="711"/>
      <c r="D12" s="713"/>
      <c r="E12" s="104" t="s">
        <v>4</v>
      </c>
      <c r="F12" s="105" t="s">
        <v>5</v>
      </c>
      <c r="G12" s="105" t="s">
        <v>6</v>
      </c>
      <c r="H12" s="105" t="s">
        <v>7</v>
      </c>
      <c r="I12" s="104" t="s">
        <v>8</v>
      </c>
      <c r="J12" s="105" t="s">
        <v>9</v>
      </c>
      <c r="K12" s="106" t="s">
        <v>29</v>
      </c>
      <c r="L12" s="107" t="s">
        <v>5</v>
      </c>
      <c r="M12" s="106" t="s">
        <v>11</v>
      </c>
      <c r="N12" s="108" t="s">
        <v>12</v>
      </c>
      <c r="O12" s="106" t="s">
        <v>5</v>
      </c>
      <c r="P12" s="106" t="s">
        <v>11</v>
      </c>
      <c r="Q12" s="104" t="s">
        <v>12</v>
      </c>
      <c r="R12" s="104" t="s">
        <v>5</v>
      </c>
      <c r="S12" s="105" t="s">
        <v>11</v>
      </c>
      <c r="T12" s="109" t="s">
        <v>12</v>
      </c>
      <c r="U12" s="105" t="s">
        <v>5</v>
      </c>
      <c r="V12" s="105" t="s">
        <v>11</v>
      </c>
      <c r="W12" s="105" t="s">
        <v>12</v>
      </c>
      <c r="X12" s="707"/>
      <c r="Y12" s="116"/>
      <c r="Z12" s="116"/>
      <c r="AA12" s="116"/>
      <c r="AB12" s="116"/>
      <c r="AC12" s="116"/>
    </row>
    <row r="13" spans="1:30" ht="17.25" thickTop="1" thickBot="1" x14ac:dyDescent="0.3">
      <c r="A13" s="110"/>
      <c r="B13" s="110">
        <v>1</v>
      </c>
      <c r="C13" s="111">
        <v>2</v>
      </c>
      <c r="D13" s="111">
        <v>3</v>
      </c>
      <c r="E13" s="111">
        <v>4</v>
      </c>
      <c r="F13" s="111">
        <v>5</v>
      </c>
      <c r="G13" s="111">
        <v>6</v>
      </c>
      <c r="H13" s="111">
        <v>7</v>
      </c>
      <c r="I13" s="110">
        <v>8</v>
      </c>
      <c r="J13" s="111">
        <v>9</v>
      </c>
      <c r="K13" s="111">
        <v>10</v>
      </c>
      <c r="L13" s="110">
        <v>11</v>
      </c>
      <c r="M13" s="111">
        <v>12</v>
      </c>
      <c r="N13" s="112">
        <v>13</v>
      </c>
      <c r="O13" s="111">
        <v>14</v>
      </c>
      <c r="P13" s="111">
        <v>15</v>
      </c>
      <c r="Q13" s="113">
        <v>16</v>
      </c>
      <c r="R13" s="113">
        <v>17</v>
      </c>
      <c r="S13" s="114">
        <v>18</v>
      </c>
      <c r="T13" s="115">
        <v>19</v>
      </c>
      <c r="U13" s="114">
        <v>20</v>
      </c>
      <c r="V13" s="114">
        <v>21</v>
      </c>
      <c r="W13" s="114">
        <v>22</v>
      </c>
      <c r="X13" s="448">
        <v>23</v>
      </c>
      <c r="Y13" s="116"/>
      <c r="Z13" s="116"/>
      <c r="AA13" s="116"/>
      <c r="AB13" s="116"/>
      <c r="AC13" s="116"/>
    </row>
    <row r="14" spans="1:30" ht="17.25" thickTop="1" thickBot="1" x14ac:dyDescent="0.3">
      <c r="A14" s="110">
        <v>1</v>
      </c>
      <c r="B14" s="693" t="s">
        <v>310</v>
      </c>
      <c r="C14" s="694"/>
      <c r="D14" s="694"/>
      <c r="E14" s="694"/>
      <c r="F14" s="694"/>
      <c r="G14" s="694"/>
      <c r="H14" s="694"/>
      <c r="I14" s="694"/>
      <c r="J14" s="694"/>
      <c r="K14" s="694"/>
      <c r="L14" s="694"/>
      <c r="M14" s="694"/>
      <c r="N14" s="694"/>
      <c r="O14" s="694"/>
      <c r="P14" s="694"/>
      <c r="Q14" s="694"/>
      <c r="R14" s="694"/>
      <c r="S14" s="694"/>
      <c r="T14" s="694"/>
      <c r="U14" s="694"/>
      <c r="V14" s="694"/>
      <c r="W14" s="694"/>
      <c r="X14" s="695"/>
      <c r="Y14" s="116"/>
      <c r="Z14" s="116"/>
      <c r="AA14" s="116"/>
      <c r="AB14" s="116"/>
      <c r="AC14" s="116"/>
    </row>
    <row r="15" spans="1:30" ht="17.25" thickTop="1" thickBot="1" x14ac:dyDescent="0.3">
      <c r="A15" s="110">
        <v>2</v>
      </c>
      <c r="B15" s="271" t="s">
        <v>199</v>
      </c>
      <c r="C15" s="272" t="s">
        <v>31</v>
      </c>
      <c r="D15" s="180" t="s">
        <v>318</v>
      </c>
      <c r="E15" s="181">
        <v>18</v>
      </c>
      <c r="F15" s="181"/>
      <c r="G15" s="181">
        <v>18</v>
      </c>
      <c r="H15" s="273"/>
      <c r="I15" s="273"/>
      <c r="J15" s="273"/>
      <c r="K15" s="274"/>
      <c r="L15" s="275"/>
      <c r="M15" s="276">
        <v>18</v>
      </c>
      <c r="N15" s="519">
        <v>4</v>
      </c>
      <c r="O15" s="513"/>
      <c r="P15" s="278"/>
      <c r="Q15" s="279"/>
      <c r="R15" s="275"/>
      <c r="S15" s="276"/>
      <c r="T15" s="519"/>
      <c r="U15" s="524"/>
      <c r="V15" s="280"/>
      <c r="W15" s="277"/>
      <c r="X15" s="449">
        <v>4</v>
      </c>
      <c r="Y15" s="116"/>
      <c r="Z15" s="116"/>
      <c r="AA15" s="116"/>
      <c r="AB15" s="116"/>
      <c r="AC15" s="116"/>
    </row>
    <row r="16" spans="1:30" ht="17.25" thickTop="1" thickBot="1" x14ac:dyDescent="0.3">
      <c r="A16" s="110">
        <v>3</v>
      </c>
      <c r="B16" s="64" t="s">
        <v>200</v>
      </c>
      <c r="C16" s="281" t="s">
        <v>201</v>
      </c>
      <c r="D16" s="72" t="s">
        <v>35</v>
      </c>
      <c r="E16" s="90">
        <v>18</v>
      </c>
      <c r="F16" s="90">
        <v>9</v>
      </c>
      <c r="G16" s="90">
        <v>9</v>
      </c>
      <c r="H16" s="132"/>
      <c r="I16" s="132"/>
      <c r="J16" s="132"/>
      <c r="K16" s="133"/>
      <c r="L16" s="282">
        <v>9</v>
      </c>
      <c r="M16" s="283">
        <v>9</v>
      </c>
      <c r="N16" s="520">
        <v>4</v>
      </c>
      <c r="O16" s="514"/>
      <c r="P16" s="283"/>
      <c r="Q16" s="284"/>
      <c r="R16" s="282"/>
      <c r="S16" s="283"/>
      <c r="T16" s="520"/>
      <c r="U16" s="525"/>
      <c r="V16" s="285"/>
      <c r="W16" s="284"/>
      <c r="X16" s="450"/>
      <c r="Y16" s="116"/>
      <c r="Z16" s="116"/>
      <c r="AA16" s="116"/>
      <c r="AB16" s="116"/>
      <c r="AC16" s="116"/>
    </row>
    <row r="17" spans="1:29" ht="17.25" thickTop="1" thickBot="1" x14ac:dyDescent="0.3">
      <c r="A17" s="110">
        <v>4</v>
      </c>
      <c r="B17" s="75" t="s">
        <v>202</v>
      </c>
      <c r="C17" s="286" t="s">
        <v>203</v>
      </c>
      <c r="D17" s="66" t="s">
        <v>204</v>
      </c>
      <c r="E17" s="67">
        <v>18</v>
      </c>
      <c r="F17" s="67">
        <v>9</v>
      </c>
      <c r="G17" s="67"/>
      <c r="H17" s="138"/>
      <c r="I17" s="347">
        <v>9</v>
      </c>
      <c r="J17" s="138"/>
      <c r="K17" s="103"/>
      <c r="L17" s="287"/>
      <c r="M17" s="288"/>
      <c r="N17" s="521"/>
      <c r="O17" s="515">
        <v>9</v>
      </c>
      <c r="P17" s="288">
        <v>9</v>
      </c>
      <c r="Q17" s="289">
        <v>4</v>
      </c>
      <c r="R17" s="287"/>
      <c r="S17" s="288"/>
      <c r="T17" s="521"/>
      <c r="U17" s="515"/>
      <c r="V17" s="288"/>
      <c r="W17" s="289"/>
      <c r="X17" s="450">
        <v>4</v>
      </c>
      <c r="Y17" s="116"/>
      <c r="Z17" s="116"/>
      <c r="AA17" s="116"/>
      <c r="AB17" s="116"/>
      <c r="AC17" s="116"/>
    </row>
    <row r="18" spans="1:29" ht="17.25" thickTop="1" thickBot="1" x14ac:dyDescent="0.3">
      <c r="A18" s="110">
        <v>5</v>
      </c>
      <c r="B18" s="64" t="s">
        <v>205</v>
      </c>
      <c r="C18" s="281" t="s">
        <v>206</v>
      </c>
      <c r="D18" s="540" t="s">
        <v>318</v>
      </c>
      <c r="E18" s="90">
        <v>9</v>
      </c>
      <c r="F18" s="90">
        <v>9</v>
      </c>
      <c r="G18" s="90"/>
      <c r="H18" s="132"/>
      <c r="I18" s="132"/>
      <c r="J18" s="132"/>
      <c r="K18" s="133"/>
      <c r="L18" s="290"/>
      <c r="M18" s="283"/>
      <c r="N18" s="520"/>
      <c r="O18" s="514"/>
      <c r="P18" s="283"/>
      <c r="Q18" s="284"/>
      <c r="R18" s="291">
        <v>9</v>
      </c>
      <c r="S18" s="283"/>
      <c r="T18" s="520">
        <v>2</v>
      </c>
      <c r="U18" s="525"/>
      <c r="V18" s="285"/>
      <c r="W18" s="284"/>
      <c r="X18" s="450"/>
      <c r="Y18" s="116"/>
      <c r="Z18" s="116"/>
      <c r="AA18" s="116"/>
      <c r="AB18" s="116"/>
      <c r="AC18" s="116"/>
    </row>
    <row r="19" spans="1:29" ht="17.25" thickTop="1" thickBot="1" x14ac:dyDescent="0.3">
      <c r="A19" s="110">
        <v>6</v>
      </c>
      <c r="B19" s="64" t="s">
        <v>207</v>
      </c>
      <c r="C19" s="286" t="s">
        <v>208</v>
      </c>
      <c r="D19" s="540" t="s">
        <v>318</v>
      </c>
      <c r="E19" s="67">
        <v>12</v>
      </c>
      <c r="F19" s="67"/>
      <c r="G19" s="67">
        <v>12</v>
      </c>
      <c r="H19" s="143"/>
      <c r="I19" s="143"/>
      <c r="J19" s="143"/>
      <c r="K19" s="144"/>
      <c r="L19" s="292"/>
      <c r="M19" s="293"/>
      <c r="N19" s="521"/>
      <c r="O19" s="516"/>
      <c r="P19" s="293"/>
      <c r="Q19" s="289"/>
      <c r="R19" s="292"/>
      <c r="S19" s="293">
        <v>12</v>
      </c>
      <c r="T19" s="521">
        <v>2</v>
      </c>
      <c r="U19" s="515"/>
      <c r="V19" s="288"/>
      <c r="W19" s="289"/>
      <c r="X19" s="450"/>
      <c r="Y19" s="116"/>
      <c r="Z19" s="116"/>
      <c r="AA19" s="116"/>
      <c r="AB19" s="116"/>
      <c r="AC19" s="116"/>
    </row>
    <row r="20" spans="1:29" ht="17.25" thickTop="1" thickBot="1" x14ac:dyDescent="0.3">
      <c r="A20" s="110">
        <v>7</v>
      </c>
      <c r="B20" s="64" t="s">
        <v>209</v>
      </c>
      <c r="C20" s="286" t="s">
        <v>210</v>
      </c>
      <c r="D20" s="540" t="s">
        <v>318</v>
      </c>
      <c r="E20" s="67">
        <v>9</v>
      </c>
      <c r="F20" s="67">
        <v>9</v>
      </c>
      <c r="G20" s="67"/>
      <c r="H20" s="143"/>
      <c r="I20" s="143"/>
      <c r="J20" s="143"/>
      <c r="K20" s="144"/>
      <c r="L20" s="287"/>
      <c r="M20" s="288"/>
      <c r="N20" s="521"/>
      <c r="O20" s="515"/>
      <c r="P20" s="288"/>
      <c r="Q20" s="289"/>
      <c r="R20" s="292">
        <v>9</v>
      </c>
      <c r="S20" s="288"/>
      <c r="T20" s="521">
        <v>2</v>
      </c>
      <c r="U20" s="515"/>
      <c r="V20" s="288"/>
      <c r="W20" s="289"/>
      <c r="X20" s="450">
        <v>2</v>
      </c>
      <c r="Y20" s="116"/>
      <c r="Z20" s="116"/>
      <c r="AA20" s="116"/>
      <c r="AB20" s="116"/>
      <c r="AC20" s="116"/>
    </row>
    <row r="21" spans="1:29" ht="17.25" thickTop="1" thickBot="1" x14ac:dyDescent="0.3">
      <c r="A21" s="110">
        <v>8</v>
      </c>
      <c r="B21" s="64" t="s">
        <v>211</v>
      </c>
      <c r="C21" s="286" t="s">
        <v>212</v>
      </c>
      <c r="D21" s="540" t="s">
        <v>318</v>
      </c>
      <c r="E21" s="67">
        <v>9</v>
      </c>
      <c r="F21" s="67"/>
      <c r="G21" s="67">
        <v>9</v>
      </c>
      <c r="H21" s="143"/>
      <c r="I21" s="143"/>
      <c r="J21" s="143"/>
      <c r="K21" s="144"/>
      <c r="L21" s="292"/>
      <c r="M21" s="293"/>
      <c r="N21" s="521"/>
      <c r="O21" s="517"/>
      <c r="P21" s="294"/>
      <c r="Q21" s="295"/>
      <c r="R21" s="292"/>
      <c r="S21" s="293"/>
      <c r="T21" s="521"/>
      <c r="U21" s="516"/>
      <c r="V21" s="293">
        <v>9</v>
      </c>
      <c r="W21" s="289">
        <v>2</v>
      </c>
      <c r="X21" s="450"/>
      <c r="Y21" s="116"/>
      <c r="Z21" s="116"/>
      <c r="AA21" s="116"/>
      <c r="AB21" s="116"/>
      <c r="AC21" s="116"/>
    </row>
    <row r="22" spans="1:29" ht="17.25" thickTop="1" thickBot="1" x14ac:dyDescent="0.3">
      <c r="A22" s="110">
        <v>9</v>
      </c>
      <c r="B22" s="98" t="s">
        <v>213</v>
      </c>
      <c r="C22" s="296" t="s">
        <v>174</v>
      </c>
      <c r="D22" s="540" t="s">
        <v>318</v>
      </c>
      <c r="E22" s="297">
        <v>9</v>
      </c>
      <c r="F22" s="297"/>
      <c r="G22" s="297">
        <v>9</v>
      </c>
      <c r="H22" s="143"/>
      <c r="I22" s="143"/>
      <c r="J22" s="156"/>
      <c r="K22" s="157"/>
      <c r="L22" s="298"/>
      <c r="M22" s="299"/>
      <c r="N22" s="522"/>
      <c r="O22" s="518"/>
      <c r="P22" s="299"/>
      <c r="Q22" s="300"/>
      <c r="R22" s="298"/>
      <c r="S22" s="299"/>
      <c r="T22" s="522"/>
      <c r="U22" s="526"/>
      <c r="V22" s="299">
        <v>9</v>
      </c>
      <c r="W22" s="300">
        <v>3</v>
      </c>
      <c r="X22" s="451"/>
      <c r="Y22" s="116"/>
      <c r="Z22" s="116"/>
      <c r="AA22" s="116"/>
      <c r="AB22" s="116"/>
      <c r="AC22" s="116"/>
    </row>
    <row r="23" spans="1:29" s="4" customFormat="1" ht="17.25" thickTop="1" thickBot="1" x14ac:dyDescent="0.3">
      <c r="A23" s="51">
        <v>10</v>
      </c>
      <c r="B23" s="47"/>
      <c r="C23" s="48" t="s">
        <v>24</v>
      </c>
      <c r="D23" s="47"/>
      <c r="E23" s="49">
        <f>SUM(E15:E22)</f>
        <v>102</v>
      </c>
      <c r="F23" s="50">
        <f>SUM(F15:F22)</f>
        <v>36</v>
      </c>
      <c r="G23" s="51">
        <f>SUM(G15:G22)</f>
        <v>57</v>
      </c>
      <c r="H23" s="49">
        <f t="shared" ref="H23:W23" si="0">SUM(H15:H22)</f>
        <v>0</v>
      </c>
      <c r="I23" s="50">
        <f t="shared" si="0"/>
        <v>9</v>
      </c>
      <c r="J23" s="51">
        <f t="shared" si="0"/>
        <v>0</v>
      </c>
      <c r="K23" s="49">
        <f t="shared" si="0"/>
        <v>0</v>
      </c>
      <c r="L23" s="50">
        <f t="shared" si="0"/>
        <v>9</v>
      </c>
      <c r="M23" s="51">
        <f t="shared" si="0"/>
        <v>27</v>
      </c>
      <c r="N23" s="523">
        <f t="shared" si="0"/>
        <v>8</v>
      </c>
      <c r="O23" s="49">
        <f t="shared" si="0"/>
        <v>9</v>
      </c>
      <c r="P23" s="51">
        <f t="shared" si="0"/>
        <v>9</v>
      </c>
      <c r="Q23" s="49">
        <f t="shared" si="0"/>
        <v>4</v>
      </c>
      <c r="R23" s="50">
        <f t="shared" si="0"/>
        <v>18</v>
      </c>
      <c r="S23" s="51">
        <f t="shared" si="0"/>
        <v>12</v>
      </c>
      <c r="T23" s="523">
        <f t="shared" si="0"/>
        <v>6</v>
      </c>
      <c r="U23" s="49">
        <f t="shared" si="0"/>
        <v>0</v>
      </c>
      <c r="V23" s="51">
        <f t="shared" si="0"/>
        <v>18</v>
      </c>
      <c r="W23" s="52">
        <f t="shared" si="0"/>
        <v>5</v>
      </c>
      <c r="X23" s="452">
        <f>SUM(X15:X22)</f>
        <v>10</v>
      </c>
      <c r="Y23" s="54"/>
      <c r="Z23" s="54"/>
      <c r="AA23" s="54"/>
      <c r="AB23" s="54"/>
      <c r="AC23" s="54"/>
    </row>
    <row r="24" spans="1:29" ht="17.25" thickTop="1" thickBot="1" x14ac:dyDescent="0.3">
      <c r="A24" s="110">
        <v>11</v>
      </c>
      <c r="B24" s="693" t="s">
        <v>311</v>
      </c>
      <c r="C24" s="694"/>
      <c r="D24" s="694"/>
      <c r="E24" s="694"/>
      <c r="F24" s="694"/>
      <c r="G24" s="694"/>
      <c r="H24" s="694"/>
      <c r="I24" s="694"/>
      <c r="J24" s="694"/>
      <c r="K24" s="694"/>
      <c r="L24" s="694"/>
      <c r="M24" s="694"/>
      <c r="N24" s="694"/>
      <c r="O24" s="694"/>
      <c r="P24" s="694"/>
      <c r="Q24" s="694"/>
      <c r="R24" s="694"/>
      <c r="S24" s="694"/>
      <c r="T24" s="694"/>
      <c r="U24" s="694"/>
      <c r="V24" s="694"/>
      <c r="W24" s="694"/>
      <c r="X24" s="695"/>
      <c r="Y24" s="116"/>
      <c r="Z24" s="116"/>
      <c r="AA24" s="116"/>
      <c r="AB24" s="116"/>
      <c r="AC24" s="116"/>
    </row>
    <row r="25" spans="1:29" ht="17.25" thickTop="1" thickBot="1" x14ac:dyDescent="0.3">
      <c r="A25" s="110">
        <v>12</v>
      </c>
      <c r="B25" s="301" t="s">
        <v>214</v>
      </c>
      <c r="C25" s="302" t="s">
        <v>226</v>
      </c>
      <c r="D25" s="885" t="s">
        <v>318</v>
      </c>
      <c r="E25" s="860">
        <v>18</v>
      </c>
      <c r="F25" s="852"/>
      <c r="G25" s="861">
        <v>18</v>
      </c>
      <c r="H25" s="872"/>
      <c r="I25" s="867"/>
      <c r="J25" s="867"/>
      <c r="K25" s="868"/>
      <c r="L25" s="872"/>
      <c r="M25" s="867"/>
      <c r="N25" s="871"/>
      <c r="O25" s="872"/>
      <c r="P25" s="867"/>
      <c r="Q25" s="875"/>
      <c r="R25" s="845"/>
      <c r="S25" s="852"/>
      <c r="T25" s="873"/>
      <c r="U25" s="845"/>
      <c r="V25" s="852">
        <v>18</v>
      </c>
      <c r="W25" s="874">
        <v>3</v>
      </c>
      <c r="X25" s="453"/>
      <c r="Y25" s="116"/>
      <c r="Z25" s="116"/>
      <c r="AA25" s="116"/>
      <c r="AB25" s="116"/>
      <c r="AC25" s="116"/>
    </row>
    <row r="26" spans="1:29" ht="17.25" thickTop="1" thickBot="1" x14ac:dyDescent="0.3">
      <c r="A26" s="110">
        <v>13</v>
      </c>
      <c r="B26" s="303" t="s">
        <v>215</v>
      </c>
      <c r="C26" s="304" t="s">
        <v>62</v>
      </c>
      <c r="D26" s="709"/>
      <c r="E26" s="859"/>
      <c r="F26" s="839"/>
      <c r="G26" s="862"/>
      <c r="H26" s="804"/>
      <c r="I26" s="780"/>
      <c r="J26" s="780"/>
      <c r="K26" s="869"/>
      <c r="L26" s="804"/>
      <c r="M26" s="780"/>
      <c r="N26" s="778"/>
      <c r="O26" s="804"/>
      <c r="P26" s="780"/>
      <c r="Q26" s="784"/>
      <c r="R26" s="846"/>
      <c r="S26" s="839"/>
      <c r="T26" s="841"/>
      <c r="U26" s="846"/>
      <c r="V26" s="839"/>
      <c r="W26" s="853"/>
      <c r="X26" s="454"/>
      <c r="Y26" s="116"/>
      <c r="Z26" s="116"/>
      <c r="AA26" s="116"/>
      <c r="AB26" s="116"/>
      <c r="AC26" s="116"/>
    </row>
    <row r="27" spans="1:29" ht="17.25" thickTop="1" thickBot="1" x14ac:dyDescent="0.3">
      <c r="A27" s="110">
        <v>14</v>
      </c>
      <c r="B27" s="305" t="s">
        <v>216</v>
      </c>
      <c r="C27" s="306" t="s">
        <v>227</v>
      </c>
      <c r="D27" s="735" t="s">
        <v>233</v>
      </c>
      <c r="E27" s="838">
        <v>18</v>
      </c>
      <c r="F27" s="838">
        <v>18</v>
      </c>
      <c r="G27" s="838"/>
      <c r="H27" s="864"/>
      <c r="I27" s="864"/>
      <c r="J27" s="864"/>
      <c r="K27" s="865"/>
      <c r="L27" s="863"/>
      <c r="M27" s="864"/>
      <c r="N27" s="866"/>
      <c r="O27" s="863"/>
      <c r="P27" s="864"/>
      <c r="Q27" s="870"/>
      <c r="R27" s="847"/>
      <c r="S27" s="838"/>
      <c r="T27" s="840"/>
      <c r="U27" s="847">
        <v>18</v>
      </c>
      <c r="V27" s="850"/>
      <c r="W27" s="842">
        <v>4</v>
      </c>
      <c r="X27" s="455"/>
      <c r="Y27" s="116"/>
      <c r="Z27" s="116"/>
      <c r="AA27" s="116"/>
      <c r="AB27" s="116"/>
      <c r="AC27" s="116"/>
    </row>
    <row r="28" spans="1:29" ht="17.25" thickTop="1" thickBot="1" x14ac:dyDescent="0.3">
      <c r="A28" s="110">
        <v>15</v>
      </c>
      <c r="B28" s="303" t="s">
        <v>217</v>
      </c>
      <c r="C28" s="304" t="s">
        <v>228</v>
      </c>
      <c r="D28" s="709"/>
      <c r="E28" s="839"/>
      <c r="F28" s="839"/>
      <c r="G28" s="839"/>
      <c r="H28" s="864"/>
      <c r="I28" s="864"/>
      <c r="J28" s="864"/>
      <c r="K28" s="865"/>
      <c r="L28" s="863"/>
      <c r="M28" s="864"/>
      <c r="N28" s="866"/>
      <c r="O28" s="863"/>
      <c r="P28" s="864"/>
      <c r="Q28" s="870"/>
      <c r="R28" s="846"/>
      <c r="S28" s="839"/>
      <c r="T28" s="841"/>
      <c r="U28" s="846"/>
      <c r="V28" s="851"/>
      <c r="W28" s="853"/>
      <c r="X28" s="454">
        <v>4</v>
      </c>
      <c r="Y28" s="116"/>
      <c r="Z28" s="116"/>
      <c r="AA28" s="116"/>
      <c r="AB28" s="116"/>
      <c r="AC28" s="116"/>
    </row>
    <row r="29" spans="1:29" ht="17.25" thickTop="1" thickBot="1" x14ac:dyDescent="0.3">
      <c r="A29" s="110">
        <v>16</v>
      </c>
      <c r="B29" s="305" t="s">
        <v>218</v>
      </c>
      <c r="C29" s="306" t="s">
        <v>229</v>
      </c>
      <c r="D29" s="735" t="s">
        <v>318</v>
      </c>
      <c r="E29" s="858">
        <v>18</v>
      </c>
      <c r="F29" s="838"/>
      <c r="G29" s="838">
        <v>18</v>
      </c>
      <c r="H29" s="864"/>
      <c r="I29" s="864"/>
      <c r="J29" s="864"/>
      <c r="K29" s="865"/>
      <c r="L29" s="863"/>
      <c r="M29" s="864"/>
      <c r="N29" s="866"/>
      <c r="O29" s="863"/>
      <c r="P29" s="864"/>
      <c r="Q29" s="870"/>
      <c r="R29" s="847"/>
      <c r="S29" s="838">
        <v>18</v>
      </c>
      <c r="T29" s="840">
        <v>3</v>
      </c>
      <c r="U29" s="848"/>
      <c r="V29" s="850"/>
      <c r="W29" s="842"/>
      <c r="X29" s="455"/>
      <c r="Y29" s="116"/>
      <c r="Z29" s="116"/>
      <c r="AA29" s="116"/>
      <c r="AB29" s="116"/>
      <c r="AC29" s="116"/>
    </row>
    <row r="30" spans="1:29" ht="17.25" thickTop="1" thickBot="1" x14ac:dyDescent="0.3">
      <c r="A30" s="110">
        <v>17</v>
      </c>
      <c r="B30" s="303" t="s">
        <v>219</v>
      </c>
      <c r="C30" s="308" t="s">
        <v>230</v>
      </c>
      <c r="D30" s="709"/>
      <c r="E30" s="859"/>
      <c r="F30" s="839"/>
      <c r="G30" s="839"/>
      <c r="H30" s="864"/>
      <c r="I30" s="864"/>
      <c r="J30" s="864"/>
      <c r="K30" s="865"/>
      <c r="L30" s="863"/>
      <c r="M30" s="864"/>
      <c r="N30" s="866"/>
      <c r="O30" s="863"/>
      <c r="P30" s="864"/>
      <c r="Q30" s="870"/>
      <c r="R30" s="846"/>
      <c r="S30" s="839"/>
      <c r="T30" s="841"/>
      <c r="U30" s="849"/>
      <c r="V30" s="851"/>
      <c r="W30" s="853"/>
      <c r="X30" s="454"/>
      <c r="Y30" s="116"/>
      <c r="Z30" s="116"/>
      <c r="AA30" s="116"/>
      <c r="AB30" s="116"/>
      <c r="AC30" s="116"/>
    </row>
    <row r="31" spans="1:29" ht="17.25" thickTop="1" thickBot="1" x14ac:dyDescent="0.3">
      <c r="A31" s="110">
        <v>18</v>
      </c>
      <c r="B31" s="305" t="s">
        <v>220</v>
      </c>
      <c r="C31" s="306" t="s">
        <v>109</v>
      </c>
      <c r="D31" s="735" t="s">
        <v>318</v>
      </c>
      <c r="E31" s="858">
        <v>18</v>
      </c>
      <c r="F31" s="838"/>
      <c r="G31" s="838">
        <v>18</v>
      </c>
      <c r="H31" s="864"/>
      <c r="I31" s="864"/>
      <c r="J31" s="864"/>
      <c r="K31" s="865"/>
      <c r="L31" s="863"/>
      <c r="M31" s="864"/>
      <c r="N31" s="866"/>
      <c r="O31" s="863"/>
      <c r="P31" s="864"/>
      <c r="Q31" s="870"/>
      <c r="R31" s="848"/>
      <c r="S31" s="838">
        <v>18</v>
      </c>
      <c r="T31" s="840">
        <v>3</v>
      </c>
      <c r="U31" s="848"/>
      <c r="V31" s="850"/>
      <c r="W31" s="842"/>
      <c r="X31" s="455"/>
      <c r="Y31" s="116"/>
      <c r="Z31" s="116"/>
      <c r="AA31" s="116"/>
      <c r="AB31" s="116"/>
      <c r="AC31" s="116"/>
    </row>
    <row r="32" spans="1:29" ht="17.25" thickTop="1" thickBot="1" x14ac:dyDescent="0.3">
      <c r="A32" s="110">
        <v>19</v>
      </c>
      <c r="B32" s="303" t="s">
        <v>221</v>
      </c>
      <c r="C32" s="309" t="s">
        <v>234</v>
      </c>
      <c r="D32" s="709"/>
      <c r="E32" s="859"/>
      <c r="F32" s="839"/>
      <c r="G32" s="839"/>
      <c r="H32" s="864"/>
      <c r="I32" s="864"/>
      <c r="J32" s="864"/>
      <c r="K32" s="865"/>
      <c r="L32" s="863"/>
      <c r="M32" s="864"/>
      <c r="N32" s="866"/>
      <c r="O32" s="863"/>
      <c r="P32" s="864"/>
      <c r="Q32" s="870"/>
      <c r="R32" s="849"/>
      <c r="S32" s="839"/>
      <c r="T32" s="841"/>
      <c r="U32" s="849"/>
      <c r="V32" s="851"/>
      <c r="W32" s="853"/>
      <c r="X32" s="454"/>
      <c r="Y32" s="116"/>
      <c r="Z32" s="116"/>
      <c r="AA32" s="116"/>
      <c r="AB32" s="116"/>
      <c r="AC32" s="116"/>
    </row>
    <row r="33" spans="1:38" ht="17.25" thickTop="1" thickBot="1" x14ac:dyDescent="0.3">
      <c r="A33" s="110">
        <v>20</v>
      </c>
      <c r="B33" s="305" t="s">
        <v>222</v>
      </c>
      <c r="C33" s="310" t="s">
        <v>231</v>
      </c>
      <c r="D33" s="735" t="s">
        <v>318</v>
      </c>
      <c r="E33" s="838">
        <v>12</v>
      </c>
      <c r="F33" s="838"/>
      <c r="G33" s="838">
        <v>12</v>
      </c>
      <c r="H33" s="864"/>
      <c r="I33" s="864"/>
      <c r="J33" s="864"/>
      <c r="K33" s="865"/>
      <c r="L33" s="863"/>
      <c r="M33" s="864"/>
      <c r="N33" s="866"/>
      <c r="O33" s="863"/>
      <c r="P33" s="864"/>
      <c r="Q33" s="870"/>
      <c r="R33" s="848"/>
      <c r="S33" s="850"/>
      <c r="T33" s="840"/>
      <c r="U33" s="848"/>
      <c r="V33" s="838">
        <v>12</v>
      </c>
      <c r="W33" s="842">
        <v>3</v>
      </c>
      <c r="X33" s="456"/>
      <c r="Y33" s="116"/>
      <c r="Z33" s="116"/>
      <c r="AA33" s="116"/>
      <c r="AB33" s="116"/>
      <c r="AC33" s="116"/>
    </row>
    <row r="34" spans="1:38" ht="17.25" thickTop="1" thickBot="1" x14ac:dyDescent="0.3">
      <c r="A34" s="110">
        <v>21</v>
      </c>
      <c r="B34" s="311" t="s">
        <v>223</v>
      </c>
      <c r="C34" s="312" t="s">
        <v>232</v>
      </c>
      <c r="D34" s="708"/>
      <c r="E34" s="854"/>
      <c r="F34" s="854"/>
      <c r="G34" s="854"/>
      <c r="H34" s="864"/>
      <c r="I34" s="864"/>
      <c r="J34" s="864"/>
      <c r="K34" s="865"/>
      <c r="L34" s="863"/>
      <c r="M34" s="864"/>
      <c r="N34" s="866"/>
      <c r="O34" s="863"/>
      <c r="P34" s="864"/>
      <c r="Q34" s="870"/>
      <c r="R34" s="856"/>
      <c r="S34" s="882"/>
      <c r="T34" s="880"/>
      <c r="U34" s="856"/>
      <c r="V34" s="854"/>
      <c r="W34" s="843"/>
      <c r="X34" s="456"/>
      <c r="Y34" s="116"/>
      <c r="Z34" s="116"/>
      <c r="AA34" s="116"/>
      <c r="AB34" s="116"/>
      <c r="AC34" s="116"/>
    </row>
    <row r="35" spans="1:38" ht="17.25" thickTop="1" thickBot="1" x14ac:dyDescent="0.3">
      <c r="A35" s="110">
        <v>22</v>
      </c>
      <c r="B35" s="313" t="s">
        <v>224</v>
      </c>
      <c r="C35" s="314" t="s">
        <v>225</v>
      </c>
      <c r="D35" s="884"/>
      <c r="E35" s="855"/>
      <c r="F35" s="855"/>
      <c r="G35" s="855"/>
      <c r="H35" s="779"/>
      <c r="I35" s="779"/>
      <c r="J35" s="779"/>
      <c r="K35" s="876"/>
      <c r="L35" s="802"/>
      <c r="M35" s="877"/>
      <c r="N35" s="879"/>
      <c r="O35" s="802"/>
      <c r="P35" s="779"/>
      <c r="Q35" s="878"/>
      <c r="R35" s="857"/>
      <c r="S35" s="883"/>
      <c r="T35" s="881"/>
      <c r="U35" s="857"/>
      <c r="V35" s="855"/>
      <c r="W35" s="844"/>
      <c r="X35" s="457"/>
      <c r="Y35" s="116"/>
      <c r="Z35" s="116"/>
      <c r="AA35" s="116"/>
      <c r="AB35" s="116"/>
      <c r="AC35" s="116"/>
    </row>
    <row r="36" spans="1:38" s="9" customFormat="1" ht="17.25" thickTop="1" thickBot="1" x14ac:dyDescent="0.3">
      <c r="A36" s="162">
        <v>23</v>
      </c>
      <c r="B36" s="315"/>
      <c r="C36" s="208" t="s">
        <v>25</v>
      </c>
      <c r="D36" s="175"/>
      <c r="E36" s="162">
        <f>SUM(E25:E35)</f>
        <v>84</v>
      </c>
      <c r="F36" s="162">
        <f t="shared" ref="F36:W36" si="1">SUM(F25:F35)</f>
        <v>18</v>
      </c>
      <c r="G36" s="162">
        <f t="shared" si="1"/>
        <v>66</v>
      </c>
      <c r="H36" s="162">
        <f t="shared" si="1"/>
        <v>0</v>
      </c>
      <c r="I36" s="162">
        <f t="shared" si="1"/>
        <v>0</v>
      </c>
      <c r="J36" s="162">
        <f t="shared" si="1"/>
        <v>0</v>
      </c>
      <c r="K36" s="162">
        <f t="shared" si="1"/>
        <v>0</v>
      </c>
      <c r="L36" s="162">
        <f t="shared" si="1"/>
        <v>0</v>
      </c>
      <c r="M36" s="162">
        <f t="shared" si="1"/>
        <v>0</v>
      </c>
      <c r="N36" s="496">
        <f t="shared" si="1"/>
        <v>0</v>
      </c>
      <c r="O36" s="167">
        <f t="shared" si="1"/>
        <v>0</v>
      </c>
      <c r="P36" s="162">
        <f t="shared" si="1"/>
        <v>0</v>
      </c>
      <c r="Q36" s="162">
        <f t="shared" si="1"/>
        <v>0</v>
      </c>
      <c r="R36" s="162">
        <f t="shared" si="1"/>
        <v>0</v>
      </c>
      <c r="S36" s="162">
        <f t="shared" si="1"/>
        <v>36</v>
      </c>
      <c r="T36" s="496">
        <f t="shared" si="1"/>
        <v>6</v>
      </c>
      <c r="U36" s="167">
        <f t="shared" si="1"/>
        <v>18</v>
      </c>
      <c r="V36" s="162">
        <f t="shared" si="1"/>
        <v>30</v>
      </c>
      <c r="W36" s="162">
        <f t="shared" si="1"/>
        <v>10</v>
      </c>
      <c r="X36" s="458">
        <f>SUM(X25:X35)</f>
        <v>4</v>
      </c>
      <c r="Y36" s="168"/>
      <c r="Z36" s="168"/>
      <c r="AA36" s="168"/>
      <c r="AB36" s="168"/>
      <c r="AC36" s="168"/>
    </row>
    <row r="37" spans="1:38" s="9" customFormat="1" ht="33" thickTop="1" thickBot="1" x14ac:dyDescent="0.3">
      <c r="A37" s="162">
        <v>24</v>
      </c>
      <c r="B37" s="315"/>
      <c r="C37" s="207" t="s">
        <v>26</v>
      </c>
      <c r="D37" s="163"/>
      <c r="E37" s="162">
        <f t="shared" ref="E37:W37" si="2">SUM(E36,E23)</f>
        <v>186</v>
      </c>
      <c r="F37" s="162">
        <f t="shared" si="2"/>
        <v>54</v>
      </c>
      <c r="G37" s="162">
        <f t="shared" si="2"/>
        <v>123</v>
      </c>
      <c r="H37" s="162">
        <f t="shared" si="2"/>
        <v>0</v>
      </c>
      <c r="I37" s="162">
        <f t="shared" si="2"/>
        <v>9</v>
      </c>
      <c r="J37" s="162">
        <f t="shared" si="2"/>
        <v>0</v>
      </c>
      <c r="K37" s="162">
        <f t="shared" si="2"/>
        <v>0</v>
      </c>
      <c r="L37" s="162">
        <f t="shared" si="2"/>
        <v>9</v>
      </c>
      <c r="M37" s="162">
        <f t="shared" si="2"/>
        <v>27</v>
      </c>
      <c r="N37" s="496">
        <f t="shared" si="2"/>
        <v>8</v>
      </c>
      <c r="O37" s="167">
        <f t="shared" si="2"/>
        <v>9</v>
      </c>
      <c r="P37" s="162">
        <f t="shared" si="2"/>
        <v>9</v>
      </c>
      <c r="Q37" s="162">
        <f t="shared" si="2"/>
        <v>4</v>
      </c>
      <c r="R37" s="162">
        <f t="shared" si="2"/>
        <v>18</v>
      </c>
      <c r="S37" s="162">
        <f t="shared" si="2"/>
        <v>48</v>
      </c>
      <c r="T37" s="496">
        <f t="shared" si="2"/>
        <v>12</v>
      </c>
      <c r="U37" s="167">
        <f t="shared" si="2"/>
        <v>18</v>
      </c>
      <c r="V37" s="162">
        <f t="shared" si="2"/>
        <v>48</v>
      </c>
      <c r="W37" s="162">
        <f t="shared" si="2"/>
        <v>15</v>
      </c>
      <c r="X37" s="458">
        <f>X36+X23</f>
        <v>14</v>
      </c>
      <c r="Y37" s="168"/>
      <c r="Z37" s="168"/>
      <c r="AA37" s="168"/>
      <c r="AB37" s="168"/>
      <c r="AC37" s="168"/>
    </row>
    <row r="38" spans="1:38" s="9" customFormat="1" ht="17.25" thickTop="1" thickBot="1" x14ac:dyDescent="0.3">
      <c r="A38" s="162">
        <v>25</v>
      </c>
      <c r="B38" s="315"/>
      <c r="C38" s="47" t="s">
        <v>27</v>
      </c>
      <c r="D38" s="177"/>
      <c r="E38" s="162">
        <f>E37+'II stopień podst i kierunk'!E32</f>
        <v>564</v>
      </c>
      <c r="F38" s="162">
        <f>F37+'II stopień podst i kierunk'!F32</f>
        <v>228</v>
      </c>
      <c r="G38" s="162">
        <f>G37+'II stopień podst i kierunk'!G32</f>
        <v>231</v>
      </c>
      <c r="H38" s="162">
        <f>H37+'II stopień podst i kierunk'!H32</f>
        <v>0</v>
      </c>
      <c r="I38" s="162">
        <f>I37+'II stopień podst i kierunk'!I32</f>
        <v>33</v>
      </c>
      <c r="J38" s="162">
        <f>J37+'II stopień podst i kierunk'!J32</f>
        <v>72</v>
      </c>
      <c r="K38" s="162">
        <f>K37+'II stopień podst i kierunk'!K32</f>
        <v>0</v>
      </c>
      <c r="L38" s="162">
        <f>L37+'II stopień podst i kierunk'!L32</f>
        <v>81</v>
      </c>
      <c r="M38" s="162">
        <f>M37+'II stopień podst i kierunk'!M32</f>
        <v>87</v>
      </c>
      <c r="N38" s="496">
        <f>N37+'II stopień podst i kierunk'!N32</f>
        <v>30</v>
      </c>
      <c r="O38" s="167">
        <f>O37+'II stopień podst i kierunk'!O32</f>
        <v>69</v>
      </c>
      <c r="P38" s="162">
        <f>P37+'II stopień podst i kierunk'!P32</f>
        <v>105</v>
      </c>
      <c r="Q38" s="162">
        <f>Q37+'II stopień podst i kierunk'!Q32</f>
        <v>30</v>
      </c>
      <c r="R38" s="162">
        <f>R37+'II stopień podst i kierunk'!R32</f>
        <v>60</v>
      </c>
      <c r="S38" s="162">
        <f>S37+'II stopień podst i kierunk'!S32</f>
        <v>78</v>
      </c>
      <c r="T38" s="496">
        <f>T37+'II stopień podst i kierunk'!T32</f>
        <v>30</v>
      </c>
      <c r="U38" s="167">
        <f>U37+'II stopień podst i kierunk'!U32</f>
        <v>18</v>
      </c>
      <c r="V38" s="162">
        <f>V37+'II stopień podst i kierunk'!V32</f>
        <v>66</v>
      </c>
      <c r="W38" s="162">
        <f>W37+'II stopień podst i kierunk'!W32</f>
        <v>30</v>
      </c>
      <c r="X38" s="511">
        <f>X37+'II stopień podst i kierunk'!X32</f>
        <v>75</v>
      </c>
      <c r="Y38" s="168"/>
      <c r="Z38" s="168"/>
      <c r="AA38" s="168"/>
      <c r="AB38" s="168"/>
      <c r="AC38" s="168"/>
    </row>
    <row r="39" spans="1:38" s="396" customFormat="1" ht="15.75" thickTop="1" x14ac:dyDescent="0.25">
      <c r="A39" s="393"/>
      <c r="B39" s="583" t="s">
        <v>300</v>
      </c>
      <c r="C39" s="583"/>
      <c r="D39" s="583"/>
      <c r="E39" s="583"/>
      <c r="F39" s="583"/>
      <c r="G39" s="583"/>
      <c r="H39" s="583"/>
      <c r="I39" s="583"/>
      <c r="J39" s="583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512"/>
      <c r="Y39" s="394"/>
      <c r="Z39" s="394"/>
      <c r="AA39" s="394"/>
      <c r="AB39" s="394"/>
      <c r="AC39" s="394"/>
      <c r="AD39" s="395"/>
      <c r="AE39" s="395"/>
      <c r="AF39" s="395"/>
      <c r="AG39" s="395"/>
      <c r="AH39" s="395"/>
      <c r="AI39" s="395"/>
      <c r="AJ39" s="395"/>
      <c r="AK39" s="395"/>
      <c r="AL39" s="395"/>
    </row>
    <row r="40" spans="1:38" ht="31.5" customHeight="1" x14ac:dyDescent="0.25">
      <c r="A40" s="116"/>
      <c r="B40" s="116" t="s">
        <v>235</v>
      </c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</row>
    <row r="41" spans="1:38" ht="27" customHeight="1" x14ac:dyDescent="0.25">
      <c r="A41" s="116"/>
      <c r="B41" s="116" t="s">
        <v>150</v>
      </c>
      <c r="C41" s="116"/>
      <c r="D41" s="116"/>
      <c r="E41" s="116"/>
      <c r="F41" s="116"/>
      <c r="G41" s="116"/>
      <c r="H41" s="116"/>
      <c r="I41" s="116"/>
      <c r="J41" s="102"/>
      <c r="K41" s="102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</row>
    <row r="42" spans="1:38" s="362" customFormat="1" ht="24" customHeight="1" x14ac:dyDescent="0.25">
      <c r="A42" s="29"/>
      <c r="B42" s="29" t="s">
        <v>236</v>
      </c>
      <c r="C42" s="29"/>
      <c r="D42" s="29"/>
      <c r="E42" s="397"/>
      <c r="F42" s="397"/>
      <c r="G42" s="397"/>
      <c r="H42" s="397"/>
      <c r="I42" s="397"/>
      <c r="J42" s="397"/>
      <c r="K42" s="397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29"/>
      <c r="Y42" s="29"/>
      <c r="Z42" s="29"/>
      <c r="AA42" s="29"/>
      <c r="AB42" s="29"/>
      <c r="AC42" s="29"/>
    </row>
    <row r="43" spans="1:38" ht="15.75" x14ac:dyDescent="0.25">
      <c r="A43" s="116"/>
      <c r="B43" s="29"/>
      <c r="C43" s="29"/>
      <c r="D43" s="29"/>
      <c r="E43" s="29"/>
      <c r="F43" s="29"/>
      <c r="G43" s="29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</row>
    <row r="44" spans="1:38" ht="15.75" x14ac:dyDescent="0.25">
      <c r="A44" s="116"/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</row>
    <row r="46" spans="1:38" x14ac:dyDescent="0.25">
      <c r="D46" s="1"/>
    </row>
  </sheetData>
  <mergeCells count="122">
    <mergeCell ref="A1:X1"/>
    <mergeCell ref="A2:X2"/>
    <mergeCell ref="A3:X3"/>
    <mergeCell ref="A4:X4"/>
    <mergeCell ref="A5:X5"/>
    <mergeCell ref="A6:X6"/>
    <mergeCell ref="A7:X7"/>
    <mergeCell ref="X8:X12"/>
    <mergeCell ref="B39:J39"/>
    <mergeCell ref="D33:D35"/>
    <mergeCell ref="D25:D26"/>
    <mergeCell ref="A8:A12"/>
    <mergeCell ref="B8:B12"/>
    <mergeCell ref="C8:C12"/>
    <mergeCell ref="D8:D12"/>
    <mergeCell ref="E8:K11"/>
    <mergeCell ref="L8:Q10"/>
    <mergeCell ref="K29:K30"/>
    <mergeCell ref="K31:K32"/>
    <mergeCell ref="D29:D30"/>
    <mergeCell ref="D31:D32"/>
    <mergeCell ref="D27:D28"/>
    <mergeCell ref="H25:H26"/>
    <mergeCell ref="H29:H30"/>
    <mergeCell ref="K33:K35"/>
    <mergeCell ref="L33:L35"/>
    <mergeCell ref="M33:M35"/>
    <mergeCell ref="Q33:Q35"/>
    <mergeCell ref="N33:N35"/>
    <mergeCell ref="P33:P35"/>
    <mergeCell ref="O33:O35"/>
    <mergeCell ref="E33:E35"/>
    <mergeCell ref="T31:T32"/>
    <mergeCell ref="H31:H32"/>
    <mergeCell ref="O31:O32"/>
    <mergeCell ref="P31:P32"/>
    <mergeCell ref="N31:N32"/>
    <mergeCell ref="Q31:Q32"/>
    <mergeCell ref="E31:E32"/>
    <mergeCell ref="H33:H35"/>
    <mergeCell ref="I33:I35"/>
    <mergeCell ref="J33:J35"/>
    <mergeCell ref="T33:T35"/>
    <mergeCell ref="R33:R35"/>
    <mergeCell ref="S33:S35"/>
    <mergeCell ref="S31:S32"/>
    <mergeCell ref="R8:W10"/>
    <mergeCell ref="L11:N11"/>
    <mergeCell ref="O11:Q11"/>
    <mergeCell ref="N25:N26"/>
    <mergeCell ref="O25:O26"/>
    <mergeCell ref="P25:P26"/>
    <mergeCell ref="Q27:Q28"/>
    <mergeCell ref="T25:T26"/>
    <mergeCell ref="W25:W26"/>
    <mergeCell ref="W27:W28"/>
    <mergeCell ref="L25:L26"/>
    <mergeCell ref="M25:M26"/>
    <mergeCell ref="Q25:Q26"/>
    <mergeCell ref="B14:X14"/>
    <mergeCell ref="B24:X24"/>
    <mergeCell ref="R11:T11"/>
    <mergeCell ref="U11:W11"/>
    <mergeCell ref="L27:L28"/>
    <mergeCell ref="M27:M28"/>
    <mergeCell ref="N27:N28"/>
    <mergeCell ref="O27:O28"/>
    <mergeCell ref="P27:P28"/>
    <mergeCell ref="R25:R26"/>
    <mergeCell ref="L29:L30"/>
    <mergeCell ref="M29:M30"/>
    <mergeCell ref="L31:L32"/>
    <mergeCell ref="M31:M32"/>
    <mergeCell ref="S27:S28"/>
    <mergeCell ref="S25:S26"/>
    <mergeCell ref="H27:H28"/>
    <mergeCell ref="I27:I28"/>
    <mergeCell ref="J27:J28"/>
    <mergeCell ref="K27:K28"/>
    <mergeCell ref="N29:N30"/>
    <mergeCell ref="O29:O30"/>
    <mergeCell ref="P29:P30"/>
    <mergeCell ref="I25:I26"/>
    <mergeCell ref="J25:J26"/>
    <mergeCell ref="I29:I30"/>
    <mergeCell ref="I31:I32"/>
    <mergeCell ref="J29:J30"/>
    <mergeCell ref="J31:J32"/>
    <mergeCell ref="K25:K26"/>
    <mergeCell ref="Q29:Q30"/>
    <mergeCell ref="R31:R32"/>
    <mergeCell ref="R29:R30"/>
    <mergeCell ref="R27:R28"/>
    <mergeCell ref="E29:E30"/>
    <mergeCell ref="E27:E28"/>
    <mergeCell ref="E25:E26"/>
    <mergeCell ref="F33:F35"/>
    <mergeCell ref="F31:F32"/>
    <mergeCell ref="F29:F30"/>
    <mergeCell ref="F27:F28"/>
    <mergeCell ref="F25:F26"/>
    <mergeCell ref="G33:G35"/>
    <mergeCell ref="G31:G32"/>
    <mergeCell ref="G29:G30"/>
    <mergeCell ref="G27:G28"/>
    <mergeCell ref="G25:G26"/>
    <mergeCell ref="S29:S30"/>
    <mergeCell ref="T29:T30"/>
    <mergeCell ref="T27:T28"/>
    <mergeCell ref="W33:W35"/>
    <mergeCell ref="U25:U26"/>
    <mergeCell ref="U27:U28"/>
    <mergeCell ref="U29:U30"/>
    <mergeCell ref="U31:U32"/>
    <mergeCell ref="V31:V32"/>
    <mergeCell ref="V29:V30"/>
    <mergeCell ref="V27:V28"/>
    <mergeCell ref="V25:V26"/>
    <mergeCell ref="W29:W30"/>
    <mergeCell ref="W31:W32"/>
    <mergeCell ref="V33:V35"/>
    <mergeCell ref="U33:U35"/>
  </mergeCells>
  <printOptions horizontalCentered="1" verticalCentered="1"/>
  <pageMargins left="0" right="0" top="0" bottom="0" header="0.31496062992125984" footer="0.31496062992125984"/>
  <pageSetup paperSize="9" scale="56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56"/>
  <sheetViews>
    <sheetView topLeftCell="A5" zoomScale="60" zoomScaleNormal="60" workbookViewId="0">
      <selection sqref="A1:X54"/>
    </sheetView>
  </sheetViews>
  <sheetFormatPr defaultRowHeight="15" x14ac:dyDescent="0.25"/>
  <cols>
    <col min="1" max="1" width="7.5703125" customWidth="1"/>
    <col min="2" max="2" width="20.28515625" customWidth="1"/>
    <col min="3" max="3" width="53.7109375" customWidth="1"/>
    <col min="7" max="7" width="9.140625" style="2"/>
    <col min="24" max="24" width="16" customWidth="1"/>
  </cols>
  <sheetData>
    <row r="1" spans="1:30" ht="15.75" x14ac:dyDescent="0.25">
      <c r="A1" s="607" t="s">
        <v>302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  <c r="N1" s="608"/>
      <c r="O1" s="608"/>
      <c r="P1" s="608"/>
      <c r="Q1" s="608"/>
      <c r="R1" s="608"/>
      <c r="S1" s="608"/>
      <c r="T1" s="608"/>
      <c r="U1" s="608"/>
      <c r="V1" s="608"/>
      <c r="W1" s="608"/>
      <c r="X1" s="609"/>
    </row>
    <row r="2" spans="1:30" x14ac:dyDescent="0.25">
      <c r="A2" s="684" t="s">
        <v>303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685"/>
      <c r="X2" s="686"/>
    </row>
    <row r="3" spans="1:30" ht="18.75" x14ac:dyDescent="0.25">
      <c r="A3" s="684" t="s">
        <v>304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685"/>
      <c r="X3" s="686"/>
      <c r="Y3" s="367"/>
      <c r="Z3" s="367"/>
      <c r="AA3" s="367"/>
      <c r="AB3" s="367"/>
      <c r="AC3" s="367"/>
      <c r="AD3" s="367"/>
    </row>
    <row r="4" spans="1:30" s="4" customFormat="1" ht="18.75" x14ac:dyDescent="0.25">
      <c r="A4" s="684" t="s">
        <v>305</v>
      </c>
      <c r="B4" s="685"/>
      <c r="C4" s="685"/>
      <c r="D4" s="685"/>
      <c r="E4" s="685"/>
      <c r="F4" s="685"/>
      <c r="G4" s="685"/>
      <c r="H4" s="685"/>
      <c r="I4" s="685"/>
      <c r="J4" s="685"/>
      <c r="K4" s="685"/>
      <c r="L4" s="685"/>
      <c r="M4" s="685"/>
      <c r="N4" s="685"/>
      <c r="O4" s="685"/>
      <c r="P4" s="685"/>
      <c r="Q4" s="685"/>
      <c r="R4" s="685"/>
      <c r="S4" s="685"/>
      <c r="T4" s="685"/>
      <c r="U4" s="685"/>
      <c r="V4" s="685"/>
      <c r="W4" s="685"/>
      <c r="X4" s="686"/>
      <c r="Y4" s="368"/>
      <c r="Z4" s="368"/>
      <c r="AA4" s="368"/>
      <c r="AB4" s="368"/>
      <c r="AC4" s="368"/>
      <c r="AD4" s="368"/>
    </row>
    <row r="5" spans="1:30" ht="18.75" x14ac:dyDescent="0.25">
      <c r="A5" s="684" t="s">
        <v>312</v>
      </c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6"/>
      <c r="Y5" s="367"/>
      <c r="Z5" s="367"/>
      <c r="AA5" s="367"/>
      <c r="AB5" s="367"/>
      <c r="AC5" s="367"/>
      <c r="AD5" s="367"/>
    </row>
    <row r="6" spans="1:30" ht="18.75" x14ac:dyDescent="0.25">
      <c r="A6" s="687" t="s">
        <v>306</v>
      </c>
      <c r="B6" s="688"/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8"/>
      <c r="N6" s="688"/>
      <c r="O6" s="688"/>
      <c r="P6" s="688"/>
      <c r="Q6" s="688"/>
      <c r="R6" s="688"/>
      <c r="S6" s="688"/>
      <c r="T6" s="688"/>
      <c r="U6" s="688"/>
      <c r="V6" s="688"/>
      <c r="W6" s="688"/>
      <c r="X6" s="689"/>
      <c r="Y6" s="367"/>
      <c r="Z6" s="367"/>
      <c r="AA6" s="367"/>
      <c r="AB6" s="367"/>
      <c r="AC6" s="367"/>
      <c r="AD6" s="367"/>
    </row>
    <row r="7" spans="1:30" s="4" customFormat="1" ht="18" customHeight="1" thickBot="1" x14ac:dyDescent="0.35">
      <c r="A7" s="690" t="s">
        <v>317</v>
      </c>
      <c r="B7" s="691"/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691"/>
      <c r="O7" s="691"/>
      <c r="P7" s="691"/>
      <c r="Q7" s="691"/>
      <c r="R7" s="691"/>
      <c r="S7" s="691"/>
      <c r="T7" s="691"/>
      <c r="U7" s="691"/>
      <c r="V7" s="691"/>
      <c r="W7" s="691"/>
      <c r="X7" s="692"/>
      <c r="Y7" s="369"/>
      <c r="Z7" s="369"/>
      <c r="AA7" s="369"/>
      <c r="AB7" s="369"/>
      <c r="AC7" s="369"/>
      <c r="AD7" s="369"/>
    </row>
    <row r="8" spans="1:30" ht="15.75" x14ac:dyDescent="0.25">
      <c r="A8" s="935" t="s">
        <v>28</v>
      </c>
      <c r="B8" s="712" t="s">
        <v>0</v>
      </c>
      <c r="C8" s="710" t="s">
        <v>1</v>
      </c>
      <c r="D8" s="712" t="s">
        <v>2</v>
      </c>
      <c r="E8" s="714" t="s">
        <v>23</v>
      </c>
      <c r="F8" s="715"/>
      <c r="G8" s="715"/>
      <c r="H8" s="715"/>
      <c r="I8" s="715"/>
      <c r="J8" s="715"/>
      <c r="K8" s="716"/>
      <c r="L8" s="714" t="s">
        <v>3</v>
      </c>
      <c r="M8" s="715"/>
      <c r="N8" s="715"/>
      <c r="O8" s="715"/>
      <c r="P8" s="715"/>
      <c r="Q8" s="716"/>
      <c r="R8" s="714" t="s">
        <v>14</v>
      </c>
      <c r="S8" s="715"/>
      <c r="T8" s="715"/>
      <c r="U8" s="715"/>
      <c r="V8" s="715"/>
      <c r="W8" s="716"/>
      <c r="X8" s="706" t="s">
        <v>307</v>
      </c>
      <c r="Y8" s="116"/>
      <c r="Z8" s="116"/>
      <c r="AA8" s="116"/>
      <c r="AB8" s="116"/>
      <c r="AC8" s="116"/>
      <c r="AD8" s="116"/>
    </row>
    <row r="9" spans="1:30" ht="15.75" x14ac:dyDescent="0.25">
      <c r="A9" s="935"/>
      <c r="B9" s="712"/>
      <c r="C9" s="710"/>
      <c r="D9" s="712"/>
      <c r="E9" s="714"/>
      <c r="F9" s="715"/>
      <c r="G9" s="715"/>
      <c r="H9" s="715"/>
      <c r="I9" s="715"/>
      <c r="J9" s="715"/>
      <c r="K9" s="716"/>
      <c r="L9" s="714"/>
      <c r="M9" s="715"/>
      <c r="N9" s="715"/>
      <c r="O9" s="715"/>
      <c r="P9" s="715"/>
      <c r="Q9" s="716"/>
      <c r="R9" s="714"/>
      <c r="S9" s="715"/>
      <c r="T9" s="715"/>
      <c r="U9" s="715"/>
      <c r="V9" s="715"/>
      <c r="W9" s="716"/>
      <c r="X9" s="706"/>
      <c r="Y9" s="116"/>
      <c r="Z9" s="116"/>
      <c r="AA9" s="116"/>
      <c r="AB9" s="116"/>
      <c r="AC9" s="116"/>
      <c r="AD9" s="116"/>
    </row>
    <row r="10" spans="1:30" ht="17.25" customHeight="1" thickBot="1" x14ac:dyDescent="0.3">
      <c r="A10" s="935"/>
      <c r="B10" s="712"/>
      <c r="C10" s="710"/>
      <c r="D10" s="712"/>
      <c r="E10" s="714"/>
      <c r="F10" s="715"/>
      <c r="G10" s="715"/>
      <c r="H10" s="715"/>
      <c r="I10" s="715"/>
      <c r="J10" s="715"/>
      <c r="K10" s="716"/>
      <c r="L10" s="717"/>
      <c r="M10" s="718"/>
      <c r="N10" s="718"/>
      <c r="O10" s="718"/>
      <c r="P10" s="718"/>
      <c r="Q10" s="719"/>
      <c r="R10" s="717"/>
      <c r="S10" s="718"/>
      <c r="T10" s="718"/>
      <c r="U10" s="718"/>
      <c r="V10" s="718"/>
      <c r="W10" s="719"/>
      <c r="X10" s="706"/>
      <c r="Y10" s="116"/>
      <c r="Z10" s="116"/>
      <c r="AA10" s="116"/>
      <c r="AB10" s="116"/>
      <c r="AC10" s="116"/>
      <c r="AD10" s="116"/>
    </row>
    <row r="11" spans="1:30" ht="17.25" thickTop="1" thickBot="1" x14ac:dyDescent="0.3">
      <c r="A11" s="935"/>
      <c r="B11" s="712"/>
      <c r="C11" s="710"/>
      <c r="D11" s="712"/>
      <c r="E11" s="717"/>
      <c r="F11" s="718"/>
      <c r="G11" s="718"/>
      <c r="H11" s="718"/>
      <c r="I11" s="718"/>
      <c r="J11" s="718"/>
      <c r="K11" s="719"/>
      <c r="L11" s="720" t="s">
        <v>10</v>
      </c>
      <c r="M11" s="721"/>
      <c r="N11" s="722"/>
      <c r="O11" s="723" t="s">
        <v>13</v>
      </c>
      <c r="P11" s="721"/>
      <c r="Q11" s="724"/>
      <c r="R11" s="720" t="s">
        <v>15</v>
      </c>
      <c r="S11" s="721"/>
      <c r="T11" s="722"/>
      <c r="U11" s="723" t="s">
        <v>16</v>
      </c>
      <c r="V11" s="721"/>
      <c r="W11" s="724"/>
      <c r="X11" s="706"/>
      <c r="Y11" s="116"/>
      <c r="Z11" s="116"/>
      <c r="AA11" s="116"/>
      <c r="AB11" s="116"/>
      <c r="AC11" s="116"/>
      <c r="AD11" s="116"/>
    </row>
    <row r="12" spans="1:30" ht="93.75" thickTop="1" thickBot="1" x14ac:dyDescent="0.3">
      <c r="A12" s="936"/>
      <c r="B12" s="713"/>
      <c r="C12" s="711"/>
      <c r="D12" s="713"/>
      <c r="E12" s="104" t="s">
        <v>4</v>
      </c>
      <c r="F12" s="105" t="s">
        <v>5</v>
      </c>
      <c r="G12" s="105" t="s">
        <v>6</v>
      </c>
      <c r="H12" s="105" t="s">
        <v>7</v>
      </c>
      <c r="I12" s="104" t="s">
        <v>8</v>
      </c>
      <c r="J12" s="105" t="s">
        <v>9</v>
      </c>
      <c r="K12" s="106" t="s">
        <v>29</v>
      </c>
      <c r="L12" s="107" t="s">
        <v>5</v>
      </c>
      <c r="M12" s="106" t="s">
        <v>11</v>
      </c>
      <c r="N12" s="108" t="s">
        <v>12</v>
      </c>
      <c r="O12" s="106" t="s">
        <v>5</v>
      </c>
      <c r="P12" s="106" t="s">
        <v>11</v>
      </c>
      <c r="Q12" s="104" t="s">
        <v>12</v>
      </c>
      <c r="R12" s="104" t="s">
        <v>5</v>
      </c>
      <c r="S12" s="105" t="s">
        <v>11</v>
      </c>
      <c r="T12" s="109" t="s">
        <v>12</v>
      </c>
      <c r="U12" s="105" t="s">
        <v>5</v>
      </c>
      <c r="V12" s="105" t="s">
        <v>11</v>
      </c>
      <c r="W12" s="104" t="s">
        <v>12</v>
      </c>
      <c r="X12" s="707"/>
      <c r="Y12" s="116"/>
      <c r="Z12" s="116"/>
      <c r="AA12" s="116"/>
      <c r="AB12" s="116"/>
      <c r="AC12" s="116"/>
      <c r="AD12" s="116"/>
    </row>
    <row r="13" spans="1:30" ht="17.25" thickTop="1" thickBot="1" x14ac:dyDescent="0.3">
      <c r="A13" s="8"/>
      <c r="B13" s="110">
        <v>1</v>
      </c>
      <c r="C13" s="111">
        <v>2</v>
      </c>
      <c r="D13" s="111">
        <v>3</v>
      </c>
      <c r="E13" s="111">
        <v>4</v>
      </c>
      <c r="F13" s="111">
        <v>5</v>
      </c>
      <c r="G13" s="111">
        <v>6</v>
      </c>
      <c r="H13" s="111">
        <v>7</v>
      </c>
      <c r="I13" s="110">
        <v>8</v>
      </c>
      <c r="J13" s="111">
        <v>9</v>
      </c>
      <c r="K13" s="111">
        <v>10</v>
      </c>
      <c r="L13" s="110">
        <v>11</v>
      </c>
      <c r="M13" s="111">
        <v>12</v>
      </c>
      <c r="N13" s="112">
        <v>13</v>
      </c>
      <c r="O13" s="111">
        <v>14</v>
      </c>
      <c r="P13" s="111">
        <v>15</v>
      </c>
      <c r="Q13" s="113">
        <v>16</v>
      </c>
      <c r="R13" s="113">
        <v>17</v>
      </c>
      <c r="S13" s="114">
        <v>18</v>
      </c>
      <c r="T13" s="115">
        <v>19</v>
      </c>
      <c r="U13" s="114">
        <v>20</v>
      </c>
      <c r="V13" s="114">
        <v>21</v>
      </c>
      <c r="W13" s="114">
        <v>22</v>
      </c>
      <c r="X13" s="459">
        <v>23</v>
      </c>
      <c r="Y13" s="116"/>
      <c r="Z13" s="116"/>
      <c r="AA13" s="116"/>
      <c r="AB13" s="116"/>
      <c r="AC13" s="116"/>
      <c r="AD13" s="116"/>
    </row>
    <row r="14" spans="1:30" ht="17.25" thickTop="1" thickBot="1" x14ac:dyDescent="0.3">
      <c r="A14" s="8">
        <v>1</v>
      </c>
      <c r="B14" s="834" t="s">
        <v>310</v>
      </c>
      <c r="C14" s="835"/>
      <c r="D14" s="835"/>
      <c r="E14" s="835"/>
      <c r="F14" s="835"/>
      <c r="G14" s="835"/>
      <c r="H14" s="835"/>
      <c r="I14" s="835"/>
      <c r="J14" s="835"/>
      <c r="K14" s="835"/>
      <c r="L14" s="835"/>
      <c r="M14" s="835"/>
      <c r="N14" s="835"/>
      <c r="O14" s="835"/>
      <c r="P14" s="835"/>
      <c r="Q14" s="835"/>
      <c r="R14" s="835"/>
      <c r="S14" s="835"/>
      <c r="T14" s="835"/>
      <c r="U14" s="835"/>
      <c r="V14" s="835"/>
      <c r="W14" s="835"/>
      <c r="X14" s="836"/>
      <c r="Y14" s="116"/>
      <c r="Z14" s="116"/>
      <c r="AA14" s="116"/>
      <c r="AB14" s="116"/>
      <c r="AC14" s="116"/>
      <c r="AD14" s="116"/>
    </row>
    <row r="15" spans="1:30" ht="17.25" thickTop="1" thickBot="1" x14ac:dyDescent="0.3">
      <c r="A15" s="8">
        <v>2</v>
      </c>
      <c r="B15" s="528" t="s">
        <v>237</v>
      </c>
      <c r="C15" s="318" t="s">
        <v>31</v>
      </c>
      <c r="D15" s="319" t="s">
        <v>318</v>
      </c>
      <c r="E15" s="320">
        <v>18</v>
      </c>
      <c r="F15" s="320"/>
      <c r="G15" s="321">
        <v>18</v>
      </c>
      <c r="H15" s="322"/>
      <c r="I15" s="322"/>
      <c r="J15" s="322"/>
      <c r="K15" s="323"/>
      <c r="L15" s="123"/>
      <c r="M15" s="119">
        <v>18</v>
      </c>
      <c r="N15" s="506">
        <v>4</v>
      </c>
      <c r="O15" s="503"/>
      <c r="P15" s="124"/>
      <c r="Q15" s="125"/>
      <c r="R15" s="126"/>
      <c r="S15" s="119"/>
      <c r="T15" s="506"/>
      <c r="U15" s="126"/>
      <c r="V15" s="119"/>
      <c r="W15" s="127"/>
      <c r="X15" s="460">
        <v>4</v>
      </c>
      <c r="Y15" s="116"/>
      <c r="Z15" s="116"/>
      <c r="AA15" s="116"/>
      <c r="AB15" s="116"/>
      <c r="AC15" s="116"/>
      <c r="AD15" s="116"/>
    </row>
    <row r="16" spans="1:30" ht="17.25" thickTop="1" thickBot="1" x14ac:dyDescent="0.3">
      <c r="A16" s="8">
        <v>3</v>
      </c>
      <c r="B16" s="317" t="s">
        <v>238</v>
      </c>
      <c r="C16" s="324" t="s">
        <v>239</v>
      </c>
      <c r="D16" s="325" t="s">
        <v>35</v>
      </c>
      <c r="E16" s="326">
        <v>18</v>
      </c>
      <c r="F16" s="326">
        <v>9</v>
      </c>
      <c r="G16" s="327">
        <v>9</v>
      </c>
      <c r="H16" s="132"/>
      <c r="I16" s="132"/>
      <c r="J16" s="132"/>
      <c r="K16" s="133"/>
      <c r="L16" s="134">
        <v>9</v>
      </c>
      <c r="M16" s="130">
        <v>9</v>
      </c>
      <c r="N16" s="507">
        <v>4</v>
      </c>
      <c r="O16" s="355"/>
      <c r="P16" s="130"/>
      <c r="Q16" s="135"/>
      <c r="R16" s="134"/>
      <c r="S16" s="130"/>
      <c r="T16" s="507"/>
      <c r="U16" s="134"/>
      <c r="V16" s="130"/>
      <c r="W16" s="137"/>
      <c r="X16" s="461"/>
      <c r="Y16" s="116"/>
      <c r="Z16" s="116"/>
      <c r="AA16" s="116"/>
      <c r="AB16" s="116"/>
      <c r="AC16" s="116"/>
      <c r="AD16" s="116"/>
    </row>
    <row r="17" spans="1:30" ht="17.25" thickTop="1" thickBot="1" x14ac:dyDescent="0.3">
      <c r="A17" s="8">
        <v>4</v>
      </c>
      <c r="B17" s="317" t="s">
        <v>240</v>
      </c>
      <c r="C17" s="328" t="s">
        <v>241</v>
      </c>
      <c r="D17" s="329" t="s">
        <v>38</v>
      </c>
      <c r="E17" s="326">
        <v>18</v>
      </c>
      <c r="F17" s="326">
        <v>9</v>
      </c>
      <c r="G17" s="327">
        <v>9</v>
      </c>
      <c r="H17" s="138"/>
      <c r="I17" s="138"/>
      <c r="J17" s="138"/>
      <c r="K17" s="103"/>
      <c r="L17" s="134"/>
      <c r="M17" s="130"/>
      <c r="N17" s="507"/>
      <c r="O17" s="403">
        <v>9</v>
      </c>
      <c r="P17" s="130">
        <v>9</v>
      </c>
      <c r="Q17" s="135">
        <v>4</v>
      </c>
      <c r="R17" s="134"/>
      <c r="S17" s="130"/>
      <c r="T17" s="507"/>
      <c r="U17" s="134"/>
      <c r="V17" s="130"/>
      <c r="W17" s="137"/>
      <c r="X17" s="461">
        <v>4</v>
      </c>
      <c r="Y17" s="116"/>
      <c r="Z17" s="116"/>
      <c r="AA17" s="116"/>
      <c r="AB17" s="116"/>
      <c r="AC17" s="116"/>
      <c r="AD17" s="116"/>
    </row>
    <row r="18" spans="1:30" ht="17.25" thickTop="1" thickBot="1" x14ac:dyDescent="0.3">
      <c r="A18" s="8">
        <v>5</v>
      </c>
      <c r="B18" s="317" t="s">
        <v>242</v>
      </c>
      <c r="C18" s="328" t="s">
        <v>119</v>
      </c>
      <c r="D18" s="325" t="s">
        <v>318</v>
      </c>
      <c r="E18" s="326">
        <v>12</v>
      </c>
      <c r="F18" s="326"/>
      <c r="G18" s="327"/>
      <c r="H18" s="307">
        <v>12</v>
      </c>
      <c r="I18" s="132"/>
      <c r="J18" s="132"/>
      <c r="K18" s="133"/>
      <c r="L18" s="134"/>
      <c r="M18" s="130"/>
      <c r="N18" s="507"/>
      <c r="O18" s="505"/>
      <c r="P18" s="139"/>
      <c r="Q18" s="140"/>
      <c r="R18" s="134"/>
      <c r="S18" s="130">
        <v>12</v>
      </c>
      <c r="T18" s="507">
        <v>2</v>
      </c>
      <c r="U18" s="134"/>
      <c r="V18" s="141"/>
      <c r="W18" s="142"/>
      <c r="X18" s="461"/>
      <c r="Y18" s="116"/>
      <c r="Z18" s="116"/>
      <c r="AA18" s="116"/>
      <c r="AB18" s="116"/>
      <c r="AC18" s="116"/>
      <c r="AD18" s="116"/>
    </row>
    <row r="19" spans="1:30" ht="17.25" thickTop="1" thickBot="1" x14ac:dyDescent="0.3">
      <c r="A19" s="8">
        <v>6</v>
      </c>
      <c r="B19" s="330" t="s">
        <v>243</v>
      </c>
      <c r="C19" s="328" t="s">
        <v>244</v>
      </c>
      <c r="D19" s="331" t="s">
        <v>318</v>
      </c>
      <c r="E19" s="326">
        <v>18</v>
      </c>
      <c r="F19" s="326">
        <v>9</v>
      </c>
      <c r="G19" s="327">
        <v>9</v>
      </c>
      <c r="H19" s="143"/>
      <c r="I19" s="143"/>
      <c r="J19" s="143"/>
      <c r="K19" s="144"/>
      <c r="L19" s="134"/>
      <c r="M19" s="130"/>
      <c r="N19" s="507"/>
      <c r="O19" s="403"/>
      <c r="P19" s="130"/>
      <c r="Q19" s="135"/>
      <c r="R19" s="134">
        <v>9</v>
      </c>
      <c r="S19" s="130">
        <v>9</v>
      </c>
      <c r="T19" s="507">
        <v>2</v>
      </c>
      <c r="U19" s="134"/>
      <c r="V19" s="130"/>
      <c r="W19" s="137"/>
      <c r="X19" s="461"/>
      <c r="Y19" s="116"/>
      <c r="Z19" s="116"/>
      <c r="AA19" s="116"/>
      <c r="AB19" s="116"/>
      <c r="AC19" s="116"/>
      <c r="AD19" s="116"/>
    </row>
    <row r="20" spans="1:30" ht="17.25" thickTop="1" thickBot="1" x14ac:dyDescent="0.3">
      <c r="A20" s="8">
        <v>7</v>
      </c>
      <c r="B20" s="317" t="s">
        <v>245</v>
      </c>
      <c r="C20" s="332" t="s">
        <v>246</v>
      </c>
      <c r="D20" s="333" t="s">
        <v>48</v>
      </c>
      <c r="E20" s="334">
        <v>18</v>
      </c>
      <c r="F20" s="334">
        <v>9</v>
      </c>
      <c r="G20" s="335">
        <v>9</v>
      </c>
      <c r="H20" s="143"/>
      <c r="I20" s="143"/>
      <c r="J20" s="143"/>
      <c r="K20" s="144"/>
      <c r="L20" s="134"/>
      <c r="M20" s="130"/>
      <c r="N20" s="507"/>
      <c r="O20" s="403"/>
      <c r="P20" s="130"/>
      <c r="Q20" s="135"/>
      <c r="R20" s="134"/>
      <c r="S20" s="130"/>
      <c r="T20" s="507"/>
      <c r="U20" s="134">
        <v>9</v>
      </c>
      <c r="V20" s="130">
        <v>9</v>
      </c>
      <c r="W20" s="137">
        <v>4</v>
      </c>
      <c r="X20" s="461">
        <v>4</v>
      </c>
      <c r="Y20" s="116"/>
      <c r="Z20" s="116"/>
      <c r="AA20" s="116"/>
      <c r="AB20" s="116"/>
      <c r="AC20" s="116"/>
      <c r="AD20" s="116"/>
    </row>
    <row r="21" spans="1:30" ht="17.25" thickTop="1" thickBot="1" x14ac:dyDescent="0.3">
      <c r="A21" s="8">
        <v>8</v>
      </c>
      <c r="B21" s="317" t="s">
        <v>247</v>
      </c>
      <c r="C21" s="336" t="s">
        <v>248</v>
      </c>
      <c r="D21" s="337" t="s">
        <v>318</v>
      </c>
      <c r="E21" s="338">
        <v>12</v>
      </c>
      <c r="F21" s="339"/>
      <c r="G21" s="340">
        <v>12</v>
      </c>
      <c r="H21" s="143"/>
      <c r="I21" s="143"/>
      <c r="J21" s="143"/>
      <c r="K21" s="341"/>
      <c r="L21" s="147"/>
      <c r="M21" s="148"/>
      <c r="N21" s="508"/>
      <c r="O21" s="400"/>
      <c r="P21" s="148"/>
      <c r="Q21" s="149"/>
      <c r="R21" s="147"/>
      <c r="S21" s="148"/>
      <c r="T21" s="508"/>
      <c r="U21" s="147"/>
      <c r="V21" s="148">
        <v>12</v>
      </c>
      <c r="W21" s="151">
        <v>3</v>
      </c>
      <c r="X21" s="462"/>
      <c r="Y21" s="116"/>
      <c r="Z21" s="116"/>
      <c r="AA21" s="116"/>
      <c r="AB21" s="116"/>
      <c r="AC21" s="116"/>
      <c r="AD21" s="116"/>
    </row>
    <row r="22" spans="1:30" s="4" customFormat="1" ht="17.25" thickTop="1" thickBot="1" x14ac:dyDescent="0.3">
      <c r="A22" s="3">
        <v>10</v>
      </c>
      <c r="B22" s="163"/>
      <c r="C22" s="164" t="s">
        <v>24</v>
      </c>
      <c r="D22" s="163"/>
      <c r="E22" s="165">
        <f t="shared" ref="E22:W22" si="0">SUM(E15:E21)</f>
        <v>114</v>
      </c>
      <c r="F22" s="166">
        <f t="shared" si="0"/>
        <v>36</v>
      </c>
      <c r="G22" s="162">
        <f t="shared" si="0"/>
        <v>66</v>
      </c>
      <c r="H22" s="165">
        <f t="shared" si="0"/>
        <v>12</v>
      </c>
      <c r="I22" s="166">
        <f t="shared" si="0"/>
        <v>0</v>
      </c>
      <c r="J22" s="162">
        <f t="shared" si="0"/>
        <v>0</v>
      </c>
      <c r="K22" s="342">
        <f t="shared" si="0"/>
        <v>0</v>
      </c>
      <c r="L22" s="165">
        <f t="shared" si="0"/>
        <v>9</v>
      </c>
      <c r="M22" s="162">
        <f t="shared" si="0"/>
        <v>27</v>
      </c>
      <c r="N22" s="510">
        <f t="shared" si="0"/>
        <v>8</v>
      </c>
      <c r="O22" s="165">
        <f t="shared" si="0"/>
        <v>9</v>
      </c>
      <c r="P22" s="162">
        <f t="shared" si="0"/>
        <v>9</v>
      </c>
      <c r="Q22" s="342">
        <f t="shared" si="0"/>
        <v>4</v>
      </c>
      <c r="R22" s="165">
        <f t="shared" si="0"/>
        <v>9</v>
      </c>
      <c r="S22" s="162">
        <f t="shared" si="0"/>
        <v>21</v>
      </c>
      <c r="T22" s="510">
        <f t="shared" si="0"/>
        <v>4</v>
      </c>
      <c r="U22" s="165">
        <f t="shared" si="0"/>
        <v>9</v>
      </c>
      <c r="V22" s="162">
        <f t="shared" si="0"/>
        <v>21</v>
      </c>
      <c r="W22" s="162">
        <f t="shared" si="0"/>
        <v>7</v>
      </c>
      <c r="X22" s="527">
        <f>SUM(X15:X21)</f>
        <v>12</v>
      </c>
      <c r="Y22" s="168"/>
      <c r="Z22" s="168"/>
      <c r="AA22" s="168"/>
      <c r="AB22" s="168"/>
      <c r="AC22" s="168"/>
      <c r="AD22" s="168"/>
    </row>
    <row r="23" spans="1:30" ht="17.25" thickTop="1" thickBot="1" x14ac:dyDescent="0.3">
      <c r="A23" s="8">
        <v>11</v>
      </c>
      <c r="B23" s="823" t="s">
        <v>311</v>
      </c>
      <c r="C23" s="824"/>
      <c r="D23" s="824"/>
      <c r="E23" s="824"/>
      <c r="F23" s="824"/>
      <c r="G23" s="824"/>
      <c r="H23" s="824"/>
      <c r="I23" s="824"/>
      <c r="J23" s="824"/>
      <c r="K23" s="824"/>
      <c r="L23" s="824"/>
      <c r="M23" s="824"/>
      <c r="N23" s="824"/>
      <c r="O23" s="824"/>
      <c r="P23" s="824"/>
      <c r="Q23" s="824"/>
      <c r="R23" s="824"/>
      <c r="S23" s="824"/>
      <c r="T23" s="824"/>
      <c r="U23" s="824"/>
      <c r="V23" s="824"/>
      <c r="W23" s="824"/>
      <c r="X23" s="825"/>
      <c r="Y23" s="116"/>
      <c r="Z23" s="116"/>
      <c r="AA23" s="116"/>
      <c r="AB23" s="116"/>
      <c r="AC23" s="116"/>
      <c r="AD23" s="116"/>
    </row>
    <row r="24" spans="1:30" ht="17.25" thickTop="1" thickBot="1" x14ac:dyDescent="0.3">
      <c r="A24" s="8">
        <v>12</v>
      </c>
      <c r="B24" s="343" t="s">
        <v>249</v>
      </c>
      <c r="C24" s="344" t="s">
        <v>250</v>
      </c>
      <c r="D24" s="889" t="s">
        <v>318</v>
      </c>
      <c r="E24" s="897">
        <v>9</v>
      </c>
      <c r="F24" s="897"/>
      <c r="G24" s="898">
        <v>9</v>
      </c>
      <c r="H24" s="903"/>
      <c r="I24" s="905"/>
      <c r="J24" s="905"/>
      <c r="K24" s="907"/>
      <c r="L24" s="903"/>
      <c r="M24" s="905"/>
      <c r="N24" s="909"/>
      <c r="O24" s="903"/>
      <c r="P24" s="905"/>
      <c r="Q24" s="907"/>
      <c r="R24" s="912"/>
      <c r="S24" s="922">
        <v>9</v>
      </c>
      <c r="T24" s="920">
        <v>2</v>
      </c>
      <c r="U24" s="912"/>
      <c r="V24" s="922"/>
      <c r="W24" s="929"/>
      <c r="X24" s="463"/>
      <c r="Y24" s="116"/>
      <c r="Z24" s="116"/>
      <c r="AA24" s="116"/>
      <c r="AB24" s="116"/>
      <c r="AC24" s="116"/>
      <c r="AD24" s="116"/>
    </row>
    <row r="25" spans="1:30" ht="17.25" thickTop="1" thickBot="1" x14ac:dyDescent="0.3">
      <c r="A25" s="8">
        <v>13</v>
      </c>
      <c r="B25" s="345" t="s">
        <v>251</v>
      </c>
      <c r="C25" s="346" t="s">
        <v>252</v>
      </c>
      <c r="D25" s="890"/>
      <c r="E25" s="895"/>
      <c r="F25" s="895"/>
      <c r="G25" s="887"/>
      <c r="H25" s="904"/>
      <c r="I25" s="906"/>
      <c r="J25" s="906"/>
      <c r="K25" s="908"/>
      <c r="L25" s="904"/>
      <c r="M25" s="906"/>
      <c r="N25" s="910"/>
      <c r="O25" s="904"/>
      <c r="P25" s="906"/>
      <c r="Q25" s="908"/>
      <c r="R25" s="911"/>
      <c r="S25" s="921"/>
      <c r="T25" s="916"/>
      <c r="U25" s="911"/>
      <c r="V25" s="921"/>
      <c r="W25" s="928"/>
      <c r="X25" s="464"/>
      <c r="Y25" s="116"/>
      <c r="Z25" s="116"/>
      <c r="AA25" s="116"/>
      <c r="AB25" s="116"/>
      <c r="AC25" s="116"/>
      <c r="AD25" s="116"/>
    </row>
    <row r="26" spans="1:30" ht="17.25" thickTop="1" thickBot="1" x14ac:dyDescent="0.3">
      <c r="A26" s="8">
        <v>14</v>
      </c>
      <c r="B26" s="348" t="s">
        <v>253</v>
      </c>
      <c r="C26" s="332" t="s">
        <v>43</v>
      </c>
      <c r="D26" s="891"/>
      <c r="E26" s="896"/>
      <c r="F26" s="896"/>
      <c r="G26" s="888"/>
      <c r="H26" s="804"/>
      <c r="I26" s="780"/>
      <c r="J26" s="780"/>
      <c r="K26" s="784"/>
      <c r="L26" s="804"/>
      <c r="M26" s="780"/>
      <c r="N26" s="778"/>
      <c r="O26" s="804"/>
      <c r="P26" s="780"/>
      <c r="Q26" s="784"/>
      <c r="R26" s="800"/>
      <c r="S26" s="794"/>
      <c r="T26" s="791"/>
      <c r="U26" s="800"/>
      <c r="V26" s="794"/>
      <c r="W26" s="797"/>
      <c r="X26" s="465"/>
      <c r="Y26" s="116"/>
      <c r="Z26" s="116"/>
      <c r="AA26" s="116"/>
      <c r="AB26" s="116"/>
      <c r="AC26" s="116"/>
      <c r="AD26" s="116"/>
    </row>
    <row r="27" spans="1:30" ht="17.25" thickTop="1" thickBot="1" x14ac:dyDescent="0.3">
      <c r="A27" s="8">
        <v>15</v>
      </c>
      <c r="B27" s="349" t="s">
        <v>254</v>
      </c>
      <c r="C27" s="350" t="s">
        <v>255</v>
      </c>
      <c r="D27" s="899" t="s">
        <v>41</v>
      </c>
      <c r="E27" s="894">
        <v>9</v>
      </c>
      <c r="F27" s="894"/>
      <c r="G27" s="886">
        <v>9</v>
      </c>
      <c r="H27" s="863"/>
      <c r="I27" s="864"/>
      <c r="J27" s="864"/>
      <c r="K27" s="870"/>
      <c r="L27" s="863"/>
      <c r="M27" s="864"/>
      <c r="N27" s="866"/>
      <c r="O27" s="863"/>
      <c r="P27" s="864"/>
      <c r="Q27" s="870"/>
      <c r="R27" s="913"/>
      <c r="S27" s="805">
        <v>9</v>
      </c>
      <c r="T27" s="924">
        <v>2</v>
      </c>
      <c r="U27" s="913"/>
      <c r="V27" s="805"/>
      <c r="W27" s="932"/>
      <c r="X27" s="466"/>
      <c r="Y27" s="116"/>
      <c r="Z27" s="116"/>
      <c r="AA27" s="116"/>
      <c r="AB27" s="116"/>
      <c r="AC27" s="116"/>
      <c r="AD27" s="116"/>
    </row>
    <row r="28" spans="1:30" ht="17.25" thickTop="1" thickBot="1" x14ac:dyDescent="0.3">
      <c r="A28" s="8">
        <v>16</v>
      </c>
      <c r="B28" s="351" t="s">
        <v>256</v>
      </c>
      <c r="C28" s="350" t="s">
        <v>257</v>
      </c>
      <c r="D28" s="900"/>
      <c r="E28" s="895"/>
      <c r="F28" s="895"/>
      <c r="G28" s="887"/>
      <c r="H28" s="863"/>
      <c r="I28" s="864"/>
      <c r="J28" s="864"/>
      <c r="K28" s="870"/>
      <c r="L28" s="863"/>
      <c r="M28" s="864"/>
      <c r="N28" s="866"/>
      <c r="O28" s="863"/>
      <c r="P28" s="864"/>
      <c r="Q28" s="870"/>
      <c r="R28" s="914"/>
      <c r="S28" s="923"/>
      <c r="T28" s="925"/>
      <c r="U28" s="914"/>
      <c r="V28" s="923"/>
      <c r="W28" s="933"/>
      <c r="X28" s="464"/>
      <c r="Y28" s="116"/>
      <c r="Z28" s="116"/>
      <c r="AA28" s="116"/>
      <c r="AB28" s="116"/>
      <c r="AC28" s="116"/>
      <c r="AD28" s="116"/>
    </row>
    <row r="29" spans="1:30" ht="17.25" thickTop="1" thickBot="1" x14ac:dyDescent="0.3">
      <c r="A29" s="8">
        <v>17</v>
      </c>
      <c r="B29" s="351" t="s">
        <v>258</v>
      </c>
      <c r="C29" s="332" t="s">
        <v>259</v>
      </c>
      <c r="D29" s="901"/>
      <c r="E29" s="896"/>
      <c r="F29" s="895"/>
      <c r="G29" s="887"/>
      <c r="H29" s="863"/>
      <c r="I29" s="864"/>
      <c r="J29" s="864"/>
      <c r="K29" s="870"/>
      <c r="L29" s="863"/>
      <c r="M29" s="864"/>
      <c r="N29" s="866"/>
      <c r="O29" s="863"/>
      <c r="P29" s="864"/>
      <c r="Q29" s="870"/>
      <c r="R29" s="915"/>
      <c r="S29" s="806"/>
      <c r="T29" s="926"/>
      <c r="U29" s="915"/>
      <c r="V29" s="806"/>
      <c r="W29" s="934"/>
      <c r="X29" s="465"/>
      <c r="Y29" s="116"/>
      <c r="Z29" s="116"/>
      <c r="AA29" s="116"/>
      <c r="AB29" s="116"/>
      <c r="AC29" s="116"/>
      <c r="AD29" s="116"/>
    </row>
    <row r="30" spans="1:30" ht="17.25" thickTop="1" thickBot="1" x14ac:dyDescent="0.3">
      <c r="A30" s="8">
        <v>18</v>
      </c>
      <c r="B30" s="352" t="s">
        <v>260</v>
      </c>
      <c r="C30" s="353" t="s">
        <v>261</v>
      </c>
      <c r="D30" s="892" t="s">
        <v>318</v>
      </c>
      <c r="E30" s="894">
        <v>9</v>
      </c>
      <c r="F30" s="894"/>
      <c r="G30" s="886">
        <v>9</v>
      </c>
      <c r="H30" s="863"/>
      <c r="I30" s="864"/>
      <c r="J30" s="864"/>
      <c r="K30" s="870"/>
      <c r="L30" s="863"/>
      <c r="M30" s="864"/>
      <c r="N30" s="866"/>
      <c r="O30" s="863"/>
      <c r="P30" s="864"/>
      <c r="Q30" s="870"/>
      <c r="R30" s="799"/>
      <c r="S30" s="793">
        <v>9</v>
      </c>
      <c r="T30" s="790">
        <v>2</v>
      </c>
      <c r="U30" s="927"/>
      <c r="V30" s="930"/>
      <c r="W30" s="796"/>
      <c r="X30" s="466"/>
      <c r="Y30" s="116"/>
      <c r="Z30" s="116"/>
      <c r="AA30" s="116"/>
      <c r="AB30" s="116"/>
      <c r="AC30" s="116"/>
      <c r="AD30" s="116"/>
    </row>
    <row r="31" spans="1:30" ht="33" thickTop="1" thickBot="1" x14ac:dyDescent="0.3">
      <c r="A31" s="8">
        <v>19</v>
      </c>
      <c r="B31" s="351" t="s">
        <v>262</v>
      </c>
      <c r="C31" s="354" t="s">
        <v>263</v>
      </c>
      <c r="D31" s="890"/>
      <c r="E31" s="895"/>
      <c r="F31" s="895"/>
      <c r="G31" s="887"/>
      <c r="H31" s="863"/>
      <c r="I31" s="864"/>
      <c r="J31" s="864"/>
      <c r="K31" s="870"/>
      <c r="L31" s="863"/>
      <c r="M31" s="864"/>
      <c r="N31" s="866"/>
      <c r="O31" s="863"/>
      <c r="P31" s="864"/>
      <c r="Q31" s="870"/>
      <c r="R31" s="911"/>
      <c r="S31" s="921"/>
      <c r="T31" s="916"/>
      <c r="U31" s="799"/>
      <c r="V31" s="793"/>
      <c r="W31" s="928"/>
      <c r="X31" s="464"/>
      <c r="Y31" s="116"/>
      <c r="Z31" s="116"/>
      <c r="AA31" s="116"/>
      <c r="AB31" s="116"/>
      <c r="AC31" s="116"/>
      <c r="AD31" s="116"/>
    </row>
    <row r="32" spans="1:30" ht="17.25" thickTop="1" thickBot="1" x14ac:dyDescent="0.3">
      <c r="A32" s="8">
        <v>20</v>
      </c>
      <c r="B32" s="351" t="s">
        <v>264</v>
      </c>
      <c r="C32" s="332" t="s">
        <v>265</v>
      </c>
      <c r="D32" s="891"/>
      <c r="E32" s="896"/>
      <c r="F32" s="896"/>
      <c r="G32" s="888"/>
      <c r="H32" s="863"/>
      <c r="I32" s="864"/>
      <c r="J32" s="864"/>
      <c r="K32" s="870"/>
      <c r="L32" s="863"/>
      <c r="M32" s="864"/>
      <c r="N32" s="866"/>
      <c r="O32" s="863"/>
      <c r="P32" s="864"/>
      <c r="Q32" s="870"/>
      <c r="R32" s="800"/>
      <c r="S32" s="794"/>
      <c r="T32" s="791"/>
      <c r="U32" s="799"/>
      <c r="V32" s="793"/>
      <c r="W32" s="928"/>
      <c r="X32" s="465"/>
      <c r="Y32" s="116"/>
      <c r="Z32" s="116"/>
      <c r="AA32" s="116"/>
      <c r="AB32" s="116"/>
      <c r="AC32" s="116"/>
      <c r="AD32" s="116"/>
    </row>
    <row r="33" spans="1:30" ht="17.25" thickTop="1" thickBot="1" x14ac:dyDescent="0.3">
      <c r="A33" s="8">
        <v>21</v>
      </c>
      <c r="B33" s="352" t="s">
        <v>266</v>
      </c>
      <c r="C33" s="350" t="s">
        <v>267</v>
      </c>
      <c r="D33" s="892" t="s">
        <v>318</v>
      </c>
      <c r="E33" s="894">
        <v>9</v>
      </c>
      <c r="F33" s="894"/>
      <c r="G33" s="886">
        <v>9</v>
      </c>
      <c r="H33" s="863"/>
      <c r="I33" s="864"/>
      <c r="J33" s="864"/>
      <c r="K33" s="870"/>
      <c r="L33" s="863"/>
      <c r="M33" s="864"/>
      <c r="N33" s="866"/>
      <c r="O33" s="863"/>
      <c r="P33" s="864"/>
      <c r="Q33" s="870"/>
      <c r="R33" s="799"/>
      <c r="S33" s="793">
        <v>9</v>
      </c>
      <c r="T33" s="917">
        <v>2</v>
      </c>
      <c r="U33" s="927"/>
      <c r="V33" s="930"/>
      <c r="W33" s="931"/>
      <c r="X33" s="466"/>
      <c r="Y33" s="116"/>
      <c r="Z33" s="116"/>
      <c r="AA33" s="116"/>
      <c r="AB33" s="116"/>
      <c r="AC33" s="116"/>
      <c r="AD33" s="116"/>
    </row>
    <row r="34" spans="1:30" ht="17.25" thickTop="1" thickBot="1" x14ac:dyDescent="0.3">
      <c r="A34" s="8">
        <v>22</v>
      </c>
      <c r="B34" s="351" t="s">
        <v>268</v>
      </c>
      <c r="C34" s="350" t="s">
        <v>269</v>
      </c>
      <c r="D34" s="890"/>
      <c r="E34" s="895"/>
      <c r="F34" s="895"/>
      <c r="G34" s="887"/>
      <c r="H34" s="863"/>
      <c r="I34" s="864"/>
      <c r="J34" s="864"/>
      <c r="K34" s="870"/>
      <c r="L34" s="863"/>
      <c r="M34" s="864"/>
      <c r="N34" s="866"/>
      <c r="O34" s="863"/>
      <c r="P34" s="864"/>
      <c r="Q34" s="870"/>
      <c r="R34" s="911"/>
      <c r="S34" s="921"/>
      <c r="T34" s="918"/>
      <c r="U34" s="927"/>
      <c r="V34" s="930"/>
      <c r="W34" s="931"/>
      <c r="X34" s="464">
        <v>2</v>
      </c>
      <c r="Y34" s="102"/>
      <c r="Z34" s="116"/>
      <c r="AA34" s="116"/>
      <c r="AB34" s="116"/>
      <c r="AC34" s="116"/>
      <c r="AD34" s="116"/>
    </row>
    <row r="35" spans="1:30" ht="17.25" thickTop="1" thickBot="1" x14ac:dyDescent="0.3">
      <c r="A35" s="8">
        <v>23</v>
      </c>
      <c r="B35" s="351" t="s">
        <v>270</v>
      </c>
      <c r="C35" s="332" t="s">
        <v>271</v>
      </c>
      <c r="D35" s="891"/>
      <c r="E35" s="896"/>
      <c r="F35" s="896"/>
      <c r="G35" s="888"/>
      <c r="H35" s="863"/>
      <c r="I35" s="864"/>
      <c r="J35" s="864"/>
      <c r="K35" s="870"/>
      <c r="L35" s="863"/>
      <c r="M35" s="864"/>
      <c r="N35" s="866"/>
      <c r="O35" s="863"/>
      <c r="P35" s="864"/>
      <c r="Q35" s="870"/>
      <c r="R35" s="800"/>
      <c r="S35" s="794"/>
      <c r="T35" s="919"/>
      <c r="U35" s="927"/>
      <c r="V35" s="930"/>
      <c r="W35" s="931"/>
      <c r="X35" s="465"/>
      <c r="Y35" s="116"/>
      <c r="Z35" s="116"/>
      <c r="AA35" s="116"/>
      <c r="AB35" s="116"/>
      <c r="AC35" s="116"/>
      <c r="AD35" s="116"/>
    </row>
    <row r="36" spans="1:30" ht="17.25" thickTop="1" thickBot="1" x14ac:dyDescent="0.3">
      <c r="A36" s="8">
        <v>24</v>
      </c>
      <c r="B36" s="352" t="s">
        <v>272</v>
      </c>
      <c r="C36" s="350" t="s">
        <v>273</v>
      </c>
      <c r="D36" s="892" t="s">
        <v>318</v>
      </c>
      <c r="E36" s="894">
        <v>9</v>
      </c>
      <c r="F36" s="894"/>
      <c r="G36" s="886">
        <v>9</v>
      </c>
      <c r="H36" s="863"/>
      <c r="I36" s="864"/>
      <c r="J36" s="864"/>
      <c r="K36" s="870"/>
      <c r="L36" s="863"/>
      <c r="M36" s="864"/>
      <c r="N36" s="866"/>
      <c r="O36" s="863"/>
      <c r="P36" s="864"/>
      <c r="Q36" s="870"/>
      <c r="R36" s="799"/>
      <c r="S36" s="793"/>
      <c r="T36" s="790"/>
      <c r="U36" s="799"/>
      <c r="V36" s="793">
        <v>9</v>
      </c>
      <c r="W36" s="796">
        <v>2</v>
      </c>
      <c r="X36" s="466"/>
      <c r="Y36" s="116"/>
      <c r="Z36" s="116"/>
      <c r="AA36" s="116"/>
      <c r="AB36" s="116"/>
      <c r="AC36" s="116"/>
      <c r="AD36" s="116"/>
    </row>
    <row r="37" spans="1:30" ht="17.25" thickTop="1" thickBot="1" x14ac:dyDescent="0.3">
      <c r="A37" s="8">
        <v>25</v>
      </c>
      <c r="B37" s="351" t="s">
        <v>274</v>
      </c>
      <c r="C37" s="346" t="s">
        <v>275</v>
      </c>
      <c r="D37" s="890"/>
      <c r="E37" s="895"/>
      <c r="F37" s="895"/>
      <c r="G37" s="887"/>
      <c r="H37" s="863"/>
      <c r="I37" s="864"/>
      <c r="J37" s="864"/>
      <c r="K37" s="870"/>
      <c r="L37" s="863"/>
      <c r="M37" s="864"/>
      <c r="N37" s="866"/>
      <c r="O37" s="863"/>
      <c r="P37" s="864"/>
      <c r="Q37" s="870"/>
      <c r="R37" s="911"/>
      <c r="S37" s="921"/>
      <c r="T37" s="916"/>
      <c r="U37" s="911"/>
      <c r="V37" s="921"/>
      <c r="W37" s="928"/>
      <c r="X37" s="464"/>
      <c r="Y37" s="116"/>
      <c r="Z37" s="116"/>
      <c r="AA37" s="116"/>
      <c r="AB37" s="116"/>
      <c r="AC37" s="116"/>
      <c r="AD37" s="116"/>
    </row>
    <row r="38" spans="1:30" ht="17.25" thickTop="1" thickBot="1" x14ac:dyDescent="0.3">
      <c r="A38" s="8">
        <v>26</v>
      </c>
      <c r="B38" s="356" t="s">
        <v>276</v>
      </c>
      <c r="C38" s="332" t="s">
        <v>277</v>
      </c>
      <c r="D38" s="891"/>
      <c r="E38" s="896"/>
      <c r="F38" s="896"/>
      <c r="G38" s="888"/>
      <c r="H38" s="863"/>
      <c r="I38" s="864"/>
      <c r="J38" s="864"/>
      <c r="K38" s="870"/>
      <c r="L38" s="863"/>
      <c r="M38" s="864"/>
      <c r="N38" s="866"/>
      <c r="O38" s="863"/>
      <c r="P38" s="864"/>
      <c r="Q38" s="870"/>
      <c r="R38" s="800"/>
      <c r="S38" s="794"/>
      <c r="T38" s="791"/>
      <c r="U38" s="800"/>
      <c r="V38" s="794"/>
      <c r="W38" s="797"/>
      <c r="X38" s="465"/>
      <c r="Y38" s="116"/>
      <c r="Z38" s="116"/>
      <c r="AA38" s="116"/>
      <c r="AB38" s="116"/>
      <c r="AC38" s="116"/>
      <c r="AD38" s="116"/>
    </row>
    <row r="39" spans="1:30" ht="17.25" thickTop="1" thickBot="1" x14ac:dyDescent="0.3">
      <c r="A39" s="8">
        <v>27</v>
      </c>
      <c r="B39" s="357" t="s">
        <v>278</v>
      </c>
      <c r="C39" s="350" t="s">
        <v>279</v>
      </c>
      <c r="D39" s="892" t="s">
        <v>318</v>
      </c>
      <c r="E39" s="894">
        <v>9</v>
      </c>
      <c r="F39" s="894"/>
      <c r="G39" s="886">
        <v>9</v>
      </c>
      <c r="H39" s="863"/>
      <c r="I39" s="864"/>
      <c r="J39" s="864"/>
      <c r="K39" s="870"/>
      <c r="L39" s="863"/>
      <c r="M39" s="864"/>
      <c r="N39" s="866"/>
      <c r="O39" s="863"/>
      <c r="P39" s="864"/>
      <c r="Q39" s="870"/>
      <c r="R39" s="799"/>
      <c r="S39" s="793"/>
      <c r="T39" s="790"/>
      <c r="U39" s="799"/>
      <c r="V39" s="793">
        <v>9</v>
      </c>
      <c r="W39" s="796">
        <v>2</v>
      </c>
      <c r="X39" s="466"/>
      <c r="Y39" s="116"/>
      <c r="Z39" s="116"/>
      <c r="AA39" s="116"/>
      <c r="AB39" s="116"/>
      <c r="AC39" s="116"/>
      <c r="AD39" s="116"/>
    </row>
    <row r="40" spans="1:30" ht="17.25" thickTop="1" thickBot="1" x14ac:dyDescent="0.3">
      <c r="A40" s="8">
        <v>28</v>
      </c>
      <c r="B40" s="358" t="s">
        <v>280</v>
      </c>
      <c r="C40" s="346" t="s">
        <v>281</v>
      </c>
      <c r="D40" s="890"/>
      <c r="E40" s="895"/>
      <c r="F40" s="895"/>
      <c r="G40" s="887"/>
      <c r="H40" s="863"/>
      <c r="I40" s="864"/>
      <c r="J40" s="864"/>
      <c r="K40" s="870"/>
      <c r="L40" s="863"/>
      <c r="M40" s="864"/>
      <c r="N40" s="866"/>
      <c r="O40" s="863"/>
      <c r="P40" s="864"/>
      <c r="Q40" s="870"/>
      <c r="R40" s="911"/>
      <c r="S40" s="921"/>
      <c r="T40" s="916"/>
      <c r="U40" s="911"/>
      <c r="V40" s="921"/>
      <c r="W40" s="928"/>
      <c r="X40" s="464"/>
      <c r="Y40" s="116"/>
      <c r="Z40" s="116"/>
      <c r="AA40" s="116"/>
      <c r="AB40" s="116"/>
      <c r="AC40" s="116"/>
      <c r="AD40" s="116"/>
    </row>
    <row r="41" spans="1:30" ht="17.25" thickTop="1" thickBot="1" x14ac:dyDescent="0.3">
      <c r="A41" s="8">
        <v>29</v>
      </c>
      <c r="B41" s="356" t="s">
        <v>282</v>
      </c>
      <c r="C41" s="332" t="s">
        <v>283</v>
      </c>
      <c r="D41" s="891"/>
      <c r="E41" s="896"/>
      <c r="F41" s="896"/>
      <c r="G41" s="888"/>
      <c r="H41" s="863"/>
      <c r="I41" s="864"/>
      <c r="J41" s="864"/>
      <c r="K41" s="870"/>
      <c r="L41" s="863"/>
      <c r="M41" s="864"/>
      <c r="N41" s="866"/>
      <c r="O41" s="863"/>
      <c r="P41" s="864"/>
      <c r="Q41" s="870"/>
      <c r="R41" s="800"/>
      <c r="S41" s="794"/>
      <c r="T41" s="791"/>
      <c r="U41" s="800"/>
      <c r="V41" s="794"/>
      <c r="W41" s="797"/>
      <c r="X41" s="465"/>
      <c r="Y41" s="116"/>
      <c r="Z41" s="116"/>
      <c r="AA41" s="116"/>
      <c r="AB41" s="116"/>
      <c r="AC41" s="116"/>
      <c r="AD41" s="116"/>
    </row>
    <row r="42" spans="1:30" ht="17.25" thickTop="1" thickBot="1" x14ac:dyDescent="0.3">
      <c r="A42" s="8">
        <v>30</v>
      </c>
      <c r="B42" s="357" t="s">
        <v>284</v>
      </c>
      <c r="C42" s="350" t="s">
        <v>285</v>
      </c>
      <c r="D42" s="892" t="s">
        <v>318</v>
      </c>
      <c r="E42" s="894">
        <v>9</v>
      </c>
      <c r="F42" s="894"/>
      <c r="G42" s="886">
        <v>9</v>
      </c>
      <c r="H42" s="863"/>
      <c r="I42" s="864"/>
      <c r="J42" s="864"/>
      <c r="K42" s="870"/>
      <c r="L42" s="863"/>
      <c r="M42" s="864"/>
      <c r="N42" s="866"/>
      <c r="O42" s="863"/>
      <c r="P42" s="864"/>
      <c r="Q42" s="870"/>
      <c r="R42" s="799"/>
      <c r="S42" s="793"/>
      <c r="T42" s="790"/>
      <c r="U42" s="799"/>
      <c r="V42" s="793">
        <v>9</v>
      </c>
      <c r="W42" s="796">
        <v>2</v>
      </c>
      <c r="X42" s="466"/>
      <c r="Y42" s="116"/>
      <c r="Z42" s="116"/>
      <c r="AA42" s="116"/>
      <c r="AB42" s="116"/>
      <c r="AC42" s="116"/>
      <c r="AD42" s="116"/>
    </row>
    <row r="43" spans="1:30" ht="17.25" thickTop="1" thickBot="1" x14ac:dyDescent="0.3">
      <c r="A43" s="8">
        <v>31</v>
      </c>
      <c r="B43" s="358" t="s">
        <v>286</v>
      </c>
      <c r="C43" s="350" t="s">
        <v>287</v>
      </c>
      <c r="D43" s="890"/>
      <c r="E43" s="895"/>
      <c r="F43" s="895"/>
      <c r="G43" s="887"/>
      <c r="H43" s="863"/>
      <c r="I43" s="864"/>
      <c r="J43" s="864"/>
      <c r="K43" s="870"/>
      <c r="L43" s="863"/>
      <c r="M43" s="864"/>
      <c r="N43" s="866"/>
      <c r="O43" s="863"/>
      <c r="P43" s="864"/>
      <c r="Q43" s="870"/>
      <c r="R43" s="911"/>
      <c r="S43" s="921"/>
      <c r="T43" s="916"/>
      <c r="U43" s="911"/>
      <c r="V43" s="921"/>
      <c r="W43" s="928"/>
      <c r="X43" s="441"/>
      <c r="Y43" s="116"/>
      <c r="Z43" s="116"/>
      <c r="AA43" s="116"/>
      <c r="AB43" s="116"/>
      <c r="AC43" s="116"/>
      <c r="AD43" s="116"/>
    </row>
    <row r="44" spans="1:30" ht="17.25" thickTop="1" thickBot="1" x14ac:dyDescent="0.3">
      <c r="A44" s="8">
        <v>32</v>
      </c>
      <c r="B44" s="356" t="s">
        <v>288</v>
      </c>
      <c r="C44" s="359" t="s">
        <v>289</v>
      </c>
      <c r="D44" s="891"/>
      <c r="E44" s="896"/>
      <c r="F44" s="896"/>
      <c r="G44" s="888"/>
      <c r="H44" s="863"/>
      <c r="I44" s="864"/>
      <c r="J44" s="864"/>
      <c r="K44" s="870"/>
      <c r="L44" s="863"/>
      <c r="M44" s="864"/>
      <c r="N44" s="866"/>
      <c r="O44" s="863"/>
      <c r="P44" s="864"/>
      <c r="Q44" s="870"/>
      <c r="R44" s="800"/>
      <c r="S44" s="794"/>
      <c r="T44" s="791"/>
      <c r="U44" s="800"/>
      <c r="V44" s="794"/>
      <c r="W44" s="797"/>
      <c r="X44" s="439"/>
      <c r="Y44" s="116"/>
      <c r="Z44" s="116"/>
      <c r="AA44" s="116"/>
      <c r="AB44" s="116"/>
      <c r="AC44" s="116"/>
      <c r="AD44" s="116"/>
    </row>
    <row r="45" spans="1:30" ht="17.25" thickTop="1" thickBot="1" x14ac:dyDescent="0.3">
      <c r="A45" s="8">
        <v>33</v>
      </c>
      <c r="B45" s="357" t="s">
        <v>290</v>
      </c>
      <c r="C45" s="350" t="s">
        <v>291</v>
      </c>
      <c r="D45" s="892" t="s">
        <v>318</v>
      </c>
      <c r="E45" s="894">
        <v>9</v>
      </c>
      <c r="F45" s="894"/>
      <c r="G45" s="886">
        <v>9</v>
      </c>
      <c r="H45" s="863"/>
      <c r="I45" s="864"/>
      <c r="J45" s="864"/>
      <c r="K45" s="870"/>
      <c r="L45" s="863"/>
      <c r="M45" s="864"/>
      <c r="N45" s="866"/>
      <c r="O45" s="863"/>
      <c r="P45" s="864"/>
      <c r="Q45" s="870"/>
      <c r="R45" s="799"/>
      <c r="S45" s="793"/>
      <c r="T45" s="790"/>
      <c r="U45" s="799"/>
      <c r="V45" s="793">
        <v>9</v>
      </c>
      <c r="W45" s="796">
        <v>2</v>
      </c>
      <c r="X45" s="441"/>
      <c r="Y45" s="116"/>
      <c r="Z45" s="116"/>
      <c r="AA45" s="116"/>
      <c r="AB45" s="116"/>
      <c r="AC45" s="116"/>
      <c r="AD45" s="116"/>
    </row>
    <row r="46" spans="1:30" ht="17.25" thickTop="1" thickBot="1" x14ac:dyDescent="0.3">
      <c r="A46" s="8">
        <v>34</v>
      </c>
      <c r="B46" s="358" t="s">
        <v>292</v>
      </c>
      <c r="C46" s="350" t="s">
        <v>293</v>
      </c>
      <c r="D46" s="890"/>
      <c r="E46" s="895"/>
      <c r="F46" s="895"/>
      <c r="G46" s="887"/>
      <c r="H46" s="863"/>
      <c r="I46" s="864"/>
      <c r="J46" s="864"/>
      <c r="K46" s="870"/>
      <c r="L46" s="863"/>
      <c r="M46" s="864"/>
      <c r="N46" s="866"/>
      <c r="O46" s="863"/>
      <c r="P46" s="864"/>
      <c r="Q46" s="870"/>
      <c r="R46" s="911"/>
      <c r="S46" s="921"/>
      <c r="T46" s="916"/>
      <c r="U46" s="911"/>
      <c r="V46" s="921"/>
      <c r="W46" s="928"/>
      <c r="X46" s="441"/>
      <c r="Y46" s="116"/>
      <c r="Z46" s="116"/>
      <c r="AA46" s="116"/>
      <c r="AB46" s="116"/>
      <c r="AC46" s="116"/>
      <c r="AD46" s="116"/>
    </row>
    <row r="47" spans="1:30" ht="17.25" thickTop="1" thickBot="1" x14ac:dyDescent="0.3">
      <c r="A47" s="8">
        <v>35</v>
      </c>
      <c r="B47" s="358" t="s">
        <v>294</v>
      </c>
      <c r="C47" s="350" t="s">
        <v>295</v>
      </c>
      <c r="D47" s="893"/>
      <c r="E47" s="902"/>
      <c r="F47" s="902"/>
      <c r="G47" s="887"/>
      <c r="H47" s="802"/>
      <c r="I47" s="779"/>
      <c r="J47" s="779"/>
      <c r="K47" s="783"/>
      <c r="L47" s="802"/>
      <c r="M47" s="779"/>
      <c r="N47" s="776"/>
      <c r="O47" s="802"/>
      <c r="P47" s="779"/>
      <c r="Q47" s="783"/>
      <c r="R47" s="911"/>
      <c r="S47" s="921"/>
      <c r="T47" s="916"/>
      <c r="U47" s="911"/>
      <c r="V47" s="795"/>
      <c r="W47" s="798"/>
      <c r="X47" s="467"/>
      <c r="Y47" s="116"/>
      <c r="Z47" s="116"/>
      <c r="AA47" s="116"/>
      <c r="AB47" s="116"/>
      <c r="AC47" s="116"/>
      <c r="AD47" s="116"/>
    </row>
    <row r="48" spans="1:30" s="4" customFormat="1" ht="17.25" thickTop="1" thickBot="1" x14ac:dyDescent="0.3">
      <c r="A48" s="3">
        <v>36</v>
      </c>
      <c r="B48" s="360"/>
      <c r="C48" s="174" t="s">
        <v>25</v>
      </c>
      <c r="D48" s="175"/>
      <c r="E48" s="316">
        <f>SUM(E24:E45)</f>
        <v>72</v>
      </c>
      <c r="F48" s="316">
        <f t="shared" ref="F48:U48" si="1">SUM(F24:F47)</f>
        <v>0</v>
      </c>
      <c r="G48" s="162">
        <f>SUM(G24:G45)</f>
        <v>72</v>
      </c>
      <c r="H48" s="162">
        <f t="shared" si="1"/>
        <v>0</v>
      </c>
      <c r="I48" s="162">
        <f t="shared" si="1"/>
        <v>0</v>
      </c>
      <c r="J48" s="162">
        <f t="shared" si="1"/>
        <v>0</v>
      </c>
      <c r="K48" s="162">
        <f t="shared" si="1"/>
        <v>0</v>
      </c>
      <c r="L48" s="162">
        <f t="shared" si="1"/>
        <v>0</v>
      </c>
      <c r="M48" s="162">
        <f t="shared" si="1"/>
        <v>0</v>
      </c>
      <c r="N48" s="496">
        <f t="shared" si="1"/>
        <v>0</v>
      </c>
      <c r="O48" s="167">
        <f t="shared" si="1"/>
        <v>0</v>
      </c>
      <c r="P48" s="162">
        <f t="shared" si="1"/>
        <v>0</v>
      </c>
      <c r="Q48" s="162">
        <f t="shared" si="1"/>
        <v>0</v>
      </c>
      <c r="R48" s="162">
        <f t="shared" si="1"/>
        <v>0</v>
      </c>
      <c r="S48" s="162">
        <f t="shared" si="1"/>
        <v>36</v>
      </c>
      <c r="T48" s="496">
        <f t="shared" si="1"/>
        <v>8</v>
      </c>
      <c r="U48" s="167">
        <f t="shared" si="1"/>
        <v>0</v>
      </c>
      <c r="V48" s="316">
        <f>SUM(V24:V45)</f>
        <v>36</v>
      </c>
      <c r="W48" s="316">
        <f>SUM(W24:W45)</f>
        <v>8</v>
      </c>
      <c r="X48" s="468">
        <f>SUM(X24:X47)</f>
        <v>2</v>
      </c>
      <c r="Y48" s="168"/>
      <c r="Z48" s="168"/>
      <c r="AA48" s="168"/>
      <c r="AB48" s="168"/>
      <c r="AC48" s="168"/>
      <c r="AD48" s="168"/>
    </row>
    <row r="49" spans="1:30" s="4" customFormat="1" ht="33" thickTop="1" thickBot="1" x14ac:dyDescent="0.3">
      <c r="A49" s="3">
        <v>37</v>
      </c>
      <c r="B49" s="163"/>
      <c r="C49" s="176" t="s">
        <v>26</v>
      </c>
      <c r="D49" s="163"/>
      <c r="E49" s="162">
        <f t="shared" ref="E49:W49" si="2">SUM(E48,E22)</f>
        <v>186</v>
      </c>
      <c r="F49" s="162">
        <f t="shared" si="2"/>
        <v>36</v>
      </c>
      <c r="G49" s="162">
        <f t="shared" si="2"/>
        <v>138</v>
      </c>
      <c r="H49" s="162">
        <f t="shared" si="2"/>
        <v>12</v>
      </c>
      <c r="I49" s="162">
        <f t="shared" si="2"/>
        <v>0</v>
      </c>
      <c r="J49" s="162">
        <f t="shared" si="2"/>
        <v>0</v>
      </c>
      <c r="K49" s="162">
        <f t="shared" si="2"/>
        <v>0</v>
      </c>
      <c r="L49" s="162">
        <f t="shared" si="2"/>
        <v>9</v>
      </c>
      <c r="M49" s="162">
        <f t="shared" si="2"/>
        <v>27</v>
      </c>
      <c r="N49" s="496">
        <f t="shared" si="2"/>
        <v>8</v>
      </c>
      <c r="O49" s="167">
        <f t="shared" si="2"/>
        <v>9</v>
      </c>
      <c r="P49" s="162">
        <f t="shared" si="2"/>
        <v>9</v>
      </c>
      <c r="Q49" s="162">
        <f t="shared" si="2"/>
        <v>4</v>
      </c>
      <c r="R49" s="162">
        <f t="shared" si="2"/>
        <v>9</v>
      </c>
      <c r="S49" s="162">
        <f t="shared" si="2"/>
        <v>57</v>
      </c>
      <c r="T49" s="496">
        <f t="shared" si="2"/>
        <v>12</v>
      </c>
      <c r="U49" s="167">
        <f t="shared" si="2"/>
        <v>9</v>
      </c>
      <c r="V49" s="162">
        <f t="shared" si="2"/>
        <v>57</v>
      </c>
      <c r="W49" s="162">
        <f t="shared" si="2"/>
        <v>15</v>
      </c>
      <c r="X49" s="469">
        <f>X48+X22</f>
        <v>14</v>
      </c>
      <c r="Y49" s="168"/>
      <c r="Z49" s="168"/>
      <c r="AA49" s="168"/>
      <c r="AB49" s="168"/>
      <c r="AC49" s="168"/>
      <c r="AD49" s="168"/>
    </row>
    <row r="50" spans="1:30" s="535" customFormat="1" ht="15" hidden="1" customHeight="1" thickTop="1" thickBot="1" x14ac:dyDescent="0.3">
      <c r="A50" s="529">
        <v>24</v>
      </c>
      <c r="B50" s="530" t="s">
        <v>22</v>
      </c>
      <c r="C50" s="531"/>
      <c r="D50" s="532"/>
      <c r="E50" s="533">
        <v>378</v>
      </c>
      <c r="F50" s="533">
        <v>174</v>
      </c>
      <c r="G50" s="533">
        <v>108</v>
      </c>
      <c r="H50" s="533"/>
      <c r="I50" s="533">
        <v>24</v>
      </c>
      <c r="J50" s="533">
        <v>72</v>
      </c>
      <c r="K50" s="533"/>
      <c r="L50" s="533">
        <v>72</v>
      </c>
      <c r="M50" s="533">
        <v>60</v>
      </c>
      <c r="N50" s="537">
        <v>22</v>
      </c>
      <c r="O50" s="536">
        <v>60</v>
      </c>
      <c r="P50" s="533">
        <v>96</v>
      </c>
      <c r="Q50" s="533">
        <v>26</v>
      </c>
      <c r="R50" s="533">
        <v>42</v>
      </c>
      <c r="S50" s="533">
        <v>30</v>
      </c>
      <c r="T50" s="537">
        <v>18</v>
      </c>
      <c r="U50" s="536">
        <v>0</v>
      </c>
      <c r="V50" s="533">
        <v>18</v>
      </c>
      <c r="W50" s="533">
        <v>15</v>
      </c>
      <c r="X50" s="470"/>
      <c r="Y50" s="534"/>
      <c r="Z50" s="534"/>
      <c r="AA50" s="534"/>
      <c r="AB50" s="534"/>
      <c r="AC50" s="534"/>
      <c r="AD50" s="534"/>
    </row>
    <row r="51" spans="1:30" s="4" customFormat="1" ht="17.25" thickTop="1" thickBot="1" x14ac:dyDescent="0.3">
      <c r="A51" s="3">
        <v>38</v>
      </c>
      <c r="B51" s="361"/>
      <c r="C51" s="163" t="s">
        <v>27</v>
      </c>
      <c r="D51" s="177"/>
      <c r="E51" s="162">
        <f>E49+E50</f>
        <v>564</v>
      </c>
      <c r="F51" s="162">
        <f t="shared" ref="F51:W51" si="3">F49+F50</f>
        <v>210</v>
      </c>
      <c r="G51" s="162">
        <f t="shared" si="3"/>
        <v>246</v>
      </c>
      <c r="H51" s="162">
        <f t="shared" si="3"/>
        <v>12</v>
      </c>
      <c r="I51" s="162">
        <f t="shared" si="3"/>
        <v>24</v>
      </c>
      <c r="J51" s="162">
        <f t="shared" si="3"/>
        <v>72</v>
      </c>
      <c r="K51" s="162">
        <f t="shared" si="3"/>
        <v>0</v>
      </c>
      <c r="L51" s="162">
        <f t="shared" si="3"/>
        <v>81</v>
      </c>
      <c r="M51" s="162">
        <f t="shared" si="3"/>
        <v>87</v>
      </c>
      <c r="N51" s="496">
        <f t="shared" si="3"/>
        <v>30</v>
      </c>
      <c r="O51" s="167">
        <f t="shared" si="3"/>
        <v>69</v>
      </c>
      <c r="P51" s="162">
        <f t="shared" si="3"/>
        <v>105</v>
      </c>
      <c r="Q51" s="162">
        <f t="shared" si="3"/>
        <v>30</v>
      </c>
      <c r="R51" s="162">
        <f t="shared" si="3"/>
        <v>51</v>
      </c>
      <c r="S51" s="162">
        <f t="shared" si="3"/>
        <v>87</v>
      </c>
      <c r="T51" s="496">
        <f t="shared" si="3"/>
        <v>30</v>
      </c>
      <c r="U51" s="167">
        <f t="shared" si="3"/>
        <v>9</v>
      </c>
      <c r="V51" s="162">
        <f t="shared" si="3"/>
        <v>75</v>
      </c>
      <c r="W51" s="162">
        <f t="shared" si="3"/>
        <v>30</v>
      </c>
      <c r="X51" s="471">
        <f>X49+'II stopień podst i kierunk'!X32</f>
        <v>75</v>
      </c>
      <c r="Y51" s="168"/>
      <c r="Z51" s="168"/>
      <c r="AA51" s="168"/>
      <c r="AB51" s="168"/>
      <c r="AC51" s="168"/>
      <c r="AD51" s="168"/>
    </row>
    <row r="52" spans="1:30" ht="16.5" thickTop="1" x14ac:dyDescent="0.25">
      <c r="B52" s="116" t="s">
        <v>150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5.75" x14ac:dyDescent="0.25">
      <c r="B53" s="116" t="s">
        <v>296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5.75" x14ac:dyDescent="0.25">
      <c r="B54" s="116"/>
      <c r="C54" s="116"/>
      <c r="D54" s="102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5.75" x14ac:dyDescent="0.25"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5.75" x14ac:dyDescent="0.25"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</sheetData>
  <mergeCells count="181">
    <mergeCell ref="B14:X14"/>
    <mergeCell ref="B23:X23"/>
    <mergeCell ref="A1:X1"/>
    <mergeCell ref="A2:X2"/>
    <mergeCell ref="A3:X3"/>
    <mergeCell ref="A4:X4"/>
    <mergeCell ref="A5:X5"/>
    <mergeCell ref="A6:X6"/>
    <mergeCell ref="A7:X7"/>
    <mergeCell ref="X8:X12"/>
    <mergeCell ref="R8:W10"/>
    <mergeCell ref="L11:N11"/>
    <mergeCell ref="O11:Q11"/>
    <mergeCell ref="R11:T11"/>
    <mergeCell ref="U11:W11"/>
    <mergeCell ref="L8:Q10"/>
    <mergeCell ref="A8:A12"/>
    <mergeCell ref="B8:B12"/>
    <mergeCell ref="C8:C12"/>
    <mergeCell ref="D8:D12"/>
    <mergeCell ref="E8:K11"/>
    <mergeCell ref="W45:W47"/>
    <mergeCell ref="V45:V47"/>
    <mergeCell ref="W24:W26"/>
    <mergeCell ref="V24:V26"/>
    <mergeCell ref="W36:W38"/>
    <mergeCell ref="W39:W41"/>
    <mergeCell ref="W42:W44"/>
    <mergeCell ref="V42:V44"/>
    <mergeCell ref="V39:V41"/>
    <mergeCell ref="V36:V38"/>
    <mergeCell ref="V33:V35"/>
    <mergeCell ref="V30:V32"/>
    <mergeCell ref="W33:W35"/>
    <mergeCell ref="W30:W32"/>
    <mergeCell ref="V27:V29"/>
    <mergeCell ref="W27:W29"/>
    <mergeCell ref="T36:T38"/>
    <mergeCell ref="T33:T35"/>
    <mergeCell ref="T30:T32"/>
    <mergeCell ref="T24:T26"/>
    <mergeCell ref="U24:U26"/>
    <mergeCell ref="S42:S44"/>
    <mergeCell ref="S45:S47"/>
    <mergeCell ref="T45:T47"/>
    <mergeCell ref="T42:T44"/>
    <mergeCell ref="T39:T41"/>
    <mergeCell ref="S30:S32"/>
    <mergeCell ref="S24:S26"/>
    <mergeCell ref="S33:S35"/>
    <mergeCell ref="S36:S38"/>
    <mergeCell ref="S39:S41"/>
    <mergeCell ref="U45:U47"/>
    <mergeCell ref="U42:U44"/>
    <mergeCell ref="U39:U41"/>
    <mergeCell ref="U36:U38"/>
    <mergeCell ref="S27:S29"/>
    <mergeCell ref="T27:T29"/>
    <mergeCell ref="U27:U29"/>
    <mergeCell ref="U30:U32"/>
    <mergeCell ref="U33:U35"/>
    <mergeCell ref="R45:R47"/>
    <mergeCell ref="R42:R44"/>
    <mergeCell ref="R39:R41"/>
    <mergeCell ref="R36:R38"/>
    <mergeCell ref="R33:R35"/>
    <mergeCell ref="R30:R32"/>
    <mergeCell ref="R24:R26"/>
    <mergeCell ref="Q45:Q47"/>
    <mergeCell ref="Q42:Q44"/>
    <mergeCell ref="Q39:Q41"/>
    <mergeCell ref="Q36:Q38"/>
    <mergeCell ref="Q33:Q35"/>
    <mergeCell ref="R27:R29"/>
    <mergeCell ref="Q30:Q32"/>
    <mergeCell ref="Q27:Q29"/>
    <mergeCell ref="Q24:Q26"/>
    <mergeCell ref="P45:P47"/>
    <mergeCell ref="P42:P44"/>
    <mergeCell ref="P39:P41"/>
    <mergeCell ref="P36:P38"/>
    <mergeCell ref="P33:P35"/>
    <mergeCell ref="P30:P32"/>
    <mergeCell ref="P27:P29"/>
    <mergeCell ref="P24:P26"/>
    <mergeCell ref="O45:O47"/>
    <mergeCell ref="O42:O44"/>
    <mergeCell ref="O39:O41"/>
    <mergeCell ref="O36:O38"/>
    <mergeCell ref="O33:O35"/>
    <mergeCell ref="O30:O32"/>
    <mergeCell ref="O27:O29"/>
    <mergeCell ref="O24:O26"/>
    <mergeCell ref="M45:M47"/>
    <mergeCell ref="M42:M44"/>
    <mergeCell ref="M39:M41"/>
    <mergeCell ref="M36:M38"/>
    <mergeCell ref="M33:M35"/>
    <mergeCell ref="M30:M32"/>
    <mergeCell ref="M27:M29"/>
    <mergeCell ref="M24:M26"/>
    <mergeCell ref="N45:N47"/>
    <mergeCell ref="N42:N44"/>
    <mergeCell ref="N39:N41"/>
    <mergeCell ref="N36:N38"/>
    <mergeCell ref="N33:N35"/>
    <mergeCell ref="N30:N32"/>
    <mergeCell ref="N27:N29"/>
    <mergeCell ref="N24:N26"/>
    <mergeCell ref="L45:L47"/>
    <mergeCell ref="L42:L44"/>
    <mergeCell ref="L39:L41"/>
    <mergeCell ref="L36:L38"/>
    <mergeCell ref="L33:L35"/>
    <mergeCell ref="L30:L32"/>
    <mergeCell ref="L27:L29"/>
    <mergeCell ref="J24:J26"/>
    <mergeCell ref="K24:K26"/>
    <mergeCell ref="J30:J32"/>
    <mergeCell ref="K27:K29"/>
    <mergeCell ref="K45:K47"/>
    <mergeCell ref="K42:K44"/>
    <mergeCell ref="K39:K41"/>
    <mergeCell ref="K36:K38"/>
    <mergeCell ref="K33:K35"/>
    <mergeCell ref="K30:K32"/>
    <mergeCell ref="L24:L26"/>
    <mergeCell ref="I27:I29"/>
    <mergeCell ref="H24:H26"/>
    <mergeCell ref="I24:I26"/>
    <mergeCell ref="I36:I38"/>
    <mergeCell ref="I39:I41"/>
    <mergeCell ref="I42:I44"/>
    <mergeCell ref="I45:I47"/>
    <mergeCell ref="J27:J29"/>
    <mergeCell ref="H27:H29"/>
    <mergeCell ref="H30:H32"/>
    <mergeCell ref="H33:H35"/>
    <mergeCell ref="H36:H38"/>
    <mergeCell ref="J36:J38"/>
    <mergeCell ref="J39:J41"/>
    <mergeCell ref="J42:J44"/>
    <mergeCell ref="J45:J47"/>
    <mergeCell ref="I30:I32"/>
    <mergeCell ref="F33:F35"/>
    <mergeCell ref="F36:F38"/>
    <mergeCell ref="E36:E38"/>
    <mergeCell ref="I33:I35"/>
    <mergeCell ref="J33:J35"/>
    <mergeCell ref="H39:H41"/>
    <mergeCell ref="H42:H44"/>
    <mergeCell ref="H45:H47"/>
    <mergeCell ref="G45:G47"/>
    <mergeCell ref="G33:G35"/>
    <mergeCell ref="G36:G38"/>
    <mergeCell ref="G39:G41"/>
    <mergeCell ref="G42:G44"/>
    <mergeCell ref="G30:G32"/>
    <mergeCell ref="D24:D26"/>
    <mergeCell ref="D30:D32"/>
    <mergeCell ref="D45:D47"/>
    <mergeCell ref="D42:D44"/>
    <mergeCell ref="D39:D41"/>
    <mergeCell ref="D36:D38"/>
    <mergeCell ref="D33:D35"/>
    <mergeCell ref="F30:F32"/>
    <mergeCell ref="F24:F26"/>
    <mergeCell ref="G24:G26"/>
    <mergeCell ref="E24:E26"/>
    <mergeCell ref="E30:E32"/>
    <mergeCell ref="G27:G29"/>
    <mergeCell ref="D27:D29"/>
    <mergeCell ref="E27:E29"/>
    <mergeCell ref="F27:F29"/>
    <mergeCell ref="E33:E35"/>
    <mergeCell ref="F45:F47"/>
    <mergeCell ref="F42:F44"/>
    <mergeCell ref="E45:E47"/>
    <mergeCell ref="E42:E44"/>
    <mergeCell ref="E39:E41"/>
    <mergeCell ref="F39:F41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II stopień podst i kierunk</vt:lpstr>
      <vt:lpstr>II stopień EP</vt:lpstr>
      <vt:lpstr>II stopień EUB</vt:lpstr>
      <vt:lpstr>II stopień EiZwSP</vt:lpstr>
      <vt:lpstr>II stopień GRiL</vt:lpstr>
      <vt:lpstr>II stopień GFiR</vt:lpstr>
      <vt:lpstr>'II stopień EiZwSP'!Obszar_wydruku</vt:lpstr>
      <vt:lpstr>'II stopień EP'!Obszar_wydruku</vt:lpstr>
      <vt:lpstr>'II stopień podst i kierunk'!Obszar_wydruku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2021-10-11T10:12:44Z</dcterms:modified>
</cp:coreProperties>
</file>