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4"/>
  </bookViews>
  <sheets>
    <sheet name="I stopień_stacj PODST I KIER" sheetId="1" r:id="rId1"/>
    <sheet name="I stopień_stacj SPECJ EP" sheetId="2" r:id="rId2"/>
    <sheet name="I stopień_stacj SPECJ EUB" sheetId="3" r:id="rId3"/>
    <sheet name="I stopień_stacj SPECJ GRiL" sheetId="4" r:id="rId4"/>
    <sheet name="I stopień_stacj SPECJ GFiR" sheetId="5" r:id="rId5"/>
    <sheet name="I stopień_stacj SPECJ EiZwSP" sheetId="6" r:id="rId6"/>
    <sheet name="Arkusz2" sheetId="7" r:id="rId7"/>
  </sheets>
  <definedNames>
    <definedName name="_xlnm.Print_Area" localSheetId="0">'I stopień_stacj PODST I KIER'!$A$1:$AC$46</definedName>
    <definedName name="_xlnm.Print_Area" localSheetId="5">'I stopień_stacj SPECJ EiZwSP'!$A$1:$AC$58</definedName>
    <definedName name="_xlnm.Print_Area" localSheetId="1">'I stopień_stacj SPECJ EP'!$A$1:$AC$59</definedName>
    <definedName name="_xlnm.Print_Area" localSheetId="2">'I stopień_stacj SPECJ EUB'!$A$1:$AC$63</definedName>
    <definedName name="_xlnm.Print_Area" localSheetId="4">'I stopień_stacj SPECJ GFiR'!$A$1:$AC$57</definedName>
    <definedName name="_xlnm.Print_Area" localSheetId="3">'I stopień_stacj SPECJ GRiL'!$A$1:$AC$53</definedName>
  </definedNames>
  <calcPr fullCalcOnLoad="1"/>
</workbook>
</file>

<file path=xl/comments1.xml><?xml version="1.0" encoding="utf-8"?>
<comments xmlns="http://schemas.openxmlformats.org/spreadsheetml/2006/main">
  <authors>
    <author>ankieta 2</author>
  </authors>
  <commentList>
    <comment ref="C17" authorId="0">
      <text>
        <r>
          <rPr>
            <b/>
            <sz val="8"/>
            <rFont val="Tahoma"/>
            <family val="2"/>
          </rPr>
          <t>ankieta 2:</t>
        </r>
        <r>
          <rPr>
            <sz val="8"/>
            <rFont val="Tahoma"/>
            <family val="2"/>
          </rPr>
          <t xml:space="preserve">
Minimum</t>
        </r>
      </text>
    </comment>
  </commentList>
</comments>
</file>

<file path=xl/sharedStrings.xml><?xml version="1.0" encoding="utf-8"?>
<sst xmlns="http://schemas.openxmlformats.org/spreadsheetml/2006/main" count="896" uniqueCount="488">
  <si>
    <t>Nazwa  przedmiotu</t>
  </si>
  <si>
    <t>forma zaliczenia</t>
  </si>
  <si>
    <t>Forma zajęć</t>
  </si>
  <si>
    <t>I rok</t>
  </si>
  <si>
    <t>II rok</t>
  </si>
  <si>
    <t>III rok</t>
  </si>
  <si>
    <t>Razem</t>
  </si>
  <si>
    <t>wykłady</t>
  </si>
  <si>
    <t>sem.I</t>
  </si>
  <si>
    <t>sem. II</t>
  </si>
  <si>
    <t>sem.III</t>
  </si>
  <si>
    <t>sem. IV</t>
  </si>
  <si>
    <t>sem.V</t>
  </si>
  <si>
    <t>sem. VI</t>
  </si>
  <si>
    <t>wykład</t>
  </si>
  <si>
    <t>Ćw/konw/zaj.ter.</t>
  </si>
  <si>
    <t>ECTS</t>
  </si>
  <si>
    <t>A. Grupa treści podstawowych</t>
  </si>
  <si>
    <t>Mikroekonomia</t>
  </si>
  <si>
    <t>E / 2</t>
  </si>
  <si>
    <t>E / 3</t>
  </si>
  <si>
    <t>Matematyka</t>
  </si>
  <si>
    <t>Rachunkowość</t>
  </si>
  <si>
    <t xml:space="preserve">Prawo </t>
  </si>
  <si>
    <t>ZAL</t>
  </si>
  <si>
    <t>Międzynarodowe stosunki  gospodarcze</t>
  </si>
  <si>
    <t>Zarządzanie</t>
  </si>
  <si>
    <t>Geografia ekonomiczna</t>
  </si>
  <si>
    <t>E / 1</t>
  </si>
  <si>
    <t>Język obcy</t>
  </si>
  <si>
    <t>Metody oceny projektów gospodarczych</t>
  </si>
  <si>
    <t>Wychowanie fizyczne</t>
  </si>
  <si>
    <t>Ekonomia integracji europejskiej</t>
  </si>
  <si>
    <t>Gospodarka regionalna</t>
  </si>
  <si>
    <t>Polityka gospodarcza</t>
  </si>
  <si>
    <t>Polityka społeczna</t>
  </si>
  <si>
    <t>Analiza ekonomiczna</t>
  </si>
  <si>
    <t>Finanse publiczne i rynki finansowe</t>
  </si>
  <si>
    <t>Teoria przedsiębiorstwa</t>
  </si>
  <si>
    <t>E / 4</t>
  </si>
  <si>
    <t>Zarzadzanie jakością</t>
  </si>
  <si>
    <t>Nierówności społeczne w gospodarce rynkowej</t>
  </si>
  <si>
    <t>Negocjacje finansowe</t>
  </si>
  <si>
    <t>E / 5</t>
  </si>
  <si>
    <t>Marketing w zarządzaniu firmą</t>
  </si>
  <si>
    <t>Doradztwo podatkowe</t>
  </si>
  <si>
    <t>Badania rynkowe i marketingowe</t>
  </si>
  <si>
    <t xml:space="preserve">Systemy logistyczne </t>
  </si>
  <si>
    <t>E / 6</t>
  </si>
  <si>
    <t>Jednolity Rynek Europejski</t>
  </si>
  <si>
    <t>Rynki finasowe i doradztwo inwestycyjne</t>
  </si>
  <si>
    <t>Teoria gospodarki publicznej</t>
  </si>
  <si>
    <t>Przedsiębiorczość lokalna</t>
  </si>
  <si>
    <t>Ekonomika i organizacja gospodarki turystycznej</t>
  </si>
  <si>
    <t>Regiony w UE</t>
  </si>
  <si>
    <t>Planowanie i zagospodarowanie przestrzenne</t>
  </si>
  <si>
    <t>Systemy informacji gospodarczej</t>
  </si>
  <si>
    <t>Logistyka przebiegów towarowych</t>
  </si>
  <si>
    <t>Podstawy makroekonomii</t>
  </si>
  <si>
    <t xml:space="preserve">Ekonomia środowiska i zasobów naturalnych </t>
  </si>
  <si>
    <t>Ekonomiczne aspekty obrotu nieruchomościami</t>
  </si>
  <si>
    <t>Marketing w gospodarce publicznej</t>
  </si>
  <si>
    <t>Socjologia samorządu terytorialnego</t>
  </si>
  <si>
    <t>Komputerowe wspomaganie procesów podejmowania decyzji</t>
  </si>
  <si>
    <t>Organizacja i zarządzanie w administracji</t>
  </si>
  <si>
    <t xml:space="preserve">Badania marketingowe rynku </t>
  </si>
  <si>
    <t>Podstawy nauki o przedsiębiorstwie usługowym</t>
  </si>
  <si>
    <t>Przedsiębiorczość w usługach</t>
  </si>
  <si>
    <t>Zasoby ludzkie w usługach</t>
  </si>
  <si>
    <t>Ryzyko w działalności gospodarczej</t>
  </si>
  <si>
    <t>Metody ilościowe w analizie rynku</t>
  </si>
  <si>
    <t>Podstawy metodyczne w doradztwie</t>
  </si>
  <si>
    <t>Analiza strategiczna</t>
  </si>
  <si>
    <t>E /6</t>
  </si>
  <si>
    <t>Analiza dynamiki procesów rynkowych</t>
  </si>
  <si>
    <t>Techniki innowacyjne</t>
  </si>
  <si>
    <t>Techniki twórczego myślenia</t>
  </si>
  <si>
    <t>Strategie przedsiębiorcze</t>
  </si>
  <si>
    <t>Rachunkowość zarządcza</t>
  </si>
  <si>
    <t xml:space="preserve">Rachunkowość podatkowa </t>
  </si>
  <si>
    <t>Promocja i reklama</t>
  </si>
  <si>
    <t>Komunikacja w biznesie</t>
  </si>
  <si>
    <t>Nowoczesne systemy motywowania</t>
  </si>
  <si>
    <t xml:space="preserve">Instrumenty analizy otoczenia instytucjonalnego </t>
  </si>
  <si>
    <t>Usługi na rynkach międzynarodowych</t>
  </si>
  <si>
    <t>Marketing relacyjny</t>
  </si>
  <si>
    <t>Marketing międzynarodowy</t>
  </si>
  <si>
    <t>Instrumenty  polityki ekologicznej</t>
  </si>
  <si>
    <t>Instytucjonalne wsparcie rozwoju obszarów wiejskich</t>
  </si>
  <si>
    <t>Doradztwo w alokacji funduszy UE</t>
  </si>
  <si>
    <t>Usługi finansowe</t>
  </si>
  <si>
    <t>Usługi marketingowe</t>
  </si>
  <si>
    <t>Usługi inwestycyjne</t>
  </si>
  <si>
    <t>Teoria usług</t>
  </si>
  <si>
    <t>E/I/A.1</t>
  </si>
  <si>
    <t>kod przedmiotu</t>
  </si>
  <si>
    <t>E/I/EUB/C-1.1a</t>
  </si>
  <si>
    <t>E/I/EUB/C-1.1b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</si>
  <si>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</si>
  <si>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</si>
  <si>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</si>
  <si>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</si>
  <si>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</si>
  <si>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</si>
  <si>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</si>
  <si>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</si>
  <si>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</si>
  <si>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</si>
  <si>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</si>
  <si>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E/I/A.14</t>
  </si>
  <si>
    <t>E/I/A.15</t>
  </si>
  <si>
    <t>E/I/A.16</t>
  </si>
  <si>
    <t>E/I/B.1</t>
  </si>
  <si>
    <t>E/I/B.2</t>
  </si>
  <si>
    <t>E/I/B.3</t>
  </si>
  <si>
    <t>E/I/B.4</t>
  </si>
  <si>
    <t>E/I/B.5</t>
  </si>
  <si>
    <t>E/I/B.6</t>
  </si>
  <si>
    <t>Rynek pracy i polityka zatrudnienia</t>
  </si>
  <si>
    <t>Samorząd terytorialny</t>
  </si>
  <si>
    <t>Instytucje Regionalne i Lokalne</t>
  </si>
  <si>
    <t xml:space="preserve">Polityka regionalna UE </t>
  </si>
  <si>
    <t>Ekonomia ekologiczna</t>
  </si>
  <si>
    <t>Ekonomika usług</t>
  </si>
  <si>
    <t xml:space="preserve">Marketing terytorialny </t>
  </si>
  <si>
    <t xml:space="preserve">Ekonomika i zarządzanie w organizacjach publicznych </t>
  </si>
  <si>
    <t xml:space="preserve">Wycena nieruchomości </t>
  </si>
  <si>
    <t>Infrastruktura procesów logistycznych</t>
  </si>
  <si>
    <t>E/I/C-1.S</t>
  </si>
  <si>
    <t>E/I/C-1.P</t>
  </si>
  <si>
    <t>E/I/GRiL/C.1</t>
  </si>
  <si>
    <t>E/I/GRiL/C.2</t>
  </si>
  <si>
    <t>E/I/GRiL/C.3</t>
  </si>
  <si>
    <t>E/I/GRiL/C.4</t>
  </si>
  <si>
    <t>E/I/GRiL/C.5</t>
  </si>
  <si>
    <t>E/I/GRiL/C-1.1a</t>
  </si>
  <si>
    <t>E/I/GRiL/C-1.1b</t>
  </si>
  <si>
    <t>E/I/GRiL/C-1.2a</t>
  </si>
  <si>
    <t>E/I/GRiL/C-1.2b</t>
  </si>
  <si>
    <t>E/I/GRiL/C-1.3a</t>
  </si>
  <si>
    <t>E/I/GRiL/C-1.3b</t>
  </si>
  <si>
    <t>E/I/GRiL/C-1.4a</t>
  </si>
  <si>
    <t>E/I/GRiL/C-1.4b</t>
  </si>
  <si>
    <t>E/I/GRiL/C-1.5a</t>
  </si>
  <si>
    <t>E/I/GRiL/C-1.5b</t>
  </si>
  <si>
    <t>E/I/GRiL/C-1.6a</t>
  </si>
  <si>
    <t>E/I/GRiL/C-1.6b</t>
  </si>
  <si>
    <t>E/I/GRiL/C-1.7a</t>
  </si>
  <si>
    <t>E/I/GRiL/C-1.7b</t>
  </si>
  <si>
    <t>E/I/GRiL/C-1.8a</t>
  </si>
  <si>
    <t>E/I/GRiL/C-1.8b</t>
  </si>
  <si>
    <t>E/I/GRiL/C-1.9a</t>
  </si>
  <si>
    <t>E/I/GRiL/C-1.9b</t>
  </si>
  <si>
    <t>E/I/GRiL/C-1.10a</t>
  </si>
  <si>
    <t>E/I/GRiL/C-1.10b</t>
  </si>
  <si>
    <t>E/I/GRiL/C-1.11a</t>
  </si>
  <si>
    <t>E/I/GRiL/C-1.11b</t>
  </si>
  <si>
    <t>E/I/GRiL/C-1.12a</t>
  </si>
  <si>
    <t>E/I/GRiL/C-1.12b</t>
  </si>
  <si>
    <t>E/I/GRiL/C-1.13a</t>
  </si>
  <si>
    <t>E/I/GRiL/C-1.13b</t>
  </si>
  <si>
    <t>Przedsiębiorczość</t>
  </si>
  <si>
    <t>Ekonomika i organizacja handlu zagranicznego</t>
  </si>
  <si>
    <t>E/I/EUB/C.1</t>
  </si>
  <si>
    <t>E/I/EUB/C.2</t>
  </si>
  <si>
    <t>E/I/EUB/C.3</t>
  </si>
  <si>
    <t>E/I/EUB/C.4</t>
  </si>
  <si>
    <t>E/I/EUB/C.5</t>
  </si>
  <si>
    <t>E/I/EUB/C.6</t>
  </si>
  <si>
    <t>E/I/EUB/C.7</t>
  </si>
  <si>
    <t>E/I/EUB/C.8</t>
  </si>
  <si>
    <t>E/I/EUB/C.9</t>
  </si>
  <si>
    <t>E/I/EP/C.1</t>
  </si>
  <si>
    <t>E/I/EP/C.2</t>
  </si>
  <si>
    <t>E/I/EP/C.3</t>
  </si>
  <si>
    <t>E/I/EP/C.4</t>
  </si>
  <si>
    <t>E/I/EP/C.5</t>
  </si>
  <si>
    <t>Planowanie strategiczne</t>
  </si>
  <si>
    <t>Spółdzielczość w biznesie</t>
  </si>
  <si>
    <t>Finanse przedsiębiorstwa</t>
  </si>
  <si>
    <t>Marketing partnerski</t>
  </si>
  <si>
    <t>System podatkowy</t>
  </si>
  <si>
    <t>Analiza finansowa przedsiębiorstwa</t>
  </si>
  <si>
    <t>Analiza rynku i konkurencji</t>
  </si>
  <si>
    <t>Logistyka</t>
  </si>
  <si>
    <t>Przedsiębiorstwo na rynkach międzynarodowych</t>
  </si>
  <si>
    <t>Finanse międzynarodowe</t>
  </si>
  <si>
    <t>Gospodarka nieruchomościami</t>
  </si>
  <si>
    <t>Rachunkowość finansowa</t>
  </si>
  <si>
    <t>E/I/EUB/C-1.2a</t>
  </si>
  <si>
    <t>E/I/EUB/C-1.2b</t>
  </si>
  <si>
    <t>E/I/EUB/C-1.3a</t>
  </si>
  <si>
    <t>E/I/EUB/C-1.3b</t>
  </si>
  <si>
    <t>E/I/EUB/C-1.4a</t>
  </si>
  <si>
    <t>E/I/EUB/C-1.4b</t>
  </si>
  <si>
    <t>E/I/EUB/C-1.5a</t>
  </si>
  <si>
    <t>E/I/EUB/C-1.5b</t>
  </si>
  <si>
    <t>E/I/EUB/C-1.6a</t>
  </si>
  <si>
    <t>E/I/EUB/C-1.6b</t>
  </si>
  <si>
    <t>E/I/EUB/C-1.7a</t>
  </si>
  <si>
    <t>E/I/EUB/C-1.7b</t>
  </si>
  <si>
    <t>E/I/EUB/C-1.8a</t>
  </si>
  <si>
    <t>E/I/EUB/C-1.8b</t>
  </si>
  <si>
    <t>E/I/EUB/C-1.9a</t>
  </si>
  <si>
    <t>E/I/EUB/C-1.9b</t>
  </si>
  <si>
    <t>E/I/EUB/C-1.10a</t>
  </si>
  <si>
    <t>E/I/EUB/C-1.10b</t>
  </si>
  <si>
    <t>E/I/EUB/C-1.11a</t>
  </si>
  <si>
    <t>E/I/EUB/C-1.11b</t>
  </si>
  <si>
    <t>E/I/EUB/C-1.12a</t>
  </si>
  <si>
    <t>E/I/EUB/C-1.12b</t>
  </si>
  <si>
    <t>E/I/EUB/C-1.12c</t>
  </si>
  <si>
    <t>E/I/EUB/C-1.13a</t>
  </si>
  <si>
    <t>E/I/EUB/C-1.13b</t>
  </si>
  <si>
    <t>E/I/EUB/C-1.13c</t>
  </si>
  <si>
    <t>E/I/EUB/C-1.14a</t>
  </si>
  <si>
    <t>E/I/EUB/C-1.14b</t>
  </si>
  <si>
    <t>E/I/EUB/C-1.14c</t>
  </si>
  <si>
    <t>E/I/EP/C-1.1a</t>
  </si>
  <si>
    <t>E/I/EP/C-1.1b</t>
  </si>
  <si>
    <t>E/I/EP/C-1.2a</t>
  </si>
  <si>
    <t>E/I/EP/C-1.2b</t>
  </si>
  <si>
    <t>E/I/EP/C-1.3a</t>
  </si>
  <si>
    <t>E/I/EP/C-1.3b</t>
  </si>
  <si>
    <t>E/I/EP/C-1.4a</t>
  </si>
  <si>
    <t>E/I/EP/C-1.4b</t>
  </si>
  <si>
    <t>E/I/EP/C-1.5a</t>
  </si>
  <si>
    <t>E/I/EP/C-1.5b</t>
  </si>
  <si>
    <t>E/I/EP/C-1.6a</t>
  </si>
  <si>
    <t>E/I/EP/C-1.6b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</si>
  <si>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</si>
  <si>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</si>
  <si>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</si>
  <si>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</si>
  <si>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</si>
  <si>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</si>
  <si>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E/I/EP/C-1.10a</t>
  </si>
  <si>
    <t>E/I/EP/C-1.10b</t>
  </si>
  <si>
    <t>E/I/EP/C-1.11a</t>
  </si>
  <si>
    <t>E/I/EP/C-1.11b</t>
  </si>
  <si>
    <t>E/I/EP/C-1.12a</t>
  </si>
  <si>
    <t>E/I/EP/C-1.12b</t>
  </si>
  <si>
    <t>E/I/EP/C-1.13a</t>
  </si>
  <si>
    <t>E/I/EP/C-1.13b</t>
  </si>
  <si>
    <t>E/I/EP/C-1.14a</t>
  </si>
  <si>
    <t>E/I/EP/C-1.14b</t>
  </si>
  <si>
    <t>Seminarium</t>
  </si>
  <si>
    <t>Metody i techniki menedżerskie</t>
  </si>
  <si>
    <t>Marketplace</t>
  </si>
  <si>
    <t xml:space="preserve">Ekonomia rozwoju </t>
  </si>
  <si>
    <t>E/I/EP/C-1.2c</t>
  </si>
  <si>
    <t>Bankowe metody oceny zdolności kredytowej przedsiębiorstwa</t>
  </si>
  <si>
    <t>Ekonomia agrobiznesu i obszarów wiejskich</t>
  </si>
  <si>
    <t>Ekonomia regionów górskich</t>
  </si>
  <si>
    <t xml:space="preserve">Projekty jako narzędzia wspierające rozwój regionalny </t>
  </si>
  <si>
    <t>Analiza koniunktury gospodarczej</t>
  </si>
  <si>
    <t>Rachunkowość korporacji i grup kapitałowych</t>
  </si>
  <si>
    <t>Socjologia ekonomiczna</t>
  </si>
  <si>
    <t>Organizacja i analiza rynku usług</t>
  </si>
  <si>
    <t>E/I/GRiL/C.6</t>
  </si>
  <si>
    <t>Rachunkowość budżetowa</t>
  </si>
  <si>
    <t>Kształtowanie wizerunku jednostki terytorialnej</t>
  </si>
  <si>
    <t>E-biznes</t>
  </si>
  <si>
    <t>E/I/EP/C-1.13c</t>
  </si>
  <si>
    <t>Biznes plan</t>
  </si>
  <si>
    <t>Strategia rozwoju lokalnego i regionalnego</t>
  </si>
  <si>
    <t>Operacje handlu zagranicznego</t>
  </si>
  <si>
    <t>Podstawy marketingu</t>
  </si>
  <si>
    <t>Procesy restrukturyzacji przedsiębiorstw</t>
  </si>
  <si>
    <t>Polityka personalna</t>
  </si>
  <si>
    <t>Projektowanie form organizacyjno-prawnych przedsiębiorstw</t>
  </si>
  <si>
    <t>Zarządzanie projektami</t>
  </si>
  <si>
    <t>Statystyka opisowa (m)</t>
  </si>
  <si>
    <t>Technologie informacyjne (m)</t>
  </si>
  <si>
    <t>Prognozowanie i symulacje (m)</t>
  </si>
  <si>
    <t>Plan biznesowy (m)</t>
  </si>
  <si>
    <t>Ekonomika i organizacja przedsiębiorstwa</t>
  </si>
  <si>
    <t>E/I/EP/C.6</t>
  </si>
  <si>
    <t>Zarządzanie innowacjami</t>
  </si>
  <si>
    <t>Ćw/konw /zaj.ter.</t>
  </si>
  <si>
    <t>Strategie marketingowe w usługach</t>
  </si>
  <si>
    <t>Socjologia</t>
  </si>
  <si>
    <t>Przedmiot ogólnouczelniany</t>
  </si>
  <si>
    <t>WF1</t>
  </si>
  <si>
    <t>E/I/GFiR/C.1</t>
  </si>
  <si>
    <t>E/I/GFiR/C.2</t>
  </si>
  <si>
    <t>E/I/GFiR/C.3</t>
  </si>
  <si>
    <t>E/I/GFiR/C.4</t>
  </si>
  <si>
    <t>E/I/GFiR/C.5</t>
  </si>
  <si>
    <t>E/I/GFiR/C-1.1a</t>
  </si>
  <si>
    <t>E/I/GFiR/C-1.1b</t>
  </si>
  <si>
    <t>E/I/GFiR/C-1.2a</t>
  </si>
  <si>
    <t>E/I/GFiR/C-1.2b</t>
  </si>
  <si>
    <t>E/I/GFiR/C-1.3a</t>
  </si>
  <si>
    <t>E/I/GFiR/C-1.3b</t>
  </si>
  <si>
    <t>E/I/GFiR/C-1.4a</t>
  </si>
  <si>
    <t>E/I/GFiR/C-1.4b</t>
  </si>
  <si>
    <t>E/I/GFiR/C-1.5a</t>
  </si>
  <si>
    <t>E/I/GFiR/C-1.5b</t>
  </si>
  <si>
    <t>E/I/GFiR/C-1.6a</t>
  </si>
  <si>
    <t>E/I/GFiR/C-1.6b</t>
  </si>
  <si>
    <t>E/I/GFiR/C-1.8a</t>
  </si>
  <si>
    <t>E/I/GFiR/C-1.8b</t>
  </si>
  <si>
    <t>E/I/GFiR/C-1.9a</t>
  </si>
  <si>
    <t>E/I/GFiR/C-1.9b</t>
  </si>
  <si>
    <t>E/I/GFiR/C-1.10a</t>
  </si>
  <si>
    <t>E/I/GFiR/C-1.10b</t>
  </si>
  <si>
    <t>Bankowość</t>
  </si>
  <si>
    <t>Ekonomia sektora publicznego</t>
  </si>
  <si>
    <t>Finanse samorządu terytorialnego</t>
  </si>
  <si>
    <t>E/I/GFiR/C.6</t>
  </si>
  <si>
    <t>E/I/GFiR/C.7</t>
  </si>
  <si>
    <t>E/I/GFiR/C.8</t>
  </si>
  <si>
    <t>E/I/GFiR/C.9</t>
  </si>
  <si>
    <t>E/I/GFiR/C.10</t>
  </si>
  <si>
    <t>Metody planowania przedsięwzięć inwestycyjnych</t>
  </si>
  <si>
    <t>Analiza i wycena portfela inwestycyjnego</t>
  </si>
  <si>
    <t>Wartościowanie kapitału ludzkiego</t>
  </si>
  <si>
    <t>Kształtowanie relacji z klientem na rynku usług finansowych</t>
  </si>
  <si>
    <t>Techniki sprzedaży usług finansowych</t>
  </si>
  <si>
    <t>Wycena majątku</t>
  </si>
  <si>
    <t>Gospodarowanie nieruchomościami</t>
  </si>
  <si>
    <t>Instrumenty polityki gospodarczej w finansowaniu podmiotów gospodarczych</t>
  </si>
  <si>
    <t>Otoczenie instytucjonalne podmiotów gospodarczych</t>
  </si>
  <si>
    <t>E/I/O.1</t>
  </si>
  <si>
    <t>E/I/O.2</t>
  </si>
  <si>
    <t>E 10</t>
  </si>
  <si>
    <t>E 9</t>
  </si>
  <si>
    <t>Razem przedmioty ogólne, podstawowe i kierunkowe</t>
  </si>
  <si>
    <t>Kreatywność i innowacyjność w biznesie</t>
  </si>
  <si>
    <t>E/I/GFiR/C-1.11a</t>
  </si>
  <si>
    <t>E/I/GFiR/C-1.11b</t>
  </si>
  <si>
    <t>E/I/GFiR/C-1.12a</t>
  </si>
  <si>
    <t>E/I/GFiR/C-1.12b</t>
  </si>
  <si>
    <t>Rynek usług finansowych</t>
  </si>
  <si>
    <t>Rachunkowość zarządcza i controling</t>
  </si>
  <si>
    <t>Restrukturyzacja finansowa organizacji</t>
  </si>
  <si>
    <t>Planowanie budżetowe</t>
  </si>
  <si>
    <t>Rachunkowość podatkowa</t>
  </si>
  <si>
    <t>Giełda i operacje giełdowe</t>
  </si>
  <si>
    <t>E/I/GFiR/C-1.13a</t>
  </si>
  <si>
    <t>E/I/GFiR/C-1.13b</t>
  </si>
  <si>
    <t>Finanse przedsiębiorstw i instytucji finansowych</t>
  </si>
  <si>
    <t>Zarządzanie przedsiębiorstwem finansowym</t>
  </si>
  <si>
    <t>Marketing na rynku usług finansowych</t>
  </si>
  <si>
    <t>Doradztwo finansowe</t>
  </si>
  <si>
    <t>Ubezpieczenia społeczne i gospodarcze</t>
  </si>
  <si>
    <t>E/I/GFiR/C-1.7a</t>
  </si>
  <si>
    <t>E/I/GFiR/C-1.7b</t>
  </si>
  <si>
    <t>Audyt i kontrola zarządcza</t>
  </si>
  <si>
    <t>E/I/EUB/C-1.9c</t>
  </si>
  <si>
    <t>Procesy integracyjne przedsiębiorstw</t>
  </si>
  <si>
    <t>E/I/EP/C-1.14c</t>
  </si>
  <si>
    <t>Ekonometria (m)</t>
  </si>
  <si>
    <t>E/I/EiZSP/C.1</t>
  </si>
  <si>
    <t>E/I/EiZSP/C.2</t>
  </si>
  <si>
    <t>Problemy gospodarki światowej</t>
  </si>
  <si>
    <t>E/I/EiZSP/C.3</t>
  </si>
  <si>
    <t>Finanse jednostek sektora publicznego</t>
  </si>
  <si>
    <t>E/I/EiZSP/C.4</t>
  </si>
  <si>
    <t>Podstawy rachunkowości budżetowej i controlingu</t>
  </si>
  <si>
    <t>E/I/EiZSP/C.5</t>
  </si>
  <si>
    <t>E-administracja</t>
  </si>
  <si>
    <t>E/I/EiZSP/C.6</t>
  </si>
  <si>
    <t>Zarządzanie w sektorze publicznym</t>
  </si>
  <si>
    <t>E/4</t>
  </si>
  <si>
    <t>E/I/EiZSP/C.7</t>
  </si>
  <si>
    <t>Marketing w sektorze publicznym</t>
  </si>
  <si>
    <t>E/I/EiZSP/C.8</t>
  </si>
  <si>
    <t>E/I/EiZSP/C.9</t>
  </si>
  <si>
    <t>Prawo i postępowanie administracyjne</t>
  </si>
  <si>
    <t>E/I/EiZSP/C.10</t>
  </si>
  <si>
    <t>Analiza instytucjonalna jednostek sektora publicznego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</si>
  <si>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</si>
  <si>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</si>
  <si>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</si>
  <si>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</si>
  <si>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</si>
  <si>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</si>
  <si>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</si>
  <si>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</si>
  <si>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</si>
  <si>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</si>
  <si>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</si>
  <si>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</si>
  <si>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</si>
  <si>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</si>
  <si>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Współdziałalnie instytucji w środowisku regionalnym i lokalnym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</si>
  <si>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</si>
  <si>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</si>
  <si>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</si>
  <si>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</si>
  <si>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</si>
  <si>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</si>
  <si>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</si>
  <si>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</si>
  <si>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</si>
  <si>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>Techniki obsługi klienta w usługach publicznych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</si>
  <si>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</si>
  <si>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</si>
  <si>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</si>
  <si>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</si>
  <si>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</si>
  <si>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</si>
  <si>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</si>
  <si>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Gospodarowanie zasobami kultury</t>
  </si>
  <si>
    <t>E/I/EiZSP/C-1.9a</t>
  </si>
  <si>
    <t>Komunikacja społeczna</t>
  </si>
  <si>
    <t>E/I/EiZSP/C-1.9b</t>
  </si>
  <si>
    <t>Techniki menedżerskie w sektorze publicznym</t>
  </si>
  <si>
    <t>E/I/EiZSP/C-1.10a</t>
  </si>
  <si>
    <t>Podmioty ekonomii społecznej</t>
  </si>
  <si>
    <t>E/I/EiZSP/C-1.10b</t>
  </si>
  <si>
    <t>System ubezpieczeń społecznych</t>
  </si>
  <si>
    <t>E/I/EiZSP/C-1.11a</t>
  </si>
  <si>
    <t>Doradztwo w sektorze publicznym</t>
  </si>
  <si>
    <t>E/I/EiZSP/C-1.11b</t>
  </si>
  <si>
    <t>Konsulting ekonomiczny</t>
  </si>
  <si>
    <t>E/I/EiZSP/C-1.12a</t>
  </si>
  <si>
    <t>Ryzyko w sektorze publicznym</t>
  </si>
  <si>
    <t>E/I/EiZSP/C-1.12b</t>
  </si>
  <si>
    <t>Procedury zamówień publicznych</t>
  </si>
  <si>
    <t>E/I/EiZSP/C-1.13a</t>
  </si>
  <si>
    <t>Autoprezentacja i wystąpienia publiczne</t>
  </si>
  <si>
    <t>E/I/EiZSP/C-1.13b</t>
  </si>
  <si>
    <t>Ćw. Audytoryjne</t>
  </si>
  <si>
    <t>Ćw. Warsztatowe</t>
  </si>
  <si>
    <t>Laboratoria</t>
  </si>
  <si>
    <t>Inne</t>
  </si>
  <si>
    <t>Razem przedmioty ogólne</t>
  </si>
  <si>
    <t>Razem przedmioty podstawowe</t>
  </si>
  <si>
    <t>Razem przedmioty kierunkowe</t>
  </si>
  <si>
    <t xml:space="preserve"> O. Grupa treści ogólnych</t>
  </si>
  <si>
    <t xml:space="preserve"> B. Grupa treści kierunkowych</t>
  </si>
  <si>
    <t>Razem przedmioty specjalistyczne</t>
  </si>
  <si>
    <t>Kierunek EKONOMIA</t>
  </si>
  <si>
    <t>Specjalność: EKONOMIA PRZEDSIĘBIORSTWA</t>
  </si>
  <si>
    <t>Liczba godzin ogółem</t>
  </si>
  <si>
    <t>Specjalność: EKONOMIA USŁUG BIZNESOWYCH</t>
  </si>
  <si>
    <t>Specjalność: GOSPODARKA REGIONALNA I LOKALNA</t>
  </si>
  <si>
    <t>Profil ogólnoakademicki</t>
  </si>
  <si>
    <t>C. Grupa treści specjalnościowe</t>
  </si>
  <si>
    <t>Razem przedmioty specjalnościowe do wyboru</t>
  </si>
  <si>
    <t>Razem przedmioty specjalnościowe i specjalnościowe do wyboru</t>
  </si>
  <si>
    <t>Biznes plan*)</t>
  </si>
  <si>
    <t>*) W przypadku wybrania przedmiotu: Biznes plan - realizacja przedmiotu w grupach laboratoryjnych</t>
  </si>
  <si>
    <t>C. Grupa treści specjalnościowych</t>
  </si>
  <si>
    <t>Razem przedmioty specjalnościowe</t>
  </si>
  <si>
    <t>Razem przedmioty specjalnościowych do wyboru</t>
  </si>
  <si>
    <t>Razem przedmioty specjalnośiowe</t>
  </si>
  <si>
    <t>Razem przedmioty ogólne, podstawowe i kierunkowe- I stopień_stacj PODST I KIER</t>
  </si>
  <si>
    <t>Razem przedmioty ogólne, podstawowe i kierunkowe - I stopień_stacj PODST I KIER</t>
  </si>
  <si>
    <t>Studia kończą się uzyskaniem tytułu licencjata</t>
  </si>
  <si>
    <t>w specjalności EKONOMIA PRZEDSIĘBIORSTWA</t>
  </si>
  <si>
    <t>w specjalności EKONOMIA USLUG BIZNESOWYCH</t>
  </si>
  <si>
    <t>w specjalności GOSPODARKA REGIONALNA I LOKALNA</t>
  </si>
  <si>
    <t>w specjalności GOSPODARKA FINANSOWA I RACHUNKOWOŚĆ</t>
  </si>
  <si>
    <t>w specjalności EKONOMIA I ZARZĄDZANIE W SEKTORZE PUBLICZNYM</t>
  </si>
  <si>
    <t>Specjalność: GOSPODARKA FINANSOWA I RACHUNKOWOŚĆ</t>
  </si>
  <si>
    <r>
      <t>Specjalność:</t>
    </r>
    <r>
      <rPr>
        <b/>
        <sz val="10"/>
        <rFont val="Arial"/>
        <family val="2"/>
      </rPr>
      <t xml:space="preserve"> EKONOMIA I ZARZĄDZANIE W SEKTORZE PUBLICZNYM</t>
    </r>
  </si>
  <si>
    <t>Lp.</t>
  </si>
  <si>
    <t>(m) - zajęcia realizowane w grupie laboratoryjnej lub warsztatowej</t>
  </si>
  <si>
    <t>E/I/A.13</t>
  </si>
  <si>
    <t>ZAL/6</t>
  </si>
  <si>
    <t>Harmonogram studiów STACJONARNYCH I stopnia</t>
  </si>
  <si>
    <t>Harmonogram  studiów STACJONARNE I Stopnia</t>
  </si>
  <si>
    <t>Harmonogram studiów STACJONARNYCH I Stopnia</t>
  </si>
  <si>
    <t>Harmonogram  studiów STACJONARNYCH I Stopnia</t>
  </si>
  <si>
    <t>C-1. Grupa treści specjalnościowych do wyboru</t>
  </si>
  <si>
    <t>C-1. Grupa treści specjalnościowe do wyboru</t>
  </si>
  <si>
    <t xml:space="preserve">C-1. Grupa treści specjalnościowych do wyboru </t>
  </si>
  <si>
    <t>Filozofia</t>
  </si>
  <si>
    <t>realizacja od roku akademickiego 2020/2021</t>
  </si>
  <si>
    <t>Praktyka zawodowa 4 tygodnie (120 godzin) po semestrze  IV</t>
  </si>
  <si>
    <t>Student zobowiązany jest do odbycia szkolenia BHP w wymiarze 5 godzin oraz szkolenia bibliotecznego. Praktyka 4 tygodnie (120 godzin).</t>
  </si>
  <si>
    <t>Teoria podejmowania decyzji *</t>
  </si>
  <si>
    <t>*</t>
  </si>
  <si>
    <t xml:space="preserve">Uchwałą Rady Dydaktycznej  z 7.10.2021 r. zmiana formy zajęć z ćw. na lab. </t>
  </si>
  <si>
    <t>Komputerowe wspomaganie  decyzji biznesowych *</t>
  </si>
  <si>
    <t>Programy komputerowe w rachunkowości*</t>
  </si>
  <si>
    <t>Bazy danych i systemy informacyjne *</t>
  </si>
  <si>
    <t>Metody oceny efektywności inwestycji *</t>
  </si>
  <si>
    <t>Metody wyceny nieruchomości*</t>
  </si>
  <si>
    <t>Metody ilościowe w analizie rynku  *</t>
  </si>
  <si>
    <t>Metody ilościowe w gospodarce finansowej *</t>
  </si>
  <si>
    <t>Komputerowe wspomaganie decyzji biznesowych*</t>
  </si>
  <si>
    <t>Systemy finansowo-księgowe*</t>
  </si>
  <si>
    <t>Informatyczne systemy finansowo-księgowe*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</si>
</sst>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double"/>
      <top/>
      <bottom style="medium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medium"/>
    </border>
    <border>
      <left/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ck"/>
    </border>
    <border>
      <left/>
      <right/>
      <top style="thin"/>
      <bottom style="thin"/>
    </border>
    <border>
      <left style="medium"/>
      <right style="double"/>
      <top/>
      <bottom>
        <color indexed="63"/>
      </bottom>
    </border>
    <border>
      <left/>
      <right style="double"/>
      <top/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thin"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/>
      <top style="thick"/>
      <bottom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 style="thick"/>
      <bottom/>
    </border>
    <border>
      <left>
        <color indexed="63"/>
      </left>
      <right/>
      <top style="thick"/>
      <bottom style="medium"/>
    </border>
    <border>
      <left style="medium"/>
      <right style="thin"/>
      <top/>
      <bottom style="medium"/>
    </border>
    <border>
      <left style="thick"/>
      <right style="thick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/>
      <bottom style="medium"/>
    </border>
    <border>
      <left style="thick"/>
      <right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justify" vertical="top" wrapText="1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40" xfId="0" applyFont="1" applyFill="1" applyBorder="1" applyAlignment="1">
      <alignment horizontal="left" wrapText="1"/>
    </xf>
    <xf numFmtId="0" fontId="6" fillId="0" borderId="46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58" xfId="0" applyFont="1" applyFill="1" applyBorder="1" applyAlignment="1">
      <alignment wrapText="1"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shrinkToFit="1"/>
    </xf>
    <xf numFmtId="0" fontId="6" fillId="0" borderId="50" xfId="0" applyFont="1" applyFill="1" applyBorder="1" applyAlignment="1">
      <alignment wrapText="1"/>
    </xf>
    <xf numFmtId="44" fontId="6" fillId="0" borderId="50" xfId="59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 horizontal="left" wrapText="1"/>
    </xf>
    <xf numFmtId="0" fontId="6" fillId="0" borderId="51" xfId="0" applyFont="1" applyBorder="1" applyAlignment="1">
      <alignment horizontal="fill"/>
    </xf>
    <xf numFmtId="0" fontId="6" fillId="0" borderId="4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65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0" xfId="51" applyFont="1" applyFill="1" applyAlignment="1">
      <alignment horizontal="center"/>
      <protection/>
    </xf>
    <xf numFmtId="0" fontId="6" fillId="0" borderId="0" xfId="51" applyFont="1" applyFill="1">
      <alignment/>
      <protection/>
    </xf>
    <xf numFmtId="0" fontId="8" fillId="0" borderId="0" xfId="51" applyFont="1" applyFill="1">
      <alignment/>
      <protection/>
    </xf>
    <xf numFmtId="0" fontId="6" fillId="0" borderId="0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/>
      <protection/>
    </xf>
    <xf numFmtId="0" fontId="6" fillId="0" borderId="38" xfId="51" applyFont="1" applyFill="1" applyBorder="1" applyAlignment="1">
      <alignment horizontal="center"/>
      <protection/>
    </xf>
    <xf numFmtId="0" fontId="6" fillId="0" borderId="66" xfId="51" applyFont="1" applyFill="1" applyBorder="1" applyAlignment="1">
      <alignment horizontal="center"/>
      <protection/>
    </xf>
    <xf numFmtId="0" fontId="6" fillId="0" borderId="10" xfId="51" applyFont="1" applyFill="1" applyBorder="1" applyAlignment="1">
      <alignment horizontal="center" textRotation="90" wrapText="1"/>
      <protection/>
    </xf>
    <xf numFmtId="0" fontId="6" fillId="0" borderId="11" xfId="51" applyFont="1" applyFill="1" applyBorder="1" applyAlignment="1">
      <alignment horizontal="center" textRotation="90" wrapText="1"/>
      <protection/>
    </xf>
    <xf numFmtId="0" fontId="6" fillId="0" borderId="12" xfId="51" applyFont="1" applyFill="1" applyBorder="1" applyAlignment="1">
      <alignment horizontal="center" textRotation="90" wrapText="1"/>
      <protection/>
    </xf>
    <xf numFmtId="0" fontId="6" fillId="0" borderId="13" xfId="51" applyFont="1" applyFill="1" applyBorder="1" applyAlignment="1">
      <alignment horizontal="center"/>
      <protection/>
    </xf>
    <xf numFmtId="0" fontId="6" fillId="0" borderId="61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6" fillId="0" borderId="15" xfId="51" applyFont="1" applyFill="1" applyBorder="1" applyAlignment="1">
      <alignment horizontal="center"/>
      <protection/>
    </xf>
    <xf numFmtId="0" fontId="6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 applyAlignment="1">
      <alignment horizontal="center"/>
      <protection/>
    </xf>
    <xf numFmtId="0" fontId="8" fillId="0" borderId="62" xfId="51" applyFont="1" applyFill="1" applyBorder="1">
      <alignment/>
      <protection/>
    </xf>
    <xf numFmtId="0" fontId="6" fillId="0" borderId="63" xfId="51" applyFont="1" applyFill="1" applyBorder="1" applyAlignment="1">
      <alignment horizontal="center"/>
      <protection/>
    </xf>
    <xf numFmtId="0" fontId="6" fillId="0" borderId="21" xfId="51" applyFont="1" applyFill="1" applyBorder="1" applyAlignment="1">
      <alignment horizontal="center"/>
      <protection/>
    </xf>
    <xf numFmtId="0" fontId="6" fillId="0" borderId="22" xfId="51" applyFont="1" applyFill="1" applyBorder="1" applyAlignment="1">
      <alignment horizontal="center"/>
      <protection/>
    </xf>
    <xf numFmtId="0" fontId="6" fillId="0" borderId="23" xfId="51" applyFont="1" applyFill="1" applyBorder="1" applyAlignment="1">
      <alignment horizontal="center"/>
      <protection/>
    </xf>
    <xf numFmtId="0" fontId="6" fillId="0" borderId="29" xfId="51" applyFont="1" applyFill="1" applyBorder="1" applyAlignment="1">
      <alignment horizontal="center"/>
      <protection/>
    </xf>
    <xf numFmtId="0" fontId="6" fillId="0" borderId="39" xfId="51" applyFont="1" applyFill="1" applyBorder="1" applyAlignment="1">
      <alignment horizontal="center"/>
      <protection/>
    </xf>
    <xf numFmtId="0" fontId="6" fillId="0" borderId="28" xfId="51" applyFont="1" applyFill="1" applyBorder="1" applyAlignment="1">
      <alignment horizontal="center"/>
      <protection/>
    </xf>
    <xf numFmtId="0" fontId="6" fillId="0" borderId="30" xfId="51" applyFont="1" applyFill="1" applyBorder="1" applyAlignment="1">
      <alignment horizontal="center"/>
      <protection/>
    </xf>
    <xf numFmtId="0" fontId="6" fillId="0" borderId="40" xfId="51" applyFont="1" applyFill="1" applyBorder="1" applyAlignment="1">
      <alignment/>
      <protection/>
    </xf>
    <xf numFmtId="0" fontId="6" fillId="0" borderId="32" xfId="51" applyFont="1" applyFill="1" applyBorder="1" applyAlignment="1">
      <alignment horizontal="center"/>
      <protection/>
    </xf>
    <xf numFmtId="0" fontId="6" fillId="0" borderId="33" xfId="51" applyFont="1" applyFill="1" applyBorder="1" applyAlignment="1">
      <alignment horizontal="center"/>
      <protection/>
    </xf>
    <xf numFmtId="0" fontId="6" fillId="0" borderId="31" xfId="51" applyFont="1" applyFill="1" applyBorder="1" applyAlignment="1">
      <alignment horizontal="center"/>
      <protection/>
    </xf>
    <xf numFmtId="0" fontId="6" fillId="0" borderId="41" xfId="51" applyFont="1" applyFill="1" applyBorder="1" applyAlignment="1">
      <alignment/>
      <protection/>
    </xf>
    <xf numFmtId="0" fontId="6" fillId="0" borderId="42" xfId="51" applyFont="1" applyFill="1" applyBorder="1" applyAlignment="1">
      <alignment horizontal="center"/>
      <protection/>
    </xf>
    <xf numFmtId="0" fontId="6" fillId="0" borderId="43" xfId="51" applyFont="1" applyFill="1" applyBorder="1" applyAlignment="1">
      <alignment horizontal="center"/>
      <protection/>
    </xf>
    <xf numFmtId="0" fontId="6" fillId="0" borderId="44" xfId="51" applyFont="1" applyFill="1" applyBorder="1" applyAlignment="1">
      <alignment horizontal="center"/>
      <protection/>
    </xf>
    <xf numFmtId="0" fontId="6" fillId="0" borderId="45" xfId="51" applyFont="1" applyFill="1" applyBorder="1" applyAlignment="1">
      <alignment horizontal="center"/>
      <protection/>
    </xf>
    <xf numFmtId="0" fontId="6" fillId="0" borderId="46" xfId="51" applyFont="1" applyFill="1" applyBorder="1" applyAlignment="1">
      <alignment/>
      <protection/>
    </xf>
    <xf numFmtId="0" fontId="6" fillId="0" borderId="24" xfId="51" applyFont="1" applyFill="1" applyBorder="1" applyAlignment="1">
      <alignment horizontal="center"/>
      <protection/>
    </xf>
    <xf numFmtId="0" fontId="6" fillId="0" borderId="25" xfId="51" applyFont="1" applyFill="1" applyBorder="1" applyAlignment="1">
      <alignment horizontal="center"/>
      <protection/>
    </xf>
    <xf numFmtId="0" fontId="6" fillId="0" borderId="20" xfId="51" applyFont="1" applyFill="1" applyBorder="1" applyAlignment="1">
      <alignment horizontal="center"/>
      <protection/>
    </xf>
    <xf numFmtId="0" fontId="6" fillId="0" borderId="35" xfId="51" applyFont="1" applyFill="1" applyBorder="1" applyAlignment="1">
      <alignment horizontal="center"/>
      <protection/>
    </xf>
    <xf numFmtId="0" fontId="6" fillId="0" borderId="48" xfId="51" applyFont="1" applyFill="1" applyBorder="1" applyAlignment="1">
      <alignment horizontal="center"/>
      <protection/>
    </xf>
    <xf numFmtId="0" fontId="6" fillId="0" borderId="50" xfId="51" applyFont="1" applyFill="1" applyBorder="1" applyAlignment="1">
      <alignment horizontal="center"/>
      <protection/>
    </xf>
    <xf numFmtId="0" fontId="6" fillId="0" borderId="51" xfId="51" applyFont="1" applyFill="1" applyBorder="1" applyAlignment="1">
      <alignment horizontal="center"/>
      <protection/>
    </xf>
    <xf numFmtId="0" fontId="6" fillId="0" borderId="46" xfId="51" applyFont="1" applyFill="1" applyBorder="1" applyAlignment="1">
      <alignment wrapText="1"/>
      <protection/>
    </xf>
    <xf numFmtId="0" fontId="6" fillId="0" borderId="0" xfId="51" applyFont="1" applyFill="1" applyBorder="1">
      <alignment/>
      <protection/>
    </xf>
    <xf numFmtId="0" fontId="6" fillId="0" borderId="49" xfId="51" applyFont="1" applyFill="1" applyBorder="1" applyAlignment="1">
      <alignment/>
      <protection/>
    </xf>
    <xf numFmtId="0" fontId="6" fillId="0" borderId="28" xfId="51" applyFont="1" applyFill="1" applyBorder="1">
      <alignment/>
      <protection/>
    </xf>
    <xf numFmtId="0" fontId="6" fillId="0" borderId="34" xfId="51" applyFont="1" applyFill="1" applyBorder="1" applyAlignment="1">
      <alignment horizontal="center"/>
      <protection/>
    </xf>
    <xf numFmtId="0" fontId="6" fillId="0" borderId="54" xfId="51" applyFont="1" applyFill="1" applyBorder="1" applyAlignment="1">
      <alignment horizontal="center"/>
      <protection/>
    </xf>
    <xf numFmtId="0" fontId="6" fillId="0" borderId="27" xfId="51" applyFont="1" applyFill="1" applyBorder="1" applyAlignment="1">
      <alignment horizontal="center"/>
      <protection/>
    </xf>
    <xf numFmtId="0" fontId="6" fillId="0" borderId="40" xfId="51" applyFont="1" applyFill="1" applyBorder="1" applyAlignment="1">
      <alignment wrapText="1"/>
      <protection/>
    </xf>
    <xf numFmtId="0" fontId="58" fillId="0" borderId="21" xfId="51" applyFont="1" applyFill="1" applyBorder="1" applyAlignment="1">
      <alignment horizontal="center"/>
      <protection/>
    </xf>
    <xf numFmtId="0" fontId="6" fillId="0" borderId="47" xfId="51" applyFont="1" applyFill="1" applyBorder="1" applyAlignment="1">
      <alignment/>
      <protection/>
    </xf>
    <xf numFmtId="0" fontId="6" fillId="0" borderId="29" xfId="51" applyFont="1" applyFill="1" applyBorder="1">
      <alignment/>
      <protection/>
    </xf>
    <xf numFmtId="0" fontId="6" fillId="0" borderId="30" xfId="51" applyFont="1" applyFill="1" applyBorder="1">
      <alignment/>
      <protection/>
    </xf>
    <xf numFmtId="0" fontId="6" fillId="0" borderId="52" xfId="51" applyFont="1" applyFill="1" applyBorder="1" applyAlignment="1">
      <alignment horizontal="center"/>
      <protection/>
    </xf>
    <xf numFmtId="0" fontId="6" fillId="0" borderId="19" xfId="51" applyFont="1" applyFill="1" applyBorder="1" applyAlignment="1">
      <alignment horizontal="center"/>
      <protection/>
    </xf>
    <xf numFmtId="0" fontId="6" fillId="0" borderId="35" xfId="51" applyFont="1" applyFill="1" applyBorder="1">
      <alignment/>
      <protection/>
    </xf>
    <xf numFmtId="0" fontId="6" fillId="0" borderId="67" xfId="51" applyFont="1" applyFill="1" applyBorder="1" applyAlignment="1">
      <alignment/>
      <protection/>
    </xf>
    <xf numFmtId="0" fontId="6" fillId="33" borderId="36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0" fontId="6" fillId="0" borderId="39" xfId="51" applyFont="1" applyFill="1" applyBorder="1" applyAlignment="1">
      <alignment/>
      <protection/>
    </xf>
    <xf numFmtId="0" fontId="6" fillId="0" borderId="47" xfId="51" applyFont="1" applyFill="1" applyBorder="1">
      <alignment/>
      <protection/>
    </xf>
    <xf numFmtId="0" fontId="58" fillId="0" borderId="27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6" fillId="0" borderId="18" xfId="51" applyFont="1" applyFill="1" applyBorder="1" applyAlignment="1">
      <alignment/>
      <protection/>
    </xf>
    <xf numFmtId="0" fontId="14" fillId="0" borderId="54" xfId="51" applyFont="1" applyFill="1" applyBorder="1" applyAlignment="1">
      <alignment horizontal="center"/>
      <protection/>
    </xf>
    <xf numFmtId="0" fontId="6" fillId="34" borderId="26" xfId="51" applyFont="1" applyFill="1" applyBorder="1" applyAlignment="1">
      <alignment/>
      <protection/>
    </xf>
    <xf numFmtId="0" fontId="6" fillId="0" borderId="26" xfId="51" applyFont="1" applyFill="1" applyBorder="1" applyAlignment="1">
      <alignment/>
      <protection/>
    </xf>
    <xf numFmtId="0" fontId="6" fillId="0" borderId="40" xfId="51" applyFont="1" applyFill="1" applyBorder="1">
      <alignment/>
      <protection/>
    </xf>
    <xf numFmtId="0" fontId="6" fillId="0" borderId="68" xfId="51" applyFont="1" applyFill="1" applyBorder="1" applyAlignment="1">
      <alignment horizontal="center"/>
      <protection/>
    </xf>
    <xf numFmtId="0" fontId="6" fillId="0" borderId="53" xfId="51" applyFont="1" applyFill="1" applyBorder="1" applyAlignment="1">
      <alignment horizontal="center"/>
      <protection/>
    </xf>
    <xf numFmtId="0" fontId="6" fillId="0" borderId="46" xfId="51" applyFont="1" applyFill="1" applyBorder="1">
      <alignment/>
      <protection/>
    </xf>
    <xf numFmtId="0" fontId="12" fillId="0" borderId="0" xfId="51" applyFont="1" applyFill="1" applyBorder="1" applyAlignment="1">
      <alignment horizontal="left"/>
      <protection/>
    </xf>
    <xf numFmtId="0" fontId="12" fillId="0" borderId="0" xfId="51" applyFont="1" applyFill="1" applyAlignment="1">
      <alignment horizontal="left"/>
      <protection/>
    </xf>
    <xf numFmtId="0" fontId="6" fillId="0" borderId="51" xfId="51" applyFont="1" applyFill="1" applyBorder="1">
      <alignment/>
      <protection/>
    </xf>
    <xf numFmtId="0" fontId="6" fillId="0" borderId="47" xfId="0" applyNumberFormat="1" applyFont="1" applyFill="1" applyBorder="1" applyAlignment="1">
      <alignment shrinkToFit="1"/>
    </xf>
    <xf numFmtId="0" fontId="59" fillId="0" borderId="62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60" fillId="0" borderId="65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center"/>
    </xf>
    <xf numFmtId="0" fontId="59" fillId="0" borderId="69" xfId="0" applyFont="1" applyFill="1" applyBorder="1" applyAlignment="1">
      <alignment horizontal="center"/>
    </xf>
    <xf numFmtId="0" fontId="61" fillId="0" borderId="69" xfId="0" applyFont="1" applyFill="1" applyBorder="1" applyAlignment="1">
      <alignment/>
    </xf>
    <xf numFmtId="0" fontId="6" fillId="0" borderId="7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58" fillId="0" borderId="28" xfId="0" applyNumberFormat="1" applyFont="1" applyFill="1" applyBorder="1" applyAlignment="1">
      <alignment horizontal="center"/>
    </xf>
    <xf numFmtId="1" fontId="58" fillId="0" borderId="69" xfId="0" applyNumberFormat="1" applyFont="1" applyFill="1" applyBorder="1" applyAlignment="1">
      <alignment horizontal="center"/>
    </xf>
    <xf numFmtId="1" fontId="58" fillId="0" borderId="73" xfId="0" applyNumberFormat="1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59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left"/>
    </xf>
    <xf numFmtId="0" fontId="6" fillId="0" borderId="76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8" fillId="0" borderId="69" xfId="0" applyFont="1" applyFill="1" applyBorder="1" applyAlignment="1">
      <alignment/>
    </xf>
    <xf numFmtId="0" fontId="6" fillId="0" borderId="79" xfId="0" applyFont="1" applyFill="1" applyBorder="1" applyAlignment="1">
      <alignment horizontal="center" textRotation="90" wrapText="1"/>
    </xf>
    <xf numFmtId="0" fontId="6" fillId="0" borderId="80" xfId="0" applyFont="1" applyFill="1" applyBorder="1" applyAlignment="1">
      <alignment horizontal="center" textRotation="90" wrapText="1"/>
    </xf>
    <xf numFmtId="0" fontId="8" fillId="0" borderId="69" xfId="0" applyFont="1" applyFill="1" applyBorder="1" applyAlignment="1">
      <alignment/>
    </xf>
    <xf numFmtId="0" fontId="6" fillId="0" borderId="6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/>
    </xf>
    <xf numFmtId="0" fontId="6" fillId="0" borderId="81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6" fillId="0" borderId="59" xfId="51" applyFont="1" applyFill="1" applyBorder="1" applyAlignment="1">
      <alignment horizontal="center"/>
      <protection/>
    </xf>
    <xf numFmtId="0" fontId="8" fillId="0" borderId="65" xfId="51" applyFont="1" applyFill="1" applyBorder="1" applyAlignment="1">
      <alignment/>
      <protection/>
    </xf>
    <xf numFmtId="0" fontId="6" fillId="0" borderId="65" xfId="51" applyFont="1" applyFill="1" applyBorder="1" applyAlignment="1">
      <alignment/>
      <protection/>
    </xf>
    <xf numFmtId="0" fontId="6" fillId="0" borderId="12" xfId="51" applyFont="1" applyFill="1" applyBorder="1" applyAlignment="1">
      <alignment/>
      <protection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78" xfId="51" applyFont="1" applyFill="1" applyBorder="1" applyAlignment="1">
      <alignment horizontal="center"/>
      <protection/>
    </xf>
    <xf numFmtId="0" fontId="6" fillId="0" borderId="12" xfId="51" applyFont="1" applyFill="1" applyBorder="1" applyAlignment="1">
      <alignment horizontal="center"/>
      <protection/>
    </xf>
    <xf numFmtId="0" fontId="6" fillId="0" borderId="50" xfId="51" applyFont="1" applyFill="1" applyBorder="1">
      <alignment/>
      <protection/>
    </xf>
    <xf numFmtId="0" fontId="6" fillId="0" borderId="69" xfId="51" applyFont="1" applyFill="1" applyBorder="1">
      <alignment/>
      <protection/>
    </xf>
    <xf numFmtId="0" fontId="6" fillId="0" borderId="69" xfId="51" applyFont="1" applyFill="1" applyBorder="1" applyAlignment="1">
      <alignment horizontal="center"/>
      <protection/>
    </xf>
    <xf numFmtId="0" fontId="6" fillId="0" borderId="70" xfId="51" applyFont="1" applyFill="1" applyBorder="1" applyAlignment="1">
      <alignment horizontal="center"/>
      <protection/>
    </xf>
    <xf numFmtId="0" fontId="6" fillId="0" borderId="55" xfId="51" applyFont="1" applyFill="1" applyBorder="1" applyAlignment="1">
      <alignment horizontal="center"/>
      <protection/>
    </xf>
    <xf numFmtId="0" fontId="6" fillId="0" borderId="60" xfId="51" applyFont="1" applyFill="1" applyBorder="1" applyAlignment="1">
      <alignment horizontal="center"/>
      <protection/>
    </xf>
    <xf numFmtId="0" fontId="6" fillId="0" borderId="58" xfId="51" applyFont="1" applyFill="1" applyBorder="1" applyAlignment="1">
      <alignment horizontal="center"/>
      <protection/>
    </xf>
    <xf numFmtId="0" fontId="6" fillId="0" borderId="75" xfId="51" applyFont="1" applyFill="1" applyBorder="1" applyAlignment="1">
      <alignment horizontal="center"/>
      <protection/>
    </xf>
    <xf numFmtId="0" fontId="6" fillId="0" borderId="82" xfId="51" applyFont="1" applyFill="1" applyBorder="1" applyAlignment="1">
      <alignment horizontal="center"/>
      <protection/>
    </xf>
    <xf numFmtId="0" fontId="6" fillId="0" borderId="79" xfId="51" applyFont="1" applyFill="1" applyBorder="1" applyAlignment="1">
      <alignment horizontal="center" textRotation="90" wrapText="1"/>
      <protection/>
    </xf>
    <xf numFmtId="0" fontId="6" fillId="0" borderId="80" xfId="51" applyFont="1" applyFill="1" applyBorder="1" applyAlignment="1">
      <alignment horizontal="center" textRotation="90" wrapText="1"/>
      <protection/>
    </xf>
    <xf numFmtId="0" fontId="6" fillId="0" borderId="53" xfId="51" applyFont="1" applyFill="1" applyBorder="1" applyAlignment="1">
      <alignment horizontal="center" textRotation="90" wrapText="1"/>
      <protection/>
    </xf>
    <xf numFmtId="0" fontId="8" fillId="0" borderId="65" xfId="51" applyFont="1" applyFill="1" applyBorder="1">
      <alignment/>
      <protection/>
    </xf>
    <xf numFmtId="0" fontId="59" fillId="0" borderId="39" xfId="0" applyFont="1" applyFill="1" applyBorder="1" applyAlignment="1">
      <alignment/>
    </xf>
    <xf numFmtId="0" fontId="59" fillId="0" borderId="78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8" fillId="0" borderId="7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8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left"/>
    </xf>
    <xf numFmtId="0" fontId="60" fillId="0" borderId="69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8" fillId="0" borderId="65" xfId="51" applyFont="1" applyFill="1" applyBorder="1" applyAlignment="1">
      <alignment horizontal="left"/>
      <protection/>
    </xf>
    <xf numFmtId="0" fontId="8" fillId="0" borderId="84" xfId="51" applyFont="1" applyFill="1" applyBorder="1" applyAlignment="1">
      <alignment horizontal="left"/>
      <protection/>
    </xf>
    <xf numFmtId="0" fontId="8" fillId="0" borderId="61" xfId="51" applyFont="1" applyFill="1" applyBorder="1" applyAlignment="1">
      <alignment horizontal="left"/>
      <protection/>
    </xf>
    <xf numFmtId="0" fontId="6" fillId="0" borderId="71" xfId="51" applyFont="1" applyFill="1" applyBorder="1" applyAlignment="1">
      <alignment horizontal="center"/>
      <protection/>
    </xf>
    <xf numFmtId="0" fontId="6" fillId="0" borderId="76" xfId="5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8" fillId="0" borderId="0" xfId="51" applyFont="1" applyFill="1" applyBorder="1" applyAlignment="1">
      <alignment/>
      <protection/>
    </xf>
    <xf numFmtId="0" fontId="8" fillId="0" borderId="69" xfId="51" applyFont="1" applyFill="1" applyBorder="1" applyAlignment="1">
      <alignment/>
      <protection/>
    </xf>
    <xf numFmtId="0" fontId="6" fillId="0" borderId="85" xfId="5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" fillId="0" borderId="62" xfId="0" applyFont="1" applyFill="1" applyBorder="1" applyAlignment="1">
      <alignment horizontal="center"/>
    </xf>
    <xf numFmtId="0" fontId="58" fillId="0" borderId="76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73" xfId="0" applyFont="1" applyFill="1" applyBorder="1" applyAlignment="1">
      <alignment horizontal="center"/>
    </xf>
    <xf numFmtId="0" fontId="58" fillId="0" borderId="69" xfId="0" applyFont="1" applyFill="1" applyBorder="1" applyAlignment="1">
      <alignment horizontal="center"/>
    </xf>
    <xf numFmtId="0" fontId="61" fillId="0" borderId="69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74" xfId="51" applyFont="1" applyFill="1" applyBorder="1" applyAlignment="1">
      <alignment horizontal="center"/>
      <protection/>
    </xf>
    <xf numFmtId="0" fontId="8" fillId="0" borderId="69" xfId="51" applyFont="1" applyFill="1" applyBorder="1">
      <alignment/>
      <protection/>
    </xf>
    <xf numFmtId="0" fontId="6" fillId="0" borderId="86" xfId="51" applyFont="1" applyFill="1" applyBorder="1" applyAlignment="1">
      <alignment horizontal="center"/>
      <protection/>
    </xf>
    <xf numFmtId="9" fontId="6" fillId="0" borderId="0" xfId="53" applyFont="1" applyFill="1" applyAlignment="1">
      <alignment/>
    </xf>
    <xf numFmtId="0" fontId="6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59" fillId="14" borderId="0" xfId="0" applyFont="1" applyFill="1" applyBorder="1" applyAlignment="1">
      <alignment/>
    </xf>
    <xf numFmtId="0" fontId="61" fillId="0" borderId="69" xfId="0" applyFont="1" applyFill="1" applyBorder="1" applyAlignment="1">
      <alignment horizontal="left"/>
    </xf>
    <xf numFmtId="0" fontId="14" fillId="0" borderId="83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69" xfId="51" applyFont="1" applyFill="1" applyBorder="1" applyAlignment="1">
      <alignment horizontal="center"/>
      <protection/>
    </xf>
    <xf numFmtId="0" fontId="14" fillId="0" borderId="69" xfId="51" applyFont="1" applyFill="1" applyBorder="1" applyAlignment="1">
      <alignment horizontal="center"/>
      <protection/>
    </xf>
    <xf numFmtId="0" fontId="58" fillId="0" borderId="22" xfId="51" applyFont="1" applyFill="1" applyBorder="1" applyAlignment="1">
      <alignment horizontal="center"/>
      <protection/>
    </xf>
    <xf numFmtId="0" fontId="58" fillId="0" borderId="28" xfId="51" applyFont="1" applyFill="1" applyBorder="1" applyAlignment="1">
      <alignment horizontal="center"/>
      <protection/>
    </xf>
    <xf numFmtId="0" fontId="58" fillId="0" borderId="32" xfId="51" applyFont="1" applyFill="1" applyBorder="1" applyAlignment="1">
      <alignment horizontal="center"/>
      <protection/>
    </xf>
    <xf numFmtId="0" fontId="58" fillId="0" borderId="73" xfId="51" applyFont="1" applyFill="1" applyBorder="1" applyAlignment="1">
      <alignment horizontal="center"/>
      <protection/>
    </xf>
    <xf numFmtId="0" fontId="58" fillId="0" borderId="65" xfId="51" applyFont="1" applyFill="1" applyBorder="1" applyAlignment="1">
      <alignment/>
      <protection/>
    </xf>
    <xf numFmtId="0" fontId="58" fillId="0" borderId="44" xfId="51" applyFont="1" applyFill="1" applyBorder="1" applyAlignment="1">
      <alignment horizontal="center"/>
      <protection/>
    </xf>
    <xf numFmtId="0" fontId="58" fillId="0" borderId="20" xfId="51" applyFont="1" applyFill="1" applyBorder="1" applyAlignment="1">
      <alignment horizontal="center"/>
      <protection/>
    </xf>
    <xf numFmtId="0" fontId="58" fillId="0" borderId="14" xfId="51" applyFont="1" applyFill="1" applyBorder="1" applyAlignment="1">
      <alignment horizontal="center"/>
      <protection/>
    </xf>
    <xf numFmtId="0" fontId="58" fillId="0" borderId="85" xfId="51" applyFont="1" applyFill="1" applyBorder="1" applyAlignment="1">
      <alignment horizontal="center"/>
      <protection/>
    </xf>
    <xf numFmtId="0" fontId="58" fillId="0" borderId="0" xfId="51" applyFont="1" applyFill="1" applyAlignment="1">
      <alignment horizontal="center"/>
      <protection/>
    </xf>
    <xf numFmtId="0" fontId="58" fillId="0" borderId="61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62" xfId="0" applyFont="1" applyFill="1" applyBorder="1" applyAlignment="1">
      <alignment horizontal="center"/>
    </xf>
    <xf numFmtId="0" fontId="58" fillId="0" borderId="28" xfId="0" applyFont="1" applyFill="1" applyBorder="1" applyAlignment="1">
      <alignment/>
    </xf>
    <xf numFmtId="0" fontId="58" fillId="0" borderId="32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61" fillId="0" borderId="65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8" fillId="0" borderId="66" xfId="51" applyFont="1" applyFill="1" applyBorder="1" applyAlignment="1">
      <alignment horizontal="center"/>
      <protection/>
    </xf>
    <xf numFmtId="0" fontId="58" fillId="0" borderId="76" xfId="51" applyFont="1" applyFill="1" applyBorder="1" applyAlignment="1">
      <alignment horizontal="center"/>
      <protection/>
    </xf>
    <xf numFmtId="0" fontId="58" fillId="0" borderId="38" xfId="51" applyFont="1" applyFill="1" applyBorder="1" applyAlignment="1">
      <alignment horizontal="center"/>
      <protection/>
    </xf>
    <xf numFmtId="0" fontId="58" fillId="0" borderId="39" xfId="51" applyFont="1" applyFill="1" applyBorder="1" applyAlignment="1">
      <alignment horizontal="center"/>
      <protection/>
    </xf>
    <xf numFmtId="0" fontId="58" fillId="0" borderId="48" xfId="51" applyFont="1" applyFill="1" applyBorder="1" applyAlignment="1">
      <alignment horizontal="center"/>
      <protection/>
    </xf>
    <xf numFmtId="0" fontId="58" fillId="0" borderId="35" xfId="51" applyFont="1" applyFill="1" applyBorder="1" applyAlignment="1">
      <alignment horizontal="center"/>
      <protection/>
    </xf>
    <xf numFmtId="0" fontId="61" fillId="0" borderId="65" xfId="51" applyFont="1" applyFill="1" applyBorder="1" applyAlignment="1">
      <alignment/>
      <protection/>
    </xf>
    <xf numFmtId="0" fontId="58" fillId="0" borderId="43" xfId="51" applyFont="1" applyFill="1" applyBorder="1" applyAlignment="1">
      <alignment horizontal="center"/>
      <protection/>
    </xf>
    <xf numFmtId="0" fontId="58" fillId="0" borderId="15" xfId="51" applyFont="1" applyFill="1" applyBorder="1" applyAlignment="1">
      <alignment horizontal="center"/>
      <protection/>
    </xf>
    <xf numFmtId="0" fontId="58" fillId="0" borderId="0" xfId="51" applyFont="1" applyFill="1" applyBorder="1" applyAlignment="1">
      <alignment horizontal="center"/>
      <protection/>
    </xf>
    <xf numFmtId="0" fontId="58" fillId="0" borderId="46" xfId="51" applyFont="1" applyFill="1" applyBorder="1">
      <alignment/>
      <protection/>
    </xf>
    <xf numFmtId="0" fontId="58" fillId="0" borderId="52" xfId="51" applyFont="1" applyFill="1" applyBorder="1" applyAlignment="1">
      <alignment horizontal="center"/>
      <protection/>
    </xf>
    <xf numFmtId="0" fontId="58" fillId="0" borderId="17" xfId="51" applyFont="1" applyFill="1" applyBorder="1" applyAlignment="1">
      <alignment horizontal="center"/>
      <protection/>
    </xf>
    <xf numFmtId="0" fontId="58" fillId="0" borderId="16" xfId="51" applyFont="1" applyFill="1" applyBorder="1" applyAlignment="1">
      <alignment horizontal="center"/>
      <protection/>
    </xf>
    <xf numFmtId="0" fontId="58" fillId="0" borderId="71" xfId="51" applyFont="1" applyFill="1" applyBorder="1" applyAlignment="1">
      <alignment horizontal="center"/>
      <protection/>
    </xf>
    <xf numFmtId="0" fontId="61" fillId="0" borderId="69" xfId="51" applyFont="1" applyFill="1" applyBorder="1" applyAlignment="1">
      <alignment horizontal="left"/>
      <protection/>
    </xf>
    <xf numFmtId="0" fontId="61" fillId="0" borderId="71" xfId="51" applyFont="1" applyFill="1" applyBorder="1" applyAlignment="1">
      <alignment horizontal="left"/>
      <protection/>
    </xf>
    <xf numFmtId="0" fontId="61" fillId="0" borderId="7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6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8" fillId="14" borderId="83" xfId="0" applyFont="1" applyFill="1" applyBorder="1" applyAlignment="1">
      <alignment horizontal="left"/>
    </xf>
    <xf numFmtId="0" fontId="10" fillId="33" borderId="69" xfId="0" applyFont="1" applyFill="1" applyBorder="1" applyAlignment="1">
      <alignment horizontal="center"/>
    </xf>
    <xf numFmtId="0" fontId="8" fillId="0" borderId="83" xfId="0" applyFont="1" applyFill="1" applyBorder="1" applyAlignment="1">
      <alignment/>
    </xf>
    <xf numFmtId="0" fontId="6" fillId="0" borderId="83" xfId="0" applyFont="1" applyFill="1" applyBorder="1" applyAlignment="1">
      <alignment horizontal="center" vertical="center"/>
    </xf>
    <xf numFmtId="0" fontId="59" fillId="0" borderId="69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left"/>
      <protection/>
    </xf>
    <xf numFmtId="0" fontId="6" fillId="33" borderId="69" xfId="0" applyFont="1" applyFill="1" applyBorder="1" applyAlignment="1">
      <alignment horizontal="center"/>
    </xf>
    <xf numFmtId="0" fontId="61" fillId="33" borderId="69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14" borderId="6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textRotation="90"/>
    </xf>
    <xf numFmtId="0" fontId="6" fillId="0" borderId="90" xfId="0" applyFont="1" applyFill="1" applyBorder="1" applyAlignment="1">
      <alignment horizontal="center" textRotation="90"/>
    </xf>
    <xf numFmtId="0" fontId="67" fillId="0" borderId="91" xfId="0" applyFont="1" applyBorder="1" applyAlignment="1">
      <alignment horizontal="left" shrinkToFit="1"/>
    </xf>
    <xf numFmtId="0" fontId="8" fillId="0" borderId="92" xfId="0" applyFont="1" applyFill="1" applyBorder="1" applyAlignment="1">
      <alignment horizontal="left"/>
    </xf>
    <xf numFmtId="0" fontId="8" fillId="33" borderId="71" xfId="0" applyFont="1" applyFill="1" applyBorder="1" applyAlignment="1">
      <alignment horizontal="left"/>
    </xf>
    <xf numFmtId="0" fontId="8" fillId="33" borderId="69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2" fillId="0" borderId="28" xfId="0" applyFont="1" applyBorder="1" applyAlignment="1">
      <alignment horizontal="center" vertical="center" textRotation="90"/>
    </xf>
    <xf numFmtId="0" fontId="62" fillId="0" borderId="32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0" fontId="6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textRotation="90"/>
    </xf>
    <xf numFmtId="0" fontId="6" fillId="0" borderId="93" xfId="0" applyFont="1" applyFill="1" applyBorder="1" applyAlignment="1">
      <alignment horizontal="center" textRotation="90"/>
    </xf>
    <xf numFmtId="0" fontId="13" fillId="0" borderId="62" xfId="0" applyFont="1" applyBorder="1" applyAlignment="1">
      <alignment horizontal="left"/>
    </xf>
    <xf numFmtId="0" fontId="6" fillId="0" borderId="8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7" xfId="0" applyBorder="1" applyAlignment="1">
      <alignment horizontal="center"/>
    </xf>
    <xf numFmtId="0" fontId="8" fillId="0" borderId="6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28" xfId="0" applyFont="1" applyBorder="1" applyAlignment="1">
      <alignment horizontal="center" vertical="center" textRotation="90" shrinkToFit="1"/>
    </xf>
    <xf numFmtId="0" fontId="0" fillId="0" borderId="32" xfId="0" applyFont="1" applyBorder="1" applyAlignment="1">
      <alignment horizontal="center" vertical="center" textRotation="90" shrinkToFit="1"/>
    </xf>
    <xf numFmtId="0" fontId="6" fillId="0" borderId="14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 textRotation="90" shrinkToFit="1"/>
    </xf>
    <xf numFmtId="0" fontId="6" fillId="0" borderId="14" xfId="0" applyFont="1" applyFill="1" applyBorder="1" applyAlignment="1">
      <alignment horizontal="center" textRotation="90" shrinkToFit="1"/>
    </xf>
    <xf numFmtId="0" fontId="6" fillId="0" borderId="69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textRotation="90" shrinkToFit="1"/>
    </xf>
    <xf numFmtId="0" fontId="0" fillId="0" borderId="32" xfId="0" applyBorder="1" applyAlignment="1">
      <alignment horizontal="center" vertical="center" textRotation="90" shrinkToFit="1"/>
    </xf>
    <xf numFmtId="0" fontId="0" fillId="0" borderId="39" xfId="0" applyBorder="1" applyAlignment="1">
      <alignment horizontal="center" vertical="center" textRotation="90" shrinkToFit="1"/>
    </xf>
    <xf numFmtId="0" fontId="0" fillId="0" borderId="35" xfId="0" applyBorder="1" applyAlignment="1">
      <alignment horizontal="center" vertical="center" textRotation="90" shrinkToFit="1"/>
    </xf>
    <xf numFmtId="0" fontId="8" fillId="0" borderId="62" xfId="0" applyFont="1" applyFill="1" applyBorder="1" applyAlignment="1">
      <alignment horizontal="left"/>
    </xf>
    <xf numFmtId="0" fontId="6" fillId="0" borderId="9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15" fillId="0" borderId="0" xfId="0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63" fillId="0" borderId="91" xfId="0" applyFont="1" applyBorder="1" applyAlignment="1">
      <alignment horizontal="left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6" fillId="0" borderId="51" xfId="0" applyFont="1" applyFill="1" applyBorder="1" applyAlignment="1">
      <alignment horizontal="center"/>
    </xf>
    <xf numFmtId="0" fontId="62" fillId="0" borderId="28" xfId="0" applyFont="1" applyBorder="1" applyAlignment="1">
      <alignment horizontal="center" textRotation="90"/>
    </xf>
    <xf numFmtId="0" fontId="62" fillId="0" borderId="32" xfId="0" applyFont="1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6" fillId="0" borderId="64" xfId="51" applyFont="1" applyFill="1" applyBorder="1" applyAlignment="1">
      <alignment horizontal="center"/>
      <protection/>
    </xf>
    <xf numFmtId="0" fontId="6" fillId="0" borderId="37" xfId="51" applyFont="1" applyFill="1" applyBorder="1" applyAlignment="1">
      <alignment horizontal="center"/>
      <protection/>
    </xf>
    <xf numFmtId="0" fontId="6" fillId="0" borderId="42" xfId="51" applyFont="1" applyFill="1" applyBorder="1" applyAlignment="1">
      <alignment horizontal="center" textRotation="90" wrapText="1"/>
      <protection/>
    </xf>
    <xf numFmtId="0" fontId="6" fillId="0" borderId="16" xfId="51" applyFont="1" applyFill="1" applyBorder="1" applyAlignment="1">
      <alignment horizontal="center" textRotation="90" wrapText="1"/>
      <protection/>
    </xf>
    <xf numFmtId="0" fontId="6" fillId="0" borderId="61" xfId="51" applyFont="1" applyFill="1" applyBorder="1" applyAlignment="1">
      <alignment horizontal="center"/>
      <protection/>
    </xf>
    <xf numFmtId="0" fontId="6" fillId="0" borderId="62" xfId="51" applyFont="1" applyFill="1" applyBorder="1" applyAlignment="1">
      <alignment horizontal="center"/>
      <protection/>
    </xf>
    <xf numFmtId="0" fontId="6" fillId="0" borderId="63" xfId="51" applyFont="1" applyFill="1" applyBorder="1" applyAlignment="1">
      <alignment horizontal="center"/>
      <protection/>
    </xf>
    <xf numFmtId="0" fontId="6" fillId="0" borderId="32" xfId="51" applyFont="1" applyFill="1" applyBorder="1" applyAlignment="1">
      <alignment horizontal="center" textRotation="90"/>
      <protection/>
    </xf>
    <xf numFmtId="0" fontId="6" fillId="0" borderId="14" xfId="51" applyFont="1" applyFill="1" applyBorder="1" applyAlignment="1">
      <alignment horizontal="center" textRotation="90"/>
      <protection/>
    </xf>
    <xf numFmtId="0" fontId="6" fillId="0" borderId="87" xfId="51" applyFont="1" applyFill="1" applyBorder="1" applyAlignment="1">
      <alignment horizontal="center"/>
      <protection/>
    </xf>
    <xf numFmtId="0" fontId="6" fillId="0" borderId="88" xfId="51" applyFont="1" applyFill="1" applyBorder="1" applyAlignment="1">
      <alignment horizontal="center"/>
      <protection/>
    </xf>
    <xf numFmtId="0" fontId="6" fillId="0" borderId="95" xfId="51" applyFont="1" applyFill="1" applyBorder="1" applyAlignment="1">
      <alignment horizontal="center"/>
      <protection/>
    </xf>
    <xf numFmtId="0" fontId="6" fillId="0" borderId="65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69" xfId="51" applyFont="1" applyFill="1" applyBorder="1" applyAlignment="1">
      <alignment horizontal="center"/>
      <protection/>
    </xf>
    <xf numFmtId="0" fontId="6" fillId="0" borderId="38" xfId="51" applyFont="1" applyFill="1" applyBorder="1" applyAlignment="1">
      <alignment horizontal="center"/>
      <protection/>
    </xf>
    <xf numFmtId="0" fontId="6" fillId="0" borderId="66" xfId="51" applyFont="1" applyFill="1" applyBorder="1" applyAlignment="1">
      <alignment horizontal="center"/>
      <protection/>
    </xf>
    <xf numFmtId="0" fontId="6" fillId="0" borderId="72" xfId="51" applyFont="1" applyFill="1" applyBorder="1" applyAlignment="1">
      <alignment horizontal="center"/>
      <protection/>
    </xf>
    <xf numFmtId="0" fontId="6" fillId="0" borderId="59" xfId="51" applyFont="1" applyFill="1" applyBorder="1" applyAlignment="1">
      <alignment horizontal="center"/>
      <protection/>
    </xf>
    <xf numFmtId="0" fontId="6" fillId="0" borderId="55" xfId="51" applyFont="1" applyFill="1" applyBorder="1" applyAlignment="1">
      <alignment horizontal="center"/>
      <protection/>
    </xf>
    <xf numFmtId="0" fontId="6" fillId="0" borderId="53" xfId="51" applyFont="1" applyFill="1" applyBorder="1" applyAlignment="1">
      <alignment horizontal="center"/>
      <protection/>
    </xf>
    <xf numFmtId="0" fontId="6" fillId="0" borderId="60" xfId="51" applyFont="1" applyFill="1" applyBorder="1" applyAlignment="1">
      <alignment horizontal="center"/>
      <protection/>
    </xf>
    <xf numFmtId="0" fontId="6" fillId="0" borderId="0" xfId="51" applyFont="1" applyFill="1" applyAlignment="1">
      <alignment horizontal="center"/>
      <protection/>
    </xf>
    <xf numFmtId="0" fontId="6" fillId="0" borderId="90" xfId="51" applyFont="1" applyFill="1" applyBorder="1" applyAlignment="1">
      <alignment horizontal="center" textRotation="90"/>
      <protection/>
    </xf>
    <xf numFmtId="0" fontId="62" fillId="0" borderId="32" xfId="0" applyFont="1" applyBorder="1" applyAlignment="1">
      <alignment horizontal="center" textRotation="90" shrinkToFit="1"/>
    </xf>
    <xf numFmtId="0" fontId="62" fillId="0" borderId="90" xfId="0" applyFont="1" applyBorder="1" applyAlignment="1">
      <alignment horizontal="center" textRotation="90" shrinkToFit="1"/>
    </xf>
    <xf numFmtId="0" fontId="0" fillId="0" borderId="32" xfId="0" applyBorder="1" applyAlignment="1">
      <alignment horizontal="center" textRotation="90" shrinkToFit="1"/>
    </xf>
    <xf numFmtId="0" fontId="0" fillId="0" borderId="90" xfId="0" applyBorder="1" applyAlignment="1">
      <alignment horizontal="center" textRotation="90" shrinkToFit="1"/>
    </xf>
    <xf numFmtId="0" fontId="0" fillId="0" borderId="33" xfId="0" applyBorder="1" applyAlignment="1">
      <alignment horizontal="center" textRotation="90"/>
    </xf>
    <xf numFmtId="0" fontId="0" fillId="0" borderId="101" xfId="0" applyBorder="1" applyAlignment="1">
      <alignment horizontal="center" textRotation="90"/>
    </xf>
    <xf numFmtId="0" fontId="0" fillId="0" borderId="102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/>
    </xf>
    <xf numFmtId="0" fontId="6" fillId="0" borderId="93" xfId="51" applyFont="1" applyFill="1" applyBorder="1" applyAlignment="1">
      <alignment horizontal="center" textRotation="90" wrapText="1"/>
      <protection/>
    </xf>
    <xf numFmtId="0" fontId="6" fillId="0" borderId="41" xfId="51" applyFont="1" applyFill="1" applyBorder="1" applyAlignment="1">
      <alignment horizontal="center"/>
      <protection/>
    </xf>
    <xf numFmtId="0" fontId="6" fillId="0" borderId="46" xfId="51" applyFont="1" applyFill="1" applyBorder="1" applyAlignment="1">
      <alignment horizontal="center"/>
      <protection/>
    </xf>
    <xf numFmtId="0" fontId="6" fillId="0" borderId="103" xfId="51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zoomScale="68" zoomScaleNormal="68" zoomScaleSheetLayoutView="70" zoomScalePageLayoutView="0" workbookViewId="0" topLeftCell="A28">
      <selection activeCell="A44" sqref="A44:IV44"/>
    </sheetView>
  </sheetViews>
  <sheetFormatPr defaultColWidth="9.140625" defaultRowHeight="12.75"/>
  <cols>
    <col min="1" max="1" width="9.140625" style="99" customWidth="1"/>
    <col min="2" max="2" width="17.28125" style="2" customWidth="1"/>
    <col min="3" max="3" width="48.28125" style="2" customWidth="1"/>
    <col min="4" max="4" width="9.421875" style="99" bestFit="1" customWidth="1"/>
    <col min="5" max="5" width="7.00390625" style="99" customWidth="1"/>
    <col min="6" max="6" width="5.28125" style="99" customWidth="1"/>
    <col min="7" max="10" width="6.57421875" style="286" customWidth="1"/>
    <col min="11" max="11" width="6.57421875" style="99" customWidth="1"/>
    <col min="12" max="12" width="4.7109375" style="99" customWidth="1"/>
    <col min="13" max="13" width="8.421875" style="99" customWidth="1"/>
    <col min="14" max="14" width="5.421875" style="99" customWidth="1"/>
    <col min="15" max="29" width="4.7109375" style="99" customWidth="1"/>
    <col min="30" max="30" width="13.7109375" style="2" customWidth="1"/>
    <col min="31" max="31" width="9.28125" style="2" bestFit="1" customWidth="1"/>
    <col min="32" max="16384" width="9.140625" style="2" customWidth="1"/>
  </cols>
  <sheetData>
    <row r="1" spans="1:29" ht="1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</row>
    <row r="2" spans="1:31" ht="15">
      <c r="A2" s="413" t="s">
        <v>464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264"/>
      <c r="AE2" s="5"/>
    </row>
    <row r="3" spans="1:31" ht="15">
      <c r="A3" s="416" t="s">
        <v>435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263"/>
      <c r="AE3" s="5"/>
    </row>
    <row r="4" spans="1:31" ht="15">
      <c r="A4" s="415" t="s">
        <v>440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263"/>
      <c r="AE4" s="5"/>
    </row>
    <row r="5" spans="1:31" ht="15">
      <c r="A5" s="413" t="s">
        <v>472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264"/>
      <c r="AE5" s="5"/>
    </row>
    <row r="6" spans="1:30" ht="15.75" thickBo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6"/>
    </row>
    <row r="7" spans="1:29" ht="13.5" customHeight="1" thickBot="1" thickTop="1">
      <c r="A7" s="406" t="s">
        <v>460</v>
      </c>
      <c r="B7" s="400" t="s">
        <v>95</v>
      </c>
      <c r="C7" s="409" t="s">
        <v>0</v>
      </c>
      <c r="D7" s="402" t="s">
        <v>1</v>
      </c>
      <c r="E7" s="393" t="s">
        <v>2</v>
      </c>
      <c r="F7" s="394"/>
      <c r="G7" s="394"/>
      <c r="H7" s="394"/>
      <c r="I7" s="394"/>
      <c r="J7" s="394"/>
      <c r="K7" s="395"/>
      <c r="L7" s="381" t="s">
        <v>3</v>
      </c>
      <c r="M7" s="382"/>
      <c r="N7" s="382"/>
      <c r="O7" s="382"/>
      <c r="P7" s="382"/>
      <c r="Q7" s="383"/>
      <c r="R7" s="381" t="s">
        <v>4</v>
      </c>
      <c r="S7" s="382"/>
      <c r="T7" s="382"/>
      <c r="U7" s="382"/>
      <c r="V7" s="382"/>
      <c r="W7" s="383"/>
      <c r="X7" s="384" t="s">
        <v>5</v>
      </c>
      <c r="Y7" s="385"/>
      <c r="Z7" s="385"/>
      <c r="AA7" s="385"/>
      <c r="AB7" s="385"/>
      <c r="AC7" s="386"/>
    </row>
    <row r="8" spans="1:29" ht="13.5" customHeight="1" thickBot="1">
      <c r="A8" s="407"/>
      <c r="B8" s="401"/>
      <c r="C8" s="410"/>
      <c r="D8" s="403"/>
      <c r="E8" s="387" t="s">
        <v>6</v>
      </c>
      <c r="F8" s="387" t="s">
        <v>7</v>
      </c>
      <c r="G8" s="396" t="s">
        <v>425</v>
      </c>
      <c r="H8" s="396" t="s">
        <v>426</v>
      </c>
      <c r="I8" s="396" t="s">
        <v>427</v>
      </c>
      <c r="J8" s="396" t="s">
        <v>246</v>
      </c>
      <c r="K8" s="398" t="s">
        <v>428</v>
      </c>
      <c r="L8" s="381" t="s">
        <v>8</v>
      </c>
      <c r="M8" s="382"/>
      <c r="N8" s="408"/>
      <c r="O8" s="381" t="s">
        <v>9</v>
      </c>
      <c r="P8" s="382"/>
      <c r="Q8" s="408"/>
      <c r="R8" s="381" t="s">
        <v>10</v>
      </c>
      <c r="S8" s="382"/>
      <c r="T8" s="408"/>
      <c r="U8" s="381" t="s">
        <v>11</v>
      </c>
      <c r="V8" s="382"/>
      <c r="W8" s="408"/>
      <c r="X8" s="384" t="s">
        <v>12</v>
      </c>
      <c r="Y8" s="385"/>
      <c r="Z8" s="386"/>
      <c r="AA8" s="381" t="s">
        <v>13</v>
      </c>
      <c r="AB8" s="382"/>
      <c r="AC8" s="408"/>
    </row>
    <row r="9" spans="1:29" ht="70.5" customHeight="1" thickBot="1">
      <c r="A9" s="407"/>
      <c r="B9" s="401"/>
      <c r="C9" s="411"/>
      <c r="D9" s="404"/>
      <c r="E9" s="388"/>
      <c r="F9" s="388"/>
      <c r="G9" s="397"/>
      <c r="H9" s="397"/>
      <c r="I9" s="397"/>
      <c r="J9" s="397"/>
      <c r="K9" s="399"/>
      <c r="L9" s="7" t="s">
        <v>14</v>
      </c>
      <c r="M9" s="8" t="s">
        <v>15</v>
      </c>
      <c r="N9" s="9" t="s">
        <v>16</v>
      </c>
      <c r="O9" s="7" t="s">
        <v>14</v>
      </c>
      <c r="P9" s="8" t="s">
        <v>15</v>
      </c>
      <c r="Q9" s="9" t="s">
        <v>16</v>
      </c>
      <c r="R9" s="7" t="s">
        <v>14</v>
      </c>
      <c r="S9" s="8" t="s">
        <v>15</v>
      </c>
      <c r="T9" s="9" t="s">
        <v>16</v>
      </c>
      <c r="U9" s="7" t="s">
        <v>14</v>
      </c>
      <c r="V9" s="8" t="s">
        <v>15</v>
      </c>
      <c r="W9" s="9" t="s">
        <v>16</v>
      </c>
      <c r="X9" s="7" t="s">
        <v>14</v>
      </c>
      <c r="Y9" s="8" t="s">
        <v>15</v>
      </c>
      <c r="Z9" s="9" t="s">
        <v>16</v>
      </c>
      <c r="AA9" s="7" t="s">
        <v>14</v>
      </c>
      <c r="AB9" s="8" t="s">
        <v>15</v>
      </c>
      <c r="AC9" s="9" t="s">
        <v>16</v>
      </c>
    </row>
    <row r="10" spans="1:29" ht="16.5" thickBot="1" thickTop="1">
      <c r="A10" s="194"/>
      <c r="B10" s="98">
        <v>1</v>
      </c>
      <c r="C10" s="96">
        <v>2</v>
      </c>
      <c r="D10" s="10">
        <v>3</v>
      </c>
      <c r="E10" s="96">
        <v>4</v>
      </c>
      <c r="F10" s="10">
        <v>5</v>
      </c>
      <c r="G10" s="319">
        <v>6</v>
      </c>
      <c r="H10" s="283">
        <v>7</v>
      </c>
      <c r="I10" s="319">
        <v>8</v>
      </c>
      <c r="J10" s="283">
        <v>9</v>
      </c>
      <c r="K10" s="220">
        <v>10</v>
      </c>
      <c r="L10" s="10">
        <v>11</v>
      </c>
      <c r="M10" s="96">
        <v>12</v>
      </c>
      <c r="N10" s="10">
        <v>13</v>
      </c>
      <c r="O10" s="96">
        <v>14</v>
      </c>
      <c r="P10" s="10">
        <v>15</v>
      </c>
      <c r="Q10" s="96">
        <v>16</v>
      </c>
      <c r="R10" s="10">
        <v>17</v>
      </c>
      <c r="S10" s="96">
        <v>18</v>
      </c>
      <c r="T10" s="10">
        <v>19</v>
      </c>
      <c r="U10" s="96">
        <v>20</v>
      </c>
      <c r="V10" s="10">
        <v>21</v>
      </c>
      <c r="W10" s="96">
        <v>22</v>
      </c>
      <c r="X10" s="10">
        <v>23</v>
      </c>
      <c r="Y10" s="96">
        <v>24</v>
      </c>
      <c r="Z10" s="10">
        <v>25</v>
      </c>
      <c r="AA10" s="96">
        <v>26</v>
      </c>
      <c r="AB10" s="10">
        <v>27</v>
      </c>
      <c r="AC10" s="220">
        <v>28</v>
      </c>
    </row>
    <row r="11" spans="1:29" ht="16.5" thickBot="1" thickTop="1">
      <c r="A11" s="194">
        <v>1</v>
      </c>
      <c r="B11" s="405" t="s">
        <v>432</v>
      </c>
      <c r="C11" s="405"/>
      <c r="D11" s="97"/>
      <c r="E11" s="97"/>
      <c r="F11" s="97"/>
      <c r="G11" s="327"/>
      <c r="H11" s="327"/>
      <c r="I11" s="327"/>
      <c r="J11" s="327"/>
      <c r="K11" s="186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/>
    </row>
    <row r="12" spans="1:29" ht="16.5" thickBot="1" thickTop="1">
      <c r="A12" s="194">
        <v>2</v>
      </c>
      <c r="B12" s="64" t="s">
        <v>324</v>
      </c>
      <c r="C12" s="108" t="s">
        <v>282</v>
      </c>
      <c r="D12" s="26" t="s">
        <v>24</v>
      </c>
      <c r="E12" s="26">
        <v>30</v>
      </c>
      <c r="F12" s="26">
        <v>30</v>
      </c>
      <c r="G12" s="328"/>
      <c r="H12" s="328"/>
      <c r="I12" s="328"/>
      <c r="J12" s="328"/>
      <c r="K12" s="257"/>
      <c r="L12" s="19"/>
      <c r="M12" s="26"/>
      <c r="N12" s="42"/>
      <c r="O12" s="259"/>
      <c r="P12" s="108"/>
      <c r="Q12" s="260"/>
      <c r="R12" s="19"/>
      <c r="S12" s="26"/>
      <c r="T12" s="42"/>
      <c r="U12" s="19">
        <v>30</v>
      </c>
      <c r="V12" s="26"/>
      <c r="W12" s="42">
        <v>2</v>
      </c>
      <c r="X12" s="19"/>
      <c r="Y12" s="26"/>
      <c r="Z12" s="42"/>
      <c r="AA12" s="19"/>
      <c r="AB12" s="26"/>
      <c r="AC12" s="21"/>
    </row>
    <row r="13" spans="1:29" ht="16.5" thickBot="1" thickTop="1">
      <c r="A13" s="194">
        <v>3</v>
      </c>
      <c r="B13" s="56" t="s">
        <v>325</v>
      </c>
      <c r="C13" s="24" t="s">
        <v>29</v>
      </c>
      <c r="D13" s="25" t="s">
        <v>24</v>
      </c>
      <c r="E13" s="26">
        <v>120</v>
      </c>
      <c r="F13" s="26"/>
      <c r="G13" s="285">
        <v>120</v>
      </c>
      <c r="H13" s="172"/>
      <c r="I13" s="172"/>
      <c r="J13" s="172"/>
      <c r="K13" s="258"/>
      <c r="L13" s="27"/>
      <c r="M13" s="26">
        <v>30</v>
      </c>
      <c r="N13" s="28">
        <v>3</v>
      </c>
      <c r="O13" s="27"/>
      <c r="P13" s="26">
        <v>30</v>
      </c>
      <c r="Q13" s="28">
        <v>3</v>
      </c>
      <c r="R13" s="27"/>
      <c r="S13" s="26">
        <v>30</v>
      </c>
      <c r="T13" s="28">
        <v>3</v>
      </c>
      <c r="U13" s="27"/>
      <c r="V13" s="26">
        <v>30</v>
      </c>
      <c r="W13" s="28">
        <v>3</v>
      </c>
      <c r="X13" s="27"/>
      <c r="Y13" s="26"/>
      <c r="Z13" s="28"/>
      <c r="AA13" s="27"/>
      <c r="AB13" s="26"/>
      <c r="AC13" s="28"/>
    </row>
    <row r="14" spans="1:29" ht="16.5" thickBot="1" thickTop="1">
      <c r="A14" s="194">
        <v>4</v>
      </c>
      <c r="B14" s="198" t="s">
        <v>283</v>
      </c>
      <c r="C14" s="70" t="s">
        <v>31</v>
      </c>
      <c r="D14" s="29" t="s">
        <v>24</v>
      </c>
      <c r="E14" s="30">
        <v>60</v>
      </c>
      <c r="F14" s="30"/>
      <c r="H14" s="322">
        <v>60</v>
      </c>
      <c r="I14" s="329"/>
      <c r="J14" s="329"/>
      <c r="K14" s="205"/>
      <c r="L14" s="218"/>
      <c r="M14" s="30">
        <v>30</v>
      </c>
      <c r="N14" s="31"/>
      <c r="O14" s="29"/>
      <c r="P14" s="30">
        <v>30</v>
      </c>
      <c r="Q14" s="31"/>
      <c r="R14" s="29"/>
      <c r="S14" s="30"/>
      <c r="T14" s="31"/>
      <c r="U14" s="29"/>
      <c r="V14" s="30"/>
      <c r="W14" s="31"/>
      <c r="X14" s="29"/>
      <c r="Y14" s="30"/>
      <c r="Z14" s="31"/>
      <c r="AA14" s="29"/>
      <c r="AB14" s="30"/>
      <c r="AC14" s="31"/>
    </row>
    <row r="15" spans="1:29" ht="16.5" thickBot="1" thickTop="1">
      <c r="A15" s="194">
        <v>5</v>
      </c>
      <c r="B15" s="199"/>
      <c r="C15" s="193" t="s">
        <v>429</v>
      </c>
      <c r="D15" s="194"/>
      <c r="E15" s="194">
        <f>SUM(E12:E14)</f>
        <v>210</v>
      </c>
      <c r="F15" s="194">
        <f aca="true" t="shared" si="0" ref="F15:AC15">SUM(F12:F14)</f>
        <v>30</v>
      </c>
      <c r="G15" s="288">
        <f t="shared" si="0"/>
        <v>120</v>
      </c>
      <c r="H15" s="288">
        <f>SUM(H12:H14)</f>
        <v>60</v>
      </c>
      <c r="I15" s="288">
        <f t="shared" si="0"/>
        <v>0</v>
      </c>
      <c r="J15" s="288">
        <f t="shared" si="0"/>
        <v>0</v>
      </c>
      <c r="K15" s="194">
        <f t="shared" si="0"/>
        <v>0</v>
      </c>
      <c r="L15" s="194">
        <f t="shared" si="0"/>
        <v>0</v>
      </c>
      <c r="M15" s="194">
        <f t="shared" si="0"/>
        <v>60</v>
      </c>
      <c r="N15" s="194">
        <f t="shared" si="0"/>
        <v>3</v>
      </c>
      <c r="O15" s="194">
        <f t="shared" si="0"/>
        <v>0</v>
      </c>
      <c r="P15" s="194">
        <f t="shared" si="0"/>
        <v>60</v>
      </c>
      <c r="Q15" s="194">
        <f t="shared" si="0"/>
        <v>3</v>
      </c>
      <c r="R15" s="194">
        <f t="shared" si="0"/>
        <v>0</v>
      </c>
      <c r="S15" s="194">
        <f t="shared" si="0"/>
        <v>30</v>
      </c>
      <c r="T15" s="194">
        <f t="shared" si="0"/>
        <v>3</v>
      </c>
      <c r="U15" s="194">
        <f t="shared" si="0"/>
        <v>30</v>
      </c>
      <c r="V15" s="194">
        <f t="shared" si="0"/>
        <v>30</v>
      </c>
      <c r="W15" s="194">
        <f t="shared" si="0"/>
        <v>5</v>
      </c>
      <c r="X15" s="194">
        <f t="shared" si="0"/>
        <v>0</v>
      </c>
      <c r="Y15" s="194">
        <f t="shared" si="0"/>
        <v>0</v>
      </c>
      <c r="Z15" s="194">
        <f t="shared" si="0"/>
        <v>0</v>
      </c>
      <c r="AA15" s="194">
        <f t="shared" si="0"/>
        <v>0</v>
      </c>
      <c r="AB15" s="194">
        <f t="shared" si="0"/>
        <v>0</v>
      </c>
      <c r="AC15" s="194">
        <f t="shared" si="0"/>
        <v>0</v>
      </c>
    </row>
    <row r="16" spans="1:29" ht="16.5" thickBot="1" thickTop="1">
      <c r="A16" s="194">
        <v>6</v>
      </c>
      <c r="B16" s="390" t="s">
        <v>17</v>
      </c>
      <c r="C16" s="390"/>
      <c r="D16" s="32"/>
      <c r="E16" s="32"/>
      <c r="F16" s="32"/>
      <c r="G16" s="330"/>
      <c r="H16" s="330"/>
      <c r="I16" s="330"/>
      <c r="J16" s="330"/>
      <c r="K16" s="187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63"/>
    </row>
    <row r="17" spans="1:29" ht="16.5" thickBot="1" thickTop="1">
      <c r="A17" s="194">
        <v>7</v>
      </c>
      <c r="B17" s="200" t="s">
        <v>94</v>
      </c>
      <c r="C17" s="16" t="s">
        <v>18</v>
      </c>
      <c r="D17" s="19" t="s">
        <v>19</v>
      </c>
      <c r="E17" s="20">
        <v>90</v>
      </c>
      <c r="F17" s="20">
        <v>45</v>
      </c>
      <c r="G17" s="331">
        <v>45</v>
      </c>
      <c r="H17" s="332"/>
      <c r="I17" s="284"/>
      <c r="J17" s="284"/>
      <c r="K17" s="188"/>
      <c r="L17" s="19">
        <v>30</v>
      </c>
      <c r="M17" s="20">
        <v>30</v>
      </c>
      <c r="N17" s="21">
        <v>5</v>
      </c>
      <c r="O17" s="19">
        <v>15</v>
      </c>
      <c r="P17" s="20">
        <v>15</v>
      </c>
      <c r="Q17" s="21">
        <v>4</v>
      </c>
      <c r="R17" s="19"/>
      <c r="S17" s="20"/>
      <c r="T17" s="21"/>
      <c r="U17" s="19"/>
      <c r="V17" s="20"/>
      <c r="W17" s="21"/>
      <c r="X17" s="19"/>
      <c r="Y17" s="20"/>
      <c r="Z17" s="21"/>
      <c r="AA17" s="19"/>
      <c r="AB17" s="20"/>
      <c r="AC17" s="21"/>
    </row>
    <row r="18" spans="1:29" ht="16.5" thickBot="1" thickTop="1">
      <c r="A18" s="194">
        <v>8</v>
      </c>
      <c r="B18" s="56" t="s">
        <v>98</v>
      </c>
      <c r="C18" s="24" t="s">
        <v>58</v>
      </c>
      <c r="D18" s="25" t="s">
        <v>20</v>
      </c>
      <c r="E18" s="26">
        <v>60</v>
      </c>
      <c r="F18" s="26">
        <v>30</v>
      </c>
      <c r="G18" s="285">
        <v>30</v>
      </c>
      <c r="H18" s="172"/>
      <c r="I18" s="172"/>
      <c r="J18" s="172"/>
      <c r="K18" s="190"/>
      <c r="L18" s="27"/>
      <c r="M18" s="26"/>
      <c r="N18" s="28"/>
      <c r="O18" s="27"/>
      <c r="P18" s="26"/>
      <c r="Q18" s="28"/>
      <c r="R18" s="27">
        <v>30</v>
      </c>
      <c r="S18" s="26">
        <v>30</v>
      </c>
      <c r="T18" s="28">
        <v>4</v>
      </c>
      <c r="U18" s="27"/>
      <c r="V18" s="26"/>
      <c r="W18" s="28"/>
      <c r="X18" s="27"/>
      <c r="Y18" s="26"/>
      <c r="Z18" s="28"/>
      <c r="AA18" s="27"/>
      <c r="AB18" s="26"/>
      <c r="AC18" s="28"/>
    </row>
    <row r="19" spans="1:29" ht="16.5" thickBot="1" thickTop="1">
      <c r="A19" s="194">
        <v>9</v>
      </c>
      <c r="B19" s="56" t="s">
        <v>99</v>
      </c>
      <c r="C19" s="24" t="s">
        <v>21</v>
      </c>
      <c r="D19" s="25" t="s">
        <v>19</v>
      </c>
      <c r="E19" s="26">
        <v>90</v>
      </c>
      <c r="F19" s="26">
        <v>30</v>
      </c>
      <c r="G19" s="285">
        <v>60</v>
      </c>
      <c r="H19" s="172"/>
      <c r="I19" s="172"/>
      <c r="J19" s="172"/>
      <c r="K19" s="190"/>
      <c r="L19" s="27">
        <v>15</v>
      </c>
      <c r="M19" s="26">
        <v>30</v>
      </c>
      <c r="N19" s="28">
        <v>5</v>
      </c>
      <c r="O19" s="27">
        <v>15</v>
      </c>
      <c r="P19" s="26">
        <v>30</v>
      </c>
      <c r="Q19" s="28">
        <v>4</v>
      </c>
      <c r="R19" s="27"/>
      <c r="S19" s="26"/>
      <c r="T19" s="28"/>
      <c r="U19" s="27"/>
      <c r="V19" s="26"/>
      <c r="W19" s="28"/>
      <c r="X19" s="27"/>
      <c r="Y19" s="26"/>
      <c r="Z19" s="28"/>
      <c r="AA19" s="27"/>
      <c r="AB19" s="26"/>
      <c r="AC19" s="28"/>
    </row>
    <row r="20" spans="1:29" ht="16.5" thickBot="1" thickTop="1">
      <c r="A20" s="194">
        <v>10</v>
      </c>
      <c r="B20" s="56" t="s">
        <v>100</v>
      </c>
      <c r="C20" s="24" t="s">
        <v>272</v>
      </c>
      <c r="D20" s="25" t="s">
        <v>19</v>
      </c>
      <c r="E20" s="26">
        <v>45</v>
      </c>
      <c r="F20" s="26">
        <v>15</v>
      </c>
      <c r="G20" s="285"/>
      <c r="H20" s="285"/>
      <c r="I20" s="285">
        <v>30</v>
      </c>
      <c r="J20" s="172"/>
      <c r="K20" s="190"/>
      <c r="L20" s="27"/>
      <c r="M20" s="26"/>
      <c r="N20" s="28"/>
      <c r="O20" s="25">
        <v>15</v>
      </c>
      <c r="P20" s="26">
        <v>30</v>
      </c>
      <c r="Q20" s="28">
        <v>4</v>
      </c>
      <c r="R20" s="25"/>
      <c r="S20" s="26"/>
      <c r="T20" s="28"/>
      <c r="U20" s="27"/>
      <c r="V20" s="26"/>
      <c r="W20" s="28"/>
      <c r="X20" s="27"/>
      <c r="Y20" s="26"/>
      <c r="Z20" s="28"/>
      <c r="AA20" s="27"/>
      <c r="AB20" s="26"/>
      <c r="AC20" s="28"/>
    </row>
    <row r="21" spans="1:29" ht="16.5" thickBot="1" thickTop="1">
      <c r="A21" s="194">
        <v>11</v>
      </c>
      <c r="B21" s="56" t="s">
        <v>101</v>
      </c>
      <c r="C21" s="24" t="s">
        <v>353</v>
      </c>
      <c r="D21" s="25" t="s">
        <v>20</v>
      </c>
      <c r="E21" s="26">
        <v>45</v>
      </c>
      <c r="F21" s="26">
        <v>15</v>
      </c>
      <c r="G21" s="285"/>
      <c r="H21" s="285"/>
      <c r="I21" s="285">
        <v>30</v>
      </c>
      <c r="J21" s="172"/>
      <c r="K21" s="190"/>
      <c r="L21" s="27"/>
      <c r="M21" s="26"/>
      <c r="N21" s="28"/>
      <c r="O21" s="27"/>
      <c r="P21" s="26"/>
      <c r="Q21" s="28"/>
      <c r="R21" s="25">
        <v>15</v>
      </c>
      <c r="S21" s="26">
        <v>30</v>
      </c>
      <c r="T21" s="28">
        <v>4</v>
      </c>
      <c r="U21" s="25"/>
      <c r="V21" s="26"/>
      <c r="W21" s="28"/>
      <c r="X21" s="27"/>
      <c r="Y21" s="26"/>
      <c r="Z21" s="28"/>
      <c r="AA21" s="27"/>
      <c r="AB21" s="26"/>
      <c r="AC21" s="28"/>
    </row>
    <row r="22" spans="1:29" ht="16.5" thickBot="1" thickTop="1">
      <c r="A22" s="194">
        <v>12</v>
      </c>
      <c r="B22" s="56" t="s">
        <v>102</v>
      </c>
      <c r="C22" s="24" t="s">
        <v>22</v>
      </c>
      <c r="D22" s="25" t="s">
        <v>20</v>
      </c>
      <c r="E22" s="26">
        <v>60</v>
      </c>
      <c r="F22" s="26">
        <v>30</v>
      </c>
      <c r="G22" s="285">
        <v>30</v>
      </c>
      <c r="H22" s="172"/>
      <c r="I22" s="172"/>
      <c r="J22" s="172"/>
      <c r="K22" s="190"/>
      <c r="L22" s="27"/>
      <c r="M22" s="26"/>
      <c r="N22" s="28"/>
      <c r="O22" s="27"/>
      <c r="P22" s="26"/>
      <c r="Q22" s="28"/>
      <c r="R22" s="27">
        <v>30</v>
      </c>
      <c r="S22" s="26">
        <v>30</v>
      </c>
      <c r="T22" s="28">
        <v>4</v>
      </c>
      <c r="U22" s="27"/>
      <c r="V22" s="26"/>
      <c r="W22" s="28"/>
      <c r="X22" s="27"/>
      <c r="Y22" s="26"/>
      <c r="Z22" s="28"/>
      <c r="AA22" s="27"/>
      <c r="AB22" s="26"/>
      <c r="AC22" s="28"/>
    </row>
    <row r="23" spans="1:29" ht="16.5" thickBot="1" thickTop="1">
      <c r="A23" s="194">
        <v>13</v>
      </c>
      <c r="B23" s="56" t="s">
        <v>103</v>
      </c>
      <c r="C23" s="24" t="s">
        <v>23</v>
      </c>
      <c r="D23" s="25" t="s">
        <v>24</v>
      </c>
      <c r="E23" s="26">
        <v>30</v>
      </c>
      <c r="F23" s="26">
        <v>30</v>
      </c>
      <c r="G23" s="285"/>
      <c r="H23" s="172"/>
      <c r="I23" s="172"/>
      <c r="J23" s="172"/>
      <c r="K23" s="190"/>
      <c r="L23" s="27">
        <v>30</v>
      </c>
      <c r="M23" s="26"/>
      <c r="N23" s="28">
        <v>3</v>
      </c>
      <c r="O23" s="27"/>
      <c r="P23" s="26"/>
      <c r="Q23" s="28"/>
      <c r="R23" s="27"/>
      <c r="S23" s="26"/>
      <c r="T23" s="28"/>
      <c r="U23" s="27"/>
      <c r="V23" s="26"/>
      <c r="W23" s="28"/>
      <c r="X23" s="27"/>
      <c r="Y23" s="26"/>
      <c r="Z23" s="28"/>
      <c r="AA23" s="27"/>
      <c r="AB23" s="26"/>
      <c r="AC23" s="28"/>
    </row>
    <row r="24" spans="1:29" ht="16.5" thickBot="1" thickTop="1">
      <c r="A24" s="194">
        <v>14</v>
      </c>
      <c r="B24" s="56" t="s">
        <v>104</v>
      </c>
      <c r="C24" s="24" t="s">
        <v>25</v>
      </c>
      <c r="D24" s="25" t="s">
        <v>24</v>
      </c>
      <c r="E24" s="26">
        <v>30</v>
      </c>
      <c r="F24" s="26">
        <v>15</v>
      </c>
      <c r="G24" s="285">
        <v>15</v>
      </c>
      <c r="H24" s="172"/>
      <c r="I24" s="172"/>
      <c r="J24" s="172"/>
      <c r="K24" s="190"/>
      <c r="L24" s="27"/>
      <c r="M24" s="26"/>
      <c r="N24" s="28"/>
      <c r="O24" s="27"/>
      <c r="P24" s="26"/>
      <c r="Q24" s="28"/>
      <c r="R24" s="27">
        <v>15</v>
      </c>
      <c r="S24" s="26">
        <v>15</v>
      </c>
      <c r="T24" s="28">
        <v>2</v>
      </c>
      <c r="U24" s="27"/>
      <c r="V24" s="26"/>
      <c r="W24" s="28"/>
      <c r="X24" s="27"/>
      <c r="Y24" s="26"/>
      <c r="Z24" s="28"/>
      <c r="AA24" s="27"/>
      <c r="AB24" s="26"/>
      <c r="AC24" s="28"/>
    </row>
    <row r="25" spans="1:29" ht="16.5" thickBot="1" thickTop="1">
      <c r="A25" s="194">
        <v>15</v>
      </c>
      <c r="B25" s="56" t="s">
        <v>105</v>
      </c>
      <c r="C25" s="24" t="s">
        <v>26</v>
      </c>
      <c r="D25" s="25" t="s">
        <v>28</v>
      </c>
      <c r="E25" s="26">
        <v>30</v>
      </c>
      <c r="F25" s="26">
        <v>30</v>
      </c>
      <c r="G25" s="285"/>
      <c r="H25" s="172"/>
      <c r="I25" s="172"/>
      <c r="J25" s="172"/>
      <c r="K25" s="190"/>
      <c r="L25" s="27">
        <v>30</v>
      </c>
      <c r="M25" s="26"/>
      <c r="N25" s="28">
        <v>3</v>
      </c>
      <c r="O25" s="27"/>
      <c r="P25" s="26"/>
      <c r="Q25" s="28"/>
      <c r="R25" s="27"/>
      <c r="S25" s="26"/>
      <c r="T25" s="28"/>
      <c r="U25" s="27"/>
      <c r="V25" s="26"/>
      <c r="W25" s="28"/>
      <c r="X25" s="27"/>
      <c r="Y25" s="26"/>
      <c r="Z25" s="28"/>
      <c r="AA25" s="27"/>
      <c r="AB25" s="26"/>
      <c r="AC25" s="28"/>
    </row>
    <row r="26" spans="1:29" ht="16.5" thickBot="1" thickTop="1">
      <c r="A26" s="194">
        <v>16</v>
      </c>
      <c r="B26" s="56" t="s">
        <v>106</v>
      </c>
      <c r="C26" s="24" t="s">
        <v>273</v>
      </c>
      <c r="D26" s="25" t="s">
        <v>24</v>
      </c>
      <c r="E26" s="26">
        <v>60</v>
      </c>
      <c r="F26" s="26"/>
      <c r="H26" s="285"/>
      <c r="I26" s="285">
        <v>60</v>
      </c>
      <c r="J26" s="172"/>
      <c r="K26" s="190"/>
      <c r="L26" s="27"/>
      <c r="M26" s="26">
        <v>30</v>
      </c>
      <c r="N26" s="28">
        <v>4</v>
      </c>
      <c r="O26" s="27"/>
      <c r="P26" s="26">
        <v>30</v>
      </c>
      <c r="Q26" s="28">
        <v>4</v>
      </c>
      <c r="R26" s="27"/>
      <c r="S26" s="26"/>
      <c r="T26" s="28"/>
      <c r="U26" s="27"/>
      <c r="V26" s="26"/>
      <c r="W26" s="28"/>
      <c r="X26" s="27"/>
      <c r="Y26" s="26"/>
      <c r="Z26" s="28"/>
      <c r="AA26" s="27"/>
      <c r="AB26" s="26"/>
      <c r="AC26" s="28"/>
    </row>
    <row r="27" spans="1:29" ht="16.5" thickBot="1" thickTop="1">
      <c r="A27" s="194">
        <v>17</v>
      </c>
      <c r="B27" s="56" t="s">
        <v>107</v>
      </c>
      <c r="C27" s="24" t="s">
        <v>27</v>
      </c>
      <c r="D27" s="25" t="s">
        <v>28</v>
      </c>
      <c r="E27" s="26">
        <v>30</v>
      </c>
      <c r="F27" s="26">
        <v>15</v>
      </c>
      <c r="G27" s="285">
        <v>15</v>
      </c>
      <c r="H27" s="172"/>
      <c r="I27" s="172"/>
      <c r="J27" s="172"/>
      <c r="K27" s="190"/>
      <c r="L27" s="27">
        <v>15</v>
      </c>
      <c r="M27" s="26">
        <v>15</v>
      </c>
      <c r="N27" s="28">
        <v>4</v>
      </c>
      <c r="O27" s="27"/>
      <c r="P27" s="26"/>
      <c r="Q27" s="28"/>
      <c r="R27" s="27"/>
      <c r="S27" s="26"/>
      <c r="T27" s="28"/>
      <c r="U27" s="27"/>
      <c r="V27" s="26"/>
      <c r="W27" s="28"/>
      <c r="X27" s="27"/>
      <c r="Y27" s="26"/>
      <c r="Z27" s="28"/>
      <c r="AA27" s="27"/>
      <c r="AB27" s="26"/>
      <c r="AC27" s="28"/>
    </row>
    <row r="28" spans="1:29" ht="16.5" thickBot="1" thickTop="1">
      <c r="A28" s="194">
        <v>18</v>
      </c>
      <c r="B28" s="56" t="s">
        <v>108</v>
      </c>
      <c r="C28" s="24" t="s">
        <v>267</v>
      </c>
      <c r="D28" s="25" t="s">
        <v>24</v>
      </c>
      <c r="E28" s="26">
        <v>30</v>
      </c>
      <c r="F28" s="26">
        <v>15</v>
      </c>
      <c r="G28" s="285">
        <v>15</v>
      </c>
      <c r="H28" s="172"/>
      <c r="I28" s="172"/>
      <c r="J28" s="172"/>
      <c r="K28" s="190"/>
      <c r="L28" s="27"/>
      <c r="M28" s="26"/>
      <c r="N28" s="28"/>
      <c r="O28" s="27"/>
      <c r="P28" s="26"/>
      <c r="Q28" s="28"/>
      <c r="R28" s="26">
        <v>15</v>
      </c>
      <c r="S28" s="26">
        <v>15</v>
      </c>
      <c r="T28" s="26">
        <v>2</v>
      </c>
      <c r="U28" s="27"/>
      <c r="V28" s="26"/>
      <c r="W28" s="28"/>
      <c r="X28" s="27"/>
      <c r="Y28" s="26"/>
      <c r="Z28" s="28"/>
      <c r="AA28" s="27"/>
      <c r="AB28" s="26"/>
      <c r="AC28" s="28"/>
    </row>
    <row r="29" spans="1:29" ht="16.5" thickBot="1" thickTop="1">
      <c r="A29" s="194">
        <v>19</v>
      </c>
      <c r="B29" s="56" t="s">
        <v>462</v>
      </c>
      <c r="C29" s="24" t="s">
        <v>471</v>
      </c>
      <c r="D29" s="25" t="s">
        <v>24</v>
      </c>
      <c r="E29" s="26">
        <v>30</v>
      </c>
      <c r="F29" s="26">
        <v>30</v>
      </c>
      <c r="G29" s="285"/>
      <c r="H29" s="172"/>
      <c r="I29" s="172"/>
      <c r="J29" s="172"/>
      <c r="K29" s="190"/>
      <c r="L29" s="27">
        <v>30</v>
      </c>
      <c r="M29" s="26"/>
      <c r="N29" s="28">
        <v>3</v>
      </c>
      <c r="O29" s="27"/>
      <c r="P29" s="26"/>
      <c r="Q29" s="28"/>
      <c r="R29" s="27"/>
      <c r="S29" s="26"/>
      <c r="T29" s="28"/>
      <c r="U29" s="27"/>
      <c r="V29" s="26"/>
      <c r="W29" s="28"/>
      <c r="X29" s="27"/>
      <c r="Y29" s="26"/>
      <c r="Z29" s="28"/>
      <c r="AA29" s="27"/>
      <c r="AB29" s="26"/>
      <c r="AC29" s="28"/>
    </row>
    <row r="30" spans="1:29" ht="16.5" thickBot="1" thickTop="1">
      <c r="A30" s="194">
        <v>20</v>
      </c>
      <c r="B30" s="56" t="s">
        <v>109</v>
      </c>
      <c r="C30" s="24" t="s">
        <v>274</v>
      </c>
      <c r="D30" s="25" t="s">
        <v>24</v>
      </c>
      <c r="E30" s="26">
        <v>30</v>
      </c>
      <c r="F30" s="26"/>
      <c r="H30" s="285"/>
      <c r="I30" s="285">
        <v>30</v>
      </c>
      <c r="J30" s="172"/>
      <c r="K30" s="190"/>
      <c r="L30" s="27"/>
      <c r="M30" s="26"/>
      <c r="N30" s="28"/>
      <c r="O30" s="25"/>
      <c r="P30" s="26"/>
      <c r="Q30" s="28"/>
      <c r="R30" s="25"/>
      <c r="S30" s="26"/>
      <c r="T30" s="28"/>
      <c r="U30" s="27"/>
      <c r="V30" s="26">
        <v>30</v>
      </c>
      <c r="W30" s="28">
        <v>3</v>
      </c>
      <c r="X30" s="27"/>
      <c r="Y30" s="26"/>
      <c r="Z30" s="28"/>
      <c r="AA30" s="27"/>
      <c r="AB30" s="26"/>
      <c r="AC30" s="28"/>
    </row>
    <row r="31" spans="1:29" ht="16.5" thickBot="1" thickTop="1">
      <c r="A31" s="194">
        <v>21</v>
      </c>
      <c r="B31" s="56" t="s">
        <v>110</v>
      </c>
      <c r="C31" s="24" t="s">
        <v>30</v>
      </c>
      <c r="D31" s="25" t="s">
        <v>24</v>
      </c>
      <c r="E31" s="26">
        <v>15</v>
      </c>
      <c r="F31" s="26"/>
      <c r="G31" s="285">
        <v>15</v>
      </c>
      <c r="H31" s="172"/>
      <c r="I31" s="172"/>
      <c r="J31" s="172"/>
      <c r="K31" s="190"/>
      <c r="L31" s="27"/>
      <c r="M31" s="26"/>
      <c r="N31" s="28"/>
      <c r="O31" s="27"/>
      <c r="P31" s="26"/>
      <c r="Q31" s="28"/>
      <c r="R31" s="27"/>
      <c r="S31" s="26">
        <v>15</v>
      </c>
      <c r="T31" s="28">
        <v>3</v>
      </c>
      <c r="U31" s="27"/>
      <c r="V31" s="26"/>
      <c r="W31" s="28"/>
      <c r="X31" s="27"/>
      <c r="Y31" s="26"/>
      <c r="Z31" s="28"/>
      <c r="AA31" s="27"/>
      <c r="AB31" s="26"/>
      <c r="AC31" s="28"/>
    </row>
    <row r="32" spans="1:34" ht="16.5" thickBot="1" thickTop="1">
      <c r="A32" s="194">
        <v>22</v>
      </c>
      <c r="B32" s="56" t="s">
        <v>111</v>
      </c>
      <c r="C32" s="261" t="s">
        <v>281</v>
      </c>
      <c r="D32" s="30" t="s">
        <v>24</v>
      </c>
      <c r="E32" s="30">
        <v>30</v>
      </c>
      <c r="F32" s="30">
        <v>15</v>
      </c>
      <c r="G32" s="329">
        <v>15</v>
      </c>
      <c r="H32" s="329"/>
      <c r="I32" s="329"/>
      <c r="J32" s="329"/>
      <c r="K32" s="205"/>
      <c r="L32" s="218"/>
      <c r="M32" s="30"/>
      <c r="N32" s="35"/>
      <c r="O32" s="218">
        <v>15</v>
      </c>
      <c r="P32" s="30">
        <v>15</v>
      </c>
      <c r="Q32" s="35">
        <v>2</v>
      </c>
      <c r="R32" s="218"/>
      <c r="S32" s="30"/>
      <c r="T32" s="35"/>
      <c r="U32" s="218"/>
      <c r="V32" s="30"/>
      <c r="W32" s="35"/>
      <c r="X32" s="218"/>
      <c r="Y32" s="30"/>
      <c r="Z32" s="35"/>
      <c r="AA32" s="218"/>
      <c r="AB32" s="30"/>
      <c r="AC32" s="222"/>
      <c r="AH32" s="299"/>
    </row>
    <row r="33" spans="1:29" ht="16.5" thickBot="1" thickTop="1">
      <c r="A33" s="194">
        <v>23</v>
      </c>
      <c r="B33" s="201"/>
      <c r="C33" s="196" t="s">
        <v>430</v>
      </c>
      <c r="D33" s="194"/>
      <c r="E33" s="194">
        <f>SUM(E17:E32)</f>
        <v>705</v>
      </c>
      <c r="F33" s="194">
        <f aca="true" t="shared" si="1" ref="F33:AC33">SUM(F17:F32)</f>
        <v>315</v>
      </c>
      <c r="G33" s="288">
        <f t="shared" si="1"/>
        <v>240</v>
      </c>
      <c r="H33" s="288">
        <f t="shared" si="1"/>
        <v>0</v>
      </c>
      <c r="I33" s="288">
        <f t="shared" si="1"/>
        <v>150</v>
      </c>
      <c r="J33" s="288">
        <f t="shared" si="1"/>
        <v>0</v>
      </c>
      <c r="K33" s="194">
        <f t="shared" si="1"/>
        <v>0</v>
      </c>
      <c r="L33" s="194">
        <f t="shared" si="1"/>
        <v>150</v>
      </c>
      <c r="M33" s="194">
        <f t="shared" si="1"/>
        <v>105</v>
      </c>
      <c r="N33" s="194">
        <f t="shared" si="1"/>
        <v>27</v>
      </c>
      <c r="O33" s="194">
        <f t="shared" si="1"/>
        <v>60</v>
      </c>
      <c r="P33" s="194">
        <f t="shared" si="1"/>
        <v>120</v>
      </c>
      <c r="Q33" s="194">
        <f t="shared" si="1"/>
        <v>18</v>
      </c>
      <c r="R33" s="194">
        <f t="shared" si="1"/>
        <v>105</v>
      </c>
      <c r="S33" s="194">
        <f t="shared" si="1"/>
        <v>135</v>
      </c>
      <c r="T33" s="194">
        <f t="shared" si="1"/>
        <v>19</v>
      </c>
      <c r="U33" s="194">
        <f t="shared" si="1"/>
        <v>0</v>
      </c>
      <c r="V33" s="194">
        <f t="shared" si="1"/>
        <v>30</v>
      </c>
      <c r="W33" s="194">
        <f t="shared" si="1"/>
        <v>3</v>
      </c>
      <c r="X33" s="194">
        <f t="shared" si="1"/>
        <v>0</v>
      </c>
      <c r="Y33" s="194">
        <f t="shared" si="1"/>
        <v>0</v>
      </c>
      <c r="Z33" s="194">
        <f t="shared" si="1"/>
        <v>0</v>
      </c>
      <c r="AA33" s="194">
        <f t="shared" si="1"/>
        <v>0</v>
      </c>
      <c r="AB33" s="194">
        <f t="shared" si="1"/>
        <v>0</v>
      </c>
      <c r="AC33" s="194">
        <f t="shared" si="1"/>
        <v>0</v>
      </c>
    </row>
    <row r="34" spans="1:29" ht="16.5" thickBot="1" thickTop="1">
      <c r="A34" s="194">
        <v>24</v>
      </c>
      <c r="B34" s="390" t="s">
        <v>433</v>
      </c>
      <c r="C34" s="390"/>
      <c r="D34" s="107"/>
      <c r="E34" s="107"/>
      <c r="F34" s="107"/>
      <c r="G34" s="333"/>
      <c r="H34" s="333"/>
      <c r="I34" s="333"/>
      <c r="J34" s="333"/>
      <c r="K34" s="189"/>
      <c r="L34" s="107"/>
      <c r="M34" s="107"/>
      <c r="N34" s="107"/>
      <c r="O34" s="107"/>
      <c r="P34" s="107"/>
      <c r="Q34" s="78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77"/>
    </row>
    <row r="35" spans="1:29" ht="16.5" thickBot="1" thickTop="1">
      <c r="A35" s="194">
        <v>25</v>
      </c>
      <c r="B35" s="56" t="s">
        <v>112</v>
      </c>
      <c r="C35" s="16" t="s">
        <v>32</v>
      </c>
      <c r="D35" s="32" t="s">
        <v>24</v>
      </c>
      <c r="E35" s="209">
        <v>30</v>
      </c>
      <c r="F35" s="18">
        <v>30</v>
      </c>
      <c r="G35" s="334"/>
      <c r="H35" s="335"/>
      <c r="I35" s="335"/>
      <c r="J35" s="335"/>
      <c r="K35" s="191"/>
      <c r="L35" s="19"/>
      <c r="M35" s="20"/>
      <c r="N35" s="21"/>
      <c r="O35" s="19"/>
      <c r="P35" s="20"/>
      <c r="Q35" s="21"/>
      <c r="R35" s="22">
        <v>30</v>
      </c>
      <c r="S35" s="18"/>
      <c r="T35" s="23">
        <v>3</v>
      </c>
      <c r="U35" s="22"/>
      <c r="V35" s="18"/>
      <c r="W35" s="23"/>
      <c r="X35" s="22"/>
      <c r="Y35" s="18"/>
      <c r="Z35" s="23"/>
      <c r="AA35" s="22"/>
      <c r="AB35" s="18"/>
      <c r="AC35" s="23"/>
    </row>
    <row r="36" spans="1:29" ht="16.5" thickBot="1" thickTop="1">
      <c r="A36" s="194">
        <v>26</v>
      </c>
      <c r="B36" s="56" t="s">
        <v>113</v>
      </c>
      <c r="C36" s="24" t="s">
        <v>33</v>
      </c>
      <c r="D36" s="25" t="s">
        <v>24</v>
      </c>
      <c r="E36" s="210">
        <v>30</v>
      </c>
      <c r="F36" s="26">
        <v>30</v>
      </c>
      <c r="G36" s="285"/>
      <c r="H36" s="172"/>
      <c r="I36" s="172"/>
      <c r="J36" s="172"/>
      <c r="K36" s="190"/>
      <c r="L36" s="27"/>
      <c r="M36" s="26"/>
      <c r="N36" s="28"/>
      <c r="O36" s="27">
        <v>30</v>
      </c>
      <c r="P36" s="26"/>
      <c r="Q36" s="28">
        <v>2</v>
      </c>
      <c r="R36" s="27"/>
      <c r="S36" s="26"/>
      <c r="T36" s="28"/>
      <c r="U36" s="27"/>
      <c r="V36" s="26"/>
      <c r="W36" s="28"/>
      <c r="X36" s="27"/>
      <c r="Y36" s="26"/>
      <c r="Z36" s="28"/>
      <c r="AA36" s="27"/>
      <c r="AB36" s="26"/>
      <c r="AC36" s="28"/>
    </row>
    <row r="37" spans="1:29" ht="16.5" thickBot="1" thickTop="1">
      <c r="A37" s="194">
        <v>27</v>
      </c>
      <c r="B37" s="56" t="s">
        <v>114</v>
      </c>
      <c r="C37" s="24" t="s">
        <v>34</v>
      </c>
      <c r="D37" s="32" t="s">
        <v>24</v>
      </c>
      <c r="E37" s="210">
        <v>30</v>
      </c>
      <c r="F37" s="26">
        <v>15</v>
      </c>
      <c r="G37" s="285">
        <v>15</v>
      </c>
      <c r="H37" s="172"/>
      <c r="I37" s="172"/>
      <c r="J37" s="172"/>
      <c r="K37" s="190"/>
      <c r="L37" s="27"/>
      <c r="M37" s="26"/>
      <c r="N37" s="28"/>
      <c r="O37" s="27">
        <v>15</v>
      </c>
      <c r="P37" s="26">
        <v>15</v>
      </c>
      <c r="Q37" s="28">
        <v>3</v>
      </c>
      <c r="R37" s="25"/>
      <c r="S37" s="26"/>
      <c r="T37" s="28"/>
      <c r="U37" s="25"/>
      <c r="V37" s="26"/>
      <c r="W37" s="28"/>
      <c r="X37" s="27"/>
      <c r="Y37" s="26"/>
      <c r="Z37" s="28"/>
      <c r="AA37" s="27"/>
      <c r="AB37" s="26"/>
      <c r="AC37" s="28"/>
    </row>
    <row r="38" spans="1:29" ht="16.5" thickBot="1" thickTop="1">
      <c r="A38" s="194">
        <v>28</v>
      </c>
      <c r="B38" s="56" t="s">
        <v>115</v>
      </c>
      <c r="C38" s="24" t="s">
        <v>35</v>
      </c>
      <c r="D38" s="172" t="s">
        <v>20</v>
      </c>
      <c r="E38" s="210">
        <v>30</v>
      </c>
      <c r="F38" s="26">
        <v>30</v>
      </c>
      <c r="G38" s="285"/>
      <c r="H38" s="172"/>
      <c r="I38" s="172"/>
      <c r="J38" s="172"/>
      <c r="K38" s="190"/>
      <c r="L38" s="27"/>
      <c r="M38" s="26"/>
      <c r="N38" s="28"/>
      <c r="O38" s="25"/>
      <c r="P38" s="26"/>
      <c r="Q38" s="28"/>
      <c r="R38" s="25">
        <v>30</v>
      </c>
      <c r="S38" s="26"/>
      <c r="T38" s="28">
        <v>2</v>
      </c>
      <c r="U38" s="27"/>
      <c r="V38" s="26"/>
      <c r="W38" s="28"/>
      <c r="X38" s="27"/>
      <c r="Y38" s="26"/>
      <c r="Z38" s="28"/>
      <c r="AA38" s="27"/>
      <c r="AB38" s="26"/>
      <c r="AC38" s="28"/>
    </row>
    <row r="39" spans="1:29" ht="16.5" thickBot="1" thickTop="1">
      <c r="A39" s="194">
        <v>29</v>
      </c>
      <c r="B39" s="56" t="s">
        <v>116</v>
      </c>
      <c r="C39" s="33" t="s">
        <v>36</v>
      </c>
      <c r="D39" s="32" t="s">
        <v>24</v>
      </c>
      <c r="E39" s="210">
        <v>45</v>
      </c>
      <c r="F39" s="26">
        <v>15</v>
      </c>
      <c r="G39" s="285">
        <v>30</v>
      </c>
      <c r="H39" s="172"/>
      <c r="I39" s="172"/>
      <c r="J39" s="172"/>
      <c r="K39" s="190"/>
      <c r="L39" s="27"/>
      <c r="M39" s="26"/>
      <c r="N39" s="28"/>
      <c r="O39" s="27"/>
      <c r="P39" s="26"/>
      <c r="Q39" s="28"/>
      <c r="R39" s="27">
        <v>15</v>
      </c>
      <c r="S39" s="26">
        <v>30</v>
      </c>
      <c r="T39" s="28">
        <v>3</v>
      </c>
      <c r="U39" s="27"/>
      <c r="V39" s="26"/>
      <c r="W39" s="28"/>
      <c r="X39" s="27"/>
      <c r="Y39" s="26"/>
      <c r="Z39" s="28"/>
      <c r="AA39" s="27"/>
      <c r="AB39" s="26"/>
      <c r="AC39" s="28"/>
    </row>
    <row r="40" spans="1:29" ht="16.5" thickBot="1" thickTop="1">
      <c r="A40" s="194">
        <v>30</v>
      </c>
      <c r="B40" s="56" t="s">
        <v>117</v>
      </c>
      <c r="C40" s="70" t="s">
        <v>37</v>
      </c>
      <c r="D40" s="173" t="s">
        <v>19</v>
      </c>
      <c r="E40" s="211">
        <v>60</v>
      </c>
      <c r="F40" s="30">
        <v>30</v>
      </c>
      <c r="G40" s="285">
        <v>30</v>
      </c>
      <c r="H40" s="173"/>
      <c r="I40" s="173"/>
      <c r="J40" s="173"/>
      <c r="K40" s="192"/>
      <c r="L40" s="29"/>
      <c r="M40" s="35"/>
      <c r="N40" s="31"/>
      <c r="O40" s="29">
        <v>30</v>
      </c>
      <c r="P40" s="30">
        <v>30</v>
      </c>
      <c r="Q40" s="31">
        <v>4</v>
      </c>
      <c r="R40" s="29"/>
      <c r="S40" s="30"/>
      <c r="T40" s="31"/>
      <c r="U40" s="29"/>
      <c r="V40" s="30"/>
      <c r="W40" s="31"/>
      <c r="X40" s="29"/>
      <c r="Y40" s="30"/>
      <c r="Z40" s="31"/>
      <c r="AA40" s="29"/>
      <c r="AB40" s="30"/>
      <c r="AC40" s="31"/>
    </row>
    <row r="41" spans="1:29" ht="15" customHeight="1" thickBot="1" thickTop="1">
      <c r="A41" s="194">
        <v>31</v>
      </c>
      <c r="B41" s="66" t="s">
        <v>128</v>
      </c>
      <c r="C41" s="24" t="s">
        <v>246</v>
      </c>
      <c r="D41" s="37" t="s">
        <v>24</v>
      </c>
      <c r="E41" s="212">
        <v>60</v>
      </c>
      <c r="F41" s="26"/>
      <c r="G41" s="285"/>
      <c r="H41" s="285"/>
      <c r="I41" s="285"/>
      <c r="J41" s="285">
        <v>60</v>
      </c>
      <c r="K41" s="216"/>
      <c r="L41" s="29"/>
      <c r="M41" s="26"/>
      <c r="N41" s="28"/>
      <c r="O41" s="27"/>
      <c r="P41" s="26"/>
      <c r="Q41" s="28"/>
      <c r="R41" s="27"/>
      <c r="S41" s="26"/>
      <c r="T41" s="28"/>
      <c r="U41" s="27"/>
      <c r="V41" s="26"/>
      <c r="W41" s="42"/>
      <c r="X41" s="27"/>
      <c r="Y41" s="26">
        <v>30</v>
      </c>
      <c r="Z41" s="66">
        <v>5</v>
      </c>
      <c r="AA41" s="37"/>
      <c r="AB41" s="26">
        <v>30</v>
      </c>
      <c r="AC41" s="28">
        <v>10</v>
      </c>
    </row>
    <row r="42" spans="1:30" ht="32.25" customHeight="1" thickBot="1" thickTop="1">
      <c r="A42" s="194">
        <v>32</v>
      </c>
      <c r="B42" s="76" t="s">
        <v>129</v>
      </c>
      <c r="C42" s="378" t="s">
        <v>473</v>
      </c>
      <c r="D42" s="54" t="s">
        <v>24</v>
      </c>
      <c r="E42" s="214"/>
      <c r="F42" s="215"/>
      <c r="G42" s="287"/>
      <c r="H42" s="287"/>
      <c r="I42" s="287"/>
      <c r="J42" s="287"/>
      <c r="K42" s="217"/>
      <c r="L42" s="218"/>
      <c r="M42" s="204"/>
      <c r="N42" s="207"/>
      <c r="O42" s="206"/>
      <c r="P42" s="203"/>
      <c r="Q42" s="204"/>
      <c r="R42" s="206"/>
      <c r="S42" s="204"/>
      <c r="T42" s="207"/>
      <c r="U42" s="206"/>
      <c r="V42" s="207"/>
      <c r="W42" s="31"/>
      <c r="X42" s="204"/>
      <c r="Y42" s="207"/>
      <c r="Z42" s="35">
        <v>4</v>
      </c>
      <c r="AA42" s="206"/>
      <c r="AB42" s="207"/>
      <c r="AC42" s="208"/>
      <c r="AD42" s="38"/>
    </row>
    <row r="43" spans="1:30" ht="15" customHeight="1" thickBot="1" thickTop="1">
      <c r="A43" s="194">
        <v>33</v>
      </c>
      <c r="B43" s="201"/>
      <c r="C43" s="219" t="s">
        <v>431</v>
      </c>
      <c r="D43" s="194"/>
      <c r="E43" s="213">
        <f>SUM(E35:E42)</f>
        <v>285</v>
      </c>
      <c r="F43" s="213">
        <f aca="true" t="shared" si="2" ref="F43:AC43">SUM(F35:F42)</f>
        <v>150</v>
      </c>
      <c r="G43" s="213">
        <f t="shared" si="2"/>
        <v>75</v>
      </c>
      <c r="H43" s="213"/>
      <c r="I43" s="213"/>
      <c r="J43" s="213">
        <f>SUM(J35:J42)</f>
        <v>60</v>
      </c>
      <c r="K43" s="213"/>
      <c r="L43" s="213"/>
      <c r="M43" s="213"/>
      <c r="N43" s="213"/>
      <c r="O43" s="213">
        <f t="shared" si="2"/>
        <v>75</v>
      </c>
      <c r="P43" s="213">
        <f t="shared" si="2"/>
        <v>45</v>
      </c>
      <c r="Q43" s="213">
        <f t="shared" si="2"/>
        <v>9</v>
      </c>
      <c r="R43" s="213">
        <f t="shared" si="2"/>
        <v>75</v>
      </c>
      <c r="S43" s="213">
        <f t="shared" si="2"/>
        <v>30</v>
      </c>
      <c r="T43" s="213">
        <f t="shared" si="2"/>
        <v>8</v>
      </c>
      <c r="U43" s="213"/>
      <c r="V43" s="213"/>
      <c r="W43" s="213"/>
      <c r="X43" s="213"/>
      <c r="Y43" s="213">
        <f t="shared" si="2"/>
        <v>30</v>
      </c>
      <c r="Z43" s="213">
        <f t="shared" si="2"/>
        <v>9</v>
      </c>
      <c r="AA43" s="213"/>
      <c r="AB43" s="213">
        <f t="shared" si="2"/>
        <v>30</v>
      </c>
      <c r="AC43" s="213">
        <f t="shared" si="2"/>
        <v>10</v>
      </c>
      <c r="AD43" s="5"/>
    </row>
    <row r="44" spans="1:30" s="376" customFormat="1" ht="15" customHeight="1" thickBot="1" thickTop="1">
      <c r="A44" s="373">
        <v>34</v>
      </c>
      <c r="B44" s="391" t="s">
        <v>328</v>
      </c>
      <c r="C44" s="392"/>
      <c r="D44" s="373" t="s">
        <v>326</v>
      </c>
      <c r="E44" s="368">
        <f aca="true" t="shared" si="3" ref="E44:AC44">SUM(E35:E42,E17:E32,E12:E14)</f>
        <v>1200</v>
      </c>
      <c r="F44" s="368">
        <f t="shared" si="3"/>
        <v>495</v>
      </c>
      <c r="G44" s="374">
        <f t="shared" si="3"/>
        <v>435</v>
      </c>
      <c r="H44" s="374">
        <f>SUM(H35:H42,H17:H32,H12:H14)</f>
        <v>60</v>
      </c>
      <c r="I44" s="374">
        <f t="shared" si="3"/>
        <v>150</v>
      </c>
      <c r="J44" s="374">
        <f t="shared" si="3"/>
        <v>60</v>
      </c>
      <c r="K44" s="368">
        <f t="shared" si="3"/>
        <v>0</v>
      </c>
      <c r="L44" s="368">
        <f>SUM(L35:L42,L17:L32,L12:L14)</f>
        <v>150</v>
      </c>
      <c r="M44" s="368">
        <f t="shared" si="3"/>
        <v>165</v>
      </c>
      <c r="N44" s="368">
        <f t="shared" si="3"/>
        <v>30</v>
      </c>
      <c r="O44" s="368">
        <f t="shared" si="3"/>
        <v>135</v>
      </c>
      <c r="P44" s="368">
        <f t="shared" si="3"/>
        <v>225</v>
      </c>
      <c r="Q44" s="368">
        <f t="shared" si="3"/>
        <v>30</v>
      </c>
      <c r="R44" s="368">
        <f t="shared" si="3"/>
        <v>180</v>
      </c>
      <c r="S44" s="368">
        <f t="shared" si="3"/>
        <v>195</v>
      </c>
      <c r="T44" s="368">
        <f t="shared" si="3"/>
        <v>30</v>
      </c>
      <c r="U44" s="368">
        <f t="shared" si="3"/>
        <v>30</v>
      </c>
      <c r="V44" s="368">
        <f t="shared" si="3"/>
        <v>60</v>
      </c>
      <c r="W44" s="368">
        <f t="shared" si="3"/>
        <v>8</v>
      </c>
      <c r="X44" s="368">
        <f t="shared" si="3"/>
        <v>0</v>
      </c>
      <c r="Y44" s="368">
        <f t="shared" si="3"/>
        <v>30</v>
      </c>
      <c r="Z44" s="368">
        <f t="shared" si="3"/>
        <v>9</v>
      </c>
      <c r="AA44" s="368">
        <f t="shared" si="3"/>
        <v>0</v>
      </c>
      <c r="AB44" s="368">
        <f t="shared" si="3"/>
        <v>30</v>
      </c>
      <c r="AC44" s="368">
        <f t="shared" si="3"/>
        <v>10</v>
      </c>
      <c r="AD44" s="375"/>
    </row>
    <row r="45" spans="1:38" s="361" customFormat="1" ht="16.5" thickTop="1">
      <c r="A45" s="358"/>
      <c r="B45" s="389" t="s">
        <v>461</v>
      </c>
      <c r="C45" s="389"/>
      <c r="D45" s="389"/>
      <c r="E45" s="389"/>
      <c r="F45" s="389"/>
      <c r="G45" s="389"/>
      <c r="H45" s="389"/>
      <c r="I45" s="389"/>
      <c r="J45" s="38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60"/>
      <c r="AE45" s="360"/>
      <c r="AF45" s="360"/>
      <c r="AG45" s="360"/>
      <c r="AH45" s="360"/>
      <c r="AI45" s="360"/>
      <c r="AJ45" s="360"/>
      <c r="AK45" s="360"/>
      <c r="AL45" s="360"/>
    </row>
    <row r="46" ht="15">
      <c r="B46" s="106"/>
    </row>
    <row r="48" ht="15">
      <c r="G48" s="99"/>
    </row>
  </sheetData>
  <sheetProtection/>
  <mergeCells count="32">
    <mergeCell ref="A1:AC1"/>
    <mergeCell ref="A2:AC2"/>
    <mergeCell ref="A5:AC5"/>
    <mergeCell ref="A4:AC4"/>
    <mergeCell ref="A3:AC3"/>
    <mergeCell ref="A6:AC6"/>
    <mergeCell ref="B11:C11"/>
    <mergeCell ref="A7:A9"/>
    <mergeCell ref="AA8:AC8"/>
    <mergeCell ref="L8:N8"/>
    <mergeCell ref="O8:Q8"/>
    <mergeCell ref="B16:C16"/>
    <mergeCell ref="R8:T8"/>
    <mergeCell ref="U8:W8"/>
    <mergeCell ref="X8:Z8"/>
    <mergeCell ref="C7:C9"/>
    <mergeCell ref="J8:J9"/>
    <mergeCell ref="K8:K9"/>
    <mergeCell ref="G8:G9"/>
    <mergeCell ref="F8:F9"/>
    <mergeCell ref="B7:B9"/>
    <mergeCell ref="D7:D9"/>
    <mergeCell ref="L7:Q7"/>
    <mergeCell ref="R7:W7"/>
    <mergeCell ref="X7:AC7"/>
    <mergeCell ref="E8:E9"/>
    <mergeCell ref="B45:J45"/>
    <mergeCell ref="B34:C34"/>
    <mergeCell ref="B44:C44"/>
    <mergeCell ref="E7:K7"/>
    <mergeCell ref="H8:H9"/>
    <mergeCell ref="I8:I9"/>
  </mergeCells>
  <printOptions/>
  <pageMargins left="0.25" right="0.25" top="0.75" bottom="0.75" header="0.3" footer="0.3"/>
  <pageSetup fitToHeight="1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60"/>
  <sheetViews>
    <sheetView zoomScale="115" zoomScaleNormal="115" zoomScalePageLayoutView="0" workbookViewId="0" topLeftCell="A19">
      <selection activeCell="K21" sqref="K21"/>
    </sheetView>
  </sheetViews>
  <sheetFormatPr defaultColWidth="9.140625" defaultRowHeight="12.75"/>
  <cols>
    <col min="1" max="1" width="9.140625" style="99" customWidth="1"/>
    <col min="2" max="2" width="17.28125" style="2" customWidth="1"/>
    <col min="3" max="3" width="58.00390625" style="2" customWidth="1"/>
    <col min="4" max="4" width="8.8515625" style="99" customWidth="1"/>
    <col min="5" max="5" width="7.00390625" style="99" customWidth="1"/>
    <col min="6" max="6" width="4.7109375" style="99" customWidth="1"/>
    <col min="7" max="11" width="6.57421875" style="99" customWidth="1"/>
    <col min="12" max="12" width="4.7109375" style="99" customWidth="1"/>
    <col min="13" max="13" width="6.421875" style="99" customWidth="1"/>
    <col min="14" max="14" width="6.7109375" style="99" customWidth="1"/>
    <col min="15" max="18" width="4.7109375" style="99" customWidth="1"/>
    <col min="19" max="19" width="6.00390625" style="99" customWidth="1"/>
    <col min="20" max="21" width="4.7109375" style="99" customWidth="1"/>
    <col min="22" max="22" width="5.8515625" style="99" customWidth="1"/>
    <col min="23" max="24" width="4.7109375" style="99" customWidth="1"/>
    <col min="25" max="25" width="5.8515625" style="99" customWidth="1"/>
    <col min="26" max="27" width="4.7109375" style="99" customWidth="1"/>
    <col min="28" max="28" width="5.28125" style="99" customWidth="1"/>
    <col min="29" max="29" width="4.7109375" style="99" customWidth="1"/>
    <col min="30" max="30" width="11.8515625" style="2" customWidth="1"/>
    <col min="31" max="31" width="9.28125" style="2" bestFit="1" customWidth="1"/>
    <col min="32" max="16384" width="9.140625" style="2" customWidth="1"/>
  </cols>
  <sheetData>
    <row r="1" spans="1:29" ht="15">
      <c r="A1" s="413" t="s">
        <v>465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</row>
    <row r="2" spans="1:29" ht="15">
      <c r="A2" s="413" t="s">
        <v>435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1:29" ht="15">
      <c r="A3" s="413" t="s">
        <v>440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</row>
    <row r="4" spans="1:29" ht="15">
      <c r="A4" s="413" t="s">
        <v>472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</row>
    <row r="5" spans="1:29" s="4" customFormat="1" ht="14.25">
      <c r="A5" s="437" t="s">
        <v>436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</row>
    <row r="6" spans="1:30" ht="15" customHeight="1" thickBo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6"/>
    </row>
    <row r="7" spans="1:29" ht="13.5" customHeight="1" thickBot="1" thickTop="1">
      <c r="A7" s="426" t="s">
        <v>460</v>
      </c>
      <c r="B7" s="432" t="s">
        <v>95</v>
      </c>
      <c r="C7" s="409" t="s">
        <v>0</v>
      </c>
      <c r="D7" s="435" t="s">
        <v>1</v>
      </c>
      <c r="E7" s="393" t="s">
        <v>2</v>
      </c>
      <c r="F7" s="394"/>
      <c r="G7" s="394"/>
      <c r="H7" s="394"/>
      <c r="I7" s="394"/>
      <c r="J7" s="394"/>
      <c r="K7" s="395"/>
      <c r="L7" s="381" t="s">
        <v>3</v>
      </c>
      <c r="M7" s="382"/>
      <c r="N7" s="382"/>
      <c r="O7" s="382"/>
      <c r="P7" s="382"/>
      <c r="Q7" s="383"/>
      <c r="R7" s="381" t="s">
        <v>4</v>
      </c>
      <c r="S7" s="382"/>
      <c r="T7" s="382"/>
      <c r="U7" s="382"/>
      <c r="V7" s="382"/>
      <c r="W7" s="383"/>
      <c r="X7" s="384" t="s">
        <v>5</v>
      </c>
      <c r="Y7" s="385"/>
      <c r="Z7" s="385"/>
      <c r="AA7" s="385"/>
      <c r="AB7" s="385"/>
      <c r="AC7" s="386"/>
    </row>
    <row r="8" spans="1:29" ht="13.5" customHeight="1" thickBot="1" thickTop="1">
      <c r="A8" s="426"/>
      <c r="B8" s="433"/>
      <c r="C8" s="410"/>
      <c r="D8" s="436"/>
      <c r="E8" s="387" t="s">
        <v>6</v>
      </c>
      <c r="F8" s="424" t="s">
        <v>7</v>
      </c>
      <c r="G8" s="421" t="s">
        <v>425</v>
      </c>
      <c r="H8" s="421" t="s">
        <v>426</v>
      </c>
      <c r="I8" s="427" t="s">
        <v>427</v>
      </c>
      <c r="J8" s="427" t="s">
        <v>246</v>
      </c>
      <c r="K8" s="429" t="s">
        <v>428</v>
      </c>
      <c r="L8" s="381" t="s">
        <v>8</v>
      </c>
      <c r="M8" s="382"/>
      <c r="N8" s="408"/>
      <c r="O8" s="381" t="s">
        <v>9</v>
      </c>
      <c r="P8" s="382"/>
      <c r="Q8" s="408"/>
      <c r="R8" s="381" t="s">
        <v>10</v>
      </c>
      <c r="S8" s="382"/>
      <c r="T8" s="408"/>
      <c r="U8" s="381" t="s">
        <v>11</v>
      </c>
      <c r="V8" s="382"/>
      <c r="W8" s="408"/>
      <c r="X8" s="384" t="s">
        <v>12</v>
      </c>
      <c r="Y8" s="385"/>
      <c r="Z8" s="386"/>
      <c r="AA8" s="381" t="s">
        <v>13</v>
      </c>
      <c r="AB8" s="382"/>
      <c r="AC8" s="408"/>
    </row>
    <row r="9" spans="1:29" ht="46.5" customHeight="1" thickBot="1" thickTop="1">
      <c r="A9" s="426"/>
      <c r="B9" s="434"/>
      <c r="C9" s="411"/>
      <c r="D9" s="436"/>
      <c r="E9" s="423"/>
      <c r="F9" s="425"/>
      <c r="G9" s="422"/>
      <c r="H9" s="422"/>
      <c r="I9" s="428"/>
      <c r="J9" s="428"/>
      <c r="K9" s="430"/>
      <c r="L9" s="7" t="s">
        <v>14</v>
      </c>
      <c r="M9" s="8" t="s">
        <v>279</v>
      </c>
      <c r="N9" s="9" t="s">
        <v>16</v>
      </c>
      <c r="O9" s="7" t="s">
        <v>14</v>
      </c>
      <c r="P9" s="8" t="s">
        <v>279</v>
      </c>
      <c r="Q9" s="9" t="s">
        <v>16</v>
      </c>
      <c r="R9" s="7" t="s">
        <v>14</v>
      </c>
      <c r="S9" s="8" t="s">
        <v>15</v>
      </c>
      <c r="T9" s="9" t="s">
        <v>16</v>
      </c>
      <c r="U9" s="7" t="s">
        <v>14</v>
      </c>
      <c r="V9" s="8" t="s">
        <v>15</v>
      </c>
      <c r="W9" s="9" t="s">
        <v>16</v>
      </c>
      <c r="X9" s="7" t="s">
        <v>14</v>
      </c>
      <c r="Y9" s="8" t="s">
        <v>15</v>
      </c>
      <c r="Z9" s="9" t="s">
        <v>16</v>
      </c>
      <c r="AA9" s="7" t="s">
        <v>14</v>
      </c>
      <c r="AB9" s="8" t="s">
        <v>15</v>
      </c>
      <c r="AC9" s="9" t="s">
        <v>16</v>
      </c>
    </row>
    <row r="10" spans="1:29" ht="16.5" thickBot="1" thickTop="1">
      <c r="A10" s="194"/>
      <c r="B10" s="77">
        <v>1</v>
      </c>
      <c r="C10" s="96">
        <v>2</v>
      </c>
      <c r="D10" s="220">
        <v>3</v>
      </c>
      <c r="E10" s="220">
        <v>4</v>
      </c>
      <c r="F10" s="220">
        <v>5</v>
      </c>
      <c r="G10" s="220">
        <v>6</v>
      </c>
      <c r="H10" s="220">
        <v>7</v>
      </c>
      <c r="I10" s="220">
        <v>8</v>
      </c>
      <c r="J10" s="220">
        <v>9</v>
      </c>
      <c r="K10" s="220">
        <v>10</v>
      </c>
      <c r="L10" s="10">
        <v>11</v>
      </c>
      <c r="M10" s="96">
        <v>12</v>
      </c>
      <c r="N10" s="10">
        <v>13</v>
      </c>
      <c r="O10" s="96">
        <v>14</v>
      </c>
      <c r="P10" s="10">
        <v>15</v>
      </c>
      <c r="Q10" s="96">
        <v>16</v>
      </c>
      <c r="R10" s="10">
        <v>17</v>
      </c>
      <c r="S10" s="96">
        <v>18</v>
      </c>
      <c r="T10" s="10">
        <v>19</v>
      </c>
      <c r="U10" s="96">
        <v>20</v>
      </c>
      <c r="V10" s="10">
        <v>21</v>
      </c>
      <c r="W10" s="96">
        <v>22</v>
      </c>
      <c r="X10" s="10">
        <v>23</v>
      </c>
      <c r="Y10" s="96">
        <v>24</v>
      </c>
      <c r="Z10" s="10">
        <v>25</v>
      </c>
      <c r="AA10" s="96">
        <v>26</v>
      </c>
      <c r="AB10" s="10">
        <v>27</v>
      </c>
      <c r="AC10" s="220">
        <v>28</v>
      </c>
    </row>
    <row r="11" spans="1:29" ht="15" customHeight="1" thickBot="1" thickTop="1">
      <c r="A11" s="194">
        <v>1</v>
      </c>
      <c r="B11" s="431" t="s">
        <v>441</v>
      </c>
      <c r="C11" s="431"/>
      <c r="D11" s="385"/>
      <c r="E11" s="385"/>
      <c r="F11" s="385"/>
      <c r="G11" s="385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98"/>
    </row>
    <row r="12" spans="1:29" ht="15" customHeight="1" thickBot="1" thickTop="1">
      <c r="A12" s="194">
        <v>2</v>
      </c>
      <c r="B12" s="56" t="s">
        <v>172</v>
      </c>
      <c r="C12" s="39" t="s">
        <v>475</v>
      </c>
      <c r="D12" s="19" t="s">
        <v>24</v>
      </c>
      <c r="E12" s="40">
        <v>30</v>
      </c>
      <c r="F12" s="20"/>
      <c r="G12" s="40"/>
      <c r="H12" s="20"/>
      <c r="I12" s="20">
        <v>30</v>
      </c>
      <c r="J12" s="20"/>
      <c r="K12" s="21"/>
      <c r="L12" s="19"/>
      <c r="M12" s="20"/>
      <c r="N12" s="21"/>
      <c r="O12" s="19"/>
      <c r="P12" s="20"/>
      <c r="Q12" s="21"/>
      <c r="R12" s="19"/>
      <c r="S12" s="20"/>
      <c r="T12" s="21"/>
      <c r="U12" s="19"/>
      <c r="V12" s="20">
        <v>30</v>
      </c>
      <c r="W12" s="21">
        <v>5</v>
      </c>
      <c r="X12" s="19"/>
      <c r="Y12" s="20"/>
      <c r="Z12" s="21"/>
      <c r="AA12" s="19"/>
      <c r="AB12" s="20"/>
      <c r="AC12" s="21"/>
    </row>
    <row r="13" spans="1:29" ht="15" customHeight="1" thickBot="1" thickTop="1">
      <c r="A13" s="194">
        <v>3</v>
      </c>
      <c r="B13" s="56" t="s">
        <v>173</v>
      </c>
      <c r="C13" s="41" t="s">
        <v>38</v>
      </c>
      <c r="D13" s="27" t="s">
        <v>39</v>
      </c>
      <c r="E13" s="42">
        <v>45</v>
      </c>
      <c r="F13" s="26">
        <v>15</v>
      </c>
      <c r="G13" s="42">
        <v>30</v>
      </c>
      <c r="H13" s="26"/>
      <c r="I13" s="26"/>
      <c r="J13" s="26"/>
      <c r="K13" s="28"/>
      <c r="L13" s="27"/>
      <c r="M13" s="26"/>
      <c r="N13" s="28"/>
      <c r="O13" s="27"/>
      <c r="P13" s="26"/>
      <c r="Q13" s="28"/>
      <c r="R13" s="27"/>
      <c r="S13" s="26"/>
      <c r="T13" s="28"/>
      <c r="U13" s="27">
        <v>15</v>
      </c>
      <c r="V13" s="26">
        <v>30</v>
      </c>
      <c r="W13" s="28">
        <v>5</v>
      </c>
      <c r="X13" s="27"/>
      <c r="Y13" s="26"/>
      <c r="Z13" s="28"/>
      <c r="AA13" s="27"/>
      <c r="AB13" s="26"/>
      <c r="AC13" s="28"/>
    </row>
    <row r="14" spans="1:29" ht="15" customHeight="1" thickBot="1" thickTop="1">
      <c r="A14" s="194">
        <v>4</v>
      </c>
      <c r="B14" s="56" t="s">
        <v>174</v>
      </c>
      <c r="C14" s="43" t="s">
        <v>248</v>
      </c>
      <c r="D14" s="27" t="s">
        <v>24</v>
      </c>
      <c r="E14" s="42">
        <v>30</v>
      </c>
      <c r="F14" s="26"/>
      <c r="H14" s="42">
        <v>30</v>
      </c>
      <c r="I14" s="26"/>
      <c r="J14" s="26"/>
      <c r="K14" s="28"/>
      <c r="L14" s="27"/>
      <c r="M14" s="26"/>
      <c r="N14" s="28"/>
      <c r="O14" s="27"/>
      <c r="P14" s="26"/>
      <c r="Q14" s="28"/>
      <c r="R14" s="27"/>
      <c r="S14" s="26"/>
      <c r="T14" s="28"/>
      <c r="U14" s="27"/>
      <c r="V14" s="26"/>
      <c r="W14" s="28"/>
      <c r="X14" s="27"/>
      <c r="Y14" s="26"/>
      <c r="Z14" s="28"/>
      <c r="AA14" s="27"/>
      <c r="AB14" s="26">
        <v>30</v>
      </c>
      <c r="AC14" s="28">
        <v>2</v>
      </c>
    </row>
    <row r="15" spans="1:29" ht="16.5" thickBot="1" thickTop="1">
      <c r="A15" s="194">
        <v>5</v>
      </c>
      <c r="B15" s="56" t="s">
        <v>175</v>
      </c>
      <c r="C15" s="43" t="s">
        <v>40</v>
      </c>
      <c r="D15" s="27" t="s">
        <v>39</v>
      </c>
      <c r="E15" s="42">
        <v>30</v>
      </c>
      <c r="F15" s="26">
        <v>15</v>
      </c>
      <c r="G15" s="42">
        <v>15</v>
      </c>
      <c r="H15" s="26"/>
      <c r="I15" s="26"/>
      <c r="J15" s="26"/>
      <c r="K15" s="28"/>
      <c r="L15" s="27"/>
      <c r="M15" s="26"/>
      <c r="N15" s="28"/>
      <c r="O15" s="27"/>
      <c r="P15" s="26"/>
      <c r="Q15" s="28"/>
      <c r="R15" s="27"/>
      <c r="S15" s="26"/>
      <c r="T15" s="28"/>
      <c r="U15" s="27">
        <v>15</v>
      </c>
      <c r="V15" s="26">
        <v>15</v>
      </c>
      <c r="W15" s="28">
        <v>4</v>
      </c>
      <c r="X15" s="27"/>
      <c r="Y15" s="26"/>
      <c r="Z15" s="28"/>
      <c r="AA15" s="27"/>
      <c r="AB15" s="26"/>
      <c r="AC15" s="28"/>
    </row>
    <row r="16" spans="1:29" ht="16.5" thickBot="1" thickTop="1">
      <c r="A16" s="194">
        <v>6</v>
      </c>
      <c r="B16" s="56" t="s">
        <v>176</v>
      </c>
      <c r="C16" s="44" t="s">
        <v>276</v>
      </c>
      <c r="D16" s="13" t="s">
        <v>39</v>
      </c>
      <c r="E16" s="12">
        <v>45</v>
      </c>
      <c r="F16" s="30">
        <v>15</v>
      </c>
      <c r="G16" s="35">
        <v>30</v>
      </c>
      <c r="H16" s="26"/>
      <c r="I16" s="26"/>
      <c r="J16" s="26"/>
      <c r="K16" s="28"/>
      <c r="L16" s="29"/>
      <c r="M16" s="30"/>
      <c r="N16" s="31"/>
      <c r="O16" s="29"/>
      <c r="P16" s="30"/>
      <c r="Q16" s="31"/>
      <c r="R16" s="29"/>
      <c r="S16" s="30"/>
      <c r="T16" s="31"/>
      <c r="U16" s="29">
        <v>15</v>
      </c>
      <c r="V16" s="30">
        <v>30</v>
      </c>
      <c r="W16" s="31">
        <v>4</v>
      </c>
      <c r="X16" s="29"/>
      <c r="Y16" s="30"/>
      <c r="Z16" s="31"/>
      <c r="AA16" s="29"/>
      <c r="AB16" s="30"/>
      <c r="AC16" s="31"/>
    </row>
    <row r="17" spans="1:29" ht="16.5" thickBot="1" thickTop="1">
      <c r="A17" s="194">
        <v>7</v>
      </c>
      <c r="B17" s="55" t="s">
        <v>277</v>
      </c>
      <c r="C17" s="224" t="s">
        <v>487</v>
      </c>
      <c r="D17" s="29" t="s">
        <v>24</v>
      </c>
      <c r="E17" s="30">
        <v>30</v>
      </c>
      <c r="F17" s="30"/>
      <c r="G17" s="35"/>
      <c r="H17" s="30"/>
      <c r="I17" s="30">
        <v>30</v>
      </c>
      <c r="J17" s="30"/>
      <c r="K17" s="31"/>
      <c r="L17" s="29"/>
      <c r="M17" s="30"/>
      <c r="N17" s="30"/>
      <c r="O17" s="29"/>
      <c r="P17" s="30"/>
      <c r="Q17" s="30"/>
      <c r="R17" s="29"/>
      <c r="S17" s="30"/>
      <c r="T17" s="30"/>
      <c r="U17" s="29"/>
      <c r="V17" s="30"/>
      <c r="W17" s="30"/>
      <c r="X17" s="29"/>
      <c r="Y17" s="30"/>
      <c r="Z17" s="30"/>
      <c r="AA17" s="29"/>
      <c r="AB17" s="35">
        <v>30</v>
      </c>
      <c r="AC17" s="31">
        <v>2</v>
      </c>
    </row>
    <row r="18" spans="1:31" ht="16.5" thickBot="1" thickTop="1">
      <c r="A18" s="194">
        <v>8</v>
      </c>
      <c r="B18" s="194"/>
      <c r="C18" s="225" t="s">
        <v>434</v>
      </c>
      <c r="D18" s="194"/>
      <c r="E18" s="194">
        <f>SUM(E12:E17)</f>
        <v>210</v>
      </c>
      <c r="F18" s="194">
        <f aca="true" t="shared" si="0" ref="F18:AC18">SUM(F12:F17)</f>
        <v>45</v>
      </c>
      <c r="G18" s="194">
        <f t="shared" si="0"/>
        <v>75</v>
      </c>
      <c r="H18" s="194">
        <f t="shared" si="0"/>
        <v>30</v>
      </c>
      <c r="I18" s="194">
        <f t="shared" si="0"/>
        <v>60</v>
      </c>
      <c r="J18" s="194">
        <f t="shared" si="0"/>
        <v>0</v>
      </c>
      <c r="K18" s="194">
        <f t="shared" si="0"/>
        <v>0</v>
      </c>
      <c r="L18" s="194">
        <f t="shared" si="0"/>
        <v>0</v>
      </c>
      <c r="M18" s="194">
        <f t="shared" si="0"/>
        <v>0</v>
      </c>
      <c r="N18" s="194">
        <f t="shared" si="0"/>
        <v>0</v>
      </c>
      <c r="O18" s="194">
        <f t="shared" si="0"/>
        <v>0</v>
      </c>
      <c r="P18" s="194">
        <f t="shared" si="0"/>
        <v>0</v>
      </c>
      <c r="Q18" s="194">
        <f t="shared" si="0"/>
        <v>0</v>
      </c>
      <c r="R18" s="194">
        <f t="shared" si="0"/>
        <v>0</v>
      </c>
      <c r="S18" s="194">
        <f t="shared" si="0"/>
        <v>0</v>
      </c>
      <c r="T18" s="194">
        <f t="shared" si="0"/>
        <v>0</v>
      </c>
      <c r="U18" s="194">
        <f t="shared" si="0"/>
        <v>45</v>
      </c>
      <c r="V18" s="194">
        <f t="shared" si="0"/>
        <v>105</v>
      </c>
      <c r="W18" s="194">
        <f t="shared" si="0"/>
        <v>18</v>
      </c>
      <c r="X18" s="194">
        <f t="shared" si="0"/>
        <v>0</v>
      </c>
      <c r="Y18" s="194">
        <f t="shared" si="0"/>
        <v>0</v>
      </c>
      <c r="Z18" s="194">
        <f t="shared" si="0"/>
        <v>0</v>
      </c>
      <c r="AA18" s="194">
        <f t="shared" si="0"/>
        <v>0</v>
      </c>
      <c r="AB18" s="194">
        <f t="shared" si="0"/>
        <v>60</v>
      </c>
      <c r="AC18" s="194">
        <f t="shared" si="0"/>
        <v>4</v>
      </c>
      <c r="AE18" s="2">
        <f>SUM(F18:H18)</f>
        <v>150</v>
      </c>
    </row>
    <row r="19" spans="1:31" ht="16.5" thickBot="1" thickTop="1">
      <c r="A19" s="194">
        <v>9</v>
      </c>
      <c r="B19" s="419" t="s">
        <v>468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20"/>
      <c r="AE19" s="2">
        <f>SUM(U18:V18,AB18)</f>
        <v>210</v>
      </c>
    </row>
    <row r="20" spans="1:29" ht="16.5" thickBot="1" thickTop="1">
      <c r="A20" s="194">
        <v>10</v>
      </c>
      <c r="B20" s="65" t="s">
        <v>218</v>
      </c>
      <c r="C20" s="45" t="s">
        <v>78</v>
      </c>
      <c r="D20" s="46"/>
      <c r="E20" s="47"/>
      <c r="F20" s="48"/>
      <c r="G20" s="48"/>
      <c r="H20" s="48"/>
      <c r="I20" s="48"/>
      <c r="J20" s="48"/>
      <c r="K20" s="49"/>
      <c r="L20" s="46"/>
      <c r="M20" s="48"/>
      <c r="N20" s="49"/>
      <c r="O20" s="46"/>
      <c r="P20" s="48"/>
      <c r="Q20" s="49"/>
      <c r="R20" s="46"/>
      <c r="S20" s="48"/>
      <c r="T20" s="49"/>
      <c r="U20" s="46"/>
      <c r="V20" s="48"/>
      <c r="W20" s="49"/>
      <c r="X20" s="46"/>
      <c r="Y20" s="48"/>
      <c r="Z20" s="49"/>
      <c r="AA20" s="46"/>
      <c r="AB20" s="48"/>
      <c r="AC20" s="49"/>
    </row>
    <row r="21" spans="1:29" ht="16.5" thickBot="1" thickTop="1">
      <c r="A21" s="194">
        <v>11</v>
      </c>
      <c r="B21" s="75" t="s">
        <v>219</v>
      </c>
      <c r="C21" s="50" t="s">
        <v>256</v>
      </c>
      <c r="D21" s="22" t="s">
        <v>24</v>
      </c>
      <c r="E21" s="12">
        <v>30</v>
      </c>
      <c r="F21" s="11">
        <v>15</v>
      </c>
      <c r="G21" s="18">
        <v>15</v>
      </c>
      <c r="H21" s="18"/>
      <c r="I21" s="18"/>
      <c r="J21" s="18"/>
      <c r="K21" s="23"/>
      <c r="L21" s="22"/>
      <c r="M21" s="18"/>
      <c r="N21" s="23"/>
      <c r="O21" s="22"/>
      <c r="P21" s="18"/>
      <c r="Q21" s="23"/>
      <c r="R21" s="22"/>
      <c r="S21" s="18"/>
      <c r="T21" s="23"/>
      <c r="U21" s="22"/>
      <c r="V21" s="18"/>
      <c r="W21" s="23"/>
      <c r="X21" s="22"/>
      <c r="Y21" s="18"/>
      <c r="Z21" s="23"/>
      <c r="AA21" s="22">
        <v>15</v>
      </c>
      <c r="AB21" s="18">
        <v>15</v>
      </c>
      <c r="AC21" s="23">
        <v>3</v>
      </c>
    </row>
    <row r="22" spans="1:29" ht="16.5" thickBot="1" thickTop="1">
      <c r="A22" s="194">
        <v>12</v>
      </c>
      <c r="B22" s="76" t="s">
        <v>220</v>
      </c>
      <c r="C22" s="44" t="s">
        <v>249</v>
      </c>
      <c r="D22" s="101"/>
      <c r="E22" s="35"/>
      <c r="F22" s="30"/>
      <c r="G22" s="30"/>
      <c r="H22" s="30"/>
      <c r="I22" s="30"/>
      <c r="J22" s="30"/>
      <c r="K22" s="31"/>
      <c r="L22" s="29"/>
      <c r="M22" s="30"/>
      <c r="N22" s="31"/>
      <c r="O22" s="29"/>
      <c r="P22" s="30"/>
      <c r="Q22" s="31"/>
      <c r="R22" s="29"/>
      <c r="S22" s="30"/>
      <c r="T22" s="31"/>
      <c r="U22" s="29"/>
      <c r="V22" s="30"/>
      <c r="W22" s="31"/>
      <c r="X22" s="29"/>
      <c r="Y22" s="30"/>
      <c r="Z22" s="31"/>
      <c r="AA22" s="29"/>
      <c r="AB22" s="30"/>
      <c r="AC22" s="31"/>
    </row>
    <row r="23" spans="1:29" ht="16.5" thickBot="1" thickTop="1">
      <c r="A23" s="194">
        <v>13</v>
      </c>
      <c r="B23" s="63" t="s">
        <v>221</v>
      </c>
      <c r="C23" s="50" t="s">
        <v>255</v>
      </c>
      <c r="D23" s="101"/>
      <c r="E23" s="12"/>
      <c r="F23" s="11"/>
      <c r="G23" s="11"/>
      <c r="H23" s="11"/>
      <c r="I23" s="11"/>
      <c r="J23" s="11"/>
      <c r="K23" s="14"/>
      <c r="L23" s="13"/>
      <c r="M23" s="11"/>
      <c r="N23" s="14"/>
      <c r="O23" s="13"/>
      <c r="P23" s="11"/>
      <c r="Q23" s="14"/>
      <c r="R23" s="13"/>
      <c r="S23" s="11"/>
      <c r="T23" s="14"/>
      <c r="U23" s="13"/>
      <c r="V23" s="11"/>
      <c r="W23" s="14"/>
      <c r="X23" s="13"/>
      <c r="Y23" s="11"/>
      <c r="Z23" s="14"/>
      <c r="AA23" s="13"/>
      <c r="AB23" s="11"/>
      <c r="AC23" s="14"/>
    </row>
    <row r="24" spans="1:29" ht="16.5" thickBot="1" thickTop="1">
      <c r="A24" s="194">
        <v>14</v>
      </c>
      <c r="B24" s="75" t="s">
        <v>250</v>
      </c>
      <c r="C24" s="52" t="s">
        <v>41</v>
      </c>
      <c r="D24" s="22" t="s">
        <v>24</v>
      </c>
      <c r="E24" s="53">
        <v>30</v>
      </c>
      <c r="F24" s="18">
        <v>15</v>
      </c>
      <c r="G24" s="18">
        <v>15</v>
      </c>
      <c r="H24" s="18"/>
      <c r="I24" s="18"/>
      <c r="J24" s="18"/>
      <c r="K24" s="23"/>
      <c r="L24" s="22"/>
      <c r="M24" s="18"/>
      <c r="N24" s="23"/>
      <c r="O24" s="22"/>
      <c r="P24" s="18"/>
      <c r="Q24" s="23"/>
      <c r="R24" s="22"/>
      <c r="S24" s="18"/>
      <c r="T24" s="23"/>
      <c r="U24" s="22"/>
      <c r="V24" s="18"/>
      <c r="W24" s="23"/>
      <c r="X24" s="22"/>
      <c r="Y24" s="18"/>
      <c r="Z24" s="23"/>
      <c r="AA24" s="22">
        <v>15</v>
      </c>
      <c r="AB24" s="18">
        <v>15</v>
      </c>
      <c r="AC24" s="23">
        <v>2</v>
      </c>
    </row>
    <row r="25" spans="1:29" ht="16.5" thickBot="1" thickTop="1">
      <c r="A25" s="194">
        <v>15</v>
      </c>
      <c r="B25" s="76" t="s">
        <v>222</v>
      </c>
      <c r="C25" s="44" t="s">
        <v>179</v>
      </c>
      <c r="D25" s="54"/>
      <c r="E25" s="35"/>
      <c r="F25" s="30"/>
      <c r="G25" s="30"/>
      <c r="H25" s="30"/>
      <c r="I25" s="30"/>
      <c r="J25" s="30"/>
      <c r="K25" s="31"/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29"/>
      <c r="Y25" s="30"/>
      <c r="Z25" s="31"/>
      <c r="AA25" s="29"/>
      <c r="AB25" s="30"/>
      <c r="AC25" s="31"/>
    </row>
    <row r="26" spans="1:29" ht="16.5" thickBot="1" thickTop="1">
      <c r="A26" s="194">
        <v>16</v>
      </c>
      <c r="B26" s="75" t="s">
        <v>223</v>
      </c>
      <c r="C26" s="50" t="s">
        <v>42</v>
      </c>
      <c r="D26" s="102" t="s">
        <v>24</v>
      </c>
      <c r="E26" s="53">
        <v>30</v>
      </c>
      <c r="F26" s="11"/>
      <c r="G26" s="18">
        <v>30</v>
      </c>
      <c r="H26" s="18"/>
      <c r="I26" s="18"/>
      <c r="J26" s="18"/>
      <c r="K26" s="23"/>
      <c r="L26" s="22"/>
      <c r="M26" s="18"/>
      <c r="N26" s="23"/>
      <c r="O26" s="22"/>
      <c r="P26" s="18"/>
      <c r="Q26" s="23"/>
      <c r="R26" s="22"/>
      <c r="S26" s="18"/>
      <c r="T26" s="23"/>
      <c r="U26" s="22"/>
      <c r="V26" s="18"/>
      <c r="W26" s="23"/>
      <c r="X26" s="22"/>
      <c r="Y26" s="18">
        <v>30</v>
      </c>
      <c r="Z26" s="23">
        <v>3</v>
      </c>
      <c r="AA26" s="22"/>
      <c r="AB26" s="18"/>
      <c r="AC26" s="23"/>
    </row>
    <row r="27" spans="1:29" ht="16.5" thickBot="1" thickTop="1">
      <c r="A27" s="194">
        <v>17</v>
      </c>
      <c r="B27" s="76" t="s">
        <v>224</v>
      </c>
      <c r="C27" s="44" t="s">
        <v>180</v>
      </c>
      <c r="D27" s="13"/>
      <c r="E27" s="32"/>
      <c r="F27" s="30"/>
      <c r="G27" s="30"/>
      <c r="H27" s="30"/>
      <c r="I27" s="30"/>
      <c r="J27" s="30"/>
      <c r="K27" s="31"/>
      <c r="L27" s="29"/>
      <c r="M27" s="30"/>
      <c r="N27" s="31"/>
      <c r="O27" s="29"/>
      <c r="P27" s="30"/>
      <c r="Q27" s="31"/>
      <c r="R27" s="29"/>
      <c r="S27" s="30"/>
      <c r="T27" s="31"/>
      <c r="U27" s="29"/>
      <c r="V27" s="30"/>
      <c r="W27" s="31"/>
      <c r="X27" s="29"/>
      <c r="Y27" s="30"/>
      <c r="Z27" s="31"/>
      <c r="AA27" s="29"/>
      <c r="AB27" s="30"/>
      <c r="AC27" s="31"/>
    </row>
    <row r="28" spans="1:29" ht="16.5" thickBot="1" thickTop="1">
      <c r="A28" s="194">
        <v>18</v>
      </c>
      <c r="B28" s="75" t="s">
        <v>225</v>
      </c>
      <c r="C28" s="50" t="s">
        <v>44</v>
      </c>
      <c r="D28" s="13" t="s">
        <v>43</v>
      </c>
      <c r="E28" s="32">
        <v>30</v>
      </c>
      <c r="F28" s="18">
        <v>15</v>
      </c>
      <c r="G28" s="18">
        <v>15</v>
      </c>
      <c r="H28" s="18"/>
      <c r="I28" s="18"/>
      <c r="J28" s="18"/>
      <c r="K28" s="23"/>
      <c r="L28" s="22"/>
      <c r="M28" s="18"/>
      <c r="N28" s="23"/>
      <c r="O28" s="22"/>
      <c r="P28" s="18"/>
      <c r="Q28" s="23"/>
      <c r="R28" s="22"/>
      <c r="S28" s="18"/>
      <c r="T28" s="23"/>
      <c r="U28" s="22"/>
      <c r="V28" s="18"/>
      <c r="W28" s="23"/>
      <c r="X28" s="22">
        <v>15</v>
      </c>
      <c r="Y28" s="18">
        <v>15</v>
      </c>
      <c r="Z28" s="23">
        <v>3</v>
      </c>
      <c r="AA28" s="22"/>
      <c r="AB28" s="18"/>
      <c r="AC28" s="23"/>
    </row>
    <row r="29" spans="1:29" ht="16.5" thickBot="1" thickTop="1">
      <c r="A29" s="194">
        <v>19</v>
      </c>
      <c r="B29" s="76" t="s">
        <v>226</v>
      </c>
      <c r="C29" s="44" t="s">
        <v>162</v>
      </c>
      <c r="D29" s="29"/>
      <c r="E29" s="55"/>
      <c r="F29" s="11"/>
      <c r="G29" s="30"/>
      <c r="H29" s="30"/>
      <c r="I29" s="30"/>
      <c r="J29" s="30"/>
      <c r="K29" s="31"/>
      <c r="L29" s="29"/>
      <c r="M29" s="30"/>
      <c r="N29" s="31"/>
      <c r="O29" s="29"/>
      <c r="P29" s="30"/>
      <c r="Q29" s="31"/>
      <c r="R29" s="29"/>
      <c r="S29" s="30"/>
      <c r="T29" s="31"/>
      <c r="U29" s="29"/>
      <c r="V29" s="30"/>
      <c r="W29" s="31"/>
      <c r="X29" s="29"/>
      <c r="Y29" s="30"/>
      <c r="Z29" s="31"/>
      <c r="AA29" s="29"/>
      <c r="AB29" s="30"/>
      <c r="AC29" s="31"/>
    </row>
    <row r="30" spans="1:29" ht="16.5" thickBot="1" thickTop="1">
      <c r="A30" s="194">
        <v>20</v>
      </c>
      <c r="B30" s="75" t="s">
        <v>227</v>
      </c>
      <c r="C30" s="50" t="s">
        <v>266</v>
      </c>
      <c r="D30" s="22" t="s">
        <v>24</v>
      </c>
      <c r="E30" s="56">
        <v>45</v>
      </c>
      <c r="F30" s="18">
        <v>15</v>
      </c>
      <c r="G30" s="18">
        <v>30</v>
      </c>
      <c r="H30" s="18"/>
      <c r="I30" s="18"/>
      <c r="J30" s="18"/>
      <c r="K30" s="23"/>
      <c r="L30" s="22"/>
      <c r="M30" s="18"/>
      <c r="N30" s="23"/>
      <c r="O30" s="22"/>
      <c r="P30" s="18"/>
      <c r="Q30" s="23"/>
      <c r="R30" s="22"/>
      <c r="S30" s="18"/>
      <c r="T30" s="23"/>
      <c r="U30" s="22"/>
      <c r="V30" s="18"/>
      <c r="W30" s="23"/>
      <c r="X30" s="22">
        <v>15</v>
      </c>
      <c r="Y30" s="18">
        <v>30</v>
      </c>
      <c r="Z30" s="23">
        <v>3</v>
      </c>
      <c r="AA30" s="22"/>
      <c r="AB30" s="18"/>
      <c r="AC30" s="23"/>
    </row>
    <row r="31" spans="1:29" ht="16.5" thickBot="1" thickTop="1">
      <c r="A31" s="194">
        <v>21</v>
      </c>
      <c r="B31" s="76" t="s">
        <v>228</v>
      </c>
      <c r="C31" s="44" t="s">
        <v>181</v>
      </c>
      <c r="D31" s="29"/>
      <c r="E31" s="55"/>
      <c r="F31" s="11"/>
      <c r="G31" s="30"/>
      <c r="H31" s="30"/>
      <c r="I31" s="30"/>
      <c r="J31" s="30"/>
      <c r="K31" s="31"/>
      <c r="L31" s="29"/>
      <c r="M31" s="30"/>
      <c r="N31" s="31"/>
      <c r="O31" s="29"/>
      <c r="P31" s="30"/>
      <c r="Q31" s="31"/>
      <c r="R31" s="29"/>
      <c r="S31" s="30"/>
      <c r="T31" s="31"/>
      <c r="U31" s="29"/>
      <c r="V31" s="30"/>
      <c r="W31" s="31"/>
      <c r="X31" s="29"/>
      <c r="Y31" s="30"/>
      <c r="AA31" s="29"/>
      <c r="AB31" s="30"/>
      <c r="AC31" s="31"/>
    </row>
    <row r="32" spans="1:29" ht="16.5" thickBot="1" thickTop="1">
      <c r="A32" s="194">
        <v>22</v>
      </c>
      <c r="B32" s="75" t="s">
        <v>229</v>
      </c>
      <c r="C32" s="50" t="s">
        <v>45</v>
      </c>
      <c r="D32" s="22" t="s">
        <v>24</v>
      </c>
      <c r="E32" s="56">
        <v>30</v>
      </c>
      <c r="F32" s="18">
        <v>15</v>
      </c>
      <c r="G32" s="18">
        <v>15</v>
      </c>
      <c r="H32" s="18"/>
      <c r="I32" s="18"/>
      <c r="J32" s="18"/>
      <c r="K32" s="23"/>
      <c r="L32" s="22"/>
      <c r="M32" s="18"/>
      <c r="N32" s="23"/>
      <c r="O32" s="22"/>
      <c r="P32" s="18"/>
      <c r="Q32" s="23"/>
      <c r="R32" s="22"/>
      <c r="S32" s="18"/>
      <c r="T32" s="23"/>
      <c r="U32" s="22"/>
      <c r="V32" s="18"/>
      <c r="W32" s="23"/>
      <c r="X32" s="22">
        <v>15</v>
      </c>
      <c r="Y32" s="18">
        <v>15</v>
      </c>
      <c r="Z32" s="23">
        <v>3</v>
      </c>
      <c r="AA32" s="22"/>
      <c r="AB32" s="18"/>
      <c r="AC32" s="23"/>
    </row>
    <row r="33" spans="1:29" ht="16.5" thickBot="1" thickTop="1">
      <c r="A33" s="194">
        <v>23</v>
      </c>
      <c r="B33" s="76" t="s">
        <v>230</v>
      </c>
      <c r="C33" s="44" t="s">
        <v>182</v>
      </c>
      <c r="D33" s="29"/>
      <c r="E33" s="35"/>
      <c r="F33" s="11"/>
      <c r="G33" s="30"/>
      <c r="H33" s="30"/>
      <c r="I33" s="30"/>
      <c r="J33" s="30"/>
      <c r="K33" s="31"/>
      <c r="L33" s="29"/>
      <c r="M33" s="30"/>
      <c r="N33" s="31"/>
      <c r="O33" s="29"/>
      <c r="P33" s="30"/>
      <c r="Q33" s="31"/>
      <c r="R33" s="29"/>
      <c r="S33" s="30"/>
      <c r="T33" s="31"/>
      <c r="U33" s="29"/>
      <c r="V33" s="30"/>
      <c r="W33" s="31"/>
      <c r="X33" s="29"/>
      <c r="Y33" s="30"/>
      <c r="Z33" s="31"/>
      <c r="AA33" s="29"/>
      <c r="AB33" s="30"/>
      <c r="AC33" s="31"/>
    </row>
    <row r="34" spans="1:29" ht="16.5" thickBot="1" thickTop="1">
      <c r="A34" s="194">
        <v>24</v>
      </c>
      <c r="B34" s="75" t="s">
        <v>231</v>
      </c>
      <c r="C34" s="57" t="s">
        <v>251</v>
      </c>
      <c r="D34" s="22" t="s">
        <v>43</v>
      </c>
      <c r="E34" s="53">
        <v>45</v>
      </c>
      <c r="F34" s="18">
        <v>15</v>
      </c>
      <c r="G34" s="18">
        <v>30</v>
      </c>
      <c r="H34" s="18"/>
      <c r="I34" s="18"/>
      <c r="J34" s="18"/>
      <c r="K34" s="23"/>
      <c r="L34" s="22"/>
      <c r="M34" s="18"/>
      <c r="N34" s="23"/>
      <c r="O34" s="22"/>
      <c r="P34" s="18"/>
      <c r="Q34" s="23"/>
      <c r="R34" s="22"/>
      <c r="S34" s="18"/>
      <c r="T34" s="23"/>
      <c r="U34" s="22"/>
      <c r="V34" s="18"/>
      <c r="W34" s="23"/>
      <c r="X34" s="22">
        <v>15</v>
      </c>
      <c r="Y34" s="18">
        <v>30</v>
      </c>
      <c r="Z34" s="23">
        <v>4</v>
      </c>
      <c r="AA34" s="22"/>
      <c r="AB34" s="18"/>
      <c r="AC34" s="23"/>
    </row>
    <row r="35" spans="1:29" ht="16.5" thickBot="1" thickTop="1">
      <c r="A35" s="194">
        <v>25</v>
      </c>
      <c r="B35" s="76" t="s">
        <v>232</v>
      </c>
      <c r="C35" s="44" t="s">
        <v>183</v>
      </c>
      <c r="D35" s="29"/>
      <c r="E35" s="35"/>
      <c r="F35" s="11"/>
      <c r="G35" s="30"/>
      <c r="H35" s="30"/>
      <c r="I35" s="30"/>
      <c r="J35" s="30"/>
      <c r="K35" s="31"/>
      <c r="L35" s="29"/>
      <c r="M35" s="30"/>
      <c r="N35" s="31"/>
      <c r="O35" s="29"/>
      <c r="P35" s="30"/>
      <c r="Q35" s="31"/>
      <c r="R35" s="29"/>
      <c r="S35" s="30"/>
      <c r="T35" s="31"/>
      <c r="U35" s="29"/>
      <c r="V35" s="30"/>
      <c r="W35" s="31"/>
      <c r="X35" s="29"/>
      <c r="Y35" s="30"/>
      <c r="Z35" s="31"/>
      <c r="AA35" s="29"/>
      <c r="AB35" s="30"/>
      <c r="AC35" s="31"/>
    </row>
    <row r="36" spans="1:29" ht="16.5" thickBot="1" thickTop="1">
      <c r="A36" s="194">
        <v>26</v>
      </c>
      <c r="B36" s="75" t="s">
        <v>233</v>
      </c>
      <c r="C36" s="50" t="s">
        <v>46</v>
      </c>
      <c r="D36" s="22" t="s">
        <v>43</v>
      </c>
      <c r="E36" s="53">
        <v>45</v>
      </c>
      <c r="F36" s="18">
        <v>15</v>
      </c>
      <c r="G36" s="18">
        <v>30</v>
      </c>
      <c r="H36" s="18"/>
      <c r="I36" s="18"/>
      <c r="J36" s="18"/>
      <c r="K36" s="23"/>
      <c r="L36" s="22"/>
      <c r="M36" s="18"/>
      <c r="N36" s="23"/>
      <c r="O36" s="22"/>
      <c r="P36" s="18"/>
      <c r="Q36" s="23"/>
      <c r="R36" s="22"/>
      <c r="S36" s="18"/>
      <c r="T36" s="23"/>
      <c r="U36" s="22"/>
      <c r="V36" s="18"/>
      <c r="W36" s="23"/>
      <c r="X36" s="22">
        <v>15</v>
      </c>
      <c r="Y36" s="18">
        <v>30</v>
      </c>
      <c r="Z36" s="23">
        <v>3</v>
      </c>
      <c r="AA36" s="22"/>
      <c r="AB36" s="18"/>
      <c r="AC36" s="23"/>
    </row>
    <row r="37" spans="1:29" ht="16.5" thickBot="1" thickTop="1">
      <c r="A37" s="194">
        <v>27</v>
      </c>
      <c r="B37" s="76" t="s">
        <v>234</v>
      </c>
      <c r="C37" s="44" t="s">
        <v>184</v>
      </c>
      <c r="D37" s="29"/>
      <c r="E37" s="35"/>
      <c r="F37" s="11"/>
      <c r="G37" s="30"/>
      <c r="H37" s="30"/>
      <c r="I37" s="30"/>
      <c r="J37" s="30"/>
      <c r="K37" s="31"/>
      <c r="L37" s="29"/>
      <c r="M37" s="30"/>
      <c r="N37" s="31"/>
      <c r="O37" s="29"/>
      <c r="P37" s="30"/>
      <c r="Q37" s="31"/>
      <c r="R37" s="29"/>
      <c r="S37" s="30"/>
      <c r="T37" s="31"/>
      <c r="U37" s="29"/>
      <c r="V37" s="30"/>
      <c r="W37" s="31"/>
      <c r="X37" s="29"/>
      <c r="Y37" s="30"/>
      <c r="Z37" s="31"/>
      <c r="AA37" s="29"/>
      <c r="AB37" s="30"/>
      <c r="AC37" s="31"/>
    </row>
    <row r="38" spans="1:29" ht="16.5" thickBot="1" thickTop="1">
      <c r="A38" s="194">
        <v>28</v>
      </c>
      <c r="B38" s="75" t="s">
        <v>235</v>
      </c>
      <c r="C38" s="50" t="s">
        <v>47</v>
      </c>
      <c r="D38" s="22" t="s">
        <v>48</v>
      </c>
      <c r="E38" s="53">
        <v>45</v>
      </c>
      <c r="F38" s="18">
        <v>15</v>
      </c>
      <c r="G38" s="18">
        <v>30</v>
      </c>
      <c r="H38" s="18"/>
      <c r="I38" s="18"/>
      <c r="J38" s="18"/>
      <c r="K38" s="23"/>
      <c r="L38" s="22"/>
      <c r="M38" s="18"/>
      <c r="N38" s="23"/>
      <c r="O38" s="22"/>
      <c r="P38" s="18"/>
      <c r="Q38" s="23"/>
      <c r="R38" s="22"/>
      <c r="S38" s="18"/>
      <c r="T38" s="23"/>
      <c r="U38" s="22"/>
      <c r="V38" s="18"/>
      <c r="W38" s="23"/>
      <c r="X38" s="22"/>
      <c r="Y38" s="18"/>
      <c r="Z38" s="23"/>
      <c r="AA38" s="22">
        <v>15</v>
      </c>
      <c r="AB38" s="18">
        <v>30</v>
      </c>
      <c r="AC38" s="23">
        <v>3</v>
      </c>
    </row>
    <row r="39" spans="1:29" ht="16.5" thickBot="1" thickTop="1">
      <c r="A39" s="194">
        <v>29</v>
      </c>
      <c r="B39" s="76" t="s">
        <v>236</v>
      </c>
      <c r="C39" s="44" t="s">
        <v>185</v>
      </c>
      <c r="D39" s="29"/>
      <c r="E39" s="35"/>
      <c r="F39" s="11"/>
      <c r="G39" s="30"/>
      <c r="H39" s="30"/>
      <c r="I39" s="30"/>
      <c r="J39" s="30"/>
      <c r="K39" s="31"/>
      <c r="L39" s="29"/>
      <c r="M39" s="30"/>
      <c r="N39" s="31"/>
      <c r="O39" s="29"/>
      <c r="P39" s="30"/>
      <c r="Q39" s="31"/>
      <c r="R39" s="29"/>
      <c r="S39" s="30"/>
      <c r="T39" s="31"/>
      <c r="U39" s="29"/>
      <c r="V39" s="30"/>
      <c r="W39" s="31"/>
      <c r="X39" s="29"/>
      <c r="Y39" s="30"/>
      <c r="Z39" s="31"/>
      <c r="AA39" s="29"/>
      <c r="AB39" s="30"/>
      <c r="AC39" s="31"/>
    </row>
    <row r="40" spans="1:29" ht="16.5" thickBot="1" thickTop="1">
      <c r="A40" s="194">
        <v>30</v>
      </c>
      <c r="B40" s="75" t="s">
        <v>237</v>
      </c>
      <c r="C40" s="50" t="s">
        <v>49</v>
      </c>
      <c r="D40" s="22" t="s">
        <v>24</v>
      </c>
      <c r="E40" s="53">
        <v>30</v>
      </c>
      <c r="F40" s="18">
        <v>15</v>
      </c>
      <c r="G40" s="18">
        <v>15</v>
      </c>
      <c r="H40" s="18"/>
      <c r="I40" s="18"/>
      <c r="J40" s="18"/>
      <c r="K40" s="23"/>
      <c r="L40" s="22"/>
      <c r="M40" s="18"/>
      <c r="N40" s="23"/>
      <c r="O40" s="22"/>
      <c r="P40" s="18"/>
      <c r="Q40" s="23"/>
      <c r="R40" s="22"/>
      <c r="S40" s="18"/>
      <c r="T40" s="23"/>
      <c r="U40" s="22">
        <v>15</v>
      </c>
      <c r="V40" s="18">
        <v>15</v>
      </c>
      <c r="W40" s="23">
        <v>4</v>
      </c>
      <c r="X40" s="22"/>
      <c r="Y40" s="18"/>
      <c r="Z40" s="23"/>
      <c r="AA40" s="22"/>
      <c r="AB40" s="18"/>
      <c r="AC40" s="23"/>
    </row>
    <row r="41" spans="1:29" ht="16.5" thickBot="1" thickTop="1">
      <c r="A41" s="194">
        <v>31</v>
      </c>
      <c r="B41" s="76" t="s">
        <v>238</v>
      </c>
      <c r="C41" s="44" t="s">
        <v>186</v>
      </c>
      <c r="D41" s="29"/>
      <c r="E41" s="35"/>
      <c r="F41" s="11"/>
      <c r="G41" s="30"/>
      <c r="H41" s="30"/>
      <c r="I41" s="30"/>
      <c r="J41" s="30"/>
      <c r="K41" s="31"/>
      <c r="L41" s="29"/>
      <c r="M41" s="30"/>
      <c r="N41" s="31"/>
      <c r="O41" s="29"/>
      <c r="P41" s="30"/>
      <c r="Q41" s="31"/>
      <c r="R41" s="29"/>
      <c r="S41" s="30"/>
      <c r="T41" s="31"/>
      <c r="U41" s="29"/>
      <c r="V41" s="30"/>
      <c r="W41" s="31"/>
      <c r="X41" s="29"/>
      <c r="Y41" s="30"/>
      <c r="Z41" s="31"/>
      <c r="AA41" s="29"/>
      <c r="AB41" s="30"/>
      <c r="AC41" s="31"/>
    </row>
    <row r="42" spans="1:29" ht="16.5" thickBot="1" thickTop="1">
      <c r="A42" s="194">
        <v>32</v>
      </c>
      <c r="B42" s="75" t="s">
        <v>239</v>
      </c>
      <c r="C42" s="52" t="s">
        <v>50</v>
      </c>
      <c r="D42" s="22" t="s">
        <v>48</v>
      </c>
      <c r="E42" s="18">
        <v>30</v>
      </c>
      <c r="F42" s="18">
        <v>15</v>
      </c>
      <c r="G42" s="18">
        <v>15</v>
      </c>
      <c r="H42" s="18"/>
      <c r="I42" s="18"/>
      <c r="J42" s="18"/>
      <c r="K42" s="23"/>
      <c r="L42" s="22"/>
      <c r="M42" s="18"/>
      <c r="N42" s="23"/>
      <c r="O42" s="22"/>
      <c r="P42" s="18"/>
      <c r="Q42" s="23"/>
      <c r="R42" s="22"/>
      <c r="S42" s="18"/>
      <c r="T42" s="23"/>
      <c r="U42" s="22"/>
      <c r="V42" s="18"/>
      <c r="W42" s="23"/>
      <c r="X42" s="22"/>
      <c r="Y42" s="18"/>
      <c r="Z42" s="23"/>
      <c r="AA42" s="22">
        <v>15</v>
      </c>
      <c r="AB42" s="18">
        <v>15</v>
      </c>
      <c r="AC42" s="23">
        <v>3</v>
      </c>
    </row>
    <row r="43" spans="1:29" ht="16.5" thickBot="1" thickTop="1">
      <c r="A43" s="194">
        <v>33</v>
      </c>
      <c r="B43" s="76" t="s">
        <v>240</v>
      </c>
      <c r="C43" s="50" t="s">
        <v>177</v>
      </c>
      <c r="D43" s="13"/>
      <c r="E43" s="12"/>
      <c r="F43" s="30"/>
      <c r="G43" s="30"/>
      <c r="H43" s="30"/>
      <c r="I43" s="30"/>
      <c r="J43" s="30"/>
      <c r="K43" s="31"/>
      <c r="L43" s="29"/>
      <c r="M43" s="30"/>
      <c r="N43" s="31"/>
      <c r="O43" s="29"/>
      <c r="P43" s="30"/>
      <c r="Q43" s="31"/>
      <c r="R43" s="29"/>
      <c r="S43" s="30"/>
      <c r="T43" s="31"/>
      <c r="U43" s="29"/>
      <c r="V43" s="30"/>
      <c r="W43" s="31"/>
      <c r="X43" s="29"/>
      <c r="Y43" s="30"/>
      <c r="Z43" s="31"/>
      <c r="AA43" s="29"/>
      <c r="AB43" s="30"/>
      <c r="AC43" s="31"/>
    </row>
    <row r="44" spans="1:29" ht="16.5" thickBot="1" thickTop="1">
      <c r="A44" s="194">
        <v>36</v>
      </c>
      <c r="B44" s="75" t="s">
        <v>241</v>
      </c>
      <c r="C44" s="58" t="s">
        <v>278</v>
      </c>
      <c r="D44" s="22" t="s">
        <v>48</v>
      </c>
      <c r="E44" s="18">
        <v>30</v>
      </c>
      <c r="F44" s="18">
        <v>15</v>
      </c>
      <c r="G44" s="18">
        <v>15</v>
      </c>
      <c r="H44" s="18"/>
      <c r="I44" s="18"/>
      <c r="J44" s="18"/>
      <c r="K44" s="23"/>
      <c r="L44" s="22"/>
      <c r="M44" s="18"/>
      <c r="N44" s="23"/>
      <c r="O44" s="22"/>
      <c r="P44" s="18"/>
      <c r="Q44" s="23"/>
      <c r="R44" s="22"/>
      <c r="S44" s="18"/>
      <c r="T44" s="23"/>
      <c r="U44" s="22"/>
      <c r="V44" s="18"/>
      <c r="W44" s="23"/>
      <c r="X44" s="22"/>
      <c r="Y44" s="18"/>
      <c r="Z44" s="23"/>
      <c r="AA44" s="22">
        <v>15</v>
      </c>
      <c r="AB44" s="18">
        <v>15</v>
      </c>
      <c r="AC44" s="23">
        <v>3</v>
      </c>
    </row>
    <row r="45" spans="1:29" ht="16.5" thickBot="1" thickTop="1">
      <c r="A45" s="194">
        <v>37</v>
      </c>
      <c r="B45" s="76" t="s">
        <v>242</v>
      </c>
      <c r="C45" s="59" t="s">
        <v>187</v>
      </c>
      <c r="D45" s="34" t="s">
        <v>24</v>
      </c>
      <c r="E45" s="30">
        <v>30</v>
      </c>
      <c r="F45" s="30"/>
      <c r="G45" s="30">
        <v>30</v>
      </c>
      <c r="H45" s="30"/>
      <c r="I45" s="30"/>
      <c r="J45" s="30"/>
      <c r="K45" s="31"/>
      <c r="L45" s="29"/>
      <c r="M45" s="30"/>
      <c r="N45" s="31"/>
      <c r="O45" s="34"/>
      <c r="P45" s="30"/>
      <c r="Q45" s="31"/>
      <c r="R45" s="34"/>
      <c r="S45" s="30"/>
      <c r="T45" s="31"/>
      <c r="U45" s="34"/>
      <c r="V45" s="30"/>
      <c r="W45" s="31"/>
      <c r="X45" s="34"/>
      <c r="Y45" s="30">
        <v>30</v>
      </c>
      <c r="Z45" s="31">
        <v>2</v>
      </c>
      <c r="AA45" s="34"/>
      <c r="AB45" s="30"/>
      <c r="AC45" s="31"/>
    </row>
    <row r="46" spans="1:29" ht="16.5" thickBot="1" thickTop="1">
      <c r="A46" s="194">
        <v>38</v>
      </c>
      <c r="B46" s="63" t="s">
        <v>243</v>
      </c>
      <c r="C46" s="60" t="s">
        <v>178</v>
      </c>
      <c r="D46" s="61"/>
      <c r="E46" s="11"/>
      <c r="F46" s="11"/>
      <c r="G46" s="11"/>
      <c r="H46" s="11"/>
      <c r="I46" s="11"/>
      <c r="J46" s="11"/>
      <c r="K46" s="14"/>
      <c r="L46" s="13"/>
      <c r="M46" s="11"/>
      <c r="N46" s="14"/>
      <c r="O46" s="61"/>
      <c r="P46" s="11"/>
      <c r="Q46" s="14"/>
      <c r="R46" s="61"/>
      <c r="S46" s="11"/>
      <c r="T46" s="14"/>
      <c r="U46" s="61"/>
      <c r="V46" s="11"/>
      <c r="W46" s="14"/>
      <c r="X46" s="61"/>
      <c r="Y46" s="11"/>
      <c r="Z46" s="14"/>
      <c r="AA46" s="61"/>
      <c r="AB46" s="11"/>
      <c r="AC46" s="14"/>
    </row>
    <row r="47" spans="1:29" ht="16.5" thickBot="1" thickTop="1">
      <c r="A47" s="194">
        <v>39</v>
      </c>
      <c r="B47" s="75" t="s">
        <v>263</v>
      </c>
      <c r="C47" s="62" t="s">
        <v>444</v>
      </c>
      <c r="D47" s="17"/>
      <c r="E47" s="18"/>
      <c r="F47" s="18"/>
      <c r="G47" s="18"/>
      <c r="H47" s="18"/>
      <c r="I47" s="18"/>
      <c r="J47" s="18"/>
      <c r="K47" s="23"/>
      <c r="L47" s="22"/>
      <c r="M47" s="18"/>
      <c r="N47" s="23"/>
      <c r="O47" s="17"/>
      <c r="P47" s="18"/>
      <c r="Q47" s="23"/>
      <c r="R47" s="17"/>
      <c r="S47" s="18"/>
      <c r="T47" s="23"/>
      <c r="U47" s="17"/>
      <c r="V47" s="18"/>
      <c r="W47" s="23"/>
      <c r="X47" s="17"/>
      <c r="Y47" s="18"/>
      <c r="Z47" s="23"/>
      <c r="AA47" s="17"/>
      <c r="AB47" s="18"/>
      <c r="AC47" s="23"/>
    </row>
    <row r="48" spans="1:29" ht="16.5" thickBot="1" thickTop="1">
      <c r="A48" s="194">
        <v>40</v>
      </c>
      <c r="B48" s="76" t="s">
        <v>244</v>
      </c>
      <c r="C48" s="59" t="s">
        <v>188</v>
      </c>
      <c r="D48" s="29" t="s">
        <v>24</v>
      </c>
      <c r="E48" s="35">
        <v>30</v>
      </c>
      <c r="F48" s="30"/>
      <c r="G48" s="30">
        <v>30</v>
      </c>
      <c r="H48" s="30"/>
      <c r="I48" s="30"/>
      <c r="J48" s="30"/>
      <c r="K48" s="31"/>
      <c r="L48" s="29"/>
      <c r="M48" s="30"/>
      <c r="N48" s="31"/>
      <c r="O48" s="29"/>
      <c r="P48" s="30"/>
      <c r="Q48" s="31"/>
      <c r="R48" s="29"/>
      <c r="S48" s="30"/>
      <c r="T48" s="31"/>
      <c r="U48" s="29"/>
      <c r="V48" s="30"/>
      <c r="W48" s="31"/>
      <c r="X48" s="29"/>
      <c r="Y48" s="30"/>
      <c r="Z48" s="31"/>
      <c r="AA48" s="29"/>
      <c r="AB48" s="30">
        <v>30</v>
      </c>
      <c r="AC48" s="31">
        <v>2</v>
      </c>
    </row>
    <row r="49" spans="1:29" ht="16.5" thickBot="1" thickTop="1">
      <c r="A49" s="194">
        <v>41</v>
      </c>
      <c r="B49" s="63" t="s">
        <v>245</v>
      </c>
      <c r="C49" s="60" t="s">
        <v>351</v>
      </c>
      <c r="D49" s="61"/>
      <c r="E49" s="12"/>
      <c r="F49" s="11"/>
      <c r="G49" s="11"/>
      <c r="H49" s="11"/>
      <c r="I49" s="11"/>
      <c r="J49" s="11"/>
      <c r="K49" s="14"/>
      <c r="L49" s="13"/>
      <c r="M49" s="11"/>
      <c r="N49" s="14"/>
      <c r="O49" s="61"/>
      <c r="P49" s="11"/>
      <c r="Q49" s="14"/>
      <c r="R49" s="61"/>
      <c r="S49" s="11"/>
      <c r="T49" s="14"/>
      <c r="U49" s="61"/>
      <c r="V49" s="11"/>
      <c r="W49" s="14"/>
      <c r="X49" s="61"/>
      <c r="Y49" s="11"/>
      <c r="Z49" s="14"/>
      <c r="AA49" s="61"/>
      <c r="AB49" s="11"/>
      <c r="AC49" s="14"/>
    </row>
    <row r="50" spans="1:29" ht="16.5" thickBot="1" thickTop="1">
      <c r="A50" s="194">
        <v>42</v>
      </c>
      <c r="B50" s="63" t="s">
        <v>352</v>
      </c>
      <c r="C50" s="60" t="s">
        <v>161</v>
      </c>
      <c r="D50" s="61"/>
      <c r="E50" s="12"/>
      <c r="F50" s="11"/>
      <c r="G50" s="294"/>
      <c r="H50" s="294"/>
      <c r="I50" s="294"/>
      <c r="J50" s="294"/>
      <c r="K50" s="295"/>
      <c r="L50" s="13"/>
      <c r="M50" s="11"/>
      <c r="N50" s="14"/>
      <c r="O50" s="61"/>
      <c r="P50" s="11"/>
      <c r="Q50" s="14"/>
      <c r="R50" s="61"/>
      <c r="S50" s="11"/>
      <c r="T50" s="14"/>
      <c r="U50" s="61"/>
      <c r="V50" s="11"/>
      <c r="W50" s="14"/>
      <c r="X50" s="61"/>
      <c r="Y50" s="11"/>
      <c r="Z50" s="14"/>
      <c r="AA50" s="61"/>
      <c r="AB50" s="11"/>
      <c r="AC50" s="14"/>
    </row>
    <row r="51" spans="1:29" ht="16.5" thickBot="1" thickTop="1">
      <c r="A51" s="194">
        <v>43</v>
      </c>
      <c r="B51" s="194"/>
      <c r="C51" s="193" t="s">
        <v>442</v>
      </c>
      <c r="D51" s="194"/>
      <c r="E51" s="194">
        <f aca="true" t="shared" si="1" ref="E51:AC51">SUM(E20:E50)</f>
        <v>480</v>
      </c>
      <c r="F51" s="194">
        <f t="shared" si="1"/>
        <v>165</v>
      </c>
      <c r="G51" s="194">
        <f t="shared" si="1"/>
        <v>315</v>
      </c>
      <c r="H51" s="194">
        <f t="shared" si="1"/>
        <v>0</v>
      </c>
      <c r="I51" s="194">
        <f t="shared" si="1"/>
        <v>0</v>
      </c>
      <c r="J51" s="194">
        <f t="shared" si="1"/>
        <v>0</v>
      </c>
      <c r="K51" s="194">
        <f t="shared" si="1"/>
        <v>0</v>
      </c>
      <c r="L51" s="194">
        <f t="shared" si="1"/>
        <v>0</v>
      </c>
      <c r="M51" s="194">
        <f t="shared" si="1"/>
        <v>0</v>
      </c>
      <c r="N51" s="194">
        <f t="shared" si="1"/>
        <v>0</v>
      </c>
      <c r="O51" s="194">
        <f t="shared" si="1"/>
        <v>0</v>
      </c>
      <c r="P51" s="194">
        <f t="shared" si="1"/>
        <v>0</v>
      </c>
      <c r="Q51" s="194">
        <f t="shared" si="1"/>
        <v>0</v>
      </c>
      <c r="R51" s="194">
        <f t="shared" si="1"/>
        <v>0</v>
      </c>
      <c r="S51" s="194">
        <f t="shared" si="1"/>
        <v>0</v>
      </c>
      <c r="T51" s="194">
        <f t="shared" si="1"/>
        <v>0</v>
      </c>
      <c r="U51" s="194">
        <f t="shared" si="1"/>
        <v>15</v>
      </c>
      <c r="V51" s="194">
        <f t="shared" si="1"/>
        <v>15</v>
      </c>
      <c r="W51" s="194">
        <f t="shared" si="1"/>
        <v>4</v>
      </c>
      <c r="X51" s="194">
        <f t="shared" si="1"/>
        <v>75</v>
      </c>
      <c r="Y51" s="194">
        <f t="shared" si="1"/>
        <v>180</v>
      </c>
      <c r="Z51" s="194">
        <f t="shared" si="1"/>
        <v>21</v>
      </c>
      <c r="AA51" s="194">
        <f t="shared" si="1"/>
        <v>75</v>
      </c>
      <c r="AB51" s="194">
        <f t="shared" si="1"/>
        <v>120</v>
      </c>
      <c r="AC51" s="194">
        <f t="shared" si="1"/>
        <v>16</v>
      </c>
    </row>
    <row r="52" spans="1:30" ht="12.75" customHeight="1" thickBot="1" thickTop="1">
      <c r="A52" s="194">
        <v>44</v>
      </c>
      <c r="C52" s="268" t="s">
        <v>443</v>
      </c>
      <c r="D52" s="265" t="s">
        <v>327</v>
      </c>
      <c r="E52" s="304">
        <f aca="true" t="shared" si="2" ref="E52:AC52">SUM(E20:E50,E12:E17)</f>
        <v>690</v>
      </c>
      <c r="F52" s="304">
        <f t="shared" si="2"/>
        <v>210</v>
      </c>
      <c r="G52" s="265">
        <f t="shared" si="2"/>
        <v>390</v>
      </c>
      <c r="H52" s="265">
        <f t="shared" si="2"/>
        <v>30</v>
      </c>
      <c r="I52" s="304">
        <f t="shared" si="2"/>
        <v>60</v>
      </c>
      <c r="J52" s="304">
        <f t="shared" si="2"/>
        <v>0</v>
      </c>
      <c r="K52" s="304">
        <f t="shared" si="2"/>
        <v>0</v>
      </c>
      <c r="L52" s="304">
        <f t="shared" si="2"/>
        <v>0</v>
      </c>
      <c r="M52" s="304">
        <f t="shared" si="2"/>
        <v>0</v>
      </c>
      <c r="N52" s="304">
        <f t="shared" si="2"/>
        <v>0</v>
      </c>
      <c r="O52" s="304">
        <f t="shared" si="2"/>
        <v>0</v>
      </c>
      <c r="P52" s="304">
        <f t="shared" si="2"/>
        <v>0</v>
      </c>
      <c r="Q52" s="304">
        <f t="shared" si="2"/>
        <v>0</v>
      </c>
      <c r="R52" s="304">
        <f t="shared" si="2"/>
        <v>0</v>
      </c>
      <c r="S52" s="304">
        <f t="shared" si="2"/>
        <v>0</v>
      </c>
      <c r="T52" s="304">
        <f t="shared" si="2"/>
        <v>0</v>
      </c>
      <c r="U52" s="304">
        <f t="shared" si="2"/>
        <v>60</v>
      </c>
      <c r="V52" s="304">
        <f t="shared" si="2"/>
        <v>120</v>
      </c>
      <c r="W52" s="304">
        <f t="shared" si="2"/>
        <v>22</v>
      </c>
      <c r="X52" s="304">
        <f t="shared" si="2"/>
        <v>75</v>
      </c>
      <c r="Y52" s="304">
        <f t="shared" si="2"/>
        <v>180</v>
      </c>
      <c r="Z52" s="304">
        <f t="shared" si="2"/>
        <v>21</v>
      </c>
      <c r="AA52" s="304">
        <f t="shared" si="2"/>
        <v>75</v>
      </c>
      <c r="AB52" s="304">
        <f t="shared" si="2"/>
        <v>180</v>
      </c>
      <c r="AC52" s="304">
        <f t="shared" si="2"/>
        <v>20</v>
      </c>
      <c r="AD52" s="5"/>
    </row>
    <row r="53" spans="1:30" s="301" customFormat="1" ht="1.5" customHeight="1" thickBot="1" thickTop="1">
      <c r="A53" s="377">
        <v>45</v>
      </c>
      <c r="B53" s="300" t="s">
        <v>450</v>
      </c>
      <c r="C53" s="367"/>
      <c r="D53" s="265" t="s">
        <v>326</v>
      </c>
      <c r="E53" s="265">
        <f>'I stopień_stacj PODST I KIER'!E44</f>
        <v>1200</v>
      </c>
      <c r="F53" s="265">
        <f>'I stopień_stacj PODST I KIER'!F44</f>
        <v>495</v>
      </c>
      <c r="G53" s="265">
        <f>'I stopień_stacj PODST I KIER'!G44</f>
        <v>435</v>
      </c>
      <c r="H53" s="265">
        <f>'I stopień_stacj PODST I KIER'!H44</f>
        <v>60</v>
      </c>
      <c r="I53" s="265">
        <f>'I stopień_stacj PODST I KIER'!I44</f>
        <v>150</v>
      </c>
      <c r="J53" s="265">
        <f>'I stopień_stacj PODST I KIER'!J44</f>
        <v>60</v>
      </c>
      <c r="K53" s="265">
        <f>'I stopień_stacj PODST I KIER'!K44</f>
        <v>0</v>
      </c>
      <c r="L53" s="265">
        <f>'I stopień_stacj PODST I KIER'!L44</f>
        <v>150</v>
      </c>
      <c r="M53" s="265">
        <f>'I stopień_stacj PODST I KIER'!M44</f>
        <v>165</v>
      </c>
      <c r="N53" s="265">
        <f>'I stopień_stacj PODST I KIER'!N44</f>
        <v>30</v>
      </c>
      <c r="O53" s="265">
        <f>'I stopień_stacj PODST I KIER'!O44</f>
        <v>135</v>
      </c>
      <c r="P53" s="265">
        <f>'I stopień_stacj PODST I KIER'!P44</f>
        <v>225</v>
      </c>
      <c r="Q53" s="265">
        <f>'I stopień_stacj PODST I KIER'!Q44</f>
        <v>30</v>
      </c>
      <c r="R53" s="265">
        <f>'I stopień_stacj PODST I KIER'!R44</f>
        <v>180</v>
      </c>
      <c r="S53" s="265">
        <f>'I stopień_stacj PODST I KIER'!S44</f>
        <v>195</v>
      </c>
      <c r="T53" s="265">
        <f>'I stopień_stacj PODST I KIER'!T44</f>
        <v>30</v>
      </c>
      <c r="U53" s="265">
        <f>'I stopień_stacj PODST I KIER'!U44</f>
        <v>30</v>
      </c>
      <c r="V53" s="265">
        <f>'I stopień_stacj PODST I KIER'!V44</f>
        <v>60</v>
      </c>
      <c r="W53" s="265">
        <f>'I stopień_stacj PODST I KIER'!W44</f>
        <v>8</v>
      </c>
      <c r="X53" s="265">
        <f>'I stopień_stacj PODST I KIER'!X44</f>
        <v>0</v>
      </c>
      <c r="Y53" s="265">
        <f>'I stopień_stacj PODST I KIER'!Y44</f>
        <v>30</v>
      </c>
      <c r="Z53" s="265">
        <f>'I stopień_stacj PODST I KIER'!Z44</f>
        <v>9</v>
      </c>
      <c r="AA53" s="265">
        <f>'I stopień_stacj PODST I KIER'!AA44</f>
        <v>0</v>
      </c>
      <c r="AB53" s="265">
        <f>'I stopień_stacj PODST I KIER'!AB44</f>
        <v>30</v>
      </c>
      <c r="AC53" s="265">
        <f>'I stopień_stacj PODST I KIER'!AC44</f>
        <v>10</v>
      </c>
      <c r="AD53" s="302"/>
    </row>
    <row r="54" spans="1:30" s="271" customFormat="1" ht="15" customHeight="1" thickBot="1" thickTop="1">
      <c r="A54" s="194">
        <v>46</v>
      </c>
      <c r="B54" s="269"/>
      <c r="C54" s="228" t="s">
        <v>437</v>
      </c>
      <c r="D54" s="195"/>
      <c r="E54" s="221">
        <f>E52+E53</f>
        <v>1890</v>
      </c>
      <c r="F54" s="221">
        <f aca="true" t="shared" si="3" ref="F54:AC54">F52+F53</f>
        <v>705</v>
      </c>
      <c r="G54" s="221">
        <f t="shared" si="3"/>
        <v>825</v>
      </c>
      <c r="H54" s="221">
        <f t="shared" si="3"/>
        <v>90</v>
      </c>
      <c r="I54" s="221">
        <f t="shared" si="3"/>
        <v>210</v>
      </c>
      <c r="J54" s="221">
        <f t="shared" si="3"/>
        <v>60</v>
      </c>
      <c r="K54" s="221">
        <f t="shared" si="3"/>
        <v>0</v>
      </c>
      <c r="L54" s="221">
        <f t="shared" si="3"/>
        <v>150</v>
      </c>
      <c r="M54" s="221">
        <f t="shared" si="3"/>
        <v>165</v>
      </c>
      <c r="N54" s="221">
        <f t="shared" si="3"/>
        <v>30</v>
      </c>
      <c r="O54" s="221">
        <f t="shared" si="3"/>
        <v>135</v>
      </c>
      <c r="P54" s="221">
        <f t="shared" si="3"/>
        <v>225</v>
      </c>
      <c r="Q54" s="221">
        <f t="shared" si="3"/>
        <v>30</v>
      </c>
      <c r="R54" s="221">
        <f t="shared" si="3"/>
        <v>180</v>
      </c>
      <c r="S54" s="221">
        <f t="shared" si="3"/>
        <v>195</v>
      </c>
      <c r="T54" s="221">
        <f t="shared" si="3"/>
        <v>30</v>
      </c>
      <c r="U54" s="221">
        <f t="shared" si="3"/>
        <v>90</v>
      </c>
      <c r="V54" s="221">
        <f t="shared" si="3"/>
        <v>180</v>
      </c>
      <c r="W54" s="221">
        <f t="shared" si="3"/>
        <v>30</v>
      </c>
      <c r="X54" s="221">
        <f t="shared" si="3"/>
        <v>75</v>
      </c>
      <c r="Y54" s="221">
        <f t="shared" si="3"/>
        <v>210</v>
      </c>
      <c r="Z54" s="221">
        <f t="shared" si="3"/>
        <v>30</v>
      </c>
      <c r="AA54" s="221">
        <f t="shared" si="3"/>
        <v>75</v>
      </c>
      <c r="AB54" s="221">
        <f t="shared" si="3"/>
        <v>210</v>
      </c>
      <c r="AC54" s="221">
        <f t="shared" si="3"/>
        <v>30</v>
      </c>
      <c r="AD54" s="270"/>
    </row>
    <row r="55" spans="1:30" ht="15" customHeight="1" thickTop="1">
      <c r="A55" s="32"/>
      <c r="B55" s="266" t="s">
        <v>445</v>
      </c>
      <c r="C55" s="5"/>
      <c r="D55" s="32"/>
      <c r="E55" s="267"/>
      <c r="F55" s="267"/>
      <c r="G55" s="78"/>
      <c r="H55" s="78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5"/>
    </row>
    <row r="56" spans="2:8" ht="15">
      <c r="B56" s="3" t="s">
        <v>452</v>
      </c>
      <c r="C56" s="3"/>
      <c r="D56" s="3"/>
      <c r="E56" s="3"/>
      <c r="F56" s="3"/>
      <c r="G56" s="3"/>
      <c r="H56" s="3"/>
    </row>
    <row r="57" spans="2:29" ht="15">
      <c r="B57" s="3" t="s">
        <v>453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8" ht="15">
      <c r="B58" s="3" t="s">
        <v>474</v>
      </c>
      <c r="C58" s="3"/>
      <c r="D58" s="355"/>
      <c r="E58" s="3"/>
      <c r="F58" s="3"/>
      <c r="G58" s="3"/>
      <c r="H58" s="3"/>
    </row>
    <row r="59" spans="2:3" ht="32.25" customHeight="1">
      <c r="B59" s="380" t="s">
        <v>476</v>
      </c>
      <c r="C59" s="379" t="s">
        <v>477</v>
      </c>
    </row>
    <row r="60" spans="2:8" ht="15">
      <c r="B60"/>
      <c r="C60"/>
      <c r="D60"/>
      <c r="E60"/>
      <c r="F60"/>
      <c r="G60" s="281"/>
      <c r="H60" s="281"/>
    </row>
  </sheetData>
  <sheetProtection/>
  <mergeCells count="30">
    <mergeCell ref="K8:K9"/>
    <mergeCell ref="A2:AC2"/>
    <mergeCell ref="A1:AC1"/>
    <mergeCell ref="A3:AC3"/>
    <mergeCell ref="B11:C11"/>
    <mergeCell ref="B7:B9"/>
    <mergeCell ref="C7:C9"/>
    <mergeCell ref="D7:D9"/>
    <mergeCell ref="A4:AC4"/>
    <mergeCell ref="A5:AC5"/>
    <mergeCell ref="F8:F9"/>
    <mergeCell ref="A6:AC6"/>
    <mergeCell ref="O8:Q8"/>
    <mergeCell ref="R8:T8"/>
    <mergeCell ref="U8:W8"/>
    <mergeCell ref="X8:Z8"/>
    <mergeCell ref="H8:H9"/>
    <mergeCell ref="A7:A9"/>
    <mergeCell ref="I8:I9"/>
    <mergeCell ref="J8:J9"/>
    <mergeCell ref="B19:AC19"/>
    <mergeCell ref="AA8:AC8"/>
    <mergeCell ref="D11:AB11"/>
    <mergeCell ref="G8:G9"/>
    <mergeCell ref="L8:N8"/>
    <mergeCell ref="E7:K7"/>
    <mergeCell ref="L7:Q7"/>
    <mergeCell ref="R7:W7"/>
    <mergeCell ref="X7:AC7"/>
    <mergeCell ref="E8:E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4"/>
  <sheetViews>
    <sheetView zoomScale="106" zoomScaleNormal="106" zoomScalePageLayoutView="0" workbookViewId="0" topLeftCell="A13">
      <selection activeCell="I56" sqref="I56"/>
    </sheetView>
  </sheetViews>
  <sheetFormatPr defaultColWidth="9.140625" defaultRowHeight="12.75"/>
  <cols>
    <col min="1" max="1" width="9.140625" style="2" customWidth="1"/>
    <col min="2" max="2" width="17.28125" style="2" customWidth="1"/>
    <col min="3" max="3" width="58.00390625" style="2" customWidth="1"/>
    <col min="4" max="4" width="9.421875" style="99" bestFit="1" customWidth="1"/>
    <col min="5" max="5" width="7.00390625" style="99" customWidth="1"/>
    <col min="6" max="6" width="4.7109375" style="99" customWidth="1"/>
    <col min="7" max="11" width="6.57421875" style="99" customWidth="1"/>
    <col min="12" max="29" width="4.7109375" style="99" customWidth="1"/>
    <col min="30" max="30" width="11.8515625" style="2" customWidth="1"/>
    <col min="31" max="31" width="9.28125" style="2" bestFit="1" customWidth="1"/>
    <col min="32" max="16384" width="9.140625" style="2" customWidth="1"/>
  </cols>
  <sheetData>
    <row r="1" spans="1:29" ht="15">
      <c r="A1" s="413" t="s">
        <v>466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</row>
    <row r="2" spans="1:29" ht="15">
      <c r="A2" s="413" t="s">
        <v>435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1:30" ht="15">
      <c r="A3" s="413" t="s">
        <v>440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6"/>
    </row>
    <row r="4" spans="1:29" ht="13.5" customHeight="1">
      <c r="A4" s="413" t="s">
        <v>472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</row>
    <row r="5" spans="1:29" s="4" customFormat="1" ht="15.75" customHeight="1">
      <c r="A5" s="437" t="s">
        <v>438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</row>
    <row r="6" spans="1:29" ht="15.75" thickBo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</row>
    <row r="7" spans="1:29" ht="15" customHeight="1" thickBot="1" thickTop="1">
      <c r="A7" s="426" t="s">
        <v>460</v>
      </c>
      <c r="B7" s="400" t="s">
        <v>95</v>
      </c>
      <c r="C7" s="409" t="s">
        <v>0</v>
      </c>
      <c r="D7" s="402" t="s">
        <v>1</v>
      </c>
      <c r="E7" s="393" t="s">
        <v>2</v>
      </c>
      <c r="F7" s="394"/>
      <c r="G7" s="394"/>
      <c r="H7" s="394"/>
      <c r="I7" s="394"/>
      <c r="J7" s="394"/>
      <c r="K7" s="395"/>
      <c r="L7" s="381" t="s">
        <v>3</v>
      </c>
      <c r="M7" s="382"/>
      <c r="N7" s="382"/>
      <c r="O7" s="382"/>
      <c r="P7" s="382"/>
      <c r="Q7" s="383"/>
      <c r="R7" s="381" t="s">
        <v>4</v>
      </c>
      <c r="S7" s="382"/>
      <c r="T7" s="382"/>
      <c r="U7" s="382"/>
      <c r="V7" s="382"/>
      <c r="W7" s="383"/>
      <c r="X7" s="384" t="s">
        <v>5</v>
      </c>
      <c r="Y7" s="385"/>
      <c r="Z7" s="385"/>
      <c r="AA7" s="385"/>
      <c r="AB7" s="385"/>
      <c r="AC7" s="386"/>
    </row>
    <row r="8" spans="1:29" ht="15" customHeight="1" thickBot="1" thickTop="1">
      <c r="A8" s="426"/>
      <c r="B8" s="401"/>
      <c r="C8" s="410"/>
      <c r="D8" s="403"/>
      <c r="E8" s="387" t="s">
        <v>6</v>
      </c>
      <c r="F8" s="387" t="s">
        <v>7</v>
      </c>
      <c r="G8" s="473" t="s">
        <v>425</v>
      </c>
      <c r="H8" s="473" t="s">
        <v>426</v>
      </c>
      <c r="I8" s="473" t="s">
        <v>427</v>
      </c>
      <c r="J8" s="441" t="s">
        <v>246</v>
      </c>
      <c r="K8" s="443" t="s">
        <v>428</v>
      </c>
      <c r="L8" s="381" t="s">
        <v>8</v>
      </c>
      <c r="M8" s="382"/>
      <c r="N8" s="408"/>
      <c r="O8" s="381" t="s">
        <v>9</v>
      </c>
      <c r="P8" s="382"/>
      <c r="Q8" s="408"/>
      <c r="R8" s="381" t="s">
        <v>10</v>
      </c>
      <c r="S8" s="382"/>
      <c r="T8" s="408"/>
      <c r="U8" s="381" t="s">
        <v>11</v>
      </c>
      <c r="V8" s="382"/>
      <c r="W8" s="408"/>
      <c r="X8" s="384" t="s">
        <v>12</v>
      </c>
      <c r="Y8" s="385"/>
      <c r="Z8" s="386"/>
      <c r="AA8" s="381" t="s">
        <v>13</v>
      </c>
      <c r="AB8" s="382"/>
      <c r="AC8" s="408"/>
    </row>
    <row r="9" spans="1:29" ht="70.5" customHeight="1" thickBot="1" thickTop="1">
      <c r="A9" s="426"/>
      <c r="B9" s="401"/>
      <c r="C9" s="410"/>
      <c r="D9" s="403"/>
      <c r="E9" s="423"/>
      <c r="F9" s="423"/>
      <c r="G9" s="474"/>
      <c r="H9" s="474"/>
      <c r="I9" s="474"/>
      <c r="J9" s="442"/>
      <c r="K9" s="444"/>
      <c r="L9" s="226" t="s">
        <v>14</v>
      </c>
      <c r="M9" s="227" t="s">
        <v>15</v>
      </c>
      <c r="N9" s="9" t="s">
        <v>16</v>
      </c>
      <c r="O9" s="7" t="s">
        <v>14</v>
      </c>
      <c r="P9" s="8" t="s">
        <v>15</v>
      </c>
      <c r="Q9" s="9" t="s">
        <v>16</v>
      </c>
      <c r="R9" s="7" t="s">
        <v>14</v>
      </c>
      <c r="S9" s="8" t="s">
        <v>15</v>
      </c>
      <c r="T9" s="9" t="s">
        <v>16</v>
      </c>
      <c r="U9" s="7" t="s">
        <v>14</v>
      </c>
      <c r="V9" s="8" t="s">
        <v>15</v>
      </c>
      <c r="W9" s="9" t="s">
        <v>16</v>
      </c>
      <c r="X9" s="7" t="s">
        <v>14</v>
      </c>
      <c r="Y9" s="8" t="s">
        <v>15</v>
      </c>
      <c r="Z9" s="9" t="s">
        <v>16</v>
      </c>
      <c r="AA9" s="7" t="s">
        <v>14</v>
      </c>
      <c r="AB9" s="8" t="s">
        <v>15</v>
      </c>
      <c r="AC9" s="9" t="s">
        <v>16</v>
      </c>
    </row>
    <row r="10" spans="1:29" ht="15" customHeight="1" thickBot="1" thickTop="1">
      <c r="A10" s="202"/>
      <c r="B10" s="98">
        <v>1</v>
      </c>
      <c r="C10" s="220">
        <v>2</v>
      </c>
      <c r="D10" s="220">
        <v>3</v>
      </c>
      <c r="E10" s="220">
        <v>4</v>
      </c>
      <c r="F10" s="220">
        <v>5</v>
      </c>
      <c r="G10" s="220">
        <v>6</v>
      </c>
      <c r="H10" s="220">
        <v>7</v>
      </c>
      <c r="I10" s="220">
        <v>8</v>
      </c>
      <c r="J10" s="220">
        <v>9</v>
      </c>
      <c r="K10" s="220">
        <v>10</v>
      </c>
      <c r="L10" s="220">
        <v>11</v>
      </c>
      <c r="M10" s="220">
        <v>12</v>
      </c>
      <c r="N10" s="10">
        <v>13</v>
      </c>
      <c r="O10" s="96">
        <v>14</v>
      </c>
      <c r="P10" s="10">
        <v>15</v>
      </c>
      <c r="Q10" s="96">
        <v>16</v>
      </c>
      <c r="R10" s="10">
        <v>17</v>
      </c>
      <c r="S10" s="96">
        <v>18</v>
      </c>
      <c r="T10" s="10">
        <v>19</v>
      </c>
      <c r="U10" s="96">
        <v>20</v>
      </c>
      <c r="V10" s="10">
        <v>21</v>
      </c>
      <c r="W10" s="96">
        <v>22</v>
      </c>
      <c r="X10" s="10">
        <v>23</v>
      </c>
      <c r="Y10" s="96">
        <v>24</v>
      </c>
      <c r="Z10" s="10">
        <v>25</v>
      </c>
      <c r="AA10" s="96">
        <v>26</v>
      </c>
      <c r="AB10" s="10">
        <v>27</v>
      </c>
      <c r="AC10" s="220">
        <v>28</v>
      </c>
    </row>
    <row r="11" spans="1:29" ht="15" customHeight="1" thickBot="1" thickTop="1">
      <c r="A11" s="194">
        <v>1</v>
      </c>
      <c r="B11" s="431" t="s">
        <v>446</v>
      </c>
      <c r="C11" s="431"/>
      <c r="D11" s="97"/>
      <c r="E11" s="104" t="e">
        <f>SUM(#REF!)</f>
        <v>#REF!</v>
      </c>
      <c r="F11" s="104" t="e">
        <f>SUM(#REF!)</f>
        <v>#REF!</v>
      </c>
      <c r="G11" s="282"/>
      <c r="H11" s="282"/>
      <c r="I11" s="282"/>
      <c r="J11" s="104"/>
      <c r="K11" s="104"/>
      <c r="L11" s="104" t="e">
        <f>SUM(#REF!)</f>
        <v>#REF!</v>
      </c>
      <c r="M11" s="104" t="e">
        <f>SUM(#REF!)</f>
        <v>#REF!</v>
      </c>
      <c r="N11" s="104" t="e">
        <f>SUM(#REF!)</f>
        <v>#REF!</v>
      </c>
      <c r="O11" s="104" t="e">
        <f>SUM(#REF!)</f>
        <v>#REF!</v>
      </c>
      <c r="P11" s="104" t="e">
        <f>SUM(#REF!)</f>
        <v>#REF!</v>
      </c>
      <c r="Q11" s="104" t="e">
        <f>SUM(#REF!)</f>
        <v>#REF!</v>
      </c>
      <c r="R11" s="104" t="e">
        <f>SUM(#REF!)</f>
        <v>#REF!</v>
      </c>
      <c r="S11" s="104" t="e">
        <f>SUM(#REF!)</f>
        <v>#REF!</v>
      </c>
      <c r="T11" s="104" t="e">
        <f>SUM(#REF!)</f>
        <v>#REF!</v>
      </c>
      <c r="U11" s="104" t="e">
        <f>SUM(#REF!)</f>
        <v>#REF!</v>
      </c>
      <c r="V11" s="104" t="e">
        <f>SUM(#REF!)</f>
        <v>#REF!</v>
      </c>
      <c r="W11" s="104" t="e">
        <f>SUM(#REF!)</f>
        <v>#REF!</v>
      </c>
      <c r="X11" s="104" t="e">
        <f>SUM(#REF!)</f>
        <v>#REF!</v>
      </c>
      <c r="Y11" s="104" t="e">
        <f>SUM(#REF!)</f>
        <v>#REF!</v>
      </c>
      <c r="Z11" s="104" t="e">
        <f>SUM(#REF!)</f>
        <v>#REF!</v>
      </c>
      <c r="AA11" s="104" t="e">
        <f>SUM(#REF!)</f>
        <v>#REF!</v>
      </c>
      <c r="AB11" s="104" t="e">
        <f>SUM(#REF!)</f>
        <v>#REF!</v>
      </c>
      <c r="AC11" s="105" t="e">
        <f>SUM(#REF!)</f>
        <v>#REF!</v>
      </c>
    </row>
    <row r="12" spans="1:29" ht="15" customHeight="1" thickBot="1" thickTop="1">
      <c r="A12" s="194">
        <v>2</v>
      </c>
      <c r="B12" s="56" t="s">
        <v>163</v>
      </c>
      <c r="C12" s="16" t="s">
        <v>65</v>
      </c>
      <c r="D12" s="15" t="s">
        <v>39</v>
      </c>
      <c r="E12" s="64">
        <f>SUM(F12:G12)</f>
        <v>30</v>
      </c>
      <c r="F12" s="20">
        <v>15</v>
      </c>
      <c r="G12" s="20">
        <v>15</v>
      </c>
      <c r="H12" s="20"/>
      <c r="I12" s="20"/>
      <c r="J12" s="20"/>
      <c r="K12" s="74"/>
      <c r="L12" s="46"/>
      <c r="M12" s="48"/>
      <c r="N12" s="49"/>
      <c r="O12" s="46"/>
      <c r="P12" s="48"/>
      <c r="Q12" s="49"/>
      <c r="R12" s="46"/>
      <c r="S12" s="48"/>
      <c r="T12" s="49"/>
      <c r="U12" s="46">
        <v>15</v>
      </c>
      <c r="V12" s="48">
        <v>15</v>
      </c>
      <c r="W12" s="49">
        <v>3</v>
      </c>
      <c r="X12" s="19"/>
      <c r="Y12" s="20"/>
      <c r="Z12" s="21"/>
      <c r="AA12" s="100"/>
      <c r="AB12" s="48"/>
      <c r="AC12" s="65"/>
    </row>
    <row r="13" spans="1:29" ht="15" customHeight="1" thickBot="1" thickTop="1">
      <c r="A13" s="194">
        <v>3</v>
      </c>
      <c r="B13" s="56" t="s">
        <v>164</v>
      </c>
      <c r="C13" s="24" t="s">
        <v>66</v>
      </c>
      <c r="D13" s="36" t="s">
        <v>39</v>
      </c>
      <c r="E13" s="25">
        <f aca="true" t="shared" si="0" ref="E13:E20">SUM(F13:G13)</f>
        <v>15</v>
      </c>
      <c r="F13" s="26">
        <v>15</v>
      </c>
      <c r="G13" s="26"/>
      <c r="H13" s="26"/>
      <c r="I13" s="26"/>
      <c r="J13" s="26"/>
      <c r="K13" s="223"/>
      <c r="L13" s="27"/>
      <c r="M13" s="26"/>
      <c r="N13" s="28"/>
      <c r="O13" s="27"/>
      <c r="P13" s="26"/>
      <c r="Q13" s="28"/>
      <c r="R13" s="27"/>
      <c r="S13" s="26"/>
      <c r="T13" s="28"/>
      <c r="U13" s="27">
        <v>15</v>
      </c>
      <c r="V13" s="26"/>
      <c r="W13" s="28">
        <v>2</v>
      </c>
      <c r="X13" s="27"/>
      <c r="Y13" s="26"/>
      <c r="Z13" s="66"/>
      <c r="AA13" s="37"/>
      <c r="AB13" s="26"/>
      <c r="AC13" s="66"/>
    </row>
    <row r="14" spans="1:29" ht="15" customHeight="1" thickBot="1" thickTop="1">
      <c r="A14" s="194">
        <v>4</v>
      </c>
      <c r="B14" s="56" t="s">
        <v>165</v>
      </c>
      <c r="C14" s="24" t="s">
        <v>93</v>
      </c>
      <c r="D14" s="36" t="s">
        <v>39</v>
      </c>
      <c r="E14" s="25">
        <v>15</v>
      </c>
      <c r="F14" s="26">
        <v>15</v>
      </c>
      <c r="G14" s="26"/>
      <c r="H14" s="26"/>
      <c r="I14" s="26"/>
      <c r="J14" s="26"/>
      <c r="K14" s="32"/>
      <c r="L14" s="13"/>
      <c r="M14" s="11"/>
      <c r="N14" s="14"/>
      <c r="O14" s="13"/>
      <c r="P14" s="11"/>
      <c r="Q14" s="14"/>
      <c r="R14" s="13"/>
      <c r="S14" s="11"/>
      <c r="T14" s="14"/>
      <c r="U14" s="13">
        <v>15</v>
      </c>
      <c r="V14" s="11"/>
      <c r="W14" s="14">
        <v>2</v>
      </c>
      <c r="X14" s="13"/>
      <c r="Y14" s="11"/>
      <c r="Z14" s="63"/>
      <c r="AA14" s="101"/>
      <c r="AB14" s="11"/>
      <c r="AC14" s="63"/>
    </row>
    <row r="15" spans="1:30" ht="15" customHeight="1" thickBot="1" thickTop="1">
      <c r="A15" s="194">
        <v>5</v>
      </c>
      <c r="B15" s="56" t="s">
        <v>166</v>
      </c>
      <c r="C15" s="24" t="s">
        <v>275</v>
      </c>
      <c r="D15" s="36" t="s">
        <v>24</v>
      </c>
      <c r="E15" s="25">
        <f>SUM(F15:I15)</f>
        <v>30</v>
      </c>
      <c r="F15" s="26"/>
      <c r="G15" s="26"/>
      <c r="H15" s="26"/>
      <c r="I15" s="26">
        <v>30</v>
      </c>
      <c r="J15" s="26"/>
      <c r="K15" s="223"/>
      <c r="L15" s="27"/>
      <c r="M15" s="26"/>
      <c r="N15" s="28"/>
      <c r="O15" s="27"/>
      <c r="P15" s="26"/>
      <c r="Q15" s="28"/>
      <c r="R15" s="27"/>
      <c r="S15" s="26"/>
      <c r="T15" s="28"/>
      <c r="U15" s="27"/>
      <c r="V15" s="26">
        <v>30</v>
      </c>
      <c r="W15" s="28">
        <v>3</v>
      </c>
      <c r="X15" s="27"/>
      <c r="Y15" s="26"/>
      <c r="Z15" s="66"/>
      <c r="AA15" s="37"/>
      <c r="AB15" s="26"/>
      <c r="AC15" s="66"/>
      <c r="AD15" s="38"/>
    </row>
    <row r="16" spans="1:29" ht="15" customHeight="1" thickBot="1" thickTop="1">
      <c r="A16" s="194">
        <v>6</v>
      </c>
      <c r="B16" s="56" t="s">
        <v>167</v>
      </c>
      <c r="C16" s="24" t="s">
        <v>67</v>
      </c>
      <c r="D16" s="36" t="s">
        <v>24</v>
      </c>
      <c r="E16" s="25">
        <v>30</v>
      </c>
      <c r="F16" s="26">
        <v>30</v>
      </c>
      <c r="G16" s="26"/>
      <c r="H16" s="26"/>
      <c r="I16" s="26"/>
      <c r="J16" s="26"/>
      <c r="K16" s="223"/>
      <c r="L16" s="27"/>
      <c r="M16" s="26"/>
      <c r="N16" s="28"/>
      <c r="O16" s="27"/>
      <c r="P16" s="26"/>
      <c r="Q16" s="28"/>
      <c r="R16" s="27"/>
      <c r="S16" s="26"/>
      <c r="T16" s="28"/>
      <c r="U16" s="27">
        <v>30</v>
      </c>
      <c r="V16" s="26"/>
      <c r="W16" s="28">
        <v>2</v>
      </c>
      <c r="X16" s="27"/>
      <c r="Y16" s="26"/>
      <c r="Z16" s="66"/>
      <c r="AA16" s="37"/>
      <c r="AB16" s="26"/>
      <c r="AC16" s="66"/>
    </row>
    <row r="17" spans="1:29" ht="15" customHeight="1" thickBot="1" thickTop="1">
      <c r="A17" s="194">
        <v>7</v>
      </c>
      <c r="B17" s="56" t="s">
        <v>168</v>
      </c>
      <c r="C17" s="24" t="s">
        <v>68</v>
      </c>
      <c r="D17" s="36" t="s">
        <v>24</v>
      </c>
      <c r="E17" s="25">
        <f t="shared" si="0"/>
        <v>15</v>
      </c>
      <c r="F17" s="26">
        <v>15</v>
      </c>
      <c r="G17" s="26"/>
      <c r="H17" s="26"/>
      <c r="I17" s="26"/>
      <c r="J17" s="26"/>
      <c r="K17" s="223"/>
      <c r="L17" s="27"/>
      <c r="M17" s="26"/>
      <c r="N17" s="28"/>
      <c r="O17" s="27"/>
      <c r="P17" s="26"/>
      <c r="Q17" s="28"/>
      <c r="R17" s="27"/>
      <c r="S17" s="26"/>
      <c r="T17" s="28"/>
      <c r="U17" s="27"/>
      <c r="V17" s="26"/>
      <c r="W17" s="28"/>
      <c r="X17" s="27">
        <v>15</v>
      </c>
      <c r="Y17" s="26"/>
      <c r="Z17" s="66">
        <v>2</v>
      </c>
      <c r="AA17" s="37"/>
      <c r="AB17" s="26"/>
      <c r="AC17" s="66"/>
    </row>
    <row r="18" spans="1:29" ht="15" customHeight="1" thickBot="1" thickTop="1">
      <c r="A18" s="194">
        <v>8</v>
      </c>
      <c r="B18" s="56" t="s">
        <v>169</v>
      </c>
      <c r="C18" s="24" t="s">
        <v>69</v>
      </c>
      <c r="D18" s="36" t="s">
        <v>24</v>
      </c>
      <c r="E18" s="25">
        <f t="shared" si="0"/>
        <v>30</v>
      </c>
      <c r="F18" s="26"/>
      <c r="G18" s="26">
        <v>30</v>
      </c>
      <c r="H18" s="26"/>
      <c r="I18" s="26"/>
      <c r="J18" s="26"/>
      <c r="K18" s="223"/>
      <c r="L18" s="27"/>
      <c r="M18" s="26"/>
      <c r="N18" s="66"/>
      <c r="O18" s="27"/>
      <c r="P18" s="26"/>
      <c r="Q18" s="66"/>
      <c r="R18" s="27"/>
      <c r="S18" s="26"/>
      <c r="T18" s="66"/>
      <c r="U18" s="27"/>
      <c r="V18" s="26"/>
      <c r="W18" s="66"/>
      <c r="X18" s="27"/>
      <c r="Y18" s="26">
        <v>30</v>
      </c>
      <c r="Z18" s="66">
        <v>2</v>
      </c>
      <c r="AA18" s="27"/>
      <c r="AB18" s="26"/>
      <c r="AC18" s="66"/>
    </row>
    <row r="19" spans="1:29" ht="15" customHeight="1" thickBot="1" thickTop="1">
      <c r="A19" s="194">
        <v>9</v>
      </c>
      <c r="B19" s="56" t="s">
        <v>170</v>
      </c>
      <c r="C19" s="24" t="s">
        <v>70</v>
      </c>
      <c r="D19" s="36" t="s">
        <v>43</v>
      </c>
      <c r="E19" s="17">
        <f>SUM(F19:I19)</f>
        <v>30</v>
      </c>
      <c r="F19" s="26"/>
      <c r="H19" s="26"/>
      <c r="I19" s="26">
        <v>30</v>
      </c>
      <c r="J19" s="26"/>
      <c r="K19" s="223"/>
      <c r="L19" s="27"/>
      <c r="M19" s="26"/>
      <c r="N19" s="66"/>
      <c r="O19" s="27"/>
      <c r="P19" s="26"/>
      <c r="Q19" s="66"/>
      <c r="R19" s="27"/>
      <c r="S19" s="26"/>
      <c r="T19" s="66"/>
      <c r="U19" s="27"/>
      <c r="V19" s="26"/>
      <c r="W19" s="66"/>
      <c r="X19" s="27"/>
      <c r="Y19" s="26">
        <v>30</v>
      </c>
      <c r="Z19" s="66">
        <v>4</v>
      </c>
      <c r="AA19" s="27"/>
      <c r="AB19" s="26"/>
      <c r="AC19" s="66"/>
    </row>
    <row r="20" spans="1:29" ht="15" customHeight="1" thickBot="1" thickTop="1">
      <c r="A20" s="194">
        <v>10</v>
      </c>
      <c r="B20" s="32" t="s">
        <v>171</v>
      </c>
      <c r="C20" s="67" t="s">
        <v>71</v>
      </c>
      <c r="D20" s="51" t="s">
        <v>24</v>
      </c>
      <c r="E20" s="34">
        <f t="shared" si="0"/>
        <v>30</v>
      </c>
      <c r="F20" s="30"/>
      <c r="G20" s="237">
        <v>30</v>
      </c>
      <c r="H20" s="237"/>
      <c r="I20" s="237"/>
      <c r="J20" s="237"/>
      <c r="K20" s="55"/>
      <c r="L20" s="29"/>
      <c r="M20" s="11"/>
      <c r="N20" s="63"/>
      <c r="O20" s="13"/>
      <c r="P20" s="11"/>
      <c r="Q20" s="63"/>
      <c r="R20" s="13"/>
      <c r="S20" s="11"/>
      <c r="T20" s="63"/>
      <c r="U20" s="13"/>
      <c r="V20" s="11"/>
      <c r="W20" s="63"/>
      <c r="X20" s="13"/>
      <c r="Y20" s="11"/>
      <c r="Z20" s="63"/>
      <c r="AA20" s="13"/>
      <c r="AB20" s="11">
        <v>30</v>
      </c>
      <c r="AC20" s="63">
        <v>4</v>
      </c>
    </row>
    <row r="21" spans="1:29" ht="15" customHeight="1" thickBot="1" thickTop="1">
      <c r="A21" s="194">
        <v>11</v>
      </c>
      <c r="B21" s="201"/>
      <c r="C21" s="228" t="s">
        <v>447</v>
      </c>
      <c r="D21" s="194"/>
      <c r="E21" s="194">
        <f>SUM(E12:E20)</f>
        <v>225</v>
      </c>
      <c r="F21" s="194">
        <f aca="true" t="shared" si="1" ref="F21:AC21">SUM(F12:F20)</f>
        <v>90</v>
      </c>
      <c r="G21" s="194">
        <f t="shared" si="1"/>
        <v>75</v>
      </c>
      <c r="H21" s="194">
        <f t="shared" si="1"/>
        <v>0</v>
      </c>
      <c r="I21" s="194">
        <f t="shared" si="1"/>
        <v>60</v>
      </c>
      <c r="J21" s="194">
        <f t="shared" si="1"/>
        <v>0</v>
      </c>
      <c r="K21" s="194">
        <f t="shared" si="1"/>
        <v>0</v>
      </c>
      <c r="L21" s="194">
        <f t="shared" si="1"/>
        <v>0</v>
      </c>
      <c r="M21" s="194">
        <f t="shared" si="1"/>
        <v>0</v>
      </c>
      <c r="N21" s="194">
        <f t="shared" si="1"/>
        <v>0</v>
      </c>
      <c r="O21" s="194">
        <f t="shared" si="1"/>
        <v>0</v>
      </c>
      <c r="P21" s="194">
        <f t="shared" si="1"/>
        <v>0</v>
      </c>
      <c r="Q21" s="194">
        <f t="shared" si="1"/>
        <v>0</v>
      </c>
      <c r="R21" s="194">
        <f t="shared" si="1"/>
        <v>0</v>
      </c>
      <c r="S21" s="194">
        <f t="shared" si="1"/>
        <v>0</v>
      </c>
      <c r="T21" s="194">
        <f t="shared" si="1"/>
        <v>0</v>
      </c>
      <c r="U21" s="194">
        <f t="shared" si="1"/>
        <v>75</v>
      </c>
      <c r="V21" s="194">
        <f t="shared" si="1"/>
        <v>45</v>
      </c>
      <c r="W21" s="194">
        <f t="shared" si="1"/>
        <v>12</v>
      </c>
      <c r="X21" s="194">
        <f t="shared" si="1"/>
        <v>15</v>
      </c>
      <c r="Y21" s="194">
        <f t="shared" si="1"/>
        <v>60</v>
      </c>
      <c r="Z21" s="194">
        <f t="shared" si="1"/>
        <v>8</v>
      </c>
      <c r="AA21" s="194">
        <f t="shared" si="1"/>
        <v>0</v>
      </c>
      <c r="AB21" s="194">
        <f t="shared" si="1"/>
        <v>30</v>
      </c>
      <c r="AC21" s="194">
        <f t="shared" si="1"/>
        <v>4</v>
      </c>
    </row>
    <row r="22" spans="1:29" ht="15" customHeight="1" thickBot="1" thickTop="1">
      <c r="A22" s="194">
        <v>12</v>
      </c>
      <c r="B22" s="419" t="s">
        <v>469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20"/>
    </row>
    <row r="23" spans="1:29" ht="15" customHeight="1" thickBot="1" thickTop="1">
      <c r="A23" s="194">
        <v>13</v>
      </c>
      <c r="B23" s="65" t="s">
        <v>96</v>
      </c>
      <c r="C23" s="68" t="s">
        <v>72</v>
      </c>
      <c r="D23" s="446" t="s">
        <v>73</v>
      </c>
      <c r="E23" s="448">
        <v>45</v>
      </c>
      <c r="F23" s="450"/>
      <c r="G23" s="450">
        <v>45</v>
      </c>
      <c r="H23" s="240"/>
      <c r="I23" s="240"/>
      <c r="J23" s="240"/>
      <c r="K23" s="241"/>
      <c r="L23" s="453"/>
      <c r="M23" s="450"/>
      <c r="N23" s="451"/>
      <c r="O23" s="453"/>
      <c r="P23" s="450"/>
      <c r="Q23" s="451"/>
      <c r="R23" s="453"/>
      <c r="S23" s="450"/>
      <c r="T23" s="451"/>
      <c r="U23" s="453"/>
      <c r="V23" s="450"/>
      <c r="W23" s="451"/>
      <c r="X23" s="453"/>
      <c r="Y23" s="450"/>
      <c r="Z23" s="451"/>
      <c r="AA23" s="453"/>
      <c r="AB23" s="450">
        <v>45</v>
      </c>
      <c r="AC23" s="451">
        <v>4</v>
      </c>
    </row>
    <row r="24" spans="1:29" ht="15" customHeight="1" thickBot="1" thickTop="1">
      <c r="A24" s="194">
        <v>14</v>
      </c>
      <c r="B24" s="75" t="s">
        <v>97</v>
      </c>
      <c r="C24" s="69" t="s">
        <v>74</v>
      </c>
      <c r="D24" s="447"/>
      <c r="E24" s="449"/>
      <c r="F24" s="440"/>
      <c r="G24" s="440"/>
      <c r="H24" s="92"/>
      <c r="I24" s="92"/>
      <c r="J24" s="92"/>
      <c r="K24" s="89"/>
      <c r="L24" s="454"/>
      <c r="M24" s="440"/>
      <c r="N24" s="452"/>
      <c r="O24" s="454"/>
      <c r="P24" s="440"/>
      <c r="Q24" s="452"/>
      <c r="R24" s="454"/>
      <c r="S24" s="440"/>
      <c r="T24" s="452"/>
      <c r="U24" s="454"/>
      <c r="V24" s="440"/>
      <c r="W24" s="452"/>
      <c r="X24" s="454"/>
      <c r="Y24" s="440"/>
      <c r="Z24" s="452"/>
      <c r="AA24" s="454"/>
      <c r="AB24" s="440"/>
      <c r="AC24" s="452"/>
    </row>
    <row r="25" spans="1:29" ht="15" customHeight="1" thickBot="1" thickTop="1">
      <c r="A25" s="194">
        <v>15</v>
      </c>
      <c r="B25" s="76" t="s">
        <v>189</v>
      </c>
      <c r="C25" s="70" t="s">
        <v>76</v>
      </c>
      <c r="D25" s="458" t="s">
        <v>24</v>
      </c>
      <c r="E25" s="455">
        <v>30</v>
      </c>
      <c r="F25" s="438"/>
      <c r="G25" s="438">
        <v>30</v>
      </c>
      <c r="H25" s="90"/>
      <c r="I25" s="90"/>
      <c r="J25" s="90"/>
      <c r="K25" s="87"/>
      <c r="L25" s="456"/>
      <c r="M25" s="438"/>
      <c r="N25" s="457"/>
      <c r="O25" s="456"/>
      <c r="P25" s="438"/>
      <c r="Q25" s="457"/>
      <c r="R25" s="456"/>
      <c r="S25" s="438"/>
      <c r="T25" s="457"/>
      <c r="U25" s="456"/>
      <c r="V25" s="438"/>
      <c r="W25" s="457"/>
      <c r="X25" s="456"/>
      <c r="Y25" s="438">
        <v>30</v>
      </c>
      <c r="Z25" s="457">
        <v>3</v>
      </c>
      <c r="AA25" s="456"/>
      <c r="AB25" s="438"/>
      <c r="AC25" s="457"/>
    </row>
    <row r="26" spans="1:29" ht="15" customHeight="1" thickBot="1" thickTop="1">
      <c r="A26" s="194">
        <v>16</v>
      </c>
      <c r="B26" s="75" t="s">
        <v>190</v>
      </c>
      <c r="C26" s="62" t="s">
        <v>75</v>
      </c>
      <c r="D26" s="447"/>
      <c r="E26" s="449"/>
      <c r="F26" s="440"/>
      <c r="G26" s="440"/>
      <c r="H26" s="92"/>
      <c r="I26" s="92"/>
      <c r="J26" s="92"/>
      <c r="K26" s="89"/>
      <c r="L26" s="454"/>
      <c r="M26" s="440"/>
      <c r="N26" s="452"/>
      <c r="O26" s="454"/>
      <c r="P26" s="440"/>
      <c r="Q26" s="452"/>
      <c r="R26" s="454"/>
      <c r="S26" s="440"/>
      <c r="T26" s="452"/>
      <c r="U26" s="454"/>
      <c r="V26" s="440"/>
      <c r="W26" s="452"/>
      <c r="X26" s="454"/>
      <c r="Y26" s="440"/>
      <c r="Z26" s="452"/>
      <c r="AA26" s="454"/>
      <c r="AB26" s="440"/>
      <c r="AC26" s="452"/>
    </row>
    <row r="27" spans="1:29" ht="15" customHeight="1" thickBot="1" thickTop="1">
      <c r="A27" s="194">
        <v>17</v>
      </c>
      <c r="B27" s="76" t="s">
        <v>191</v>
      </c>
      <c r="C27" s="5" t="s">
        <v>77</v>
      </c>
      <c r="D27" s="458" t="s">
        <v>24</v>
      </c>
      <c r="E27" s="455">
        <v>30</v>
      </c>
      <c r="F27" s="438"/>
      <c r="G27" s="438">
        <v>30</v>
      </c>
      <c r="H27" s="90"/>
      <c r="I27" s="90"/>
      <c r="J27" s="90"/>
      <c r="K27" s="87"/>
      <c r="L27" s="456"/>
      <c r="M27" s="90"/>
      <c r="N27" s="88"/>
      <c r="O27" s="94"/>
      <c r="P27" s="91"/>
      <c r="Q27" s="88"/>
      <c r="R27" s="94"/>
      <c r="S27" s="91"/>
      <c r="T27" s="88"/>
      <c r="U27" s="94"/>
      <c r="V27" s="438">
        <v>30</v>
      </c>
      <c r="W27" s="457">
        <v>2</v>
      </c>
      <c r="X27" s="94"/>
      <c r="Y27" s="91"/>
      <c r="Z27" s="88"/>
      <c r="AA27" s="94"/>
      <c r="AB27" s="91"/>
      <c r="AC27" s="88"/>
    </row>
    <row r="28" spans="1:29" ht="15" customHeight="1" thickBot="1" thickTop="1">
      <c r="A28" s="194">
        <v>18</v>
      </c>
      <c r="B28" s="75" t="s">
        <v>192</v>
      </c>
      <c r="C28" s="5" t="s">
        <v>280</v>
      </c>
      <c r="D28" s="447"/>
      <c r="E28" s="449"/>
      <c r="F28" s="440"/>
      <c r="G28" s="440"/>
      <c r="H28" s="92"/>
      <c r="I28" s="92"/>
      <c r="J28" s="92"/>
      <c r="K28" s="89"/>
      <c r="L28" s="454"/>
      <c r="M28" s="91"/>
      <c r="N28" s="88"/>
      <c r="O28" s="94"/>
      <c r="P28" s="91"/>
      <c r="Q28" s="88"/>
      <c r="R28" s="94"/>
      <c r="S28" s="91"/>
      <c r="T28" s="88"/>
      <c r="U28" s="94"/>
      <c r="V28" s="440"/>
      <c r="W28" s="452"/>
      <c r="X28" s="94"/>
      <c r="Y28" s="91"/>
      <c r="Z28" s="88"/>
      <c r="AA28" s="94"/>
      <c r="AB28" s="91"/>
      <c r="AC28" s="88"/>
    </row>
    <row r="29" spans="1:29" ht="15" customHeight="1" thickBot="1" thickTop="1">
      <c r="A29" s="194">
        <v>19</v>
      </c>
      <c r="B29" s="76" t="s">
        <v>193</v>
      </c>
      <c r="C29" s="71" t="s">
        <v>78</v>
      </c>
      <c r="D29" s="458" t="s">
        <v>39</v>
      </c>
      <c r="E29" s="455">
        <v>60</v>
      </c>
      <c r="F29" s="438">
        <v>15</v>
      </c>
      <c r="G29" s="438">
        <v>45</v>
      </c>
      <c r="H29" s="90"/>
      <c r="I29" s="90"/>
      <c r="J29" s="90"/>
      <c r="K29" s="87"/>
      <c r="L29" s="456"/>
      <c r="M29" s="438"/>
      <c r="N29" s="457"/>
      <c r="O29" s="456"/>
      <c r="P29" s="438"/>
      <c r="Q29" s="457"/>
      <c r="R29" s="456"/>
      <c r="S29" s="438"/>
      <c r="T29" s="457"/>
      <c r="U29" s="456">
        <v>15</v>
      </c>
      <c r="V29" s="438">
        <v>45</v>
      </c>
      <c r="W29" s="457">
        <v>4</v>
      </c>
      <c r="X29" s="456"/>
      <c r="Y29" s="438"/>
      <c r="Z29" s="457"/>
      <c r="AA29" s="456"/>
      <c r="AB29" s="438"/>
      <c r="AC29" s="457"/>
    </row>
    <row r="30" spans="1:29" ht="15" customHeight="1" thickBot="1" thickTop="1">
      <c r="A30" s="194">
        <v>20</v>
      </c>
      <c r="B30" s="75" t="s">
        <v>194</v>
      </c>
      <c r="C30" s="5" t="s">
        <v>79</v>
      </c>
      <c r="D30" s="447"/>
      <c r="E30" s="449"/>
      <c r="F30" s="440"/>
      <c r="G30" s="440"/>
      <c r="H30" s="92"/>
      <c r="I30" s="92"/>
      <c r="J30" s="92"/>
      <c r="K30" s="89"/>
      <c r="L30" s="454"/>
      <c r="M30" s="440"/>
      <c r="N30" s="452"/>
      <c r="O30" s="454"/>
      <c r="P30" s="440"/>
      <c r="Q30" s="452"/>
      <c r="R30" s="454"/>
      <c r="S30" s="440"/>
      <c r="T30" s="452"/>
      <c r="U30" s="454"/>
      <c r="V30" s="440"/>
      <c r="W30" s="452"/>
      <c r="X30" s="454"/>
      <c r="Y30" s="440"/>
      <c r="Z30" s="452"/>
      <c r="AA30" s="454"/>
      <c r="AB30" s="440"/>
      <c r="AC30" s="452"/>
    </row>
    <row r="31" spans="1:29" ht="15" customHeight="1" thickBot="1" thickTop="1">
      <c r="A31" s="194">
        <v>21</v>
      </c>
      <c r="B31" s="76" t="s">
        <v>195</v>
      </c>
      <c r="C31" s="72" t="s">
        <v>268</v>
      </c>
      <c r="D31" s="458" t="s">
        <v>24</v>
      </c>
      <c r="E31" s="455">
        <v>30</v>
      </c>
      <c r="F31" s="438"/>
      <c r="G31" s="438">
        <v>30</v>
      </c>
      <c r="H31" s="90"/>
      <c r="I31" s="90"/>
      <c r="J31" s="90"/>
      <c r="K31" s="87"/>
      <c r="L31" s="456"/>
      <c r="M31" s="438"/>
      <c r="N31" s="457"/>
      <c r="O31" s="456"/>
      <c r="P31" s="438"/>
      <c r="Q31" s="457"/>
      <c r="R31" s="456"/>
      <c r="S31" s="438"/>
      <c r="T31" s="457"/>
      <c r="U31" s="456"/>
      <c r="V31" s="438"/>
      <c r="W31" s="457"/>
      <c r="X31" s="456"/>
      <c r="Y31" s="438"/>
      <c r="Z31" s="457"/>
      <c r="AA31" s="456"/>
      <c r="AB31" s="438">
        <v>30</v>
      </c>
      <c r="AC31" s="457">
        <v>2</v>
      </c>
    </row>
    <row r="32" spans="1:29" ht="15" customHeight="1" thickBot="1" thickTop="1">
      <c r="A32" s="194">
        <v>22</v>
      </c>
      <c r="B32" s="75" t="s">
        <v>196</v>
      </c>
      <c r="C32" s="62" t="s">
        <v>271</v>
      </c>
      <c r="D32" s="447"/>
      <c r="E32" s="449"/>
      <c r="F32" s="440"/>
      <c r="G32" s="440"/>
      <c r="H32" s="92"/>
      <c r="I32" s="92"/>
      <c r="J32" s="92"/>
      <c r="K32" s="89"/>
      <c r="L32" s="454"/>
      <c r="M32" s="440"/>
      <c r="N32" s="452"/>
      <c r="O32" s="454"/>
      <c r="P32" s="440"/>
      <c r="Q32" s="452"/>
      <c r="R32" s="454"/>
      <c r="S32" s="440"/>
      <c r="T32" s="452"/>
      <c r="U32" s="454"/>
      <c r="V32" s="440"/>
      <c r="W32" s="452"/>
      <c r="X32" s="454"/>
      <c r="Y32" s="440"/>
      <c r="Z32" s="452"/>
      <c r="AA32" s="454"/>
      <c r="AB32" s="440"/>
      <c r="AC32" s="452"/>
    </row>
    <row r="33" spans="1:29" ht="15" customHeight="1" thickBot="1" thickTop="1">
      <c r="A33" s="194">
        <v>23</v>
      </c>
      <c r="B33" s="76" t="s">
        <v>197</v>
      </c>
      <c r="C33" s="70" t="s">
        <v>80</v>
      </c>
      <c r="D33" s="458" t="s">
        <v>24</v>
      </c>
      <c r="E33" s="455">
        <v>30</v>
      </c>
      <c r="F33" s="91"/>
      <c r="G33" s="438">
        <v>30</v>
      </c>
      <c r="H33" s="91"/>
      <c r="I33" s="91"/>
      <c r="J33" s="91"/>
      <c r="K33" s="88"/>
      <c r="L33" s="94"/>
      <c r="M33" s="91"/>
      <c r="N33" s="88"/>
      <c r="O33" s="94"/>
      <c r="P33" s="91"/>
      <c r="Q33" s="88"/>
      <c r="R33" s="94"/>
      <c r="S33" s="91"/>
      <c r="T33" s="88"/>
      <c r="U33" s="94"/>
      <c r="V33" s="438">
        <v>30</v>
      </c>
      <c r="W33" s="457">
        <v>2</v>
      </c>
      <c r="X33" s="94"/>
      <c r="Y33" s="91"/>
      <c r="Z33" s="88"/>
      <c r="AA33" s="94"/>
      <c r="AB33" s="91"/>
      <c r="AC33" s="88"/>
    </row>
    <row r="34" spans="1:29" ht="15" customHeight="1" thickBot="1" thickTop="1">
      <c r="A34" s="194">
        <v>24</v>
      </c>
      <c r="B34" s="75" t="s">
        <v>198</v>
      </c>
      <c r="C34" s="62" t="s">
        <v>81</v>
      </c>
      <c r="D34" s="447"/>
      <c r="E34" s="449"/>
      <c r="F34" s="91"/>
      <c r="G34" s="440"/>
      <c r="H34" s="91"/>
      <c r="I34" s="91"/>
      <c r="J34" s="91"/>
      <c r="K34" s="88"/>
      <c r="L34" s="94"/>
      <c r="M34" s="91"/>
      <c r="N34" s="88"/>
      <c r="O34" s="94"/>
      <c r="P34" s="91"/>
      <c r="Q34" s="88"/>
      <c r="R34" s="94"/>
      <c r="S34" s="91"/>
      <c r="T34" s="88"/>
      <c r="U34" s="94"/>
      <c r="V34" s="440"/>
      <c r="W34" s="452"/>
      <c r="X34" s="94"/>
      <c r="Y34" s="91"/>
      <c r="Z34" s="88"/>
      <c r="AA34" s="94"/>
      <c r="AB34" s="91"/>
      <c r="AC34" s="88"/>
    </row>
    <row r="35" spans="1:29" ht="15" customHeight="1" thickBot="1" thickTop="1">
      <c r="A35" s="194">
        <v>25</v>
      </c>
      <c r="B35" s="76" t="s">
        <v>199</v>
      </c>
      <c r="C35" s="67" t="s">
        <v>269</v>
      </c>
      <c r="D35" s="458" t="s">
        <v>24</v>
      </c>
      <c r="E35" s="455">
        <v>30</v>
      </c>
      <c r="F35" s="90"/>
      <c r="G35" s="438">
        <v>30</v>
      </c>
      <c r="H35" s="90"/>
      <c r="I35" s="90"/>
      <c r="J35" s="90"/>
      <c r="K35" s="87"/>
      <c r="L35" s="93"/>
      <c r="M35" s="90"/>
      <c r="N35" s="87"/>
      <c r="O35" s="93"/>
      <c r="P35" s="90"/>
      <c r="Q35" s="87"/>
      <c r="R35" s="93"/>
      <c r="S35" s="90"/>
      <c r="T35" s="87"/>
      <c r="U35" s="93"/>
      <c r="V35" s="90"/>
      <c r="W35" s="87"/>
      <c r="X35" s="93"/>
      <c r="Y35" s="438">
        <v>30</v>
      </c>
      <c r="Z35" s="457">
        <v>3</v>
      </c>
      <c r="AA35" s="93"/>
      <c r="AB35" s="90"/>
      <c r="AC35" s="87"/>
    </row>
    <row r="36" spans="1:29" ht="15" customHeight="1" thickBot="1" thickTop="1">
      <c r="A36" s="194">
        <v>26</v>
      </c>
      <c r="B36" s="75" t="s">
        <v>200</v>
      </c>
      <c r="C36" s="185" t="s">
        <v>82</v>
      </c>
      <c r="D36" s="447"/>
      <c r="E36" s="449"/>
      <c r="F36" s="92"/>
      <c r="G36" s="440"/>
      <c r="H36" s="92"/>
      <c r="I36" s="92"/>
      <c r="J36" s="92"/>
      <c r="K36" s="89"/>
      <c r="L36" s="95"/>
      <c r="M36" s="92"/>
      <c r="N36" s="89"/>
      <c r="O36" s="95"/>
      <c r="P36" s="92"/>
      <c r="Q36" s="89"/>
      <c r="R36" s="95"/>
      <c r="S36" s="92"/>
      <c r="T36" s="89"/>
      <c r="U36" s="95"/>
      <c r="V36" s="92"/>
      <c r="W36" s="89"/>
      <c r="X36" s="95"/>
      <c r="Y36" s="440"/>
      <c r="Z36" s="452"/>
      <c r="AA36" s="95"/>
      <c r="AB36" s="92"/>
      <c r="AC36" s="89"/>
    </row>
    <row r="37" spans="1:29" ht="15" customHeight="1" thickBot="1" thickTop="1">
      <c r="A37" s="194">
        <v>27</v>
      </c>
      <c r="B37" s="76" t="s">
        <v>201</v>
      </c>
      <c r="C37" s="70" t="s">
        <v>481</v>
      </c>
      <c r="D37" s="458" t="s">
        <v>24</v>
      </c>
      <c r="E37" s="455">
        <v>45</v>
      </c>
      <c r="F37" s="91"/>
      <c r="G37" s="438"/>
      <c r="H37" s="91"/>
      <c r="I37" s="438">
        <v>45</v>
      </c>
      <c r="J37" s="91"/>
      <c r="K37" s="88"/>
      <c r="L37" s="94"/>
      <c r="M37" s="91"/>
      <c r="N37" s="88"/>
      <c r="O37" s="94"/>
      <c r="P37" s="91"/>
      <c r="Q37" s="88"/>
      <c r="R37" s="94"/>
      <c r="S37" s="91"/>
      <c r="T37" s="88"/>
      <c r="U37" s="94"/>
      <c r="V37" s="91"/>
      <c r="W37" s="88"/>
      <c r="X37" s="94"/>
      <c r="Y37" s="91"/>
      <c r="Z37" s="88"/>
      <c r="AA37" s="94"/>
      <c r="AB37" s="438">
        <v>45</v>
      </c>
      <c r="AC37" s="457">
        <v>3</v>
      </c>
    </row>
    <row r="38" spans="1:29" ht="15" customHeight="1" thickBot="1" thickTop="1">
      <c r="A38" s="194">
        <v>28</v>
      </c>
      <c r="B38" s="75" t="s">
        <v>202</v>
      </c>
      <c r="C38" s="73" t="s">
        <v>482</v>
      </c>
      <c r="D38" s="447"/>
      <c r="E38" s="449"/>
      <c r="F38" s="91"/>
      <c r="G38" s="440"/>
      <c r="H38" s="91"/>
      <c r="I38" s="440"/>
      <c r="J38" s="91"/>
      <c r="K38" s="88"/>
      <c r="L38" s="94"/>
      <c r="M38" s="91"/>
      <c r="N38" s="88"/>
      <c r="O38" s="94"/>
      <c r="P38" s="91"/>
      <c r="Q38" s="88"/>
      <c r="R38" s="94"/>
      <c r="S38" s="91"/>
      <c r="T38" s="88"/>
      <c r="U38" s="94"/>
      <c r="V38" s="91"/>
      <c r="W38" s="88"/>
      <c r="X38" s="94"/>
      <c r="Y38" s="91"/>
      <c r="Z38" s="88"/>
      <c r="AA38" s="94"/>
      <c r="AB38" s="440"/>
      <c r="AC38" s="452"/>
    </row>
    <row r="39" spans="1:29" ht="15" customHeight="1" thickBot="1" thickTop="1">
      <c r="A39" s="194">
        <v>29</v>
      </c>
      <c r="B39" s="76" t="s">
        <v>203</v>
      </c>
      <c r="C39" s="70" t="s">
        <v>270</v>
      </c>
      <c r="D39" s="458" t="s">
        <v>43</v>
      </c>
      <c r="E39" s="455">
        <v>30</v>
      </c>
      <c r="F39" s="438"/>
      <c r="G39" s="438">
        <v>30</v>
      </c>
      <c r="H39" s="90"/>
      <c r="I39" s="90"/>
      <c r="J39" s="90"/>
      <c r="K39" s="87"/>
      <c r="L39" s="456"/>
      <c r="M39" s="438"/>
      <c r="N39" s="457"/>
      <c r="O39" s="456"/>
      <c r="P39" s="438"/>
      <c r="Q39" s="457"/>
      <c r="R39" s="456"/>
      <c r="S39" s="438"/>
      <c r="T39" s="457"/>
      <c r="U39" s="456"/>
      <c r="V39" s="438"/>
      <c r="W39" s="457"/>
      <c r="X39" s="456"/>
      <c r="Y39" s="438">
        <v>30</v>
      </c>
      <c r="Z39" s="457">
        <v>3</v>
      </c>
      <c r="AA39" s="456"/>
      <c r="AB39" s="438"/>
      <c r="AC39" s="457"/>
    </row>
    <row r="40" spans="1:29" ht="15" customHeight="1" thickBot="1" thickTop="1">
      <c r="A40" s="194">
        <v>30</v>
      </c>
      <c r="B40" s="63" t="s">
        <v>204</v>
      </c>
      <c r="C40" s="67" t="s">
        <v>351</v>
      </c>
      <c r="D40" s="459"/>
      <c r="E40" s="460"/>
      <c r="F40" s="439"/>
      <c r="G40" s="439"/>
      <c r="H40" s="91"/>
      <c r="I40" s="91"/>
      <c r="J40" s="91"/>
      <c r="K40" s="88"/>
      <c r="L40" s="461"/>
      <c r="M40" s="439"/>
      <c r="N40" s="462"/>
      <c r="O40" s="461"/>
      <c r="P40" s="439"/>
      <c r="Q40" s="462"/>
      <c r="R40" s="461"/>
      <c r="S40" s="439"/>
      <c r="T40" s="462"/>
      <c r="U40" s="461"/>
      <c r="V40" s="439"/>
      <c r="W40" s="462"/>
      <c r="X40" s="461"/>
      <c r="Y40" s="439"/>
      <c r="Z40" s="462"/>
      <c r="AA40" s="461"/>
      <c r="AB40" s="439"/>
      <c r="AC40" s="462"/>
    </row>
    <row r="41" spans="1:29" ht="15" customHeight="1" thickBot="1" thickTop="1">
      <c r="A41" s="194">
        <v>31</v>
      </c>
      <c r="B41" s="75" t="s">
        <v>350</v>
      </c>
      <c r="C41" s="62" t="s">
        <v>247</v>
      </c>
      <c r="D41" s="447"/>
      <c r="E41" s="449"/>
      <c r="F41" s="440"/>
      <c r="G41" s="440"/>
      <c r="H41" s="92"/>
      <c r="I41" s="92"/>
      <c r="J41" s="92"/>
      <c r="K41" s="89"/>
      <c r="L41" s="454"/>
      <c r="M41" s="440"/>
      <c r="N41" s="452"/>
      <c r="O41" s="454"/>
      <c r="P41" s="440"/>
      <c r="Q41" s="452"/>
      <c r="R41" s="454"/>
      <c r="S41" s="440"/>
      <c r="T41" s="452"/>
      <c r="U41" s="454"/>
      <c r="V41" s="440"/>
      <c r="W41" s="452"/>
      <c r="X41" s="454"/>
      <c r="Y41" s="440"/>
      <c r="Z41" s="452"/>
      <c r="AA41" s="454"/>
      <c r="AB41" s="440"/>
      <c r="AC41" s="452"/>
    </row>
    <row r="42" spans="1:29" ht="15" customHeight="1" thickBot="1" thickTop="1">
      <c r="A42" s="194">
        <v>32</v>
      </c>
      <c r="B42" s="76" t="s">
        <v>205</v>
      </c>
      <c r="C42" s="72" t="s">
        <v>83</v>
      </c>
      <c r="D42" s="458" t="s">
        <v>48</v>
      </c>
      <c r="E42" s="455">
        <v>30</v>
      </c>
      <c r="F42" s="438"/>
      <c r="G42" s="438">
        <v>30</v>
      </c>
      <c r="H42" s="90"/>
      <c r="I42" s="90"/>
      <c r="J42" s="90"/>
      <c r="K42" s="87"/>
      <c r="L42" s="456"/>
      <c r="M42" s="438"/>
      <c r="N42" s="457"/>
      <c r="O42" s="456"/>
      <c r="P42" s="438"/>
      <c r="Q42" s="457"/>
      <c r="R42" s="456"/>
      <c r="S42" s="438"/>
      <c r="T42" s="457"/>
      <c r="U42" s="93"/>
      <c r="V42" s="90"/>
      <c r="W42" s="457"/>
      <c r="X42" s="456"/>
      <c r="Y42" s="438"/>
      <c r="Z42" s="457"/>
      <c r="AA42" s="456"/>
      <c r="AB42" s="438">
        <v>30</v>
      </c>
      <c r="AC42" s="457">
        <v>3</v>
      </c>
    </row>
    <row r="43" spans="1:29" ht="15" customHeight="1" thickBot="1" thickTop="1">
      <c r="A43" s="194">
        <v>33</v>
      </c>
      <c r="B43" s="75" t="s">
        <v>206</v>
      </c>
      <c r="C43" s="62" t="s">
        <v>84</v>
      </c>
      <c r="D43" s="447"/>
      <c r="E43" s="449"/>
      <c r="F43" s="440"/>
      <c r="G43" s="440"/>
      <c r="H43" s="92"/>
      <c r="I43" s="92"/>
      <c r="J43" s="92"/>
      <c r="K43" s="89"/>
      <c r="L43" s="454"/>
      <c r="M43" s="440"/>
      <c r="N43" s="452"/>
      <c r="O43" s="454"/>
      <c r="P43" s="440"/>
      <c r="Q43" s="452"/>
      <c r="R43" s="454"/>
      <c r="S43" s="440"/>
      <c r="T43" s="452"/>
      <c r="U43" s="95"/>
      <c r="V43" s="92"/>
      <c r="W43" s="452"/>
      <c r="X43" s="454"/>
      <c r="Y43" s="440"/>
      <c r="Z43" s="452"/>
      <c r="AA43" s="454"/>
      <c r="AB43" s="440"/>
      <c r="AC43" s="452"/>
    </row>
    <row r="44" spans="1:29" ht="15" customHeight="1" thickBot="1" thickTop="1">
      <c r="A44" s="194">
        <v>34</v>
      </c>
      <c r="B44" s="76" t="s">
        <v>207</v>
      </c>
      <c r="C44" s="70" t="s">
        <v>85</v>
      </c>
      <c r="D44" s="458" t="s">
        <v>24</v>
      </c>
      <c r="E44" s="455">
        <v>30</v>
      </c>
      <c r="F44" s="91"/>
      <c r="G44" s="438">
        <v>30</v>
      </c>
      <c r="H44" s="91"/>
      <c r="I44" s="91"/>
      <c r="J44" s="91"/>
      <c r="K44" s="88"/>
      <c r="L44" s="94"/>
      <c r="M44" s="91"/>
      <c r="N44" s="88"/>
      <c r="O44" s="94"/>
      <c r="P44" s="91"/>
      <c r="Q44" s="88"/>
      <c r="R44" s="94"/>
      <c r="S44" s="91"/>
      <c r="T44" s="88"/>
      <c r="U44" s="94"/>
      <c r="V44" s="91">
        <v>30</v>
      </c>
      <c r="W44" s="88">
        <v>2</v>
      </c>
      <c r="X44" s="94"/>
      <c r="Y44" s="438"/>
      <c r="Z44" s="457"/>
      <c r="AA44" s="94"/>
      <c r="AB44" s="91"/>
      <c r="AC44" s="88"/>
    </row>
    <row r="45" spans="1:29" ht="15" customHeight="1" thickBot="1" thickTop="1">
      <c r="A45" s="194">
        <v>35</v>
      </c>
      <c r="B45" s="75" t="s">
        <v>208</v>
      </c>
      <c r="C45" s="5" t="s">
        <v>86</v>
      </c>
      <c r="D45" s="447"/>
      <c r="E45" s="449"/>
      <c r="F45" s="91"/>
      <c r="G45" s="440"/>
      <c r="H45" s="91"/>
      <c r="I45" s="91"/>
      <c r="J45" s="91"/>
      <c r="K45" s="88"/>
      <c r="L45" s="94"/>
      <c r="M45" s="91"/>
      <c r="N45" s="88"/>
      <c r="O45" s="94"/>
      <c r="P45" s="91"/>
      <c r="Q45" s="88"/>
      <c r="R45" s="94"/>
      <c r="S45" s="91"/>
      <c r="T45" s="88"/>
      <c r="U45" s="94"/>
      <c r="V45" s="91"/>
      <c r="W45" s="88"/>
      <c r="X45" s="94"/>
      <c r="Y45" s="440"/>
      <c r="Z45" s="452"/>
      <c r="AA45" s="94"/>
      <c r="AB45" s="91"/>
      <c r="AC45" s="88"/>
    </row>
    <row r="46" spans="1:29" ht="15" customHeight="1" thickBot="1" thickTop="1">
      <c r="A46" s="194">
        <v>36</v>
      </c>
      <c r="B46" s="76" t="s">
        <v>209</v>
      </c>
      <c r="C46" s="72" t="s">
        <v>87</v>
      </c>
      <c r="D46" s="458" t="s">
        <v>48</v>
      </c>
      <c r="E46" s="455">
        <v>30</v>
      </c>
      <c r="F46" s="438"/>
      <c r="G46" s="438">
        <v>30</v>
      </c>
      <c r="H46" s="90"/>
      <c r="I46" s="90"/>
      <c r="J46" s="90"/>
      <c r="K46" s="87"/>
      <c r="L46" s="456"/>
      <c r="M46" s="438"/>
      <c r="N46" s="457"/>
      <c r="O46" s="456"/>
      <c r="P46" s="438"/>
      <c r="Q46" s="457"/>
      <c r="R46" s="456"/>
      <c r="S46" s="438"/>
      <c r="T46" s="457"/>
      <c r="U46" s="456"/>
      <c r="V46" s="438"/>
      <c r="W46" s="457"/>
      <c r="X46" s="456"/>
      <c r="Y46" s="438"/>
      <c r="Z46" s="457"/>
      <c r="AA46" s="463"/>
      <c r="AB46" s="466">
        <v>30</v>
      </c>
      <c r="AC46" s="469">
        <v>4</v>
      </c>
    </row>
    <row r="47" spans="1:29" ht="15" customHeight="1" thickBot="1" thickTop="1">
      <c r="A47" s="194">
        <v>37</v>
      </c>
      <c r="B47" s="63" t="s">
        <v>210</v>
      </c>
      <c r="C47" s="5" t="s">
        <v>88</v>
      </c>
      <c r="D47" s="459"/>
      <c r="E47" s="460"/>
      <c r="F47" s="439"/>
      <c r="G47" s="439"/>
      <c r="H47" s="91"/>
      <c r="I47" s="91"/>
      <c r="J47" s="91"/>
      <c r="K47" s="88"/>
      <c r="L47" s="461"/>
      <c r="M47" s="439"/>
      <c r="N47" s="462"/>
      <c r="O47" s="461"/>
      <c r="P47" s="439"/>
      <c r="Q47" s="462"/>
      <c r="R47" s="461"/>
      <c r="S47" s="439"/>
      <c r="T47" s="462"/>
      <c r="U47" s="461"/>
      <c r="V47" s="439"/>
      <c r="W47" s="462"/>
      <c r="X47" s="461"/>
      <c r="Y47" s="439"/>
      <c r="Z47" s="462"/>
      <c r="AA47" s="464"/>
      <c r="AB47" s="467"/>
      <c r="AC47" s="470"/>
    </row>
    <row r="48" spans="1:29" ht="15" customHeight="1" thickBot="1" thickTop="1">
      <c r="A48" s="194">
        <v>38</v>
      </c>
      <c r="B48" s="75" t="s">
        <v>211</v>
      </c>
      <c r="C48" s="73" t="s">
        <v>89</v>
      </c>
      <c r="D48" s="447"/>
      <c r="E48" s="449"/>
      <c r="F48" s="440"/>
      <c r="G48" s="440"/>
      <c r="H48" s="92"/>
      <c r="I48" s="92"/>
      <c r="J48" s="92"/>
      <c r="K48" s="89"/>
      <c r="L48" s="454"/>
      <c r="M48" s="440"/>
      <c r="N48" s="452"/>
      <c r="O48" s="454"/>
      <c r="P48" s="440"/>
      <c r="Q48" s="452"/>
      <c r="R48" s="454"/>
      <c r="S48" s="440"/>
      <c r="T48" s="452"/>
      <c r="U48" s="454"/>
      <c r="V48" s="440"/>
      <c r="W48" s="452"/>
      <c r="X48" s="454"/>
      <c r="Y48" s="440"/>
      <c r="Z48" s="452"/>
      <c r="AA48" s="465"/>
      <c r="AB48" s="468"/>
      <c r="AC48" s="471"/>
    </row>
    <row r="49" spans="1:29" ht="15" customHeight="1" thickBot="1" thickTop="1">
      <c r="A49" s="194">
        <v>39</v>
      </c>
      <c r="B49" s="76" t="s">
        <v>212</v>
      </c>
      <c r="C49" s="70" t="s">
        <v>478</v>
      </c>
      <c r="D49" s="458" t="s">
        <v>24</v>
      </c>
      <c r="E49" s="455">
        <v>30</v>
      </c>
      <c r="F49" s="438"/>
      <c r="G49" s="438"/>
      <c r="H49" s="90"/>
      <c r="I49" s="438">
        <v>30</v>
      </c>
      <c r="J49" s="90"/>
      <c r="K49" s="87"/>
      <c r="L49" s="456"/>
      <c r="M49" s="438"/>
      <c r="N49" s="457"/>
      <c r="O49" s="456"/>
      <c r="P49" s="438"/>
      <c r="Q49" s="457"/>
      <c r="R49" s="456"/>
      <c r="S49" s="438"/>
      <c r="T49" s="457"/>
      <c r="U49" s="93"/>
      <c r="V49" s="90"/>
      <c r="W49" s="457"/>
      <c r="X49" s="456"/>
      <c r="Y49" s="438">
        <v>30</v>
      </c>
      <c r="Z49" s="457">
        <v>3</v>
      </c>
      <c r="AA49" s="456"/>
      <c r="AB49" s="438"/>
      <c r="AC49" s="457"/>
    </row>
    <row r="50" spans="1:29" ht="16.5" thickBot="1" thickTop="1">
      <c r="A50" s="194">
        <v>40</v>
      </c>
      <c r="B50" s="63" t="s">
        <v>213</v>
      </c>
      <c r="C50" s="67" t="s">
        <v>479</v>
      </c>
      <c r="D50" s="459"/>
      <c r="E50" s="460"/>
      <c r="F50" s="439"/>
      <c r="G50" s="439"/>
      <c r="H50" s="91"/>
      <c r="I50" s="439"/>
      <c r="J50" s="91"/>
      <c r="K50" s="88"/>
      <c r="L50" s="461"/>
      <c r="M50" s="439"/>
      <c r="N50" s="462"/>
      <c r="O50" s="461"/>
      <c r="P50" s="439"/>
      <c r="Q50" s="462"/>
      <c r="R50" s="461"/>
      <c r="S50" s="439"/>
      <c r="T50" s="462"/>
      <c r="U50" s="94"/>
      <c r="V50" s="91"/>
      <c r="W50" s="462"/>
      <c r="X50" s="461"/>
      <c r="Y50" s="439"/>
      <c r="Z50" s="462"/>
      <c r="AA50" s="461"/>
      <c r="AB50" s="439"/>
      <c r="AC50" s="462"/>
    </row>
    <row r="51" spans="1:29" ht="16.5" thickBot="1" thickTop="1">
      <c r="A51" s="194">
        <v>41</v>
      </c>
      <c r="B51" s="75" t="s">
        <v>214</v>
      </c>
      <c r="C51" s="62" t="s">
        <v>480</v>
      </c>
      <c r="D51" s="447"/>
      <c r="E51" s="449"/>
      <c r="F51" s="440"/>
      <c r="G51" s="440"/>
      <c r="H51" s="92"/>
      <c r="I51" s="440"/>
      <c r="J51" s="92"/>
      <c r="K51" s="89"/>
      <c r="L51" s="454"/>
      <c r="M51" s="440"/>
      <c r="N51" s="452"/>
      <c r="O51" s="454"/>
      <c r="P51" s="440"/>
      <c r="Q51" s="452"/>
      <c r="R51" s="454"/>
      <c r="S51" s="440"/>
      <c r="T51" s="452"/>
      <c r="U51" s="95"/>
      <c r="V51" s="92"/>
      <c r="W51" s="452"/>
      <c r="X51" s="454"/>
      <c r="Y51" s="440"/>
      <c r="Z51" s="452"/>
      <c r="AA51" s="454"/>
      <c r="AB51" s="440"/>
      <c r="AC51" s="452"/>
    </row>
    <row r="52" spans="1:29" ht="16.5" thickBot="1" thickTop="1">
      <c r="A52" s="194">
        <v>42</v>
      </c>
      <c r="B52" s="76" t="s">
        <v>215</v>
      </c>
      <c r="C52" s="67" t="s">
        <v>90</v>
      </c>
      <c r="D52" s="459" t="s">
        <v>24</v>
      </c>
      <c r="E52" s="460">
        <v>15</v>
      </c>
      <c r="F52" s="91"/>
      <c r="G52" s="439">
        <v>15</v>
      </c>
      <c r="H52" s="91"/>
      <c r="I52" s="91"/>
      <c r="J52" s="91"/>
      <c r="K52" s="88"/>
      <c r="L52" s="13"/>
      <c r="M52" s="11"/>
      <c r="N52" s="63"/>
      <c r="O52" s="13"/>
      <c r="Q52" s="14"/>
      <c r="R52" s="13"/>
      <c r="S52" s="11"/>
      <c r="T52" s="63"/>
      <c r="U52" s="13"/>
      <c r="V52" s="11"/>
      <c r="W52" s="63"/>
      <c r="X52" s="13"/>
      <c r="Y52" s="439">
        <v>15</v>
      </c>
      <c r="Z52" s="457">
        <v>1</v>
      </c>
      <c r="AA52" s="13"/>
      <c r="AB52" s="11"/>
      <c r="AC52" s="63"/>
    </row>
    <row r="53" spans="1:29" ht="16.5" thickBot="1" thickTop="1">
      <c r="A53" s="194">
        <v>43</v>
      </c>
      <c r="B53" s="63" t="s">
        <v>216</v>
      </c>
      <c r="C53" s="67" t="s">
        <v>91</v>
      </c>
      <c r="D53" s="459"/>
      <c r="E53" s="460"/>
      <c r="F53" s="91"/>
      <c r="G53" s="439"/>
      <c r="H53" s="91"/>
      <c r="I53" s="91"/>
      <c r="J53" s="91"/>
      <c r="K53" s="88"/>
      <c r="L53" s="13"/>
      <c r="M53" s="11"/>
      <c r="N53" s="63"/>
      <c r="O53" s="13"/>
      <c r="P53" s="11"/>
      <c r="Q53" s="63"/>
      <c r="R53" s="13"/>
      <c r="S53" s="11"/>
      <c r="T53" s="63"/>
      <c r="U53" s="13"/>
      <c r="V53" s="11"/>
      <c r="W53" s="63"/>
      <c r="X53" s="13"/>
      <c r="Y53" s="439"/>
      <c r="Z53" s="462"/>
      <c r="AA53" s="13"/>
      <c r="AB53" s="11"/>
      <c r="AC53" s="63"/>
    </row>
    <row r="54" spans="1:29" ht="16.5" thickBot="1" thickTop="1">
      <c r="A54" s="194">
        <v>44</v>
      </c>
      <c r="B54" s="63" t="s">
        <v>217</v>
      </c>
      <c r="C54" s="67" t="s">
        <v>92</v>
      </c>
      <c r="D54" s="459"/>
      <c r="E54" s="460"/>
      <c r="F54" s="91"/>
      <c r="G54" s="472"/>
      <c r="H54" s="291"/>
      <c r="I54" s="291"/>
      <c r="J54" s="291"/>
      <c r="K54" s="292"/>
      <c r="L54" s="13"/>
      <c r="M54" s="11"/>
      <c r="N54" s="63"/>
      <c r="O54" s="13"/>
      <c r="P54" s="11"/>
      <c r="Q54" s="63"/>
      <c r="R54" s="13"/>
      <c r="S54" s="11"/>
      <c r="T54" s="63"/>
      <c r="U54" s="13"/>
      <c r="V54" s="11"/>
      <c r="W54" s="63"/>
      <c r="X54" s="13"/>
      <c r="Y54" s="439"/>
      <c r="Z54" s="462"/>
      <c r="AA54" s="13"/>
      <c r="AB54" s="11"/>
      <c r="AC54" s="63"/>
    </row>
    <row r="55" spans="1:29" ht="16.5" thickBot="1" thickTop="1">
      <c r="A55" s="194">
        <v>45</v>
      </c>
      <c r="B55" s="201"/>
      <c r="C55" s="228" t="s">
        <v>442</v>
      </c>
      <c r="D55" s="229"/>
      <c r="E55" s="229">
        <f>SUM(E23:E54)</f>
        <v>465</v>
      </c>
      <c r="F55" s="229">
        <f aca="true" t="shared" si="2" ref="F55:AC55">SUM(F23:F54)</f>
        <v>15</v>
      </c>
      <c r="G55" s="229">
        <f t="shared" si="2"/>
        <v>375</v>
      </c>
      <c r="H55" s="229">
        <f t="shared" si="2"/>
        <v>0</v>
      </c>
      <c r="I55" s="229">
        <f t="shared" si="2"/>
        <v>75</v>
      </c>
      <c r="J55" s="229">
        <f t="shared" si="2"/>
        <v>0</v>
      </c>
      <c r="K55" s="229">
        <f t="shared" si="2"/>
        <v>0</v>
      </c>
      <c r="L55" s="229">
        <f t="shared" si="2"/>
        <v>0</v>
      </c>
      <c r="M55" s="229">
        <f t="shared" si="2"/>
        <v>0</v>
      </c>
      <c r="N55" s="229">
        <f t="shared" si="2"/>
        <v>0</v>
      </c>
      <c r="O55" s="229">
        <f t="shared" si="2"/>
        <v>0</v>
      </c>
      <c r="P55" s="229">
        <f t="shared" si="2"/>
        <v>0</v>
      </c>
      <c r="Q55" s="229">
        <f t="shared" si="2"/>
        <v>0</v>
      </c>
      <c r="R55" s="229">
        <f t="shared" si="2"/>
        <v>0</v>
      </c>
      <c r="S55" s="229">
        <f t="shared" si="2"/>
        <v>0</v>
      </c>
      <c r="T55" s="229">
        <f t="shared" si="2"/>
        <v>0</v>
      </c>
      <c r="U55" s="229">
        <f t="shared" si="2"/>
        <v>15</v>
      </c>
      <c r="V55" s="229">
        <f t="shared" si="2"/>
        <v>135</v>
      </c>
      <c r="W55" s="229">
        <f t="shared" si="2"/>
        <v>10</v>
      </c>
      <c r="X55" s="229">
        <f t="shared" si="2"/>
        <v>0</v>
      </c>
      <c r="Y55" s="229">
        <f t="shared" si="2"/>
        <v>135</v>
      </c>
      <c r="Z55" s="229">
        <f t="shared" si="2"/>
        <v>13</v>
      </c>
      <c r="AA55" s="229">
        <f t="shared" si="2"/>
        <v>0</v>
      </c>
      <c r="AB55" s="229">
        <f t="shared" si="2"/>
        <v>180</v>
      </c>
      <c r="AC55" s="229">
        <f t="shared" si="2"/>
        <v>16</v>
      </c>
    </row>
    <row r="56" spans="1:29" ht="21" customHeight="1" thickBot="1" thickTop="1">
      <c r="A56" s="194">
        <v>46</v>
      </c>
      <c r="C56" s="230" t="s">
        <v>443</v>
      </c>
      <c r="D56" s="231" t="s">
        <v>327</v>
      </c>
      <c r="E56" s="232">
        <f>SUM(E23:E54,E12:E20)</f>
        <v>690</v>
      </c>
      <c r="F56" s="232">
        <f aca="true" t="shared" si="3" ref="F56:AC56">SUM(F23:F54,F12:F20)</f>
        <v>105</v>
      </c>
      <c r="G56" s="232">
        <f t="shared" si="3"/>
        <v>450</v>
      </c>
      <c r="H56" s="232">
        <f t="shared" si="3"/>
        <v>0</v>
      </c>
      <c r="I56" s="232">
        <f t="shared" si="3"/>
        <v>135</v>
      </c>
      <c r="J56" s="232">
        <f t="shared" si="3"/>
        <v>0</v>
      </c>
      <c r="K56" s="232">
        <f t="shared" si="3"/>
        <v>0</v>
      </c>
      <c r="L56" s="232">
        <f t="shared" si="3"/>
        <v>0</v>
      </c>
      <c r="M56" s="232">
        <f t="shared" si="3"/>
        <v>0</v>
      </c>
      <c r="N56" s="232">
        <f t="shared" si="3"/>
        <v>0</v>
      </c>
      <c r="O56" s="232">
        <f t="shared" si="3"/>
        <v>0</v>
      </c>
      <c r="P56" s="232">
        <f t="shared" si="3"/>
        <v>0</v>
      </c>
      <c r="Q56" s="232">
        <f t="shared" si="3"/>
        <v>0</v>
      </c>
      <c r="R56" s="232">
        <f t="shared" si="3"/>
        <v>0</v>
      </c>
      <c r="S56" s="232">
        <f t="shared" si="3"/>
        <v>0</v>
      </c>
      <c r="T56" s="232">
        <f t="shared" si="3"/>
        <v>0</v>
      </c>
      <c r="U56" s="232">
        <f t="shared" si="3"/>
        <v>90</v>
      </c>
      <c r="V56" s="232">
        <f t="shared" si="3"/>
        <v>180</v>
      </c>
      <c r="W56" s="232">
        <f t="shared" si="3"/>
        <v>22</v>
      </c>
      <c r="X56" s="232">
        <f t="shared" si="3"/>
        <v>15</v>
      </c>
      <c r="Y56" s="232">
        <f t="shared" si="3"/>
        <v>195</v>
      </c>
      <c r="Z56" s="232">
        <f t="shared" si="3"/>
        <v>21</v>
      </c>
      <c r="AA56" s="232">
        <f t="shared" si="3"/>
        <v>0</v>
      </c>
      <c r="AB56" s="232">
        <f t="shared" si="3"/>
        <v>210</v>
      </c>
      <c r="AC56" s="232">
        <f t="shared" si="3"/>
        <v>20</v>
      </c>
    </row>
    <row r="57" spans="1:29" s="300" customFormat="1" ht="14.25" customHeight="1" hidden="1" thickBot="1" thickTop="1">
      <c r="A57" s="377">
        <v>47</v>
      </c>
      <c r="B57" s="300" t="s">
        <v>451</v>
      </c>
      <c r="C57" s="369"/>
      <c r="D57" s="370" t="s">
        <v>326</v>
      </c>
      <c r="E57" s="370">
        <f>'I stopień_stacj PODST I KIER'!E44</f>
        <v>1200</v>
      </c>
      <c r="F57" s="370">
        <f>'I stopień_stacj PODST I KIER'!F44</f>
        <v>495</v>
      </c>
      <c r="G57" s="370">
        <f>'I stopień_stacj PODST I KIER'!G44</f>
        <v>435</v>
      </c>
      <c r="H57" s="370">
        <f>'I stopień_stacj PODST I KIER'!H44</f>
        <v>60</v>
      </c>
      <c r="I57" s="370">
        <f>'I stopień_stacj PODST I KIER'!I44</f>
        <v>150</v>
      </c>
      <c r="J57" s="370">
        <f>'I stopień_stacj PODST I KIER'!J44</f>
        <v>60</v>
      </c>
      <c r="K57" s="370">
        <f>'I stopień_stacj PODST I KIER'!K44</f>
        <v>0</v>
      </c>
      <c r="L57" s="370">
        <f>'I stopień_stacj PODST I KIER'!L44</f>
        <v>150</v>
      </c>
      <c r="M57" s="370">
        <f>'I stopień_stacj PODST I KIER'!M44</f>
        <v>165</v>
      </c>
      <c r="N57" s="370">
        <f>'I stopień_stacj PODST I KIER'!N44</f>
        <v>30</v>
      </c>
      <c r="O57" s="370">
        <f>'I stopień_stacj PODST I KIER'!O44</f>
        <v>135</v>
      </c>
      <c r="P57" s="370">
        <f>'I stopień_stacj PODST I KIER'!P44</f>
        <v>225</v>
      </c>
      <c r="Q57" s="370">
        <f>'I stopień_stacj PODST I KIER'!Q44</f>
        <v>30</v>
      </c>
      <c r="R57" s="370">
        <f>'I stopień_stacj PODST I KIER'!R44</f>
        <v>180</v>
      </c>
      <c r="S57" s="370">
        <f>'I stopień_stacj PODST I KIER'!S44</f>
        <v>195</v>
      </c>
      <c r="T57" s="370">
        <f>'I stopień_stacj PODST I KIER'!T44</f>
        <v>30</v>
      </c>
      <c r="U57" s="370">
        <f>'I stopień_stacj PODST I KIER'!U44</f>
        <v>30</v>
      </c>
      <c r="V57" s="370">
        <f>'I stopień_stacj PODST I KIER'!V44</f>
        <v>60</v>
      </c>
      <c r="W57" s="370">
        <f>'I stopień_stacj PODST I KIER'!W44</f>
        <v>8</v>
      </c>
      <c r="X57" s="370">
        <f>'I stopień_stacj PODST I KIER'!X44</f>
        <v>0</v>
      </c>
      <c r="Y57" s="370">
        <f>'I stopień_stacj PODST I KIER'!Y44</f>
        <v>30</v>
      </c>
      <c r="Z57" s="370">
        <f>'I stopień_stacj PODST I KIER'!Z44</f>
        <v>9</v>
      </c>
      <c r="AA57" s="370">
        <f>'I stopień_stacj PODST I KIER'!AA44</f>
        <v>0</v>
      </c>
      <c r="AB57" s="370">
        <f>'I stopień_stacj PODST I KIER'!AB44</f>
        <v>30</v>
      </c>
      <c r="AC57" s="370">
        <f>'I stopień_stacj PODST I KIER'!AC44</f>
        <v>10</v>
      </c>
    </row>
    <row r="58" spans="1:30" s="271" customFormat="1" ht="15" customHeight="1" thickBot="1" thickTop="1">
      <c r="A58" s="194">
        <v>48</v>
      </c>
      <c r="B58" s="303"/>
      <c r="C58" s="196" t="s">
        <v>437</v>
      </c>
      <c r="D58" s="288"/>
      <c r="E58" s="289">
        <f>SUM(E56:E57)</f>
        <v>1890</v>
      </c>
      <c r="F58" s="289">
        <f aca="true" t="shared" si="4" ref="F58:K58">SUM(F56:F57)</f>
        <v>600</v>
      </c>
      <c r="G58" s="289">
        <f t="shared" si="4"/>
        <v>885</v>
      </c>
      <c r="H58" s="289">
        <f t="shared" si="4"/>
        <v>60</v>
      </c>
      <c r="I58" s="289">
        <f t="shared" si="4"/>
        <v>285</v>
      </c>
      <c r="J58" s="289">
        <f t="shared" si="4"/>
        <v>60</v>
      </c>
      <c r="K58" s="289">
        <f t="shared" si="4"/>
        <v>0</v>
      </c>
      <c r="L58" s="289">
        <f aca="true" t="shared" si="5" ref="L58:AC58">SUM(L56:L57)</f>
        <v>150</v>
      </c>
      <c r="M58" s="289">
        <f t="shared" si="5"/>
        <v>165</v>
      </c>
      <c r="N58" s="289">
        <f t="shared" si="5"/>
        <v>30</v>
      </c>
      <c r="O58" s="289">
        <f t="shared" si="5"/>
        <v>135</v>
      </c>
      <c r="P58" s="289">
        <f t="shared" si="5"/>
        <v>225</v>
      </c>
      <c r="Q58" s="289">
        <f t="shared" si="5"/>
        <v>30</v>
      </c>
      <c r="R58" s="289">
        <f t="shared" si="5"/>
        <v>180</v>
      </c>
      <c r="S58" s="289">
        <f t="shared" si="5"/>
        <v>195</v>
      </c>
      <c r="T58" s="289">
        <f t="shared" si="5"/>
        <v>30</v>
      </c>
      <c r="U58" s="289">
        <f t="shared" si="5"/>
        <v>120</v>
      </c>
      <c r="V58" s="289">
        <f t="shared" si="5"/>
        <v>240</v>
      </c>
      <c r="W58" s="289">
        <f t="shared" si="5"/>
        <v>30</v>
      </c>
      <c r="X58" s="289">
        <f t="shared" si="5"/>
        <v>15</v>
      </c>
      <c r="Y58" s="289">
        <f t="shared" si="5"/>
        <v>225</v>
      </c>
      <c r="Z58" s="289">
        <f t="shared" si="5"/>
        <v>30</v>
      </c>
      <c r="AA58" s="289">
        <f t="shared" si="5"/>
        <v>0</v>
      </c>
      <c r="AB58" s="289">
        <f t="shared" si="5"/>
        <v>240</v>
      </c>
      <c r="AC58" s="289">
        <f t="shared" si="5"/>
        <v>30</v>
      </c>
      <c r="AD58" s="270"/>
    </row>
    <row r="59" spans="1:38" s="362" customFormat="1" ht="13.5" thickTop="1">
      <c r="A59" s="363"/>
      <c r="B59" s="445" t="s">
        <v>461</v>
      </c>
      <c r="C59" s="445"/>
      <c r="D59" s="445"/>
      <c r="E59" s="445"/>
      <c r="F59" s="445"/>
      <c r="G59" s="445"/>
      <c r="H59" s="445"/>
      <c r="I59" s="445"/>
      <c r="J59" s="445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55"/>
      <c r="AE59" s="355"/>
      <c r="AF59" s="355"/>
      <c r="AG59" s="355"/>
      <c r="AH59" s="355"/>
      <c r="AI59" s="355"/>
      <c r="AJ59" s="355"/>
      <c r="AK59" s="355"/>
      <c r="AL59" s="355"/>
    </row>
    <row r="60" spans="1:8" ht="15">
      <c r="A60" s="99"/>
      <c r="B60" s="3" t="s">
        <v>452</v>
      </c>
      <c r="C60" s="3"/>
      <c r="D60" s="3"/>
      <c r="E60" s="3"/>
      <c r="F60" s="3"/>
      <c r="G60" s="3"/>
      <c r="H60" s="3"/>
    </row>
    <row r="61" spans="1:8" ht="15">
      <c r="A61" s="99"/>
      <c r="B61" s="3" t="s">
        <v>454</v>
      </c>
      <c r="C61" s="3"/>
      <c r="D61" s="3"/>
      <c r="E61" s="3"/>
      <c r="F61" s="3"/>
      <c r="G61" s="3"/>
      <c r="H61" s="3"/>
    </row>
    <row r="62" spans="1:8" ht="15">
      <c r="A62" s="99"/>
      <c r="B62" s="3" t="s">
        <v>474</v>
      </c>
      <c r="C62" s="3"/>
      <c r="D62" s="355"/>
      <c r="E62" s="3"/>
      <c r="F62" s="3"/>
      <c r="G62" s="3"/>
      <c r="H62" s="3"/>
    </row>
    <row r="63" spans="1:29" s="1" customFormat="1" ht="12.75">
      <c r="A63" s="365"/>
      <c r="B63" s="366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</row>
    <row r="64" spans="2:3" ht="30" customHeight="1">
      <c r="B64" s="380" t="s">
        <v>476</v>
      </c>
      <c r="C64" s="379" t="s">
        <v>477</v>
      </c>
    </row>
  </sheetData>
  <sheetProtection/>
  <mergeCells count="236">
    <mergeCell ref="A6:AC6"/>
    <mergeCell ref="B22:AC22"/>
    <mergeCell ref="A7:A9"/>
    <mergeCell ref="H8:H9"/>
    <mergeCell ref="I8:I9"/>
    <mergeCell ref="A1:AC1"/>
    <mergeCell ref="A2:AC2"/>
    <mergeCell ref="A3:AC3"/>
    <mergeCell ref="A4:AC4"/>
    <mergeCell ref="A5:AC5"/>
    <mergeCell ref="B11:C11"/>
    <mergeCell ref="R8:T8"/>
    <mergeCell ref="U8:W8"/>
    <mergeCell ref="O8:Q8"/>
    <mergeCell ref="E8:E9"/>
    <mergeCell ref="F8:F9"/>
    <mergeCell ref="G8:G9"/>
    <mergeCell ref="B7:B9"/>
    <mergeCell ref="C7:C9"/>
    <mergeCell ref="D7:D9"/>
    <mergeCell ref="AA8:AC8"/>
    <mergeCell ref="L8:N8"/>
    <mergeCell ref="W49:W51"/>
    <mergeCell ref="X49:X51"/>
    <mergeCell ref="Y49:Y51"/>
    <mergeCell ref="Z49:Z51"/>
    <mergeCell ref="M49:M51"/>
    <mergeCell ref="N49:N51"/>
    <mergeCell ref="O49:O51"/>
    <mergeCell ref="P49:P51"/>
    <mergeCell ref="R49:R51"/>
    <mergeCell ref="AA49:AA51"/>
    <mergeCell ref="AB49:AB51"/>
    <mergeCell ref="AC49:AC51"/>
    <mergeCell ref="D52:D54"/>
    <mergeCell ref="E52:E54"/>
    <mergeCell ref="G52:G54"/>
    <mergeCell ref="Y52:Y54"/>
    <mergeCell ref="Z52:Z54"/>
    <mergeCell ref="T49:T51"/>
    <mergeCell ref="X46:X48"/>
    <mergeCell ref="M46:M48"/>
    <mergeCell ref="N46:N48"/>
    <mergeCell ref="O46:O48"/>
    <mergeCell ref="P46:P48"/>
    <mergeCell ref="Q46:Q48"/>
    <mergeCell ref="R46:R48"/>
    <mergeCell ref="U46:U48"/>
    <mergeCell ref="Q49:Q51"/>
    <mergeCell ref="AA46:AA48"/>
    <mergeCell ref="AB46:AB48"/>
    <mergeCell ref="AC46:AC48"/>
    <mergeCell ref="D49:D51"/>
    <mergeCell ref="E49:E51"/>
    <mergeCell ref="F49:F51"/>
    <mergeCell ref="G49:G51"/>
    <mergeCell ref="L49:L51"/>
    <mergeCell ref="S46:S48"/>
    <mergeCell ref="S49:S51"/>
    <mergeCell ref="Y44:Y45"/>
    <mergeCell ref="Z44:Z45"/>
    <mergeCell ref="D46:D48"/>
    <mergeCell ref="E46:E48"/>
    <mergeCell ref="F46:F48"/>
    <mergeCell ref="G46:G48"/>
    <mergeCell ref="L46:L48"/>
    <mergeCell ref="Y46:Y48"/>
    <mergeCell ref="Z46:Z48"/>
    <mergeCell ref="Q42:Q43"/>
    <mergeCell ref="R42:R43"/>
    <mergeCell ref="S42:S43"/>
    <mergeCell ref="T42:T43"/>
    <mergeCell ref="W42:W43"/>
    <mergeCell ref="T46:T48"/>
    <mergeCell ref="V46:V48"/>
    <mergeCell ref="W46:W48"/>
    <mergeCell ref="D44:D45"/>
    <mergeCell ref="E44:E45"/>
    <mergeCell ref="G44:G45"/>
    <mergeCell ref="N42:N43"/>
    <mergeCell ref="O42:O43"/>
    <mergeCell ref="X42:X43"/>
    <mergeCell ref="P42:P43"/>
    <mergeCell ref="D42:D43"/>
    <mergeCell ref="E42:E43"/>
    <mergeCell ref="F42:F43"/>
    <mergeCell ref="Y42:Y43"/>
    <mergeCell ref="Z42:Z43"/>
    <mergeCell ref="AA42:AA43"/>
    <mergeCell ref="AB42:AB43"/>
    <mergeCell ref="AC42:AC43"/>
    <mergeCell ref="V39:V41"/>
    <mergeCell ref="P39:P41"/>
    <mergeCell ref="Q39:Q41"/>
    <mergeCell ref="R39:R41"/>
    <mergeCell ref="S39:S41"/>
    <mergeCell ref="T39:T41"/>
    <mergeCell ref="U39:U41"/>
    <mergeCell ref="G42:G43"/>
    <mergeCell ref="L42:L43"/>
    <mergeCell ref="M42:M43"/>
    <mergeCell ref="AB39:AB41"/>
    <mergeCell ref="AC39:AC41"/>
    <mergeCell ref="W39:W41"/>
    <mergeCell ref="X39:X41"/>
    <mergeCell ref="Y39:Y41"/>
    <mergeCell ref="Z39:Z41"/>
    <mergeCell ref="AA39:AA41"/>
    <mergeCell ref="AB37:AB38"/>
    <mergeCell ref="AC37:AC38"/>
    <mergeCell ref="D39:D41"/>
    <mergeCell ref="E39:E41"/>
    <mergeCell ref="F39:F41"/>
    <mergeCell ref="G39:G41"/>
    <mergeCell ref="L39:L41"/>
    <mergeCell ref="M39:M41"/>
    <mergeCell ref="N39:N41"/>
    <mergeCell ref="O39:O41"/>
    <mergeCell ref="AA31:AA32"/>
    <mergeCell ref="AB31:AB32"/>
    <mergeCell ref="Q31:Q32"/>
    <mergeCell ref="R31:R32"/>
    <mergeCell ref="S31:S32"/>
    <mergeCell ref="T31:T32"/>
    <mergeCell ref="AC31:AC32"/>
    <mergeCell ref="D33:D34"/>
    <mergeCell ref="E33:E34"/>
    <mergeCell ref="G33:G34"/>
    <mergeCell ref="V33:V34"/>
    <mergeCell ref="W33:W34"/>
    <mergeCell ref="W31:W32"/>
    <mergeCell ref="X31:X32"/>
    <mergeCell ref="Y31:Y32"/>
    <mergeCell ref="Z31:Z32"/>
    <mergeCell ref="D35:D36"/>
    <mergeCell ref="E35:E36"/>
    <mergeCell ref="G35:G36"/>
    <mergeCell ref="Y35:Y36"/>
    <mergeCell ref="Z35:Z36"/>
    <mergeCell ref="D37:D38"/>
    <mergeCell ref="E37:E38"/>
    <mergeCell ref="G37:G38"/>
    <mergeCell ref="R29:R30"/>
    <mergeCell ref="S29:S30"/>
    <mergeCell ref="T29:T30"/>
    <mergeCell ref="U29:U30"/>
    <mergeCell ref="V29:V30"/>
    <mergeCell ref="W29:W30"/>
    <mergeCell ref="X29:X30"/>
    <mergeCell ref="Y29:Y30"/>
    <mergeCell ref="P29:P30"/>
    <mergeCell ref="U31:U32"/>
    <mergeCell ref="V31:V32"/>
    <mergeCell ref="AC29:AC30"/>
    <mergeCell ref="Z29:Z30"/>
    <mergeCell ref="AA29:AA30"/>
    <mergeCell ref="AB29:AB30"/>
    <mergeCell ref="Q29:Q30"/>
    <mergeCell ref="D31:D32"/>
    <mergeCell ref="E31:E32"/>
    <mergeCell ref="F31:F32"/>
    <mergeCell ref="G31:G32"/>
    <mergeCell ref="L31:L32"/>
    <mergeCell ref="M31:M32"/>
    <mergeCell ref="N31:N32"/>
    <mergeCell ref="O31:O32"/>
    <mergeCell ref="P31:P32"/>
    <mergeCell ref="W27:W28"/>
    <mergeCell ref="D25:D26"/>
    <mergeCell ref="D29:D30"/>
    <mergeCell ref="E29:E30"/>
    <mergeCell ref="F29:F30"/>
    <mergeCell ref="G29:G30"/>
    <mergeCell ref="L29:L30"/>
    <mergeCell ref="M29:M30"/>
    <mergeCell ref="N29:N30"/>
    <mergeCell ref="O29:O30"/>
    <mergeCell ref="Y25:Y26"/>
    <mergeCell ref="N25:N26"/>
    <mergeCell ref="O25:O26"/>
    <mergeCell ref="P25:P26"/>
    <mergeCell ref="Q25:Q26"/>
    <mergeCell ref="R25:R26"/>
    <mergeCell ref="S25:S26"/>
    <mergeCell ref="AA25:AA26"/>
    <mergeCell ref="AB25:AB26"/>
    <mergeCell ref="AC25:AC26"/>
    <mergeCell ref="D27:D28"/>
    <mergeCell ref="E27:E28"/>
    <mergeCell ref="F27:F28"/>
    <mergeCell ref="G27:G28"/>
    <mergeCell ref="L27:L28"/>
    <mergeCell ref="V27:V28"/>
    <mergeCell ref="T25:T26"/>
    <mergeCell ref="Z25:Z26"/>
    <mergeCell ref="U25:U26"/>
    <mergeCell ref="V25:V26"/>
    <mergeCell ref="W25:W26"/>
    <mergeCell ref="X25:X26"/>
    <mergeCell ref="Y23:Y24"/>
    <mergeCell ref="G25:G26"/>
    <mergeCell ref="L25:L26"/>
    <mergeCell ref="M25:M26"/>
    <mergeCell ref="N23:N24"/>
    <mergeCell ref="L23:L24"/>
    <mergeCell ref="M23:M24"/>
    <mergeCell ref="AC23:AC24"/>
    <mergeCell ref="W23:W24"/>
    <mergeCell ref="X23:X24"/>
    <mergeCell ref="R23:R24"/>
    <mergeCell ref="S23:S24"/>
    <mergeCell ref="X7:AC7"/>
    <mergeCell ref="X8:Z8"/>
    <mergeCell ref="Z23:Z24"/>
    <mergeCell ref="AA23:AA24"/>
    <mergeCell ref="T23:T24"/>
    <mergeCell ref="B59:J59"/>
    <mergeCell ref="D23:D24"/>
    <mergeCell ref="E23:E24"/>
    <mergeCell ref="F23:F24"/>
    <mergeCell ref="G23:G24"/>
    <mergeCell ref="AB23:AB24"/>
    <mergeCell ref="O23:O24"/>
    <mergeCell ref="P23:P24"/>
    <mergeCell ref="Q23:Q24"/>
    <mergeCell ref="U23:U24"/>
    <mergeCell ref="I49:I51"/>
    <mergeCell ref="I37:I38"/>
    <mergeCell ref="L7:Q7"/>
    <mergeCell ref="R7:W7"/>
    <mergeCell ref="J8:J9"/>
    <mergeCell ref="K8:K9"/>
    <mergeCell ref="E7:K7"/>
    <mergeCell ref="V23:V24"/>
    <mergeCell ref="E25:E26"/>
    <mergeCell ref="F25:F26"/>
  </mergeCells>
  <printOptions/>
  <pageMargins left="0.35433070866141736" right="0.2755905511811024" top="0.1968503937007874" bottom="0.1968503937007874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55"/>
  <sheetViews>
    <sheetView zoomScale="115" zoomScaleNormal="115" zoomScalePageLayoutView="0" workbookViewId="0" topLeftCell="A43">
      <selection activeCell="B52" sqref="B52"/>
    </sheetView>
  </sheetViews>
  <sheetFormatPr defaultColWidth="9.140625" defaultRowHeight="12.75"/>
  <cols>
    <col min="1" max="1" width="9.140625" style="2" customWidth="1"/>
    <col min="2" max="2" width="17.28125" style="2" customWidth="1"/>
    <col min="3" max="3" width="58.00390625" style="2" customWidth="1"/>
    <col min="4" max="4" width="9.421875" style="99" bestFit="1" customWidth="1"/>
    <col min="5" max="5" width="7.00390625" style="99" customWidth="1"/>
    <col min="6" max="6" width="4.7109375" style="99" customWidth="1"/>
    <col min="7" max="7" width="6.57421875" style="286" customWidth="1"/>
    <col min="8" max="11" width="6.57421875" style="99" customWidth="1"/>
    <col min="12" max="12" width="4.7109375" style="99" customWidth="1"/>
    <col min="13" max="13" width="5.57421875" style="99" customWidth="1"/>
    <col min="14" max="29" width="4.7109375" style="99" customWidth="1"/>
    <col min="30" max="30" width="11.8515625" style="2" customWidth="1"/>
    <col min="31" max="31" width="9.28125" style="2" bestFit="1" customWidth="1"/>
    <col min="32" max="16384" width="9.140625" style="2" customWidth="1"/>
  </cols>
  <sheetData>
    <row r="1" spans="1:29" ht="15">
      <c r="A1" s="413" t="s">
        <v>467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</row>
    <row r="2" spans="1:29" ht="15">
      <c r="A2" s="413" t="s">
        <v>435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1:30" ht="15">
      <c r="A3" s="413" t="s">
        <v>440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6"/>
    </row>
    <row r="4" spans="1:29" ht="13.5" customHeight="1">
      <c r="A4" s="413" t="s">
        <v>472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</row>
    <row r="5" spans="1:29" s="4" customFormat="1" ht="15" customHeight="1">
      <c r="A5" s="437" t="s">
        <v>439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</row>
    <row r="6" spans="1:29" ht="15.75" thickBo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</row>
    <row r="7" spans="1:29" ht="16.5" thickBot="1" thickTop="1">
      <c r="A7" s="426" t="s">
        <v>460</v>
      </c>
      <c r="B7" s="400" t="s">
        <v>95</v>
      </c>
      <c r="C7" s="409" t="s">
        <v>0</v>
      </c>
      <c r="D7" s="402" t="s">
        <v>1</v>
      </c>
      <c r="E7" s="393" t="s">
        <v>2</v>
      </c>
      <c r="F7" s="394"/>
      <c r="G7" s="394"/>
      <c r="H7" s="394"/>
      <c r="I7" s="394"/>
      <c r="J7" s="394"/>
      <c r="K7" s="395"/>
      <c r="L7" s="381" t="s">
        <v>3</v>
      </c>
      <c r="M7" s="382"/>
      <c r="N7" s="382"/>
      <c r="O7" s="382"/>
      <c r="P7" s="382"/>
      <c r="Q7" s="383"/>
      <c r="R7" s="381" t="s">
        <v>4</v>
      </c>
      <c r="S7" s="382"/>
      <c r="T7" s="382"/>
      <c r="U7" s="382"/>
      <c r="V7" s="382"/>
      <c r="W7" s="383"/>
      <c r="X7" s="384" t="s">
        <v>5</v>
      </c>
      <c r="Y7" s="385"/>
      <c r="Z7" s="385"/>
      <c r="AA7" s="385"/>
      <c r="AB7" s="385"/>
      <c r="AC7" s="386"/>
    </row>
    <row r="8" spans="1:29" ht="16.5" thickBot="1" thickTop="1">
      <c r="A8" s="426"/>
      <c r="B8" s="401"/>
      <c r="C8" s="410"/>
      <c r="D8" s="403"/>
      <c r="E8" s="387" t="s">
        <v>6</v>
      </c>
      <c r="F8" s="387" t="s">
        <v>7</v>
      </c>
      <c r="G8" s="478" t="s">
        <v>425</v>
      </c>
      <c r="H8" s="480" t="s">
        <v>426</v>
      </c>
      <c r="I8" s="480" t="s">
        <v>427</v>
      </c>
      <c r="J8" s="480" t="s">
        <v>246</v>
      </c>
      <c r="K8" s="475" t="s">
        <v>428</v>
      </c>
      <c r="L8" s="381" t="s">
        <v>8</v>
      </c>
      <c r="M8" s="382"/>
      <c r="N8" s="408"/>
      <c r="O8" s="381" t="s">
        <v>9</v>
      </c>
      <c r="P8" s="382"/>
      <c r="Q8" s="408"/>
      <c r="R8" s="381" t="s">
        <v>10</v>
      </c>
      <c r="S8" s="382"/>
      <c r="T8" s="408"/>
      <c r="U8" s="381" t="s">
        <v>11</v>
      </c>
      <c r="V8" s="382"/>
      <c r="W8" s="408"/>
      <c r="X8" s="384" t="s">
        <v>12</v>
      </c>
      <c r="Y8" s="385"/>
      <c r="Z8" s="386"/>
      <c r="AA8" s="381" t="s">
        <v>13</v>
      </c>
      <c r="AB8" s="382"/>
      <c r="AC8" s="408"/>
    </row>
    <row r="9" spans="1:29" ht="83.25" thickBot="1" thickTop="1">
      <c r="A9" s="426"/>
      <c r="B9" s="477"/>
      <c r="C9" s="411"/>
      <c r="D9" s="404"/>
      <c r="E9" s="388"/>
      <c r="F9" s="388"/>
      <c r="G9" s="479"/>
      <c r="H9" s="481"/>
      <c r="I9" s="481"/>
      <c r="J9" s="481"/>
      <c r="K9" s="476"/>
      <c r="L9" s="7" t="s">
        <v>14</v>
      </c>
      <c r="M9" s="8" t="s">
        <v>15</v>
      </c>
      <c r="N9" s="9" t="s">
        <v>16</v>
      </c>
      <c r="O9" s="7" t="s">
        <v>14</v>
      </c>
      <c r="P9" s="8" t="s">
        <v>15</v>
      </c>
      <c r="Q9" s="9" t="s">
        <v>16</v>
      </c>
      <c r="R9" s="7" t="s">
        <v>14</v>
      </c>
      <c r="S9" s="8" t="s">
        <v>15</v>
      </c>
      <c r="T9" s="9" t="s">
        <v>16</v>
      </c>
      <c r="U9" s="7" t="s">
        <v>14</v>
      </c>
      <c r="V9" s="8" t="s">
        <v>15</v>
      </c>
      <c r="W9" s="9" t="s">
        <v>16</v>
      </c>
      <c r="X9" s="7" t="s">
        <v>14</v>
      </c>
      <c r="Y9" s="8" t="s">
        <v>15</v>
      </c>
      <c r="Z9" s="9" t="s">
        <v>16</v>
      </c>
      <c r="AA9" s="7" t="s">
        <v>14</v>
      </c>
      <c r="AB9" s="8" t="s">
        <v>15</v>
      </c>
      <c r="AC9" s="9" t="s">
        <v>16</v>
      </c>
    </row>
    <row r="10" spans="1:29" ht="16.5" thickBot="1" thickTop="1">
      <c r="A10" s="202"/>
      <c r="B10" s="197">
        <v>1</v>
      </c>
      <c r="C10" s="96">
        <v>2</v>
      </c>
      <c r="D10" s="10">
        <v>3</v>
      </c>
      <c r="E10" s="96">
        <v>4</v>
      </c>
      <c r="F10" s="10">
        <v>5</v>
      </c>
      <c r="G10" s="319">
        <v>6</v>
      </c>
      <c r="H10" s="220">
        <v>7</v>
      </c>
      <c r="I10" s="220">
        <v>8</v>
      </c>
      <c r="J10" s="220">
        <v>9</v>
      </c>
      <c r="K10" s="220">
        <v>10</v>
      </c>
      <c r="L10" s="10">
        <v>11</v>
      </c>
      <c r="M10" s="96">
        <v>12</v>
      </c>
      <c r="N10" s="10">
        <v>13</v>
      </c>
      <c r="O10" s="96">
        <v>14</v>
      </c>
      <c r="P10" s="10">
        <v>15</v>
      </c>
      <c r="Q10" s="96">
        <v>16</v>
      </c>
      <c r="R10" s="10">
        <v>17</v>
      </c>
      <c r="S10" s="96">
        <v>18</v>
      </c>
      <c r="T10" s="10">
        <v>19</v>
      </c>
      <c r="U10" s="96">
        <v>20</v>
      </c>
      <c r="V10" s="10">
        <v>21</v>
      </c>
      <c r="W10" s="96">
        <v>22</v>
      </c>
      <c r="X10" s="10">
        <v>23</v>
      </c>
      <c r="Y10" s="96">
        <v>24</v>
      </c>
      <c r="Z10" s="10">
        <v>25</v>
      </c>
      <c r="AA10" s="96">
        <v>26</v>
      </c>
      <c r="AB10" s="10">
        <v>27</v>
      </c>
      <c r="AC10" s="220">
        <v>28</v>
      </c>
    </row>
    <row r="11" spans="1:29" ht="16.5" thickBot="1" thickTop="1">
      <c r="A11" s="194">
        <v>1</v>
      </c>
      <c r="B11" s="431" t="s">
        <v>446</v>
      </c>
      <c r="C11" s="431"/>
      <c r="D11" s="385"/>
      <c r="E11" s="385"/>
      <c r="F11" s="385"/>
      <c r="G11" s="385"/>
      <c r="H11" s="400"/>
      <c r="I11" s="400"/>
      <c r="J11" s="400"/>
      <c r="K11" s="400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98"/>
    </row>
    <row r="12" spans="1:29" ht="16.5" thickBot="1" thickTop="1">
      <c r="A12" s="194">
        <v>2</v>
      </c>
      <c r="B12" s="56" t="s">
        <v>130</v>
      </c>
      <c r="C12" s="68" t="s">
        <v>51</v>
      </c>
      <c r="D12" s="19" t="s">
        <v>24</v>
      </c>
      <c r="E12" s="20">
        <v>30</v>
      </c>
      <c r="F12" s="20">
        <v>30</v>
      </c>
      <c r="G12" s="320"/>
      <c r="H12" s="20"/>
      <c r="I12" s="20"/>
      <c r="J12" s="20"/>
      <c r="K12" s="40"/>
      <c r="L12" s="46"/>
      <c r="M12" s="48"/>
      <c r="N12" s="49"/>
      <c r="O12" s="46"/>
      <c r="P12" s="48"/>
      <c r="Q12" s="49"/>
      <c r="R12" s="46"/>
      <c r="S12" s="48"/>
      <c r="T12" s="49"/>
      <c r="U12" s="46">
        <v>30</v>
      </c>
      <c r="V12" s="48"/>
      <c r="W12" s="49">
        <v>3</v>
      </c>
      <c r="X12" s="19"/>
      <c r="Y12" s="20"/>
      <c r="Z12" s="21"/>
      <c r="AA12" s="100"/>
      <c r="AB12" s="48"/>
      <c r="AC12" s="65"/>
    </row>
    <row r="13" spans="1:29" ht="16.5" thickBot="1" thickTop="1">
      <c r="A13" s="194">
        <v>3</v>
      </c>
      <c r="B13" s="56" t="s">
        <v>131</v>
      </c>
      <c r="C13" s="24" t="s">
        <v>52</v>
      </c>
      <c r="D13" s="27" t="s">
        <v>39</v>
      </c>
      <c r="E13" s="26">
        <v>45</v>
      </c>
      <c r="F13" s="26">
        <v>15</v>
      </c>
      <c r="G13" s="321">
        <v>30</v>
      </c>
      <c r="H13" s="26"/>
      <c r="I13" s="26"/>
      <c r="J13" s="26"/>
      <c r="K13" s="42"/>
      <c r="L13" s="27"/>
      <c r="M13" s="26"/>
      <c r="N13" s="28"/>
      <c r="O13" s="27"/>
      <c r="P13" s="26"/>
      <c r="Q13" s="28"/>
      <c r="R13" s="27"/>
      <c r="S13" s="26"/>
      <c r="T13" s="28"/>
      <c r="U13" s="27">
        <v>15</v>
      </c>
      <c r="V13" s="26">
        <v>30</v>
      </c>
      <c r="W13" s="28">
        <v>4</v>
      </c>
      <c r="X13" s="27"/>
      <c r="Y13" s="26"/>
      <c r="Z13" s="66"/>
      <c r="AA13" s="37"/>
      <c r="AB13" s="26"/>
      <c r="AC13" s="66"/>
    </row>
    <row r="14" spans="1:29" ht="16.5" thickBot="1" thickTop="1">
      <c r="A14" s="194">
        <v>4</v>
      </c>
      <c r="B14" s="56" t="s">
        <v>132</v>
      </c>
      <c r="C14" s="24" t="s">
        <v>252</v>
      </c>
      <c r="D14" s="27" t="s">
        <v>39</v>
      </c>
      <c r="E14" s="26">
        <v>45</v>
      </c>
      <c r="F14" s="26">
        <v>15</v>
      </c>
      <c r="G14" s="321">
        <v>30</v>
      </c>
      <c r="H14" s="26"/>
      <c r="I14" s="26"/>
      <c r="J14" s="26"/>
      <c r="K14" s="42"/>
      <c r="L14" s="13"/>
      <c r="M14" s="11"/>
      <c r="N14" s="14"/>
      <c r="O14" s="13"/>
      <c r="P14" s="11"/>
      <c r="Q14" s="14"/>
      <c r="R14" s="13"/>
      <c r="S14" s="11"/>
      <c r="T14" s="14"/>
      <c r="U14" s="13">
        <v>15</v>
      </c>
      <c r="V14" s="11">
        <v>30</v>
      </c>
      <c r="W14" s="14">
        <v>4</v>
      </c>
      <c r="X14" s="13"/>
      <c r="Y14" s="11"/>
      <c r="Z14" s="63"/>
      <c r="AA14" s="101"/>
      <c r="AB14" s="11"/>
      <c r="AC14" s="63"/>
    </row>
    <row r="15" spans="1:29" ht="16.5" thickBot="1" thickTop="1">
      <c r="A15" s="194">
        <v>5</v>
      </c>
      <c r="B15" s="56" t="s">
        <v>133</v>
      </c>
      <c r="C15" s="24" t="s">
        <v>53</v>
      </c>
      <c r="D15" s="27" t="s">
        <v>24</v>
      </c>
      <c r="E15" s="26">
        <v>45</v>
      </c>
      <c r="F15" s="26">
        <v>15</v>
      </c>
      <c r="G15" s="321">
        <v>30</v>
      </c>
      <c r="H15" s="26"/>
      <c r="I15" s="26"/>
      <c r="J15" s="26"/>
      <c r="K15" s="42"/>
      <c r="L15" s="27"/>
      <c r="M15" s="26"/>
      <c r="N15" s="28"/>
      <c r="O15" s="27"/>
      <c r="P15" s="26"/>
      <c r="Q15" s="28"/>
      <c r="R15" s="27"/>
      <c r="S15" s="26"/>
      <c r="T15" s="28"/>
      <c r="U15" s="27">
        <v>15</v>
      </c>
      <c r="V15" s="26">
        <v>30</v>
      </c>
      <c r="W15" s="28">
        <v>3</v>
      </c>
      <c r="X15" s="27"/>
      <c r="Y15" s="26"/>
      <c r="Z15" s="66"/>
      <c r="AA15" s="37"/>
      <c r="AB15" s="26"/>
      <c r="AC15" s="66"/>
    </row>
    <row r="16" spans="1:29" ht="16.5" thickBot="1" thickTop="1">
      <c r="A16" s="194">
        <v>6</v>
      </c>
      <c r="B16" s="56" t="s">
        <v>134</v>
      </c>
      <c r="C16" s="24" t="s">
        <v>55</v>
      </c>
      <c r="D16" s="29" t="s">
        <v>43</v>
      </c>
      <c r="E16" s="30">
        <v>45</v>
      </c>
      <c r="F16" s="30">
        <v>15</v>
      </c>
      <c r="G16" s="322">
        <v>30</v>
      </c>
      <c r="H16" s="26"/>
      <c r="I16" s="26"/>
      <c r="J16" s="26"/>
      <c r="K16" s="42"/>
      <c r="L16" s="13"/>
      <c r="M16" s="11"/>
      <c r="N16" s="14"/>
      <c r="O16" s="13"/>
      <c r="P16" s="11"/>
      <c r="Q16" s="14"/>
      <c r="R16" s="13"/>
      <c r="S16" s="11"/>
      <c r="T16" s="14"/>
      <c r="U16" s="13"/>
      <c r="V16" s="11"/>
      <c r="W16" s="31"/>
      <c r="X16" s="29">
        <v>15</v>
      </c>
      <c r="Y16" s="30">
        <v>30</v>
      </c>
      <c r="Z16" s="76">
        <v>4</v>
      </c>
      <c r="AA16" s="54"/>
      <c r="AB16" s="30"/>
      <c r="AC16" s="76"/>
    </row>
    <row r="17" spans="1:29" ht="16.5" thickBot="1" thickTop="1">
      <c r="A17" s="194">
        <v>7</v>
      </c>
      <c r="B17" s="32" t="s">
        <v>259</v>
      </c>
      <c r="C17" s="83" t="s">
        <v>260</v>
      </c>
      <c r="D17" s="29" t="s">
        <v>24</v>
      </c>
      <c r="E17" s="30">
        <v>15</v>
      </c>
      <c r="F17" s="30"/>
      <c r="G17" s="287">
        <v>15</v>
      </c>
      <c r="H17" s="237"/>
      <c r="I17" s="237"/>
      <c r="J17" s="237"/>
      <c r="K17" s="238"/>
      <c r="L17" s="218"/>
      <c r="M17" s="30"/>
      <c r="N17" s="35"/>
      <c r="O17" s="29"/>
      <c r="P17" s="30"/>
      <c r="Q17" s="35"/>
      <c r="R17" s="29"/>
      <c r="S17" s="30"/>
      <c r="T17" s="35"/>
      <c r="U17" s="29"/>
      <c r="V17" s="30"/>
      <c r="W17" s="35"/>
      <c r="X17" s="29"/>
      <c r="Y17" s="30"/>
      <c r="Z17" s="35"/>
      <c r="AA17" s="29"/>
      <c r="AB17" s="30">
        <v>15</v>
      </c>
      <c r="AC17" s="31">
        <v>2</v>
      </c>
    </row>
    <row r="18" spans="1:29" ht="16.5" thickBot="1" thickTop="1">
      <c r="A18" s="194">
        <v>8</v>
      </c>
      <c r="B18" s="201"/>
      <c r="C18" s="228" t="s">
        <v>447</v>
      </c>
      <c r="D18" s="194"/>
      <c r="E18" s="194">
        <f>SUM(E12:E17)</f>
        <v>225</v>
      </c>
      <c r="F18" s="194">
        <f aca="true" t="shared" si="0" ref="F18:AC18">SUM(F12:F17)</f>
        <v>90</v>
      </c>
      <c r="G18" s="288">
        <f t="shared" si="0"/>
        <v>135</v>
      </c>
      <c r="H18" s="194">
        <f t="shared" si="0"/>
        <v>0</v>
      </c>
      <c r="I18" s="194">
        <f t="shared" si="0"/>
        <v>0</v>
      </c>
      <c r="J18" s="194">
        <f t="shared" si="0"/>
        <v>0</v>
      </c>
      <c r="K18" s="194">
        <f t="shared" si="0"/>
        <v>0</v>
      </c>
      <c r="L18" s="194">
        <f t="shared" si="0"/>
        <v>0</v>
      </c>
      <c r="M18" s="194">
        <f t="shared" si="0"/>
        <v>0</v>
      </c>
      <c r="N18" s="194">
        <f t="shared" si="0"/>
        <v>0</v>
      </c>
      <c r="O18" s="194">
        <f t="shared" si="0"/>
        <v>0</v>
      </c>
      <c r="P18" s="194">
        <f t="shared" si="0"/>
        <v>0</v>
      </c>
      <c r="Q18" s="194">
        <f t="shared" si="0"/>
        <v>0</v>
      </c>
      <c r="R18" s="194">
        <f t="shared" si="0"/>
        <v>0</v>
      </c>
      <c r="S18" s="194">
        <f t="shared" si="0"/>
        <v>0</v>
      </c>
      <c r="T18" s="194">
        <f t="shared" si="0"/>
        <v>0</v>
      </c>
      <c r="U18" s="194">
        <f t="shared" si="0"/>
        <v>75</v>
      </c>
      <c r="V18" s="194">
        <f t="shared" si="0"/>
        <v>90</v>
      </c>
      <c r="W18" s="194">
        <f t="shared" si="0"/>
        <v>14</v>
      </c>
      <c r="X18" s="194">
        <f t="shared" si="0"/>
        <v>15</v>
      </c>
      <c r="Y18" s="194">
        <f t="shared" si="0"/>
        <v>30</v>
      </c>
      <c r="Z18" s="194">
        <f t="shared" si="0"/>
        <v>4</v>
      </c>
      <c r="AA18" s="194">
        <f t="shared" si="0"/>
        <v>0</v>
      </c>
      <c r="AB18" s="194">
        <f t="shared" si="0"/>
        <v>15</v>
      </c>
      <c r="AC18" s="194">
        <f t="shared" si="0"/>
        <v>2</v>
      </c>
    </row>
    <row r="19" spans="1:29" ht="16.5" thickBot="1" thickTop="1">
      <c r="A19" s="194">
        <v>9</v>
      </c>
      <c r="B19" s="419" t="s">
        <v>470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20"/>
    </row>
    <row r="20" spans="1:29" ht="16.5" thickBot="1" thickTop="1">
      <c r="A20" s="194">
        <v>10</v>
      </c>
      <c r="B20" s="65" t="s">
        <v>135</v>
      </c>
      <c r="C20" s="68" t="s">
        <v>118</v>
      </c>
      <c r="D20" s="46"/>
      <c r="E20" s="48"/>
      <c r="F20" s="48"/>
      <c r="G20" s="323"/>
      <c r="H20" s="46"/>
      <c r="I20" s="48"/>
      <c r="J20" s="48"/>
      <c r="K20" s="49"/>
      <c r="L20" s="46"/>
      <c r="M20" s="48"/>
      <c r="N20" s="49"/>
      <c r="O20" s="46"/>
      <c r="P20" s="48"/>
      <c r="Q20" s="49"/>
      <c r="R20" s="46"/>
      <c r="S20" s="48"/>
      <c r="T20" s="49"/>
      <c r="U20" s="46"/>
      <c r="V20" s="48"/>
      <c r="W20" s="49"/>
      <c r="X20" s="46"/>
      <c r="Y20" s="48"/>
      <c r="Z20" s="49"/>
      <c r="AA20" s="100"/>
      <c r="AB20" s="48"/>
      <c r="AC20" s="65"/>
    </row>
    <row r="21" spans="1:29" ht="16.5" thickBot="1" thickTop="1">
      <c r="A21" s="194">
        <v>11</v>
      </c>
      <c r="B21" s="75" t="s">
        <v>136</v>
      </c>
      <c r="C21" s="69" t="s">
        <v>257</v>
      </c>
      <c r="D21" s="13" t="s">
        <v>24</v>
      </c>
      <c r="E21" s="11">
        <v>45</v>
      </c>
      <c r="F21" s="11">
        <v>15</v>
      </c>
      <c r="G21" s="324">
        <v>30</v>
      </c>
      <c r="H21" s="13"/>
      <c r="I21" s="11"/>
      <c r="J21" s="11"/>
      <c r="K21" s="14"/>
      <c r="L21" s="13"/>
      <c r="M21" s="11"/>
      <c r="N21" s="14"/>
      <c r="O21" s="13"/>
      <c r="P21" s="11"/>
      <c r="Q21" s="14"/>
      <c r="R21" s="13"/>
      <c r="S21" s="11"/>
      <c r="T21" s="14"/>
      <c r="U21" s="13">
        <v>15</v>
      </c>
      <c r="V21" s="11">
        <v>30</v>
      </c>
      <c r="W21" s="14">
        <v>4</v>
      </c>
      <c r="X21" s="13"/>
      <c r="Y21" s="11"/>
      <c r="Z21" s="14"/>
      <c r="AA21" s="101"/>
      <c r="AB21" s="11"/>
      <c r="AC21" s="63"/>
    </row>
    <row r="22" spans="1:29" ht="16.5" thickBot="1" thickTop="1">
      <c r="A22" s="194">
        <v>12</v>
      </c>
      <c r="B22" s="76" t="s">
        <v>137</v>
      </c>
      <c r="C22" s="44" t="s">
        <v>119</v>
      </c>
      <c r="D22" s="29"/>
      <c r="E22" s="30"/>
      <c r="F22" s="30"/>
      <c r="G22" s="322"/>
      <c r="H22" s="29"/>
      <c r="I22" s="30"/>
      <c r="J22" s="30"/>
      <c r="K22" s="31"/>
      <c r="L22" s="29"/>
      <c r="M22" s="30"/>
      <c r="N22" s="35"/>
      <c r="O22" s="29"/>
      <c r="P22" s="30"/>
      <c r="Q22" s="35"/>
      <c r="R22" s="29"/>
      <c r="S22" s="30"/>
      <c r="T22" s="35"/>
      <c r="U22" s="29"/>
      <c r="V22" s="30"/>
      <c r="W22" s="35"/>
      <c r="X22" s="29"/>
      <c r="Y22" s="30"/>
      <c r="Z22" s="35"/>
      <c r="AA22" s="29"/>
      <c r="AB22" s="30"/>
      <c r="AC22" s="31"/>
    </row>
    <row r="23" spans="1:29" ht="16.5" thickBot="1" thickTop="1">
      <c r="A23" s="194">
        <v>13</v>
      </c>
      <c r="B23" s="75" t="s">
        <v>138</v>
      </c>
      <c r="C23" s="62" t="s">
        <v>120</v>
      </c>
      <c r="D23" s="22" t="s">
        <v>39</v>
      </c>
      <c r="E23" s="18">
        <v>45</v>
      </c>
      <c r="F23" s="18">
        <v>15</v>
      </c>
      <c r="G23" s="325">
        <v>30</v>
      </c>
      <c r="H23" s="22"/>
      <c r="I23" s="18"/>
      <c r="J23" s="18"/>
      <c r="K23" s="23"/>
      <c r="L23" s="22"/>
      <c r="M23" s="18"/>
      <c r="N23" s="23"/>
      <c r="O23" s="22"/>
      <c r="P23" s="18"/>
      <c r="Q23" s="23"/>
      <c r="R23" s="22"/>
      <c r="S23" s="18"/>
      <c r="T23" s="23"/>
      <c r="U23" s="22">
        <v>15</v>
      </c>
      <c r="V23" s="18">
        <v>30</v>
      </c>
      <c r="W23" s="23">
        <v>4</v>
      </c>
      <c r="X23" s="22"/>
      <c r="Y23" s="18"/>
      <c r="Z23" s="23"/>
      <c r="AA23" s="22"/>
      <c r="AB23" s="18"/>
      <c r="AC23" s="23"/>
    </row>
    <row r="24" spans="1:29" ht="16.5" thickBot="1" thickTop="1">
      <c r="A24" s="194">
        <v>14</v>
      </c>
      <c r="B24" s="76" t="s">
        <v>139</v>
      </c>
      <c r="C24" s="72" t="s">
        <v>121</v>
      </c>
      <c r="D24" s="29"/>
      <c r="E24" s="30"/>
      <c r="F24" s="30"/>
      <c r="G24" s="326"/>
      <c r="H24" s="29"/>
      <c r="I24" s="30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/>
      <c r="W24" s="31"/>
      <c r="X24" s="29"/>
      <c r="Y24" s="30"/>
      <c r="Z24" s="76"/>
      <c r="AA24" s="54"/>
      <c r="AB24" s="30"/>
      <c r="AC24" s="76"/>
    </row>
    <row r="25" spans="1:29" ht="16.5" thickBot="1" thickTop="1">
      <c r="A25" s="194">
        <v>15</v>
      </c>
      <c r="B25" s="75" t="s">
        <v>140</v>
      </c>
      <c r="C25" s="79" t="s">
        <v>54</v>
      </c>
      <c r="D25" s="22" t="s">
        <v>24</v>
      </c>
      <c r="E25" s="18">
        <v>15</v>
      </c>
      <c r="F25" s="18"/>
      <c r="G25" s="325">
        <v>15</v>
      </c>
      <c r="H25" s="22"/>
      <c r="I25" s="18"/>
      <c r="J25" s="18"/>
      <c r="K25" s="23"/>
      <c r="L25" s="22"/>
      <c r="M25" s="18"/>
      <c r="N25" s="23"/>
      <c r="O25" s="22"/>
      <c r="P25" s="18"/>
      <c r="Q25" s="23"/>
      <c r="R25" s="22"/>
      <c r="S25" s="18"/>
      <c r="T25" s="23"/>
      <c r="U25" s="22"/>
      <c r="V25" s="18"/>
      <c r="W25" s="23"/>
      <c r="X25" s="22"/>
      <c r="Y25" s="18">
        <v>15</v>
      </c>
      <c r="Z25" s="75">
        <v>2</v>
      </c>
      <c r="AA25" s="102"/>
      <c r="AB25" s="18"/>
      <c r="AC25" s="75"/>
    </row>
    <row r="26" spans="1:29" ht="16.5" thickBot="1" thickTop="1">
      <c r="A26" s="194">
        <v>16</v>
      </c>
      <c r="B26" s="76" t="s">
        <v>141</v>
      </c>
      <c r="C26" s="72" t="s">
        <v>59</v>
      </c>
      <c r="D26" s="29"/>
      <c r="E26" s="30"/>
      <c r="F26" s="30"/>
      <c r="G26" s="326"/>
      <c r="H26" s="29"/>
      <c r="I26" s="30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29"/>
      <c r="Y26" s="30"/>
      <c r="Z26" s="76"/>
      <c r="AA26" s="54"/>
      <c r="AB26" s="30"/>
      <c r="AC26" s="76"/>
    </row>
    <row r="27" spans="1:29" ht="16.5" thickBot="1" thickTop="1">
      <c r="A27" s="194">
        <v>17</v>
      </c>
      <c r="B27" s="75" t="s">
        <v>142</v>
      </c>
      <c r="C27" s="73" t="s">
        <v>122</v>
      </c>
      <c r="D27" s="22" t="s">
        <v>43</v>
      </c>
      <c r="E27" s="18">
        <v>30</v>
      </c>
      <c r="F27" s="18">
        <v>15</v>
      </c>
      <c r="G27" s="325">
        <v>15</v>
      </c>
      <c r="H27" s="22"/>
      <c r="I27" s="18"/>
      <c r="J27" s="18"/>
      <c r="K27" s="23"/>
      <c r="L27" s="22"/>
      <c r="M27" s="18"/>
      <c r="N27" s="23"/>
      <c r="O27" s="22"/>
      <c r="P27" s="18"/>
      <c r="Q27" s="23"/>
      <c r="R27" s="22"/>
      <c r="S27" s="18"/>
      <c r="T27" s="23"/>
      <c r="U27" s="22"/>
      <c r="V27" s="18"/>
      <c r="W27" s="23"/>
      <c r="X27" s="22">
        <v>15</v>
      </c>
      <c r="Y27" s="18">
        <v>15</v>
      </c>
      <c r="Z27" s="75">
        <v>4</v>
      </c>
      <c r="AA27" s="102"/>
      <c r="AB27" s="18"/>
      <c r="AC27" s="75"/>
    </row>
    <row r="28" spans="1:29" ht="16.5" thickBot="1" thickTop="1">
      <c r="A28" s="194">
        <v>18</v>
      </c>
      <c r="B28" s="76" t="s">
        <v>143</v>
      </c>
      <c r="C28" s="72" t="s">
        <v>123</v>
      </c>
      <c r="D28" s="29"/>
      <c r="E28" s="30"/>
      <c r="F28" s="30"/>
      <c r="G28" s="326"/>
      <c r="H28" s="29"/>
      <c r="I28" s="30"/>
      <c r="J28" s="30"/>
      <c r="K28" s="31"/>
      <c r="L28" s="29"/>
      <c r="M28" s="30"/>
      <c r="N28" s="31"/>
      <c r="O28" s="29"/>
      <c r="P28" s="30"/>
      <c r="Q28" s="31"/>
      <c r="R28" s="29"/>
      <c r="S28" s="30"/>
      <c r="T28" s="31"/>
      <c r="U28" s="29"/>
      <c r="V28" s="30"/>
      <c r="W28" s="31"/>
      <c r="X28" s="29"/>
      <c r="Y28" s="30"/>
      <c r="Z28" s="76"/>
      <c r="AA28" s="54"/>
      <c r="AB28" s="30"/>
      <c r="AC28" s="76"/>
    </row>
    <row r="29" spans="1:29" ht="16.5" thickBot="1" thickTop="1">
      <c r="A29" s="194">
        <v>19</v>
      </c>
      <c r="B29" s="75" t="s">
        <v>144</v>
      </c>
      <c r="C29" s="73" t="s">
        <v>258</v>
      </c>
      <c r="D29" s="22" t="s">
        <v>43</v>
      </c>
      <c r="E29" s="18">
        <v>45</v>
      </c>
      <c r="F29" s="18">
        <v>15</v>
      </c>
      <c r="G29" s="325">
        <v>30</v>
      </c>
      <c r="H29" s="22"/>
      <c r="I29" s="18"/>
      <c r="J29" s="18"/>
      <c r="K29" s="23"/>
      <c r="L29" s="22"/>
      <c r="M29" s="18"/>
      <c r="N29" s="23"/>
      <c r="O29" s="22"/>
      <c r="P29" s="18"/>
      <c r="Q29" s="23"/>
      <c r="R29" s="22"/>
      <c r="S29" s="18"/>
      <c r="T29" s="23"/>
      <c r="U29" s="22"/>
      <c r="V29" s="18"/>
      <c r="W29" s="23"/>
      <c r="X29" s="22">
        <v>15</v>
      </c>
      <c r="Y29" s="18">
        <v>30</v>
      </c>
      <c r="Z29" s="75">
        <v>4</v>
      </c>
      <c r="AA29" s="102"/>
      <c r="AB29" s="18"/>
      <c r="AC29" s="75"/>
    </row>
    <row r="30" spans="1:29" ht="16.5" thickBot="1" thickTop="1">
      <c r="A30" s="194">
        <v>20</v>
      </c>
      <c r="B30" s="76" t="s">
        <v>145</v>
      </c>
      <c r="C30" s="72" t="s">
        <v>124</v>
      </c>
      <c r="D30" s="29"/>
      <c r="E30" s="30"/>
      <c r="F30" s="30"/>
      <c r="G30" s="326"/>
      <c r="H30" s="29"/>
      <c r="I30" s="30"/>
      <c r="J30" s="30"/>
      <c r="K30" s="31"/>
      <c r="L30" s="29"/>
      <c r="M30" s="30"/>
      <c r="N30" s="31"/>
      <c r="O30" s="29"/>
      <c r="P30" s="30"/>
      <c r="Q30" s="31"/>
      <c r="R30" s="29"/>
      <c r="S30" s="30"/>
      <c r="T30" s="31"/>
      <c r="U30" s="29"/>
      <c r="V30" s="30"/>
      <c r="W30" s="31"/>
      <c r="X30" s="29"/>
      <c r="Y30" s="30"/>
      <c r="Z30" s="76"/>
      <c r="AA30" s="54"/>
      <c r="AB30" s="30"/>
      <c r="AC30" s="76"/>
    </row>
    <row r="31" spans="1:29" ht="16.5" thickBot="1" thickTop="1">
      <c r="A31" s="194">
        <v>21</v>
      </c>
      <c r="B31" s="75" t="s">
        <v>146</v>
      </c>
      <c r="C31" s="2" t="s">
        <v>61</v>
      </c>
      <c r="D31" s="22" t="s">
        <v>48</v>
      </c>
      <c r="E31" s="18">
        <v>30</v>
      </c>
      <c r="F31" s="18">
        <v>15</v>
      </c>
      <c r="G31" s="325">
        <v>15</v>
      </c>
      <c r="H31" s="22"/>
      <c r="I31" s="18"/>
      <c r="J31" s="18"/>
      <c r="K31" s="23"/>
      <c r="L31" s="22"/>
      <c r="M31" s="18"/>
      <c r="N31" s="23"/>
      <c r="O31" s="22"/>
      <c r="P31" s="18"/>
      <c r="Q31" s="23"/>
      <c r="R31" s="22"/>
      <c r="S31" s="18"/>
      <c r="T31" s="23"/>
      <c r="U31" s="22"/>
      <c r="V31" s="18"/>
      <c r="W31" s="23"/>
      <c r="X31" s="22"/>
      <c r="Y31" s="18"/>
      <c r="Z31" s="75"/>
      <c r="AA31" s="102">
        <v>15</v>
      </c>
      <c r="AB31" s="18">
        <v>15</v>
      </c>
      <c r="AC31" s="75">
        <v>4</v>
      </c>
    </row>
    <row r="32" spans="1:29" ht="16.5" thickBot="1" thickTop="1">
      <c r="A32" s="194">
        <v>22</v>
      </c>
      <c r="B32" s="76" t="s">
        <v>147</v>
      </c>
      <c r="C32" s="72" t="s">
        <v>126</v>
      </c>
      <c r="D32" s="29"/>
      <c r="E32" s="30"/>
      <c r="F32" s="30"/>
      <c r="G32" s="326"/>
      <c r="H32" s="29"/>
      <c r="I32" s="30"/>
      <c r="J32" s="30"/>
      <c r="K32" s="31"/>
      <c r="L32" s="29"/>
      <c r="M32" s="30"/>
      <c r="N32" s="31"/>
      <c r="O32" s="29"/>
      <c r="P32" s="30"/>
      <c r="Q32" s="31"/>
      <c r="R32" s="29"/>
      <c r="S32" s="30"/>
      <c r="T32" s="31"/>
      <c r="U32" s="29"/>
      <c r="V32" s="30"/>
      <c r="W32" s="31"/>
      <c r="X32" s="29"/>
      <c r="Y32" s="30"/>
      <c r="Z32" s="76"/>
      <c r="AA32" s="54"/>
      <c r="AB32" s="30"/>
      <c r="AC32" s="76"/>
    </row>
    <row r="33" spans="1:29" ht="16.5" thickBot="1" thickTop="1">
      <c r="A33" s="194">
        <v>23</v>
      </c>
      <c r="B33" s="75" t="s">
        <v>148</v>
      </c>
      <c r="C33" s="73" t="s">
        <v>60</v>
      </c>
      <c r="D33" s="22" t="s">
        <v>24</v>
      </c>
      <c r="E33" s="18">
        <v>30</v>
      </c>
      <c r="F33" s="18"/>
      <c r="G33" s="325">
        <v>30</v>
      </c>
      <c r="H33" s="22"/>
      <c r="I33" s="18"/>
      <c r="J33" s="18"/>
      <c r="K33" s="23"/>
      <c r="L33" s="22"/>
      <c r="M33" s="18"/>
      <c r="N33" s="23"/>
      <c r="O33" s="22"/>
      <c r="P33" s="18"/>
      <c r="Q33" s="23"/>
      <c r="R33" s="22"/>
      <c r="S33" s="18"/>
      <c r="T33" s="23"/>
      <c r="U33" s="22"/>
      <c r="V33" s="18"/>
      <c r="W33" s="23"/>
      <c r="X33" s="22"/>
      <c r="Y33" s="18">
        <v>30</v>
      </c>
      <c r="Z33" s="75">
        <v>2</v>
      </c>
      <c r="AA33" s="102"/>
      <c r="AB33" s="18"/>
      <c r="AC33" s="75"/>
    </row>
    <row r="34" spans="1:29" ht="16.5" thickBot="1" thickTop="1">
      <c r="A34" s="194">
        <v>24</v>
      </c>
      <c r="B34" s="76" t="s">
        <v>149</v>
      </c>
      <c r="C34" s="80" t="s">
        <v>254</v>
      </c>
      <c r="D34" s="29"/>
      <c r="E34" s="30"/>
      <c r="F34" s="30"/>
      <c r="G34" s="326"/>
      <c r="H34" s="29"/>
      <c r="I34" s="30"/>
      <c r="J34" s="30"/>
      <c r="K34" s="31"/>
      <c r="L34" s="29"/>
      <c r="M34" s="30"/>
      <c r="N34" s="31"/>
      <c r="O34" s="29"/>
      <c r="P34" s="30"/>
      <c r="Q34" s="31"/>
      <c r="R34" s="29"/>
      <c r="S34" s="30"/>
      <c r="T34" s="31"/>
      <c r="U34" s="29"/>
      <c r="V34" s="30"/>
      <c r="W34" s="31"/>
      <c r="X34" s="29"/>
      <c r="Y34" s="30"/>
      <c r="Z34" s="76"/>
      <c r="AA34" s="54"/>
      <c r="AB34" s="30"/>
      <c r="AC34" s="76"/>
    </row>
    <row r="35" spans="1:29" ht="16.5" thickBot="1" thickTop="1">
      <c r="A35" s="194">
        <v>25</v>
      </c>
      <c r="B35" s="75" t="s">
        <v>150</v>
      </c>
      <c r="C35" s="73" t="s">
        <v>265</v>
      </c>
      <c r="D35" s="22" t="s">
        <v>48</v>
      </c>
      <c r="E35" s="18">
        <v>45</v>
      </c>
      <c r="F35" s="18">
        <v>15</v>
      </c>
      <c r="G35" s="325">
        <v>30</v>
      </c>
      <c r="H35" s="22"/>
      <c r="I35" s="18"/>
      <c r="J35" s="18"/>
      <c r="K35" s="23"/>
      <c r="L35" s="22"/>
      <c r="M35" s="18"/>
      <c r="N35" s="23"/>
      <c r="O35" s="22"/>
      <c r="P35" s="18"/>
      <c r="Q35" s="23"/>
      <c r="R35" s="22"/>
      <c r="S35" s="18"/>
      <c r="T35" s="23"/>
      <c r="U35" s="22"/>
      <c r="V35" s="18"/>
      <c r="W35" s="23"/>
      <c r="X35" s="22"/>
      <c r="Y35" s="18"/>
      <c r="Z35" s="75"/>
      <c r="AA35" s="102">
        <v>15</v>
      </c>
      <c r="AB35" s="18">
        <v>30</v>
      </c>
      <c r="AC35" s="75">
        <v>4</v>
      </c>
    </row>
    <row r="36" spans="1:29" ht="16.5" thickBot="1" thickTop="1">
      <c r="A36" s="194">
        <v>26</v>
      </c>
      <c r="B36" s="76" t="s">
        <v>151</v>
      </c>
      <c r="C36" s="81" t="s">
        <v>125</v>
      </c>
      <c r="D36" s="29"/>
      <c r="E36" s="30"/>
      <c r="F36" s="30"/>
      <c r="G36" s="326"/>
      <c r="H36" s="29"/>
      <c r="I36" s="30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29"/>
      <c r="Y36" s="30"/>
      <c r="Z36" s="76"/>
      <c r="AA36" s="54"/>
      <c r="AB36" s="30"/>
      <c r="AC36" s="76"/>
    </row>
    <row r="37" spans="1:29" ht="16.5" thickBot="1" thickTop="1">
      <c r="A37" s="194">
        <v>27</v>
      </c>
      <c r="B37" s="75" t="s">
        <v>152</v>
      </c>
      <c r="C37" s="82" t="s">
        <v>64</v>
      </c>
      <c r="D37" s="22" t="s">
        <v>24</v>
      </c>
      <c r="E37" s="18">
        <v>45</v>
      </c>
      <c r="F37" s="18">
        <v>15</v>
      </c>
      <c r="G37" s="325">
        <v>30</v>
      </c>
      <c r="H37" s="22"/>
      <c r="I37" s="18"/>
      <c r="J37" s="18"/>
      <c r="K37" s="23"/>
      <c r="L37" s="22"/>
      <c r="M37" s="18"/>
      <c r="N37" s="23"/>
      <c r="O37" s="22"/>
      <c r="P37" s="18"/>
      <c r="Q37" s="23"/>
      <c r="R37" s="22"/>
      <c r="S37" s="18"/>
      <c r="T37" s="23"/>
      <c r="U37" s="22"/>
      <c r="V37" s="18"/>
      <c r="W37" s="23"/>
      <c r="X37" s="22">
        <v>15</v>
      </c>
      <c r="Y37" s="18">
        <v>30</v>
      </c>
      <c r="Z37" s="75">
        <v>3</v>
      </c>
      <c r="AA37" s="102"/>
      <c r="AB37" s="18"/>
      <c r="AC37" s="75"/>
    </row>
    <row r="38" spans="1:29" ht="16.5" thickBot="1" thickTop="1">
      <c r="A38" s="194">
        <v>28</v>
      </c>
      <c r="B38" s="76" t="s">
        <v>153</v>
      </c>
      <c r="C38" s="72" t="s">
        <v>262</v>
      </c>
      <c r="D38" s="29"/>
      <c r="E38" s="30"/>
      <c r="F38" s="30"/>
      <c r="G38" s="326"/>
      <c r="H38" s="29"/>
      <c r="I38" s="30"/>
      <c r="J38" s="30"/>
      <c r="K38" s="31"/>
      <c r="L38" s="29"/>
      <c r="M38" s="30"/>
      <c r="N38" s="31"/>
      <c r="O38" s="29"/>
      <c r="P38" s="30"/>
      <c r="Q38" s="31"/>
      <c r="R38" s="29"/>
      <c r="S38" s="30"/>
      <c r="T38" s="31"/>
      <c r="U38" s="29"/>
      <c r="V38" s="30"/>
      <c r="W38" s="31"/>
      <c r="X38" s="29"/>
      <c r="Y38" s="30"/>
      <c r="Z38" s="76"/>
      <c r="AA38" s="54"/>
      <c r="AB38" s="30"/>
      <c r="AC38" s="76"/>
    </row>
    <row r="39" spans="1:29" ht="16.5" thickBot="1" thickTop="1">
      <c r="A39" s="194">
        <v>29</v>
      </c>
      <c r="B39" s="75" t="s">
        <v>154</v>
      </c>
      <c r="C39" s="73" t="s">
        <v>56</v>
      </c>
      <c r="D39" s="22" t="s">
        <v>24</v>
      </c>
      <c r="E39" s="18">
        <v>30</v>
      </c>
      <c r="F39" s="18"/>
      <c r="G39" s="325">
        <v>30</v>
      </c>
      <c r="H39" s="22"/>
      <c r="I39" s="18"/>
      <c r="J39" s="18"/>
      <c r="K39" s="23"/>
      <c r="L39" s="22"/>
      <c r="M39" s="18"/>
      <c r="N39" s="23"/>
      <c r="O39" s="22"/>
      <c r="P39" s="18"/>
      <c r="Q39" s="23"/>
      <c r="R39" s="22"/>
      <c r="S39" s="18"/>
      <c r="T39" s="23"/>
      <c r="U39" s="22"/>
      <c r="V39" s="18"/>
      <c r="W39" s="23"/>
      <c r="X39" s="22"/>
      <c r="Y39" s="18"/>
      <c r="Z39" s="75"/>
      <c r="AA39" s="102"/>
      <c r="AB39" s="18">
        <v>30</v>
      </c>
      <c r="AC39" s="75">
        <v>4</v>
      </c>
    </row>
    <row r="40" spans="1:29" ht="16.5" thickBot="1" thickTop="1">
      <c r="A40" s="194">
        <v>30</v>
      </c>
      <c r="B40" s="76" t="s">
        <v>155</v>
      </c>
      <c r="C40" s="83" t="s">
        <v>127</v>
      </c>
      <c r="D40" s="29"/>
      <c r="E40" s="30"/>
      <c r="F40" s="30"/>
      <c r="G40" s="326"/>
      <c r="H40" s="29"/>
      <c r="I40" s="30"/>
      <c r="J40" s="30"/>
      <c r="K40" s="31"/>
      <c r="L40" s="29"/>
      <c r="M40" s="30"/>
      <c r="N40" s="31"/>
      <c r="O40" s="29"/>
      <c r="P40" s="30"/>
      <c r="Q40" s="31"/>
      <c r="R40" s="29"/>
      <c r="S40" s="30"/>
      <c r="T40" s="31"/>
      <c r="U40" s="29"/>
      <c r="V40" s="30"/>
      <c r="W40" s="31"/>
      <c r="X40" s="29"/>
      <c r="Y40" s="30"/>
      <c r="Z40" s="76"/>
      <c r="AA40" s="54"/>
      <c r="AB40" s="30"/>
      <c r="AC40" s="76"/>
    </row>
    <row r="41" spans="1:29" ht="16.5" thickBot="1" thickTop="1">
      <c r="A41" s="194">
        <v>31</v>
      </c>
      <c r="B41" s="75" t="s">
        <v>156</v>
      </c>
      <c r="C41" s="69" t="s">
        <v>57</v>
      </c>
      <c r="D41" s="22" t="s">
        <v>48</v>
      </c>
      <c r="E41" s="18">
        <v>45</v>
      </c>
      <c r="F41" s="18">
        <v>15</v>
      </c>
      <c r="G41" s="325">
        <v>30</v>
      </c>
      <c r="H41" s="22"/>
      <c r="I41" s="18"/>
      <c r="J41" s="18"/>
      <c r="K41" s="23"/>
      <c r="L41" s="22"/>
      <c r="M41" s="18"/>
      <c r="N41" s="23"/>
      <c r="O41" s="22"/>
      <c r="P41" s="18"/>
      <c r="Q41" s="23"/>
      <c r="R41" s="22"/>
      <c r="S41" s="18"/>
      <c r="T41" s="23"/>
      <c r="U41" s="22"/>
      <c r="V41" s="18"/>
      <c r="W41" s="23"/>
      <c r="X41" s="22"/>
      <c r="Y41" s="18"/>
      <c r="Z41" s="75"/>
      <c r="AA41" s="102">
        <v>15</v>
      </c>
      <c r="AB41" s="18">
        <v>30</v>
      </c>
      <c r="AC41" s="75">
        <v>4</v>
      </c>
    </row>
    <row r="42" spans="1:29" ht="16.5" thickBot="1" thickTop="1">
      <c r="A42" s="194">
        <v>32</v>
      </c>
      <c r="B42" s="76" t="s">
        <v>157</v>
      </c>
      <c r="C42" s="84" t="s">
        <v>63</v>
      </c>
      <c r="D42" s="29"/>
      <c r="E42" s="30"/>
      <c r="F42" s="30"/>
      <c r="G42" s="326"/>
      <c r="H42" s="29"/>
      <c r="I42" s="30"/>
      <c r="J42" s="30"/>
      <c r="K42" s="31"/>
      <c r="L42" s="29"/>
      <c r="M42" s="30"/>
      <c r="N42" s="31"/>
      <c r="O42" s="29"/>
      <c r="P42" s="30"/>
      <c r="Q42" s="31"/>
      <c r="R42" s="29"/>
      <c r="S42" s="30"/>
      <c r="T42" s="31"/>
      <c r="U42" s="29"/>
      <c r="V42" s="30"/>
      <c r="W42" s="31"/>
      <c r="X42" s="29"/>
      <c r="Y42" s="30"/>
      <c r="Z42" s="31"/>
      <c r="AA42" s="29"/>
      <c r="AB42" s="30"/>
      <c r="AC42" s="31"/>
    </row>
    <row r="43" spans="1:29" ht="16.5" thickBot="1" thickTop="1">
      <c r="A43" s="194">
        <v>33</v>
      </c>
      <c r="B43" s="75" t="s">
        <v>158</v>
      </c>
      <c r="C43" s="85" t="s">
        <v>261</v>
      </c>
      <c r="D43" s="22" t="s">
        <v>24</v>
      </c>
      <c r="E43" s="18">
        <v>30</v>
      </c>
      <c r="F43" s="18"/>
      <c r="G43" s="325">
        <v>30</v>
      </c>
      <c r="H43" s="22"/>
      <c r="I43" s="18"/>
      <c r="J43" s="18"/>
      <c r="K43" s="23"/>
      <c r="L43" s="22"/>
      <c r="M43" s="18"/>
      <c r="N43" s="23"/>
      <c r="O43" s="22"/>
      <c r="P43" s="18"/>
      <c r="Q43" s="23"/>
      <c r="R43" s="22"/>
      <c r="S43" s="18"/>
      <c r="T43" s="23"/>
      <c r="U43" s="22"/>
      <c r="V43" s="18"/>
      <c r="W43" s="23"/>
      <c r="X43" s="22"/>
      <c r="Y43" s="18">
        <v>30</v>
      </c>
      <c r="Z43" s="23">
        <v>2</v>
      </c>
      <c r="AA43" s="22"/>
      <c r="AB43" s="18"/>
      <c r="AC43" s="23"/>
    </row>
    <row r="44" spans="1:29" ht="16.5" thickBot="1" thickTop="1">
      <c r="A44" s="194">
        <v>34</v>
      </c>
      <c r="B44" s="76" t="s">
        <v>159</v>
      </c>
      <c r="C44" s="86" t="s">
        <v>253</v>
      </c>
      <c r="D44" s="29"/>
      <c r="E44" s="30"/>
      <c r="F44" s="30"/>
      <c r="G44" s="326"/>
      <c r="H44" s="29"/>
      <c r="I44" s="30"/>
      <c r="J44" s="30"/>
      <c r="K44" s="31"/>
      <c r="L44" s="29"/>
      <c r="M44" s="30"/>
      <c r="N44" s="31"/>
      <c r="O44" s="29"/>
      <c r="P44" s="30"/>
      <c r="Q44" s="31"/>
      <c r="R44" s="29"/>
      <c r="S44" s="30"/>
      <c r="T44" s="31"/>
      <c r="U44" s="29"/>
      <c r="V44" s="30"/>
      <c r="W44" s="31"/>
      <c r="X44" s="29"/>
      <c r="Y44" s="30"/>
      <c r="Z44" s="76"/>
      <c r="AA44" s="54"/>
      <c r="AB44" s="30"/>
      <c r="AC44" s="76"/>
    </row>
    <row r="45" spans="1:29" ht="16.5" thickBot="1" thickTop="1">
      <c r="A45" s="194">
        <v>35</v>
      </c>
      <c r="B45" s="63" t="s">
        <v>160</v>
      </c>
      <c r="C45" s="239" t="s">
        <v>62</v>
      </c>
      <c r="D45" s="13" t="s">
        <v>24</v>
      </c>
      <c r="E45" s="11">
        <v>30</v>
      </c>
      <c r="F45" s="11"/>
      <c r="G45" s="324">
        <v>30</v>
      </c>
      <c r="H45" s="293"/>
      <c r="I45" s="294"/>
      <c r="J45" s="294"/>
      <c r="K45" s="295"/>
      <c r="L45" s="13"/>
      <c r="M45" s="11"/>
      <c r="N45" s="14"/>
      <c r="O45" s="13"/>
      <c r="P45" s="11"/>
      <c r="Q45" s="14"/>
      <c r="R45" s="13"/>
      <c r="S45" s="11"/>
      <c r="T45" s="14"/>
      <c r="U45" s="13"/>
      <c r="V45" s="11"/>
      <c r="W45" s="14"/>
      <c r="X45" s="13"/>
      <c r="Y45" s="11"/>
      <c r="Z45" s="63"/>
      <c r="AA45" s="101"/>
      <c r="AB45" s="11">
        <v>30</v>
      </c>
      <c r="AC45" s="63">
        <v>2</v>
      </c>
    </row>
    <row r="46" spans="1:29" ht="16.5" thickBot="1" thickTop="1">
      <c r="A46" s="194">
        <v>36</v>
      </c>
      <c r="B46" s="201"/>
      <c r="C46" s="228" t="s">
        <v>442</v>
      </c>
      <c r="D46" s="194"/>
      <c r="E46" s="194">
        <f>SUM(E20:E45)</f>
        <v>465</v>
      </c>
      <c r="F46" s="194">
        <f aca="true" t="shared" si="1" ref="F46:AC46">SUM(F20:F45)</f>
        <v>120</v>
      </c>
      <c r="G46" s="288">
        <f t="shared" si="1"/>
        <v>345</v>
      </c>
      <c r="H46" s="194">
        <f t="shared" si="1"/>
        <v>0</v>
      </c>
      <c r="I46" s="194">
        <f t="shared" si="1"/>
        <v>0</v>
      </c>
      <c r="J46" s="194">
        <f t="shared" si="1"/>
        <v>0</v>
      </c>
      <c r="K46" s="194">
        <f t="shared" si="1"/>
        <v>0</v>
      </c>
      <c r="L46" s="194">
        <f t="shared" si="1"/>
        <v>0</v>
      </c>
      <c r="M46" s="194">
        <f t="shared" si="1"/>
        <v>0</v>
      </c>
      <c r="N46" s="194">
        <f t="shared" si="1"/>
        <v>0</v>
      </c>
      <c r="O46" s="194">
        <f t="shared" si="1"/>
        <v>0</v>
      </c>
      <c r="P46" s="194">
        <f t="shared" si="1"/>
        <v>0</v>
      </c>
      <c r="Q46" s="194">
        <f t="shared" si="1"/>
        <v>0</v>
      </c>
      <c r="R46" s="194">
        <f t="shared" si="1"/>
        <v>0</v>
      </c>
      <c r="S46" s="194">
        <f t="shared" si="1"/>
        <v>0</v>
      </c>
      <c r="T46" s="194">
        <f t="shared" si="1"/>
        <v>0</v>
      </c>
      <c r="U46" s="194">
        <f t="shared" si="1"/>
        <v>30</v>
      </c>
      <c r="V46" s="194">
        <f t="shared" si="1"/>
        <v>60</v>
      </c>
      <c r="W46" s="194">
        <f t="shared" si="1"/>
        <v>8</v>
      </c>
      <c r="X46" s="194">
        <f t="shared" si="1"/>
        <v>45</v>
      </c>
      <c r="Y46" s="194">
        <f t="shared" si="1"/>
        <v>150</v>
      </c>
      <c r="Z46" s="194">
        <f t="shared" si="1"/>
        <v>17</v>
      </c>
      <c r="AA46" s="194">
        <f t="shared" si="1"/>
        <v>45</v>
      </c>
      <c r="AB46" s="194">
        <f t="shared" si="1"/>
        <v>135</v>
      </c>
      <c r="AC46" s="194">
        <f t="shared" si="1"/>
        <v>18</v>
      </c>
    </row>
    <row r="47" spans="1:29" ht="15.75" customHeight="1" thickBot="1" thickTop="1">
      <c r="A47" s="194">
        <v>37</v>
      </c>
      <c r="B47" s="228"/>
      <c r="C47" s="228" t="s">
        <v>443</v>
      </c>
      <c r="D47" s="194" t="s">
        <v>327</v>
      </c>
      <c r="E47" s="194">
        <f>SUM(E20:E45,E12:E17)</f>
        <v>690</v>
      </c>
      <c r="F47" s="194">
        <f aca="true" t="shared" si="2" ref="F47:AC47">SUM(F20:F45,F12:F17)</f>
        <v>210</v>
      </c>
      <c r="G47" s="288">
        <f t="shared" si="2"/>
        <v>480</v>
      </c>
      <c r="H47" s="194">
        <f t="shared" si="2"/>
        <v>0</v>
      </c>
      <c r="I47" s="194">
        <f t="shared" si="2"/>
        <v>0</v>
      </c>
      <c r="J47" s="194">
        <f t="shared" si="2"/>
        <v>0</v>
      </c>
      <c r="K47" s="194">
        <f t="shared" si="2"/>
        <v>0</v>
      </c>
      <c r="L47" s="194">
        <f t="shared" si="2"/>
        <v>0</v>
      </c>
      <c r="M47" s="194">
        <f t="shared" si="2"/>
        <v>0</v>
      </c>
      <c r="N47" s="194">
        <f t="shared" si="2"/>
        <v>0</v>
      </c>
      <c r="O47" s="194">
        <f t="shared" si="2"/>
        <v>0</v>
      </c>
      <c r="P47" s="194">
        <f t="shared" si="2"/>
        <v>0</v>
      </c>
      <c r="Q47" s="194">
        <f t="shared" si="2"/>
        <v>0</v>
      </c>
      <c r="R47" s="194">
        <f t="shared" si="2"/>
        <v>0</v>
      </c>
      <c r="S47" s="194">
        <f t="shared" si="2"/>
        <v>0</v>
      </c>
      <c r="T47" s="194">
        <f t="shared" si="2"/>
        <v>0</v>
      </c>
      <c r="U47" s="194">
        <f t="shared" si="2"/>
        <v>105</v>
      </c>
      <c r="V47" s="194">
        <f t="shared" si="2"/>
        <v>150</v>
      </c>
      <c r="W47" s="194">
        <f t="shared" si="2"/>
        <v>22</v>
      </c>
      <c r="X47" s="194">
        <f t="shared" si="2"/>
        <v>60</v>
      </c>
      <c r="Y47" s="194">
        <f t="shared" si="2"/>
        <v>180</v>
      </c>
      <c r="Z47" s="194">
        <f t="shared" si="2"/>
        <v>21</v>
      </c>
      <c r="AA47" s="194">
        <f t="shared" si="2"/>
        <v>45</v>
      </c>
      <c r="AB47" s="194">
        <f t="shared" si="2"/>
        <v>150</v>
      </c>
      <c r="AC47" s="194">
        <f t="shared" si="2"/>
        <v>20</v>
      </c>
    </row>
    <row r="48" spans="1:29" ht="1.5" customHeight="1" thickBot="1" thickTop="1">
      <c r="A48" s="194">
        <v>34</v>
      </c>
      <c r="B48" s="228" t="s">
        <v>451</v>
      </c>
      <c r="C48" s="228"/>
      <c r="D48" s="194" t="s">
        <v>326</v>
      </c>
      <c r="E48" s="194">
        <f>'I stopień_stacj PODST I KIER'!E44</f>
        <v>1200</v>
      </c>
      <c r="F48" s="194">
        <f>'I stopień_stacj PODST I KIER'!F44</f>
        <v>495</v>
      </c>
      <c r="G48" s="194">
        <f>'I stopień_stacj PODST I KIER'!G44</f>
        <v>435</v>
      </c>
      <c r="H48" s="194">
        <f>'I stopień_stacj PODST I KIER'!H44</f>
        <v>60</v>
      </c>
      <c r="I48" s="194">
        <f>'I stopień_stacj PODST I KIER'!I44</f>
        <v>150</v>
      </c>
      <c r="J48" s="194">
        <f>'I stopień_stacj PODST I KIER'!J44</f>
        <v>60</v>
      </c>
      <c r="K48" s="194">
        <f>'I stopień_stacj PODST I KIER'!K44</f>
        <v>0</v>
      </c>
      <c r="L48" s="194">
        <f>'I stopień_stacj PODST I KIER'!L44</f>
        <v>150</v>
      </c>
      <c r="M48" s="194">
        <f>'I stopień_stacj PODST I KIER'!M44</f>
        <v>165</v>
      </c>
      <c r="N48" s="194">
        <f>'I stopień_stacj PODST I KIER'!N44</f>
        <v>30</v>
      </c>
      <c r="O48" s="194">
        <f>'I stopień_stacj PODST I KIER'!O44</f>
        <v>135</v>
      </c>
      <c r="P48" s="194">
        <f>'I stopień_stacj PODST I KIER'!P44</f>
        <v>225</v>
      </c>
      <c r="Q48" s="194">
        <f>'I stopień_stacj PODST I KIER'!Q44</f>
        <v>30</v>
      </c>
      <c r="R48" s="194">
        <f>'I stopień_stacj PODST I KIER'!R44</f>
        <v>180</v>
      </c>
      <c r="S48" s="194">
        <f>'I stopień_stacj PODST I KIER'!S44</f>
        <v>195</v>
      </c>
      <c r="T48" s="194">
        <f>'I stopień_stacj PODST I KIER'!T44</f>
        <v>30</v>
      </c>
      <c r="U48" s="194">
        <f>'I stopień_stacj PODST I KIER'!U44</f>
        <v>30</v>
      </c>
      <c r="V48" s="194">
        <f>'I stopień_stacj PODST I KIER'!V44</f>
        <v>60</v>
      </c>
      <c r="W48" s="194">
        <f>'I stopień_stacj PODST I KIER'!W44</f>
        <v>8</v>
      </c>
      <c r="X48" s="194">
        <f>'I stopień_stacj PODST I KIER'!X44</f>
        <v>0</v>
      </c>
      <c r="Y48" s="194">
        <f>'I stopień_stacj PODST I KIER'!Y44</f>
        <v>30</v>
      </c>
      <c r="Z48" s="194">
        <f>'I stopień_stacj PODST I KIER'!Z44</f>
        <v>9</v>
      </c>
      <c r="AA48" s="194">
        <f>'I stopień_stacj PODST I KIER'!AA44</f>
        <v>0</v>
      </c>
      <c r="AB48" s="194">
        <f>'I stopień_stacj PODST I KIER'!AB44</f>
        <v>30</v>
      </c>
      <c r="AC48" s="194">
        <f>'I stopień_stacj PODST I KIER'!AC44</f>
        <v>10</v>
      </c>
    </row>
    <row r="49" spans="1:30" s="306" customFormat="1" ht="15" customHeight="1" thickBot="1" thickTop="1">
      <c r="A49" s="288">
        <v>38</v>
      </c>
      <c r="B49" s="303"/>
      <c r="C49" s="196" t="s">
        <v>437</v>
      </c>
      <c r="D49" s="288"/>
      <c r="E49" s="289">
        <f>SUM(E47:E48)</f>
        <v>1890</v>
      </c>
      <c r="F49" s="289">
        <f aca="true" t="shared" si="3" ref="F49:AC49">SUM(F47:F48)</f>
        <v>705</v>
      </c>
      <c r="G49" s="289">
        <f t="shared" si="3"/>
        <v>915</v>
      </c>
      <c r="H49" s="289">
        <f t="shared" si="3"/>
        <v>60</v>
      </c>
      <c r="I49" s="289">
        <f t="shared" si="3"/>
        <v>150</v>
      </c>
      <c r="J49" s="289">
        <f t="shared" si="3"/>
        <v>60</v>
      </c>
      <c r="K49" s="289">
        <f t="shared" si="3"/>
        <v>0</v>
      </c>
      <c r="L49" s="289">
        <f t="shared" si="3"/>
        <v>150</v>
      </c>
      <c r="M49" s="289">
        <f t="shared" si="3"/>
        <v>165</v>
      </c>
      <c r="N49" s="289">
        <f t="shared" si="3"/>
        <v>30</v>
      </c>
      <c r="O49" s="289">
        <f t="shared" si="3"/>
        <v>135</v>
      </c>
      <c r="P49" s="289">
        <f t="shared" si="3"/>
        <v>225</v>
      </c>
      <c r="Q49" s="289">
        <f t="shared" si="3"/>
        <v>30</v>
      </c>
      <c r="R49" s="289">
        <f t="shared" si="3"/>
        <v>180</v>
      </c>
      <c r="S49" s="289">
        <f t="shared" si="3"/>
        <v>195</v>
      </c>
      <c r="T49" s="289">
        <f t="shared" si="3"/>
        <v>30</v>
      </c>
      <c r="U49" s="289">
        <f t="shared" si="3"/>
        <v>135</v>
      </c>
      <c r="V49" s="289">
        <f t="shared" si="3"/>
        <v>210</v>
      </c>
      <c r="W49" s="289">
        <f t="shared" si="3"/>
        <v>30</v>
      </c>
      <c r="X49" s="289">
        <f t="shared" si="3"/>
        <v>60</v>
      </c>
      <c r="Y49" s="289">
        <f t="shared" si="3"/>
        <v>210</v>
      </c>
      <c r="Z49" s="289">
        <f t="shared" si="3"/>
        <v>30</v>
      </c>
      <c r="AA49" s="289">
        <f t="shared" si="3"/>
        <v>45</v>
      </c>
      <c r="AB49" s="289">
        <f t="shared" si="3"/>
        <v>180</v>
      </c>
      <c r="AC49" s="289">
        <f t="shared" si="3"/>
        <v>30</v>
      </c>
      <c r="AD49" s="305"/>
    </row>
    <row r="50" spans="1:8" ht="15.75" thickTop="1">
      <c r="A50" s="99"/>
      <c r="B50" s="3" t="s">
        <v>452</v>
      </c>
      <c r="C50" s="3"/>
      <c r="D50" s="3"/>
      <c r="E50" s="3"/>
      <c r="F50" s="3"/>
      <c r="G50" s="356"/>
      <c r="H50" s="3"/>
    </row>
    <row r="51" spans="1:8" ht="15">
      <c r="A51" s="99"/>
      <c r="B51" s="3" t="s">
        <v>455</v>
      </c>
      <c r="C51" s="3"/>
      <c r="D51" s="3"/>
      <c r="E51" s="3"/>
      <c r="F51" s="3"/>
      <c r="G51" s="356"/>
      <c r="H51" s="3"/>
    </row>
    <row r="52" spans="1:8" ht="15">
      <c r="A52" s="99"/>
      <c r="B52" s="3" t="s">
        <v>474</v>
      </c>
      <c r="C52" s="3"/>
      <c r="D52" s="355"/>
      <c r="E52" s="3"/>
      <c r="F52" s="3"/>
      <c r="G52" s="356"/>
      <c r="H52" s="3"/>
    </row>
    <row r="53" spans="1:2" ht="15">
      <c r="A53" s="99"/>
      <c r="B53" s="357"/>
    </row>
    <row r="54" spans="1:8" ht="15">
      <c r="A54" s="99"/>
      <c r="B54" s="281"/>
      <c r="C54"/>
      <c r="D54"/>
      <c r="E54"/>
      <c r="F54"/>
      <c r="G54" s="290"/>
      <c r="H54" s="281"/>
    </row>
    <row r="55" ht="15">
      <c r="B55"/>
    </row>
  </sheetData>
  <sheetProtection/>
  <mergeCells count="30">
    <mergeCell ref="A6:AC6"/>
    <mergeCell ref="AA8:AC8"/>
    <mergeCell ref="A7:A9"/>
    <mergeCell ref="I8:I9"/>
    <mergeCell ref="J8:J9"/>
    <mergeCell ref="A1:AC1"/>
    <mergeCell ref="A2:AC2"/>
    <mergeCell ref="A3:AC3"/>
    <mergeCell ref="A4:AC4"/>
    <mergeCell ref="A5:AC5"/>
    <mergeCell ref="L7:Q7"/>
    <mergeCell ref="R7:W7"/>
    <mergeCell ref="X7:AC7"/>
    <mergeCell ref="G8:G9"/>
    <mergeCell ref="L8:N8"/>
    <mergeCell ref="O8:Q8"/>
    <mergeCell ref="R8:T8"/>
    <mergeCell ref="U8:W8"/>
    <mergeCell ref="X8:Z8"/>
    <mergeCell ref="H8:H9"/>
    <mergeCell ref="K8:K9"/>
    <mergeCell ref="E7:K7"/>
    <mergeCell ref="B11:C11"/>
    <mergeCell ref="E8:E9"/>
    <mergeCell ref="F8:F9"/>
    <mergeCell ref="B19:AC19"/>
    <mergeCell ref="D11:AB11"/>
    <mergeCell ref="B7:B9"/>
    <mergeCell ref="C7:C9"/>
    <mergeCell ref="D7:D9"/>
  </mergeCells>
  <printOptions horizontalCentered="1" verticalCentered="1"/>
  <pageMargins left="0.2755905511811024" right="0.2755905511811024" top="0.1968503937007874" bottom="0.1968503937007874" header="0" footer="0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0"/>
  <sheetViews>
    <sheetView tabSelected="1" zoomScale="79" zoomScaleNormal="79" zoomScalePageLayoutView="0" workbookViewId="0" topLeftCell="A19">
      <selection activeCell="AI47" sqref="AI47"/>
    </sheetView>
  </sheetViews>
  <sheetFormatPr defaultColWidth="9.140625" defaultRowHeight="12.75"/>
  <cols>
    <col min="1" max="1" width="9.140625" style="110" customWidth="1"/>
    <col min="2" max="2" width="17.28125" style="110" customWidth="1"/>
    <col min="3" max="3" width="58.00390625" style="110" customWidth="1"/>
    <col min="4" max="4" width="9.421875" style="109" bestFit="1" customWidth="1"/>
    <col min="5" max="5" width="7.00390625" style="109" customWidth="1"/>
    <col min="6" max="6" width="4.7109375" style="109" customWidth="1"/>
    <col min="7" max="9" width="6.57421875" style="318" customWidth="1"/>
    <col min="10" max="11" width="6.57421875" style="109" customWidth="1"/>
    <col min="12" max="29" width="4.7109375" style="109" customWidth="1"/>
    <col min="30" max="30" width="11.8515625" style="110" customWidth="1"/>
    <col min="31" max="31" width="9.28125" style="110" bestFit="1" customWidth="1"/>
    <col min="32" max="16384" width="9.140625" style="110" customWidth="1"/>
  </cols>
  <sheetData>
    <row r="1" spans="1:29" ht="15">
      <c r="A1" s="413" t="s">
        <v>465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</row>
    <row r="2" spans="1:29" ht="15">
      <c r="A2" s="413" t="s">
        <v>435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1:30" ht="15">
      <c r="A3" s="413" t="s">
        <v>440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114"/>
    </row>
    <row r="4" spans="1:29" ht="13.5" customHeight="1">
      <c r="A4" s="413" t="s">
        <v>472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</row>
    <row r="5" spans="1:29" s="111" customFormat="1" ht="16.5" customHeight="1">
      <c r="A5" s="437" t="s">
        <v>458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</row>
    <row r="6" spans="1:29" ht="15.75" thickBo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</row>
    <row r="7" spans="1:29" ht="15" customHeight="1" thickBot="1" thickTop="1">
      <c r="A7" s="496" t="s">
        <v>460</v>
      </c>
      <c r="B7" s="500" t="s">
        <v>95</v>
      </c>
      <c r="C7" s="482" t="s">
        <v>0</v>
      </c>
      <c r="D7" s="484" t="s">
        <v>1</v>
      </c>
      <c r="E7" s="497" t="s">
        <v>2</v>
      </c>
      <c r="F7" s="498"/>
      <c r="G7" s="498"/>
      <c r="H7" s="498"/>
      <c r="I7" s="498"/>
      <c r="J7" s="498"/>
      <c r="K7" s="499"/>
      <c r="L7" s="486" t="s">
        <v>3</v>
      </c>
      <c r="M7" s="487"/>
      <c r="N7" s="487"/>
      <c r="O7" s="487"/>
      <c r="P7" s="487"/>
      <c r="Q7" s="488"/>
      <c r="R7" s="486" t="s">
        <v>4</v>
      </c>
      <c r="S7" s="487"/>
      <c r="T7" s="487"/>
      <c r="U7" s="487"/>
      <c r="V7" s="487"/>
      <c r="W7" s="488"/>
      <c r="X7" s="486" t="s">
        <v>5</v>
      </c>
      <c r="Y7" s="487"/>
      <c r="Z7" s="487"/>
      <c r="AA7" s="487"/>
      <c r="AB7" s="487"/>
      <c r="AC7" s="488"/>
    </row>
    <row r="8" spans="1:29" ht="16.5" thickBot="1" thickTop="1">
      <c r="A8" s="496"/>
      <c r="B8" s="495"/>
      <c r="C8" s="483"/>
      <c r="D8" s="485"/>
      <c r="E8" s="489" t="s">
        <v>6</v>
      </c>
      <c r="F8" s="489" t="s">
        <v>7</v>
      </c>
      <c r="G8" s="478" t="s">
        <v>425</v>
      </c>
      <c r="H8" s="478" t="s">
        <v>426</v>
      </c>
      <c r="I8" s="478" t="s">
        <v>427</v>
      </c>
      <c r="J8" s="480" t="s">
        <v>246</v>
      </c>
      <c r="K8" s="475" t="s">
        <v>428</v>
      </c>
      <c r="L8" s="491" t="s">
        <v>8</v>
      </c>
      <c r="M8" s="492"/>
      <c r="N8" s="493"/>
      <c r="O8" s="491" t="s">
        <v>9</v>
      </c>
      <c r="P8" s="492"/>
      <c r="Q8" s="493"/>
      <c r="R8" s="491" t="s">
        <v>10</v>
      </c>
      <c r="S8" s="492"/>
      <c r="T8" s="493"/>
      <c r="U8" s="491" t="s">
        <v>11</v>
      </c>
      <c r="V8" s="492"/>
      <c r="W8" s="493"/>
      <c r="X8" s="486" t="s">
        <v>12</v>
      </c>
      <c r="Y8" s="487"/>
      <c r="Z8" s="488"/>
      <c r="AA8" s="491" t="s">
        <v>13</v>
      </c>
      <c r="AB8" s="492"/>
      <c r="AC8" s="493"/>
    </row>
    <row r="9" spans="1:29" ht="87" thickBot="1" thickTop="1">
      <c r="A9" s="496"/>
      <c r="B9" s="495"/>
      <c r="C9" s="483"/>
      <c r="D9" s="485"/>
      <c r="E9" s="490"/>
      <c r="F9" s="490"/>
      <c r="G9" s="479"/>
      <c r="H9" s="479"/>
      <c r="I9" s="479"/>
      <c r="J9" s="481"/>
      <c r="K9" s="476"/>
      <c r="L9" s="253" t="s">
        <v>14</v>
      </c>
      <c r="M9" s="254" t="s">
        <v>279</v>
      </c>
      <c r="N9" s="255" t="s">
        <v>16</v>
      </c>
      <c r="O9" s="253" t="s">
        <v>14</v>
      </c>
      <c r="P9" s="254" t="s">
        <v>279</v>
      </c>
      <c r="Q9" s="255" t="s">
        <v>16</v>
      </c>
      <c r="R9" s="253" t="s">
        <v>14</v>
      </c>
      <c r="S9" s="254" t="s">
        <v>15</v>
      </c>
      <c r="T9" s="255" t="s">
        <v>16</v>
      </c>
      <c r="U9" s="253" t="s">
        <v>14</v>
      </c>
      <c r="V9" s="254" t="s">
        <v>15</v>
      </c>
      <c r="W9" s="255" t="s">
        <v>16</v>
      </c>
      <c r="X9" s="253" t="s">
        <v>14</v>
      </c>
      <c r="Y9" s="254" t="s">
        <v>15</v>
      </c>
      <c r="Z9" s="255" t="s">
        <v>16</v>
      </c>
      <c r="AA9" s="253" t="s">
        <v>14</v>
      </c>
      <c r="AB9" s="254" t="s">
        <v>15</v>
      </c>
      <c r="AC9" s="255" t="s">
        <v>16</v>
      </c>
    </row>
    <row r="10" spans="1:29" ht="16.5" thickBot="1" thickTop="1">
      <c r="A10" s="245"/>
      <c r="B10" s="246">
        <v>1</v>
      </c>
      <c r="C10" s="246">
        <v>2</v>
      </c>
      <c r="D10" s="246">
        <v>3</v>
      </c>
      <c r="E10" s="246">
        <v>4</v>
      </c>
      <c r="F10" s="246">
        <v>5</v>
      </c>
      <c r="G10" s="307">
        <v>6</v>
      </c>
      <c r="H10" s="307">
        <v>7</v>
      </c>
      <c r="I10" s="307">
        <v>8</v>
      </c>
      <c r="J10" s="246">
        <v>9</v>
      </c>
      <c r="K10" s="246">
        <v>10</v>
      </c>
      <c r="L10" s="246">
        <v>11</v>
      </c>
      <c r="M10" s="246">
        <v>12</v>
      </c>
      <c r="N10" s="246">
        <v>13</v>
      </c>
      <c r="O10" s="246">
        <v>14</v>
      </c>
      <c r="P10" s="246">
        <v>15</v>
      </c>
      <c r="Q10" s="246">
        <v>16</v>
      </c>
      <c r="R10" s="246">
        <v>17</v>
      </c>
      <c r="S10" s="246">
        <v>18</v>
      </c>
      <c r="T10" s="246">
        <v>19</v>
      </c>
      <c r="U10" s="246">
        <v>20</v>
      </c>
      <c r="V10" s="246">
        <v>21</v>
      </c>
      <c r="W10" s="246">
        <v>22</v>
      </c>
      <c r="X10" s="246">
        <v>23</v>
      </c>
      <c r="Y10" s="246">
        <v>24</v>
      </c>
      <c r="Z10" s="246">
        <v>25</v>
      </c>
      <c r="AA10" s="246">
        <v>26</v>
      </c>
      <c r="AB10" s="246">
        <v>27</v>
      </c>
      <c r="AC10" s="246">
        <v>28</v>
      </c>
    </row>
    <row r="11" spans="1:29" ht="16.5" thickBot="1" thickTop="1">
      <c r="A11" s="246">
        <v>1</v>
      </c>
      <c r="B11" s="256" t="s">
        <v>446</v>
      </c>
      <c r="D11" s="494"/>
      <c r="E11" s="494"/>
      <c r="F11" s="494"/>
      <c r="G11" s="494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4"/>
      <c r="V11" s="494"/>
      <c r="W11" s="494"/>
      <c r="X11" s="494"/>
      <c r="Y11" s="494"/>
      <c r="Z11" s="494"/>
      <c r="AA11" s="494"/>
      <c r="AB11" s="494"/>
      <c r="AC11" s="243"/>
    </row>
    <row r="12" spans="1:29" ht="16.5" thickBot="1" thickTop="1">
      <c r="A12" s="246">
        <v>2</v>
      </c>
      <c r="B12" s="151" t="s">
        <v>284</v>
      </c>
      <c r="C12" s="167" t="s">
        <v>307</v>
      </c>
      <c r="D12" s="160" t="s">
        <v>24</v>
      </c>
      <c r="E12" s="115">
        <v>30</v>
      </c>
      <c r="F12" s="129">
        <v>15</v>
      </c>
      <c r="G12" s="309">
        <v>15</v>
      </c>
      <c r="H12" s="309"/>
      <c r="I12" s="309"/>
      <c r="J12" s="115"/>
      <c r="K12" s="116"/>
      <c r="L12" s="128"/>
      <c r="M12" s="129"/>
      <c r="N12" s="130"/>
      <c r="O12" s="128"/>
      <c r="P12" s="129"/>
      <c r="Q12" s="115"/>
      <c r="R12" s="128"/>
      <c r="S12" s="129"/>
      <c r="T12" s="130"/>
      <c r="U12" s="157">
        <v>15</v>
      </c>
      <c r="V12" s="129">
        <v>15</v>
      </c>
      <c r="W12" s="130">
        <v>2</v>
      </c>
      <c r="X12" s="128"/>
      <c r="Y12" s="129"/>
      <c r="Z12" s="130"/>
      <c r="AA12" s="128"/>
      <c r="AB12" s="129"/>
      <c r="AC12" s="130"/>
    </row>
    <row r="13" spans="1:29" ht="16.5" thickBot="1" thickTop="1">
      <c r="A13" s="246">
        <v>3</v>
      </c>
      <c r="B13" s="151" t="s">
        <v>285</v>
      </c>
      <c r="C13" s="168" t="s">
        <v>308</v>
      </c>
      <c r="D13" s="131" t="s">
        <v>24</v>
      </c>
      <c r="E13" s="132">
        <v>15</v>
      </c>
      <c r="F13" s="133">
        <v>15</v>
      </c>
      <c r="G13" s="310"/>
      <c r="H13" s="310"/>
      <c r="I13" s="310"/>
      <c r="J13" s="132"/>
      <c r="K13" s="242"/>
      <c r="L13" s="131"/>
      <c r="M13" s="133"/>
      <c r="N13" s="134"/>
      <c r="O13" s="131"/>
      <c r="P13" s="133"/>
      <c r="Q13" s="132"/>
      <c r="R13" s="131"/>
      <c r="S13" s="133"/>
      <c r="T13" s="134"/>
      <c r="U13" s="158">
        <v>15</v>
      </c>
      <c r="V13" s="133"/>
      <c r="W13" s="134">
        <v>2</v>
      </c>
      <c r="X13" s="131"/>
      <c r="Y13" s="133"/>
      <c r="Z13" s="134"/>
      <c r="AA13" s="131"/>
      <c r="AB13" s="133"/>
      <c r="AC13" s="134"/>
    </row>
    <row r="14" spans="1:29" ht="16.5" thickBot="1" thickTop="1">
      <c r="A14" s="246">
        <v>4</v>
      </c>
      <c r="B14" s="151" t="s">
        <v>286</v>
      </c>
      <c r="C14" s="169" t="s">
        <v>329</v>
      </c>
      <c r="D14" s="131" t="s">
        <v>24</v>
      </c>
      <c r="E14" s="132">
        <v>45</v>
      </c>
      <c r="F14" s="133">
        <v>15</v>
      </c>
      <c r="G14" s="310">
        <v>30</v>
      </c>
      <c r="H14" s="310"/>
      <c r="I14" s="310"/>
      <c r="J14" s="132"/>
      <c r="K14" s="242"/>
      <c r="L14" s="131"/>
      <c r="M14" s="133"/>
      <c r="N14" s="134"/>
      <c r="O14" s="131"/>
      <c r="P14" s="133"/>
      <c r="Q14" s="132"/>
      <c r="R14" s="131"/>
      <c r="S14" s="133"/>
      <c r="T14" s="134"/>
      <c r="U14" s="158">
        <v>15</v>
      </c>
      <c r="V14" s="133">
        <v>30</v>
      </c>
      <c r="W14" s="134">
        <v>3</v>
      </c>
      <c r="X14" s="131"/>
      <c r="Y14" s="133"/>
      <c r="Z14" s="134"/>
      <c r="AA14" s="131"/>
      <c r="AB14" s="133"/>
      <c r="AC14" s="134"/>
    </row>
    <row r="15" spans="1:29" ht="16.5" thickBot="1" thickTop="1">
      <c r="A15" s="246">
        <v>5</v>
      </c>
      <c r="B15" s="151" t="s">
        <v>287</v>
      </c>
      <c r="C15" s="169" t="s">
        <v>342</v>
      </c>
      <c r="D15" s="131" t="s">
        <v>39</v>
      </c>
      <c r="E15" s="132">
        <v>45</v>
      </c>
      <c r="F15" s="133">
        <v>15</v>
      </c>
      <c r="G15" s="310">
        <v>30</v>
      </c>
      <c r="H15" s="310"/>
      <c r="I15" s="310"/>
      <c r="J15" s="132"/>
      <c r="K15" s="242"/>
      <c r="L15" s="131"/>
      <c r="M15" s="133"/>
      <c r="N15" s="134"/>
      <c r="O15" s="131"/>
      <c r="P15" s="133"/>
      <c r="Q15" s="132"/>
      <c r="R15" s="131"/>
      <c r="S15" s="133"/>
      <c r="T15" s="134"/>
      <c r="U15" s="158">
        <v>15</v>
      </c>
      <c r="V15" s="133">
        <v>30</v>
      </c>
      <c r="W15" s="134">
        <v>3</v>
      </c>
      <c r="X15" s="131"/>
      <c r="Y15" s="133"/>
      <c r="Z15" s="134"/>
      <c r="AA15" s="131"/>
      <c r="AB15" s="133"/>
      <c r="AC15" s="134"/>
    </row>
    <row r="16" spans="1:29" ht="16.5" thickBot="1" thickTop="1">
      <c r="A16" s="246">
        <v>6</v>
      </c>
      <c r="B16" s="151" t="s">
        <v>288</v>
      </c>
      <c r="C16" s="154" t="s">
        <v>309</v>
      </c>
      <c r="D16" s="131" t="s">
        <v>39</v>
      </c>
      <c r="E16" s="133">
        <v>45</v>
      </c>
      <c r="F16" s="136">
        <v>15</v>
      </c>
      <c r="G16" s="310">
        <v>30</v>
      </c>
      <c r="H16" s="311"/>
      <c r="I16" s="311"/>
      <c r="J16" s="148"/>
      <c r="K16" s="150"/>
      <c r="L16" s="138"/>
      <c r="M16" s="136"/>
      <c r="N16" s="137"/>
      <c r="O16" s="138"/>
      <c r="P16" s="136"/>
      <c r="Q16" s="148"/>
      <c r="R16" s="162"/>
      <c r="S16" s="155"/>
      <c r="T16" s="163"/>
      <c r="U16" s="156">
        <v>15</v>
      </c>
      <c r="V16" s="136">
        <v>30</v>
      </c>
      <c r="W16" s="137">
        <v>3</v>
      </c>
      <c r="X16" s="138"/>
      <c r="Y16" s="136"/>
      <c r="Z16" s="137"/>
      <c r="AA16" s="138"/>
      <c r="AB16" s="136"/>
      <c r="AC16" s="137"/>
    </row>
    <row r="17" spans="1:29" ht="16.5" thickBot="1" thickTop="1">
      <c r="A17" s="246">
        <v>7</v>
      </c>
      <c r="B17" s="151" t="s">
        <v>310</v>
      </c>
      <c r="C17" s="154" t="s">
        <v>264</v>
      </c>
      <c r="D17" s="131" t="s">
        <v>24</v>
      </c>
      <c r="E17" s="133">
        <v>30</v>
      </c>
      <c r="F17" s="136"/>
      <c r="G17" s="310"/>
      <c r="H17" s="311"/>
      <c r="I17" s="311">
        <v>30</v>
      </c>
      <c r="J17" s="148"/>
      <c r="K17" s="150"/>
      <c r="L17" s="138"/>
      <c r="M17" s="136"/>
      <c r="N17" s="137"/>
      <c r="O17" s="138"/>
      <c r="P17" s="136"/>
      <c r="Q17" s="148"/>
      <c r="R17" s="162"/>
      <c r="S17" s="155"/>
      <c r="T17" s="163"/>
      <c r="U17" s="156"/>
      <c r="V17" s="136">
        <v>30</v>
      </c>
      <c r="W17" s="137">
        <v>3</v>
      </c>
      <c r="X17" s="138"/>
      <c r="Y17" s="136"/>
      <c r="Z17" s="137"/>
      <c r="AA17" s="138"/>
      <c r="AB17" s="136"/>
      <c r="AC17" s="137"/>
    </row>
    <row r="18" spans="1:29" ht="16.5" thickBot="1" thickTop="1">
      <c r="A18" s="246">
        <v>8</v>
      </c>
      <c r="B18" s="151" t="s">
        <v>311</v>
      </c>
      <c r="C18" s="154" t="s">
        <v>315</v>
      </c>
      <c r="D18" s="131" t="s">
        <v>24</v>
      </c>
      <c r="E18" s="133">
        <v>30</v>
      </c>
      <c r="F18" s="136"/>
      <c r="G18" s="311">
        <v>30</v>
      </c>
      <c r="H18" s="311"/>
      <c r="I18" s="311"/>
      <c r="J18" s="148"/>
      <c r="K18" s="150"/>
      <c r="L18" s="138"/>
      <c r="M18" s="136"/>
      <c r="N18" s="137"/>
      <c r="O18" s="138"/>
      <c r="P18" s="136"/>
      <c r="Q18" s="148"/>
      <c r="R18" s="162"/>
      <c r="S18" s="155"/>
      <c r="T18" s="163"/>
      <c r="U18" s="156"/>
      <c r="V18" s="136">
        <v>30</v>
      </c>
      <c r="W18" s="137">
        <v>3</v>
      </c>
      <c r="X18" s="138"/>
      <c r="Y18" s="136"/>
      <c r="Z18" s="137"/>
      <c r="AA18" s="138"/>
      <c r="AB18" s="136"/>
      <c r="AC18" s="137"/>
    </row>
    <row r="19" spans="1:29" ht="16.5" thickBot="1" thickTop="1">
      <c r="A19" s="246">
        <v>9</v>
      </c>
      <c r="B19" s="151" t="s">
        <v>312</v>
      </c>
      <c r="C19" s="154" t="s">
        <v>276</v>
      </c>
      <c r="D19" s="131" t="s">
        <v>39</v>
      </c>
      <c r="E19" s="133">
        <v>30</v>
      </c>
      <c r="F19" s="136">
        <v>15</v>
      </c>
      <c r="G19" s="311">
        <v>15</v>
      </c>
      <c r="H19" s="311"/>
      <c r="I19" s="311"/>
      <c r="J19" s="148"/>
      <c r="K19" s="150"/>
      <c r="L19" s="138"/>
      <c r="M19" s="136"/>
      <c r="N19" s="137"/>
      <c r="O19" s="138"/>
      <c r="P19" s="136"/>
      <c r="Q19" s="148"/>
      <c r="R19" s="162"/>
      <c r="S19" s="155"/>
      <c r="T19" s="163"/>
      <c r="U19" s="156">
        <v>15</v>
      </c>
      <c r="V19" s="136">
        <v>15</v>
      </c>
      <c r="W19" s="137">
        <v>3</v>
      </c>
      <c r="X19" s="138"/>
      <c r="Y19" s="136"/>
      <c r="Z19" s="137"/>
      <c r="AA19" s="138"/>
      <c r="AB19" s="136"/>
      <c r="AC19" s="137"/>
    </row>
    <row r="20" spans="1:29" ht="16.5" thickBot="1" thickTop="1">
      <c r="A20" s="246">
        <v>10</v>
      </c>
      <c r="B20" s="151" t="s">
        <v>313</v>
      </c>
      <c r="C20" s="170" t="s">
        <v>481</v>
      </c>
      <c r="D20" s="131" t="s">
        <v>24</v>
      </c>
      <c r="E20" s="133">
        <v>30</v>
      </c>
      <c r="F20" s="133"/>
      <c r="G20" s="310"/>
      <c r="H20" s="311"/>
      <c r="I20" s="311">
        <v>30</v>
      </c>
      <c r="J20" s="148"/>
      <c r="K20" s="150"/>
      <c r="L20" s="138"/>
      <c r="M20" s="136"/>
      <c r="N20" s="137"/>
      <c r="O20" s="138"/>
      <c r="P20" s="136"/>
      <c r="Q20" s="148"/>
      <c r="R20" s="138"/>
      <c r="S20" s="136"/>
      <c r="T20" s="137"/>
      <c r="U20" s="156"/>
      <c r="V20" s="136"/>
      <c r="W20" s="137"/>
      <c r="X20" s="138"/>
      <c r="Y20" s="136">
        <v>30</v>
      </c>
      <c r="Z20" s="137">
        <v>2</v>
      </c>
      <c r="AA20" s="138"/>
      <c r="AB20" s="136"/>
      <c r="AC20" s="137"/>
    </row>
    <row r="21" spans="1:29" ht="16.5" thickBot="1" thickTop="1">
      <c r="A21" s="246">
        <v>11</v>
      </c>
      <c r="B21" s="112" t="s">
        <v>314</v>
      </c>
      <c r="C21" s="244" t="s">
        <v>346</v>
      </c>
      <c r="D21" s="138" t="s">
        <v>24</v>
      </c>
      <c r="E21" s="136">
        <v>30</v>
      </c>
      <c r="F21" s="136">
        <v>15</v>
      </c>
      <c r="G21" s="312">
        <v>15</v>
      </c>
      <c r="H21" s="312"/>
      <c r="I21" s="312"/>
      <c r="J21" s="296"/>
      <c r="K21" s="150"/>
      <c r="L21" s="251"/>
      <c r="M21" s="136"/>
      <c r="N21" s="137"/>
      <c r="O21" s="138"/>
      <c r="P21" s="136"/>
      <c r="Q21" s="148"/>
      <c r="R21" s="138"/>
      <c r="S21" s="136"/>
      <c r="T21" s="137"/>
      <c r="U21" s="156"/>
      <c r="V21" s="136"/>
      <c r="W21" s="137"/>
      <c r="X21" s="138">
        <v>15</v>
      </c>
      <c r="Y21" s="136">
        <v>15</v>
      </c>
      <c r="Z21" s="137">
        <v>2</v>
      </c>
      <c r="AA21" s="138"/>
      <c r="AB21" s="136"/>
      <c r="AC21" s="137"/>
    </row>
    <row r="22" spans="1:29" ht="16.5" thickBot="1" thickTop="1">
      <c r="A22" s="246">
        <v>12</v>
      </c>
      <c r="B22" s="246"/>
      <c r="C22" s="297" t="s">
        <v>447</v>
      </c>
      <c r="D22" s="246"/>
      <c r="E22" s="246">
        <f>SUM(E12:E21)</f>
        <v>330</v>
      </c>
      <c r="F22" s="246">
        <f aca="true" t="shared" si="0" ref="F22:AB22">SUM(F12:F21)</f>
        <v>105</v>
      </c>
      <c r="G22" s="307">
        <f t="shared" si="0"/>
        <v>165</v>
      </c>
      <c r="H22" s="307">
        <f t="shared" si="0"/>
        <v>0</v>
      </c>
      <c r="I22" s="307">
        <f t="shared" si="0"/>
        <v>60</v>
      </c>
      <c r="J22" s="246">
        <f t="shared" si="0"/>
        <v>0</v>
      </c>
      <c r="K22" s="246">
        <f t="shared" si="0"/>
        <v>0</v>
      </c>
      <c r="L22" s="246">
        <f t="shared" si="0"/>
        <v>0</v>
      </c>
      <c r="M22" s="246">
        <f t="shared" si="0"/>
        <v>0</v>
      </c>
      <c r="N22" s="246">
        <f t="shared" si="0"/>
        <v>0</v>
      </c>
      <c r="O22" s="246">
        <f t="shared" si="0"/>
        <v>0</v>
      </c>
      <c r="P22" s="246">
        <f t="shared" si="0"/>
        <v>0</v>
      </c>
      <c r="Q22" s="246">
        <f t="shared" si="0"/>
        <v>0</v>
      </c>
      <c r="R22" s="246">
        <f t="shared" si="0"/>
        <v>0</v>
      </c>
      <c r="S22" s="246">
        <f t="shared" si="0"/>
        <v>0</v>
      </c>
      <c r="T22" s="246">
        <f t="shared" si="0"/>
        <v>0</v>
      </c>
      <c r="U22" s="246">
        <f t="shared" si="0"/>
        <v>90</v>
      </c>
      <c r="V22" s="246">
        <f t="shared" si="0"/>
        <v>180</v>
      </c>
      <c r="W22" s="246">
        <f t="shared" si="0"/>
        <v>22</v>
      </c>
      <c r="X22" s="246">
        <f t="shared" si="0"/>
        <v>15</v>
      </c>
      <c r="Y22" s="246">
        <f t="shared" si="0"/>
        <v>45</v>
      </c>
      <c r="Z22" s="246">
        <f t="shared" si="0"/>
        <v>4</v>
      </c>
      <c r="AA22" s="246">
        <f t="shared" si="0"/>
        <v>0</v>
      </c>
      <c r="AB22" s="246">
        <f t="shared" si="0"/>
        <v>0</v>
      </c>
      <c r="AC22" s="246">
        <f>SUM(AC12:AC21)</f>
        <v>0</v>
      </c>
    </row>
    <row r="23" spans="1:29" ht="16.5" thickBot="1" thickTop="1">
      <c r="A23" s="246">
        <v>13</v>
      </c>
      <c r="B23" s="234" t="s">
        <v>468</v>
      </c>
      <c r="C23" s="235"/>
      <c r="D23" s="235"/>
      <c r="E23" s="235"/>
      <c r="F23" s="235"/>
      <c r="G23" s="313"/>
      <c r="H23" s="313"/>
      <c r="I23" s="313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6"/>
      <c r="AC23" s="110"/>
    </row>
    <row r="24" spans="1:29" ht="16.5" thickBot="1" thickTop="1">
      <c r="A24" s="246">
        <v>14</v>
      </c>
      <c r="B24" s="248" t="s">
        <v>289</v>
      </c>
      <c r="C24" s="139" t="s">
        <v>483</v>
      </c>
      <c r="D24" s="140" t="s">
        <v>43</v>
      </c>
      <c r="E24" s="141">
        <v>30</v>
      </c>
      <c r="F24" s="142"/>
      <c r="G24" s="314"/>
      <c r="H24" s="314"/>
      <c r="I24" s="314">
        <v>30</v>
      </c>
      <c r="J24" s="142"/>
      <c r="K24" s="143"/>
      <c r="L24" s="140"/>
      <c r="M24" s="142"/>
      <c r="N24" s="143"/>
      <c r="O24" s="140"/>
      <c r="P24" s="142"/>
      <c r="Q24" s="143"/>
      <c r="R24" s="140"/>
      <c r="S24" s="142"/>
      <c r="T24" s="143"/>
      <c r="U24" s="140"/>
      <c r="V24" s="142"/>
      <c r="W24" s="143"/>
      <c r="X24" s="140"/>
      <c r="Y24" s="142">
        <v>30</v>
      </c>
      <c r="Z24" s="143">
        <v>3</v>
      </c>
      <c r="AA24" s="140"/>
      <c r="AB24" s="142"/>
      <c r="AC24" s="143"/>
    </row>
    <row r="25" spans="1:29" ht="16.5" thickBot="1" thickTop="1">
      <c r="A25" s="246">
        <v>15</v>
      </c>
      <c r="B25" s="249" t="s">
        <v>290</v>
      </c>
      <c r="C25" s="144" t="s">
        <v>484</v>
      </c>
      <c r="D25" s="145"/>
      <c r="E25" s="123"/>
      <c r="F25" s="122"/>
      <c r="G25" s="315"/>
      <c r="H25" s="315"/>
      <c r="I25" s="315"/>
      <c r="J25" s="147"/>
      <c r="K25" s="146"/>
      <c r="L25" s="145"/>
      <c r="M25" s="147"/>
      <c r="N25" s="146"/>
      <c r="O25" s="145"/>
      <c r="P25" s="147"/>
      <c r="Q25" s="146"/>
      <c r="R25" s="145"/>
      <c r="S25" s="147"/>
      <c r="T25" s="146"/>
      <c r="U25" s="145"/>
      <c r="V25" s="147"/>
      <c r="W25" s="146"/>
      <c r="X25" s="145"/>
      <c r="Y25" s="147"/>
      <c r="Z25" s="146"/>
      <c r="AA25" s="145"/>
      <c r="AB25" s="147"/>
      <c r="AC25" s="146"/>
    </row>
    <row r="26" spans="1:29" ht="16.5" thickBot="1" thickTop="1">
      <c r="A26" s="246">
        <v>16</v>
      </c>
      <c r="B26" s="250" t="s">
        <v>291</v>
      </c>
      <c r="C26" s="135" t="s">
        <v>335</v>
      </c>
      <c r="D26" s="138" t="s">
        <v>43</v>
      </c>
      <c r="E26" s="148">
        <v>45</v>
      </c>
      <c r="F26" s="136">
        <v>15</v>
      </c>
      <c r="G26" s="311">
        <v>30</v>
      </c>
      <c r="H26" s="311"/>
      <c r="I26" s="311"/>
      <c r="J26" s="136"/>
      <c r="K26" s="137"/>
      <c r="L26" s="138"/>
      <c r="M26" s="136"/>
      <c r="N26" s="137"/>
      <c r="O26" s="138"/>
      <c r="P26" s="136"/>
      <c r="Q26" s="137"/>
      <c r="R26" s="138"/>
      <c r="S26" s="136"/>
      <c r="T26" s="137"/>
      <c r="U26" s="138"/>
      <c r="V26" s="136"/>
      <c r="W26" s="137"/>
      <c r="X26" s="138">
        <v>15</v>
      </c>
      <c r="Y26" s="136">
        <v>30</v>
      </c>
      <c r="Z26" s="137">
        <v>4</v>
      </c>
      <c r="AA26" s="138"/>
      <c r="AB26" s="136"/>
      <c r="AC26" s="137"/>
    </row>
    <row r="27" spans="1:29" ht="16.5" thickBot="1" thickTop="1">
      <c r="A27" s="246">
        <v>17</v>
      </c>
      <c r="B27" s="250" t="s">
        <v>292</v>
      </c>
      <c r="C27" s="144" t="s">
        <v>260</v>
      </c>
      <c r="D27" s="145"/>
      <c r="E27" s="123"/>
      <c r="F27" s="122"/>
      <c r="G27" s="316"/>
      <c r="H27" s="316"/>
      <c r="I27" s="316"/>
      <c r="J27" s="122"/>
      <c r="K27" s="125"/>
      <c r="L27" s="124"/>
      <c r="M27" s="122"/>
      <c r="N27" s="125"/>
      <c r="O27" s="124"/>
      <c r="P27" s="122"/>
      <c r="Q27" s="125"/>
      <c r="R27" s="124"/>
      <c r="S27" s="122"/>
      <c r="T27" s="125"/>
      <c r="U27" s="124"/>
      <c r="V27" s="122"/>
      <c r="W27" s="125"/>
      <c r="X27" s="124"/>
      <c r="Y27" s="122"/>
      <c r="Z27" s="125"/>
      <c r="AA27" s="124"/>
      <c r="AB27" s="122"/>
      <c r="AC27" s="125"/>
    </row>
    <row r="28" spans="1:29" ht="16.5" thickBot="1" thickTop="1">
      <c r="A28" s="246">
        <v>18</v>
      </c>
      <c r="B28" s="250" t="s">
        <v>293</v>
      </c>
      <c r="C28" s="135" t="s">
        <v>182</v>
      </c>
      <c r="D28" s="138" t="s">
        <v>24</v>
      </c>
      <c r="E28" s="148">
        <v>30</v>
      </c>
      <c r="F28" s="136"/>
      <c r="G28" s="311">
        <v>30</v>
      </c>
      <c r="H28" s="311"/>
      <c r="I28" s="311"/>
      <c r="J28" s="136"/>
      <c r="K28" s="137"/>
      <c r="L28" s="138"/>
      <c r="M28" s="136"/>
      <c r="N28" s="137"/>
      <c r="O28" s="138"/>
      <c r="P28" s="136"/>
      <c r="Q28" s="137"/>
      <c r="R28" s="138"/>
      <c r="S28" s="136"/>
      <c r="T28" s="137"/>
      <c r="U28" s="138"/>
      <c r="V28" s="136"/>
      <c r="W28" s="137"/>
      <c r="X28" s="138"/>
      <c r="Y28" s="136">
        <v>30</v>
      </c>
      <c r="Z28" s="137">
        <v>3</v>
      </c>
      <c r="AA28" s="138"/>
      <c r="AB28" s="136"/>
      <c r="AC28" s="137"/>
    </row>
    <row r="29" spans="1:29" ht="16.5" thickBot="1" thickTop="1">
      <c r="A29" s="246">
        <v>19</v>
      </c>
      <c r="B29" s="249" t="s">
        <v>294</v>
      </c>
      <c r="C29" s="161" t="s">
        <v>316</v>
      </c>
      <c r="D29" s="145"/>
      <c r="E29" s="149"/>
      <c r="F29" s="147"/>
      <c r="G29" s="315"/>
      <c r="H29" s="315"/>
      <c r="I29" s="315"/>
      <c r="J29" s="147"/>
      <c r="K29" s="146"/>
      <c r="L29" s="145"/>
      <c r="M29" s="147"/>
      <c r="N29" s="146"/>
      <c r="O29" s="145"/>
      <c r="P29" s="147"/>
      <c r="Q29" s="146"/>
      <c r="R29" s="145"/>
      <c r="S29" s="147"/>
      <c r="T29" s="146"/>
      <c r="U29" s="145"/>
      <c r="V29" s="147"/>
      <c r="W29" s="146"/>
      <c r="X29" s="145"/>
      <c r="Y29" s="147"/>
      <c r="Z29" s="146"/>
      <c r="AA29" s="145"/>
      <c r="AB29" s="147"/>
      <c r="AC29" s="146"/>
    </row>
    <row r="30" spans="1:29" ht="16.5" thickBot="1" thickTop="1">
      <c r="A30" s="246">
        <v>20</v>
      </c>
      <c r="B30" s="250" t="s">
        <v>295</v>
      </c>
      <c r="C30" s="110" t="s">
        <v>337</v>
      </c>
      <c r="D30" s="138" t="s">
        <v>24</v>
      </c>
      <c r="E30" s="150">
        <v>15</v>
      </c>
      <c r="F30" s="122"/>
      <c r="G30" s="311">
        <v>15</v>
      </c>
      <c r="H30" s="311"/>
      <c r="I30" s="311"/>
      <c r="J30" s="136"/>
      <c r="K30" s="137"/>
      <c r="L30" s="138"/>
      <c r="M30" s="136"/>
      <c r="N30" s="137"/>
      <c r="O30" s="138"/>
      <c r="P30" s="136"/>
      <c r="Q30" s="137"/>
      <c r="R30" s="138"/>
      <c r="S30" s="136"/>
      <c r="T30" s="137"/>
      <c r="U30" s="138"/>
      <c r="V30" s="136"/>
      <c r="W30" s="137"/>
      <c r="X30" s="138"/>
      <c r="Y30" s="136"/>
      <c r="Z30" s="137"/>
      <c r="AA30" s="138"/>
      <c r="AB30" s="136">
        <v>15</v>
      </c>
      <c r="AC30" s="137">
        <v>2</v>
      </c>
    </row>
    <row r="31" spans="1:29" ht="16.5" thickBot="1" thickTop="1">
      <c r="A31" s="246">
        <v>21</v>
      </c>
      <c r="B31" s="249" t="s">
        <v>296</v>
      </c>
      <c r="C31" s="161" t="s">
        <v>336</v>
      </c>
      <c r="D31" s="145"/>
      <c r="E31" s="151"/>
      <c r="F31" s="147"/>
      <c r="G31" s="315"/>
      <c r="H31" s="315"/>
      <c r="I31" s="315"/>
      <c r="J31" s="147"/>
      <c r="K31" s="146"/>
      <c r="L31" s="145"/>
      <c r="M31" s="147"/>
      <c r="N31" s="146"/>
      <c r="O31" s="145"/>
      <c r="P31" s="147"/>
      <c r="Q31" s="146"/>
      <c r="R31" s="145"/>
      <c r="S31" s="147"/>
      <c r="T31" s="146"/>
      <c r="U31" s="145"/>
      <c r="V31" s="147"/>
      <c r="W31" s="146"/>
      <c r="X31" s="145"/>
      <c r="Y31" s="147"/>
      <c r="Z31" s="146"/>
      <c r="AA31" s="145"/>
      <c r="AB31" s="147"/>
      <c r="AC31" s="146"/>
    </row>
    <row r="32" spans="1:29" ht="16.5" thickBot="1" thickTop="1">
      <c r="A32" s="246">
        <v>22</v>
      </c>
      <c r="B32" s="250" t="s">
        <v>297</v>
      </c>
      <c r="C32" s="135" t="s">
        <v>318</v>
      </c>
      <c r="D32" s="138" t="s">
        <v>73</v>
      </c>
      <c r="E32" s="150">
        <v>30</v>
      </c>
      <c r="F32" s="122">
        <v>15</v>
      </c>
      <c r="G32" s="311">
        <v>15</v>
      </c>
      <c r="H32" s="311"/>
      <c r="I32" s="311"/>
      <c r="J32" s="136"/>
      <c r="K32" s="137"/>
      <c r="L32" s="138"/>
      <c r="M32" s="136"/>
      <c r="N32" s="137"/>
      <c r="O32" s="138"/>
      <c r="P32" s="136"/>
      <c r="Q32" s="137"/>
      <c r="R32" s="138"/>
      <c r="S32" s="136"/>
      <c r="T32" s="137"/>
      <c r="U32" s="138"/>
      <c r="V32" s="136"/>
      <c r="W32" s="137"/>
      <c r="X32" s="138"/>
      <c r="Y32" s="136"/>
      <c r="AA32" s="138">
        <v>15</v>
      </c>
      <c r="AB32" s="136">
        <v>15</v>
      </c>
      <c r="AC32" s="137">
        <v>3</v>
      </c>
    </row>
    <row r="33" spans="1:29" ht="16.5" thickBot="1" thickTop="1">
      <c r="A33" s="246">
        <v>23</v>
      </c>
      <c r="B33" s="249" t="s">
        <v>298</v>
      </c>
      <c r="C33" s="144" t="s">
        <v>319</v>
      </c>
      <c r="D33" s="145"/>
      <c r="E33" s="151"/>
      <c r="F33" s="147"/>
      <c r="G33" s="315"/>
      <c r="H33" s="315"/>
      <c r="I33" s="315"/>
      <c r="J33" s="147"/>
      <c r="K33" s="146"/>
      <c r="L33" s="145"/>
      <c r="M33" s="147"/>
      <c r="N33" s="146"/>
      <c r="O33" s="145"/>
      <c r="P33" s="147"/>
      <c r="Q33" s="146"/>
      <c r="R33" s="145"/>
      <c r="S33" s="147"/>
      <c r="T33" s="146"/>
      <c r="U33" s="145"/>
      <c r="V33" s="147"/>
      <c r="W33" s="146"/>
      <c r="X33" s="145"/>
      <c r="Y33" s="147"/>
      <c r="Z33" s="146"/>
      <c r="AA33" s="145"/>
      <c r="AB33" s="147"/>
      <c r="AC33" s="146"/>
    </row>
    <row r="34" spans="1:29" ht="16.5" thickBot="1" thickTop="1">
      <c r="A34" s="246">
        <v>24</v>
      </c>
      <c r="B34" s="250" t="s">
        <v>299</v>
      </c>
      <c r="C34" s="135" t="s">
        <v>320</v>
      </c>
      <c r="D34" s="138" t="s">
        <v>24</v>
      </c>
      <c r="E34" s="148">
        <v>30</v>
      </c>
      <c r="F34" s="122"/>
      <c r="G34" s="311">
        <v>30</v>
      </c>
      <c r="H34" s="311"/>
      <c r="I34" s="311"/>
      <c r="J34" s="136"/>
      <c r="K34" s="137"/>
      <c r="L34" s="138"/>
      <c r="M34" s="136"/>
      <c r="N34" s="137"/>
      <c r="O34" s="138"/>
      <c r="P34" s="136"/>
      <c r="Q34" s="137"/>
      <c r="R34" s="138"/>
      <c r="S34" s="136"/>
      <c r="T34" s="137"/>
      <c r="U34" s="138"/>
      <c r="V34" s="136"/>
      <c r="W34" s="137"/>
      <c r="X34" s="138"/>
      <c r="Y34" s="136"/>
      <c r="Z34" s="137"/>
      <c r="AA34" s="138"/>
      <c r="AB34" s="136">
        <v>30</v>
      </c>
      <c r="AC34" s="137">
        <v>3</v>
      </c>
    </row>
    <row r="35" spans="1:29" ht="16.5" thickBot="1" thickTop="1">
      <c r="A35" s="246">
        <v>25</v>
      </c>
      <c r="B35" s="249" t="s">
        <v>300</v>
      </c>
      <c r="C35" s="152" t="s">
        <v>321</v>
      </c>
      <c r="D35" s="145"/>
      <c r="E35" s="149"/>
      <c r="F35" s="147"/>
      <c r="G35" s="315"/>
      <c r="H35" s="315"/>
      <c r="I35" s="315"/>
      <c r="J35" s="147"/>
      <c r="K35" s="146"/>
      <c r="L35" s="145"/>
      <c r="M35" s="147"/>
      <c r="N35" s="146"/>
      <c r="O35" s="145"/>
      <c r="P35" s="147"/>
      <c r="Q35" s="146"/>
      <c r="R35" s="145"/>
      <c r="S35" s="147"/>
      <c r="T35" s="146"/>
      <c r="U35" s="145"/>
      <c r="V35" s="147"/>
      <c r="W35" s="146"/>
      <c r="X35" s="145"/>
      <c r="Y35" s="147"/>
      <c r="Z35" s="146"/>
      <c r="AA35" s="145"/>
      <c r="AB35" s="147"/>
      <c r="AC35" s="146"/>
    </row>
    <row r="36" spans="1:29" ht="31.5" thickBot="1" thickTop="1">
      <c r="A36" s="246">
        <v>26</v>
      </c>
      <c r="B36" s="250" t="s">
        <v>347</v>
      </c>
      <c r="C36" s="159" t="s">
        <v>322</v>
      </c>
      <c r="D36" s="138" t="s">
        <v>463</v>
      </c>
      <c r="E36" s="148">
        <v>15</v>
      </c>
      <c r="F36" s="122">
        <v>15</v>
      </c>
      <c r="G36" s="311"/>
      <c r="H36" s="311"/>
      <c r="I36" s="311"/>
      <c r="J36" s="136"/>
      <c r="K36" s="137"/>
      <c r="L36" s="138"/>
      <c r="M36" s="136"/>
      <c r="N36" s="137"/>
      <c r="O36" s="138"/>
      <c r="P36" s="136"/>
      <c r="Q36" s="137"/>
      <c r="R36" s="138"/>
      <c r="S36" s="136"/>
      <c r="T36" s="137"/>
      <c r="U36" s="138"/>
      <c r="V36" s="136"/>
      <c r="W36" s="137"/>
      <c r="X36" s="138"/>
      <c r="Y36" s="136"/>
      <c r="Z36" s="137"/>
      <c r="AA36" s="138">
        <v>15</v>
      </c>
      <c r="AB36" s="136"/>
      <c r="AC36" s="137">
        <v>3</v>
      </c>
    </row>
    <row r="37" spans="1:29" ht="16.5" thickBot="1" thickTop="1">
      <c r="A37" s="246">
        <v>27</v>
      </c>
      <c r="B37" s="249" t="s">
        <v>348</v>
      </c>
      <c r="C37" s="144" t="s">
        <v>323</v>
      </c>
      <c r="D37" s="145"/>
      <c r="E37" s="149"/>
      <c r="F37" s="147"/>
      <c r="G37" s="315"/>
      <c r="H37" s="315"/>
      <c r="I37" s="315"/>
      <c r="J37" s="147"/>
      <c r="K37" s="146"/>
      <c r="L37" s="145"/>
      <c r="M37" s="147"/>
      <c r="N37" s="146"/>
      <c r="O37" s="145"/>
      <c r="P37" s="147"/>
      <c r="Q37" s="146"/>
      <c r="R37" s="145"/>
      <c r="S37" s="147"/>
      <c r="T37" s="146"/>
      <c r="U37" s="145"/>
      <c r="V37" s="147"/>
      <c r="W37" s="146"/>
      <c r="X37" s="145"/>
      <c r="Y37" s="147"/>
      <c r="Z37" s="146"/>
      <c r="AA37" s="145"/>
      <c r="AB37" s="147"/>
      <c r="AC37" s="146"/>
    </row>
    <row r="38" spans="1:29" ht="16.5" thickBot="1" thickTop="1">
      <c r="A38" s="246">
        <v>28</v>
      </c>
      <c r="B38" s="250" t="s">
        <v>301</v>
      </c>
      <c r="C38" s="135" t="s">
        <v>343</v>
      </c>
      <c r="D38" s="138" t="s">
        <v>48</v>
      </c>
      <c r="E38" s="148">
        <v>30</v>
      </c>
      <c r="F38" s="122">
        <v>15</v>
      </c>
      <c r="G38" s="311">
        <v>15</v>
      </c>
      <c r="H38" s="311"/>
      <c r="I38" s="311"/>
      <c r="J38" s="136"/>
      <c r="K38" s="137"/>
      <c r="L38" s="138"/>
      <c r="M38" s="136"/>
      <c r="N38" s="137"/>
      <c r="O38" s="138"/>
      <c r="P38" s="136"/>
      <c r="Q38" s="137"/>
      <c r="R38" s="138"/>
      <c r="S38" s="136"/>
      <c r="T38" s="137"/>
      <c r="U38" s="138"/>
      <c r="V38" s="136"/>
      <c r="W38" s="137"/>
      <c r="X38" s="138"/>
      <c r="Y38" s="136"/>
      <c r="Z38" s="137"/>
      <c r="AA38" s="138">
        <v>15</v>
      </c>
      <c r="AB38" s="136">
        <v>15</v>
      </c>
      <c r="AC38" s="137">
        <v>3</v>
      </c>
    </row>
    <row r="39" spans="1:29" ht="16.5" thickBot="1" thickTop="1">
      <c r="A39" s="246">
        <v>29</v>
      </c>
      <c r="B39" s="249" t="s">
        <v>302</v>
      </c>
      <c r="C39" s="144" t="s">
        <v>317</v>
      </c>
      <c r="D39" s="145"/>
      <c r="E39" s="149"/>
      <c r="F39" s="147"/>
      <c r="G39" s="315"/>
      <c r="H39" s="315"/>
      <c r="I39" s="315"/>
      <c r="J39" s="147"/>
      <c r="K39" s="146"/>
      <c r="L39" s="145"/>
      <c r="M39" s="147"/>
      <c r="N39" s="146"/>
      <c r="O39" s="145"/>
      <c r="P39" s="147"/>
      <c r="Q39" s="146"/>
      <c r="R39" s="145"/>
      <c r="S39" s="147"/>
      <c r="T39" s="146"/>
      <c r="U39" s="145"/>
      <c r="V39" s="147"/>
      <c r="W39" s="146"/>
      <c r="X39" s="145"/>
      <c r="Y39" s="147"/>
      <c r="Z39" s="146"/>
      <c r="AA39" s="145"/>
      <c r="AB39" s="147"/>
      <c r="AC39" s="146"/>
    </row>
    <row r="40" spans="1:29" ht="16.5" thickBot="1" thickTop="1">
      <c r="A40" s="246">
        <v>30</v>
      </c>
      <c r="B40" s="250" t="s">
        <v>303</v>
      </c>
      <c r="C40" s="135" t="s">
        <v>485</v>
      </c>
      <c r="D40" s="138" t="s">
        <v>24</v>
      </c>
      <c r="E40" s="148">
        <v>45</v>
      </c>
      <c r="F40" s="122"/>
      <c r="G40" s="311"/>
      <c r="H40" s="311"/>
      <c r="I40" s="311">
        <v>45</v>
      </c>
      <c r="J40" s="136"/>
      <c r="K40" s="137"/>
      <c r="L40" s="138"/>
      <c r="M40" s="136"/>
      <c r="N40" s="137"/>
      <c r="O40" s="138"/>
      <c r="P40" s="136"/>
      <c r="Q40" s="137"/>
      <c r="R40" s="138"/>
      <c r="S40" s="136"/>
      <c r="T40" s="137"/>
      <c r="U40" s="138"/>
      <c r="V40" s="136"/>
      <c r="W40" s="137"/>
      <c r="X40" s="138"/>
      <c r="Y40" s="136"/>
      <c r="Z40" s="137"/>
      <c r="AA40" s="138"/>
      <c r="AB40" s="136">
        <v>45</v>
      </c>
      <c r="AC40" s="137">
        <v>3</v>
      </c>
    </row>
    <row r="41" spans="1:29" ht="16.5" thickBot="1" thickTop="1">
      <c r="A41" s="246">
        <v>31</v>
      </c>
      <c r="B41" s="249" t="s">
        <v>304</v>
      </c>
      <c r="C41" s="161" t="s">
        <v>486</v>
      </c>
      <c r="D41" s="145"/>
      <c r="E41" s="149"/>
      <c r="F41" s="147"/>
      <c r="G41" s="315"/>
      <c r="H41" s="315"/>
      <c r="I41" s="315"/>
      <c r="J41" s="147"/>
      <c r="K41" s="146"/>
      <c r="L41" s="145"/>
      <c r="M41" s="147"/>
      <c r="N41" s="146"/>
      <c r="O41" s="145"/>
      <c r="P41" s="147"/>
      <c r="Q41" s="146"/>
      <c r="R41" s="145"/>
      <c r="S41" s="147"/>
      <c r="T41" s="146"/>
      <c r="U41" s="145"/>
      <c r="V41" s="147"/>
      <c r="W41" s="146"/>
      <c r="X41" s="145"/>
      <c r="Y41" s="147"/>
      <c r="Z41" s="146"/>
      <c r="AA41" s="145"/>
      <c r="AB41" s="147"/>
      <c r="AC41" s="146"/>
    </row>
    <row r="42" spans="1:29" ht="16.5" thickBot="1" thickTop="1">
      <c r="A42" s="246">
        <v>32</v>
      </c>
      <c r="B42" s="250" t="s">
        <v>305</v>
      </c>
      <c r="C42" s="144" t="s">
        <v>338</v>
      </c>
      <c r="D42" s="124" t="s">
        <v>43</v>
      </c>
      <c r="E42" s="123">
        <v>30</v>
      </c>
      <c r="F42" s="122"/>
      <c r="G42" s="316">
        <v>30</v>
      </c>
      <c r="H42" s="316"/>
      <c r="I42" s="316"/>
      <c r="J42" s="122"/>
      <c r="K42" s="125"/>
      <c r="L42" s="124"/>
      <c r="M42" s="122"/>
      <c r="N42" s="125"/>
      <c r="O42" s="124"/>
      <c r="P42" s="122"/>
      <c r="Q42" s="125"/>
      <c r="R42" s="124"/>
      <c r="S42" s="122"/>
      <c r="T42" s="125"/>
      <c r="U42" s="124"/>
      <c r="V42" s="122"/>
      <c r="W42" s="125"/>
      <c r="X42" s="124"/>
      <c r="Y42" s="122">
        <v>30</v>
      </c>
      <c r="Z42" s="125">
        <v>3</v>
      </c>
      <c r="AA42" s="124"/>
      <c r="AB42" s="122"/>
      <c r="AC42" s="125"/>
    </row>
    <row r="43" spans="1:29" ht="16.5" thickBot="1" thickTop="1">
      <c r="A43" s="246">
        <v>33</v>
      </c>
      <c r="B43" s="249" t="s">
        <v>306</v>
      </c>
      <c r="C43" s="144" t="s">
        <v>251</v>
      </c>
      <c r="D43" s="145"/>
      <c r="E43" s="149"/>
      <c r="F43" s="147"/>
      <c r="G43" s="315"/>
      <c r="H43" s="315"/>
      <c r="I43" s="315"/>
      <c r="J43" s="147"/>
      <c r="K43" s="146"/>
      <c r="L43" s="145"/>
      <c r="M43" s="147"/>
      <c r="N43" s="146"/>
      <c r="O43" s="145"/>
      <c r="P43" s="147"/>
      <c r="Q43" s="146"/>
      <c r="R43" s="145"/>
      <c r="S43" s="147"/>
      <c r="T43" s="146"/>
      <c r="U43" s="145"/>
      <c r="V43" s="147"/>
      <c r="W43" s="146"/>
      <c r="X43" s="145"/>
      <c r="Y43" s="147"/>
      <c r="Z43" s="146"/>
      <c r="AA43" s="145"/>
      <c r="AB43" s="147"/>
      <c r="AC43" s="146"/>
    </row>
    <row r="44" spans="1:30" ht="15" customHeight="1" thickBot="1" thickTop="1">
      <c r="A44" s="246">
        <v>34</v>
      </c>
      <c r="B44" s="250" t="s">
        <v>330</v>
      </c>
      <c r="C44" s="166" t="s">
        <v>334</v>
      </c>
      <c r="D44" s="138" t="s">
        <v>24</v>
      </c>
      <c r="E44" s="123">
        <v>15</v>
      </c>
      <c r="F44" s="122">
        <v>15</v>
      </c>
      <c r="G44" s="311"/>
      <c r="H44" s="316"/>
      <c r="I44" s="316"/>
      <c r="J44" s="122"/>
      <c r="K44" s="125"/>
      <c r="L44" s="138"/>
      <c r="M44" s="122"/>
      <c r="N44" s="137"/>
      <c r="O44" s="164"/>
      <c r="P44" s="122"/>
      <c r="Q44" s="137"/>
      <c r="R44" s="164"/>
      <c r="S44" s="122"/>
      <c r="T44" s="137"/>
      <c r="U44" s="164"/>
      <c r="V44" s="122"/>
      <c r="W44" s="137"/>
      <c r="X44" s="164">
        <v>15</v>
      </c>
      <c r="Y44" s="122"/>
      <c r="Z44" s="137">
        <v>2</v>
      </c>
      <c r="AA44" s="164"/>
      <c r="AB44" s="122"/>
      <c r="AC44" s="137"/>
      <c r="AD44" s="153"/>
    </row>
    <row r="45" spans="1:29" s="2" customFormat="1" ht="16.5" thickBot="1" thickTop="1">
      <c r="A45" s="246">
        <v>35</v>
      </c>
      <c r="B45" s="249" t="s">
        <v>331</v>
      </c>
      <c r="C45" s="171" t="s">
        <v>344</v>
      </c>
      <c r="D45" s="145"/>
      <c r="E45" s="147"/>
      <c r="F45" s="147"/>
      <c r="G45" s="315"/>
      <c r="H45" s="315"/>
      <c r="I45" s="315"/>
      <c r="J45" s="147"/>
      <c r="K45" s="146"/>
      <c r="L45" s="145"/>
      <c r="M45" s="147"/>
      <c r="N45" s="146"/>
      <c r="O45" s="165"/>
      <c r="P45" s="147"/>
      <c r="Q45" s="146"/>
      <c r="R45" s="165"/>
      <c r="S45" s="147"/>
      <c r="T45" s="146"/>
      <c r="U45" s="165"/>
      <c r="V45" s="147"/>
      <c r="W45" s="146"/>
      <c r="X45" s="165"/>
      <c r="Y45" s="147"/>
      <c r="Z45" s="146"/>
      <c r="AA45" s="165"/>
      <c r="AB45" s="147"/>
      <c r="AC45" s="146"/>
    </row>
    <row r="46" spans="1:30" s="2" customFormat="1" ht="16.5" thickBot="1" thickTop="1">
      <c r="A46" s="246">
        <v>36</v>
      </c>
      <c r="B46" s="250" t="s">
        <v>332</v>
      </c>
      <c r="C46" s="153" t="s">
        <v>345</v>
      </c>
      <c r="D46" s="138" t="s">
        <v>24</v>
      </c>
      <c r="E46" s="136">
        <v>15</v>
      </c>
      <c r="F46" s="136"/>
      <c r="G46" s="311">
        <v>15</v>
      </c>
      <c r="H46" s="311"/>
      <c r="I46" s="311"/>
      <c r="J46" s="136"/>
      <c r="K46" s="137"/>
      <c r="L46" s="138"/>
      <c r="M46" s="136"/>
      <c r="N46" s="137"/>
      <c r="O46" s="138"/>
      <c r="P46" s="136"/>
      <c r="Q46" s="137"/>
      <c r="R46" s="138"/>
      <c r="S46" s="136"/>
      <c r="T46" s="137"/>
      <c r="U46" s="138"/>
      <c r="V46" s="136"/>
      <c r="W46" s="137"/>
      <c r="X46" s="138"/>
      <c r="Y46" s="136">
        <v>15</v>
      </c>
      <c r="Z46" s="137">
        <v>2</v>
      </c>
      <c r="AA46" s="138"/>
      <c r="AB46" s="136"/>
      <c r="AC46" s="137"/>
      <c r="AD46" s="6"/>
    </row>
    <row r="47" spans="1:29" ht="16.5" thickBot="1" thickTop="1">
      <c r="A47" s="246">
        <v>37</v>
      </c>
      <c r="B47" s="249" t="s">
        <v>333</v>
      </c>
      <c r="C47" s="184" t="s">
        <v>339</v>
      </c>
      <c r="D47" s="145"/>
      <c r="E47" s="147"/>
      <c r="F47" s="147"/>
      <c r="G47" s="315"/>
      <c r="H47" s="315"/>
      <c r="I47" s="315"/>
      <c r="J47" s="147"/>
      <c r="K47" s="146"/>
      <c r="L47" s="145"/>
      <c r="M47" s="147"/>
      <c r="N47" s="146"/>
      <c r="O47" s="165"/>
      <c r="P47" s="147"/>
      <c r="Q47" s="146"/>
      <c r="R47" s="165"/>
      <c r="S47" s="147"/>
      <c r="T47" s="146"/>
      <c r="U47" s="165"/>
      <c r="V47" s="147"/>
      <c r="W47" s="146"/>
      <c r="X47" s="165"/>
      <c r="Y47" s="147"/>
      <c r="Z47" s="149"/>
      <c r="AA47" s="145"/>
      <c r="AB47" s="147"/>
      <c r="AC47" s="146"/>
    </row>
    <row r="48" spans="1:29" ht="16.5" thickBot="1" thickTop="1">
      <c r="A48" s="246">
        <v>38</v>
      </c>
      <c r="B48" s="250" t="s">
        <v>340</v>
      </c>
      <c r="C48" s="110" t="s">
        <v>349</v>
      </c>
      <c r="D48" s="138" t="s">
        <v>24</v>
      </c>
      <c r="E48" s="136">
        <v>30</v>
      </c>
      <c r="F48" s="136">
        <v>15</v>
      </c>
      <c r="G48" s="311">
        <v>15</v>
      </c>
      <c r="H48" s="311"/>
      <c r="I48" s="311"/>
      <c r="J48" s="136"/>
      <c r="K48" s="137"/>
      <c r="L48" s="138"/>
      <c r="M48" s="136"/>
      <c r="N48" s="137"/>
      <c r="O48" s="156"/>
      <c r="P48" s="136"/>
      <c r="Q48" s="137"/>
      <c r="R48" s="156"/>
      <c r="S48" s="136"/>
      <c r="T48" s="137"/>
      <c r="U48" s="156"/>
      <c r="V48" s="136"/>
      <c r="W48" s="137"/>
      <c r="X48" s="156"/>
      <c r="Y48" s="136"/>
      <c r="Z48" s="148"/>
      <c r="AA48" s="138">
        <v>15</v>
      </c>
      <c r="AB48" s="136">
        <v>15</v>
      </c>
      <c r="AC48" s="137">
        <v>3</v>
      </c>
    </row>
    <row r="49" spans="1:29" ht="16.5" thickBot="1" thickTop="1">
      <c r="A49" s="246">
        <v>39</v>
      </c>
      <c r="B49" s="180" t="s">
        <v>341</v>
      </c>
      <c r="C49" s="110" t="s">
        <v>186</v>
      </c>
      <c r="D49" s="124"/>
      <c r="E49" s="122"/>
      <c r="F49" s="122"/>
      <c r="G49" s="317"/>
      <c r="H49" s="317"/>
      <c r="I49" s="317"/>
      <c r="J49" s="280"/>
      <c r="K49" s="298"/>
      <c r="L49" s="252"/>
      <c r="M49" s="122"/>
      <c r="N49" s="125"/>
      <c r="O49" s="164"/>
      <c r="P49" s="122"/>
      <c r="Q49" s="125"/>
      <c r="R49" s="164"/>
      <c r="S49" s="122"/>
      <c r="T49" s="125"/>
      <c r="U49" s="164"/>
      <c r="V49" s="122"/>
      <c r="W49" s="125"/>
      <c r="X49" s="164"/>
      <c r="Y49" s="122"/>
      <c r="Z49" s="123"/>
      <c r="AA49" s="124"/>
      <c r="AB49" s="122"/>
      <c r="AC49" s="125"/>
    </row>
    <row r="50" spans="1:29" ht="16.5" thickBot="1" thickTop="1">
      <c r="A50" s="246">
        <v>40</v>
      </c>
      <c r="B50" s="246"/>
      <c r="C50" s="273" t="s">
        <v>448</v>
      </c>
      <c r="D50" s="246"/>
      <c r="E50" s="246">
        <f>SUM(E24:E49)</f>
        <v>360</v>
      </c>
      <c r="F50" s="246">
        <f aca="true" t="shared" si="1" ref="F50:AC50">SUM(F24:F49)</f>
        <v>90</v>
      </c>
      <c r="G50" s="307">
        <f t="shared" si="1"/>
        <v>195</v>
      </c>
      <c r="H50" s="307">
        <f t="shared" si="1"/>
        <v>0</v>
      </c>
      <c r="I50" s="307">
        <f t="shared" si="1"/>
        <v>75</v>
      </c>
      <c r="J50" s="307">
        <f t="shared" si="1"/>
        <v>0</v>
      </c>
      <c r="K50" s="307">
        <f t="shared" si="1"/>
        <v>0</v>
      </c>
      <c r="L50" s="246">
        <f t="shared" si="1"/>
        <v>0</v>
      </c>
      <c r="M50" s="246">
        <f t="shared" si="1"/>
        <v>0</v>
      </c>
      <c r="N50" s="246">
        <f t="shared" si="1"/>
        <v>0</v>
      </c>
      <c r="O50" s="246">
        <f t="shared" si="1"/>
        <v>0</v>
      </c>
      <c r="P50" s="246">
        <f t="shared" si="1"/>
        <v>0</v>
      </c>
      <c r="Q50" s="246">
        <f t="shared" si="1"/>
        <v>0</v>
      </c>
      <c r="R50" s="246">
        <f t="shared" si="1"/>
        <v>0</v>
      </c>
      <c r="S50" s="246">
        <f t="shared" si="1"/>
        <v>0</v>
      </c>
      <c r="T50" s="246">
        <f t="shared" si="1"/>
        <v>0</v>
      </c>
      <c r="U50" s="275">
        <f t="shared" si="1"/>
        <v>0</v>
      </c>
      <c r="V50" s="246">
        <f t="shared" si="1"/>
        <v>0</v>
      </c>
      <c r="W50" s="246">
        <f t="shared" si="1"/>
        <v>0</v>
      </c>
      <c r="X50" s="246">
        <f t="shared" si="1"/>
        <v>30</v>
      </c>
      <c r="Y50" s="246">
        <f t="shared" si="1"/>
        <v>135</v>
      </c>
      <c r="Z50" s="246">
        <f t="shared" si="1"/>
        <v>17</v>
      </c>
      <c r="AA50" s="246">
        <f t="shared" si="1"/>
        <v>60</v>
      </c>
      <c r="AB50" s="246">
        <f t="shared" si="1"/>
        <v>135</v>
      </c>
      <c r="AC50" s="246">
        <f t="shared" si="1"/>
        <v>20</v>
      </c>
    </row>
    <row r="51" spans="1:29" ht="14.25" customHeight="1" hidden="1" thickBot="1" thickTop="1">
      <c r="A51" s="246">
        <v>41</v>
      </c>
      <c r="B51" s="272"/>
      <c r="C51" s="274" t="s">
        <v>443</v>
      </c>
      <c r="D51" s="246" t="s">
        <v>327</v>
      </c>
      <c r="E51" s="308">
        <f>SUM(E24:E49,E12:E21)</f>
        <v>690</v>
      </c>
      <c r="F51" s="308">
        <f aca="true" t="shared" si="2" ref="F51:AC51">SUM(F24:F49,F12:F21)</f>
        <v>195</v>
      </c>
      <c r="G51" s="308">
        <f t="shared" si="2"/>
        <v>360</v>
      </c>
      <c r="H51" s="308">
        <f t="shared" si="2"/>
        <v>0</v>
      </c>
      <c r="I51" s="308">
        <f t="shared" si="2"/>
        <v>135</v>
      </c>
      <c r="J51" s="308">
        <f t="shared" si="2"/>
        <v>0</v>
      </c>
      <c r="K51" s="308">
        <f t="shared" si="2"/>
        <v>0</v>
      </c>
      <c r="L51" s="308">
        <f t="shared" si="2"/>
        <v>0</v>
      </c>
      <c r="M51" s="308">
        <f t="shared" si="2"/>
        <v>0</v>
      </c>
      <c r="N51" s="308">
        <f t="shared" si="2"/>
        <v>0</v>
      </c>
      <c r="O51" s="308">
        <f t="shared" si="2"/>
        <v>0</v>
      </c>
      <c r="P51" s="308">
        <f t="shared" si="2"/>
        <v>0</v>
      </c>
      <c r="Q51" s="308">
        <f t="shared" si="2"/>
        <v>0</v>
      </c>
      <c r="R51" s="308">
        <f t="shared" si="2"/>
        <v>0</v>
      </c>
      <c r="S51" s="308">
        <f t="shared" si="2"/>
        <v>0</v>
      </c>
      <c r="T51" s="308">
        <f t="shared" si="2"/>
        <v>0</v>
      </c>
      <c r="U51" s="308">
        <f t="shared" si="2"/>
        <v>90</v>
      </c>
      <c r="V51" s="308">
        <f t="shared" si="2"/>
        <v>180</v>
      </c>
      <c r="W51" s="308">
        <f t="shared" si="2"/>
        <v>22</v>
      </c>
      <c r="X51" s="308">
        <f t="shared" si="2"/>
        <v>45</v>
      </c>
      <c r="Y51" s="308">
        <f t="shared" si="2"/>
        <v>180</v>
      </c>
      <c r="Z51" s="308">
        <f t="shared" si="2"/>
        <v>21</v>
      </c>
      <c r="AA51" s="308">
        <f t="shared" si="2"/>
        <v>60</v>
      </c>
      <c r="AB51" s="308">
        <f t="shared" si="2"/>
        <v>135</v>
      </c>
      <c r="AC51" s="308">
        <f t="shared" si="2"/>
        <v>20</v>
      </c>
    </row>
    <row r="52" spans="1:29" ht="17.25" customHeight="1" hidden="1" thickBot="1" thickTop="1">
      <c r="A52" s="371">
        <v>34</v>
      </c>
      <c r="B52" s="372" t="s">
        <v>451</v>
      </c>
      <c r="C52" s="372"/>
      <c r="D52" s="246" t="s">
        <v>326</v>
      </c>
      <c r="E52" s="308">
        <f>'I stopień_stacj PODST I KIER'!E44</f>
        <v>1200</v>
      </c>
      <c r="F52" s="308">
        <f>'I stopień_stacj PODST I KIER'!F44</f>
        <v>495</v>
      </c>
      <c r="G52" s="308">
        <f>'I stopień_stacj PODST I KIER'!G44</f>
        <v>435</v>
      </c>
      <c r="H52" s="308">
        <f>'I stopień_stacj PODST I KIER'!H44</f>
        <v>60</v>
      </c>
      <c r="I52" s="308">
        <f>'I stopień_stacj PODST I KIER'!I44</f>
        <v>150</v>
      </c>
      <c r="J52" s="308">
        <f>'I stopień_stacj PODST I KIER'!J44</f>
        <v>60</v>
      </c>
      <c r="K52" s="308">
        <f>'I stopień_stacj PODST I KIER'!K44</f>
        <v>0</v>
      </c>
      <c r="L52" s="308">
        <f>'I stopień_stacj PODST I KIER'!L44</f>
        <v>150</v>
      </c>
      <c r="M52" s="308">
        <f>'I stopień_stacj PODST I KIER'!M44</f>
        <v>165</v>
      </c>
      <c r="N52" s="308">
        <f>'I stopień_stacj PODST I KIER'!N44</f>
        <v>30</v>
      </c>
      <c r="O52" s="308">
        <f>'I stopień_stacj PODST I KIER'!O44</f>
        <v>135</v>
      </c>
      <c r="P52" s="308">
        <f>'I stopień_stacj PODST I KIER'!P44</f>
        <v>225</v>
      </c>
      <c r="Q52" s="308">
        <f>'I stopień_stacj PODST I KIER'!Q44</f>
        <v>30</v>
      </c>
      <c r="R52" s="308">
        <f>'I stopień_stacj PODST I KIER'!R44</f>
        <v>180</v>
      </c>
      <c r="S52" s="308">
        <f>'I stopień_stacj PODST I KIER'!S44</f>
        <v>195</v>
      </c>
      <c r="T52" s="308">
        <f>'I stopień_stacj PODST I KIER'!T44</f>
        <v>30</v>
      </c>
      <c r="U52" s="308">
        <f>'I stopień_stacj PODST I KIER'!U44</f>
        <v>30</v>
      </c>
      <c r="V52" s="308">
        <f>'I stopień_stacj PODST I KIER'!V44</f>
        <v>60</v>
      </c>
      <c r="W52" s="308">
        <f>'I stopień_stacj PODST I KIER'!W44</f>
        <v>8</v>
      </c>
      <c r="X52" s="308">
        <f>'I stopień_stacj PODST I KIER'!X44</f>
        <v>0</v>
      </c>
      <c r="Y52" s="308">
        <f>'I stopień_stacj PODST I KIER'!Y44</f>
        <v>30</v>
      </c>
      <c r="Z52" s="308">
        <f>'I stopień_stacj PODST I KIER'!Z44</f>
        <v>9</v>
      </c>
      <c r="AA52" s="308">
        <f>'I stopień_stacj PODST I KIER'!AA44</f>
        <v>0</v>
      </c>
      <c r="AB52" s="308">
        <f>'I stopień_stacj PODST I KIER'!AB44</f>
        <v>30</v>
      </c>
      <c r="AC52" s="308">
        <f>'I stopień_stacj PODST I KIER'!AC44</f>
        <v>10</v>
      </c>
    </row>
    <row r="53" spans="1:30" s="306" customFormat="1" ht="15" customHeight="1" thickBot="1" thickTop="1">
      <c r="A53" s="307">
        <v>42</v>
      </c>
      <c r="B53" s="303"/>
      <c r="C53" s="196" t="s">
        <v>437</v>
      </c>
      <c r="D53" s="288"/>
      <c r="E53" s="289">
        <f>SUM(E51:E52)</f>
        <v>1890</v>
      </c>
      <c r="F53" s="289">
        <f aca="true" t="shared" si="3" ref="F53:AC53">SUM(F51:F52)</f>
        <v>690</v>
      </c>
      <c r="G53" s="289">
        <f t="shared" si="3"/>
        <v>795</v>
      </c>
      <c r="H53" s="289">
        <f t="shared" si="3"/>
        <v>60</v>
      </c>
      <c r="I53" s="289">
        <f t="shared" si="3"/>
        <v>285</v>
      </c>
      <c r="J53" s="289">
        <f t="shared" si="3"/>
        <v>60</v>
      </c>
      <c r="K53" s="289">
        <f t="shared" si="3"/>
        <v>0</v>
      </c>
      <c r="L53" s="289">
        <f t="shared" si="3"/>
        <v>150</v>
      </c>
      <c r="M53" s="289">
        <f t="shared" si="3"/>
        <v>165</v>
      </c>
      <c r="N53" s="289">
        <f t="shared" si="3"/>
        <v>30</v>
      </c>
      <c r="O53" s="289">
        <f t="shared" si="3"/>
        <v>135</v>
      </c>
      <c r="P53" s="289">
        <f t="shared" si="3"/>
        <v>225</v>
      </c>
      <c r="Q53" s="289">
        <f t="shared" si="3"/>
        <v>30</v>
      </c>
      <c r="R53" s="289">
        <f t="shared" si="3"/>
        <v>180</v>
      </c>
      <c r="S53" s="289">
        <f t="shared" si="3"/>
        <v>195</v>
      </c>
      <c r="T53" s="289">
        <f t="shared" si="3"/>
        <v>30</v>
      </c>
      <c r="U53" s="289">
        <f t="shared" si="3"/>
        <v>120</v>
      </c>
      <c r="V53" s="289">
        <f t="shared" si="3"/>
        <v>240</v>
      </c>
      <c r="W53" s="289">
        <f t="shared" si="3"/>
        <v>30</v>
      </c>
      <c r="X53" s="289">
        <f t="shared" si="3"/>
        <v>45</v>
      </c>
      <c r="Y53" s="289">
        <f t="shared" si="3"/>
        <v>210</v>
      </c>
      <c r="Z53" s="289">
        <f t="shared" si="3"/>
        <v>30</v>
      </c>
      <c r="AA53" s="289">
        <f t="shared" si="3"/>
        <v>60</v>
      </c>
      <c r="AB53" s="289">
        <f t="shared" si="3"/>
        <v>165</v>
      </c>
      <c r="AC53" s="289">
        <f t="shared" si="3"/>
        <v>30</v>
      </c>
      <c r="AD53" s="305"/>
    </row>
    <row r="54" spans="1:29" s="2" customFormat="1" ht="15.75" thickTop="1">
      <c r="A54" s="99"/>
      <c r="B54" s="3" t="s">
        <v>452</v>
      </c>
      <c r="C54" s="3"/>
      <c r="D54" s="3"/>
      <c r="E54" s="3"/>
      <c r="F54" s="3"/>
      <c r="G54" s="356"/>
      <c r="H54" s="356"/>
      <c r="I54" s="286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</row>
    <row r="55" spans="1:29" s="2" customFormat="1" ht="15">
      <c r="A55" s="99"/>
      <c r="B55" s="3" t="s">
        <v>456</v>
      </c>
      <c r="C55" s="3"/>
      <c r="D55" s="3"/>
      <c r="E55" s="3"/>
      <c r="F55" s="3"/>
      <c r="G55" s="356"/>
      <c r="H55" s="356"/>
      <c r="I55" s="286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</row>
    <row r="56" spans="1:29" s="2" customFormat="1" ht="16.5" customHeight="1">
      <c r="A56" s="99"/>
      <c r="B56" s="3" t="s">
        <v>474</v>
      </c>
      <c r="C56" s="3"/>
      <c r="D56" s="355"/>
      <c r="E56" s="3"/>
      <c r="F56" s="3"/>
      <c r="G56" s="356"/>
      <c r="H56" s="356"/>
      <c r="I56" s="286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</row>
    <row r="57" spans="1:29" s="2" customFormat="1" ht="15">
      <c r="A57" s="99"/>
      <c r="B57" s="357"/>
      <c r="D57" s="99"/>
      <c r="E57" s="99"/>
      <c r="F57" s="99"/>
      <c r="G57" s="286"/>
      <c r="H57" s="286"/>
      <c r="I57" s="286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2:29" s="2" customFormat="1" ht="15">
      <c r="B58"/>
      <c r="D58" s="99"/>
      <c r="E58" s="99"/>
      <c r="F58" s="99"/>
      <c r="G58" s="286"/>
      <c r="H58" s="286"/>
      <c r="I58" s="286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60" spans="2:3" ht="29.25" customHeight="1">
      <c r="B60" s="380" t="s">
        <v>476</v>
      </c>
      <c r="C60" s="379" t="s">
        <v>477</v>
      </c>
    </row>
  </sheetData>
  <sheetProtection/>
  <mergeCells count="28">
    <mergeCell ref="A1:AC1"/>
    <mergeCell ref="A2:AC2"/>
    <mergeCell ref="A3:AC3"/>
    <mergeCell ref="A4:AC4"/>
    <mergeCell ref="A7:A9"/>
    <mergeCell ref="E7:K7"/>
    <mergeCell ref="F8:F9"/>
    <mergeCell ref="A5:AC5"/>
    <mergeCell ref="A6:AC6"/>
    <mergeCell ref="B7:B9"/>
    <mergeCell ref="D11:AB11"/>
    <mergeCell ref="X8:Z8"/>
    <mergeCell ref="G8:G9"/>
    <mergeCell ref="L8:N8"/>
    <mergeCell ref="O8:Q8"/>
    <mergeCell ref="H8:H9"/>
    <mergeCell ref="I8:I9"/>
    <mergeCell ref="J8:J9"/>
    <mergeCell ref="K8:K9"/>
    <mergeCell ref="C7:C9"/>
    <mergeCell ref="D7:D9"/>
    <mergeCell ref="L7:Q7"/>
    <mergeCell ref="R7:W7"/>
    <mergeCell ref="X7:AC7"/>
    <mergeCell ref="E8:E9"/>
    <mergeCell ref="AA8:AC8"/>
    <mergeCell ref="R8:T8"/>
    <mergeCell ref="U8:W8"/>
  </mergeCells>
  <conditionalFormatting sqref="D23:AB23">
    <cfRule type="cellIs" priority="1" dxfId="0" operator="equal" stopIfTrue="1">
      <formula>0</formula>
    </cfRule>
  </conditionalFormatting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5"/>
  <sheetViews>
    <sheetView zoomScale="115" zoomScaleNormal="115" zoomScalePageLayoutView="0" workbookViewId="0" topLeftCell="A1">
      <selection activeCell="B52" sqref="B52"/>
    </sheetView>
  </sheetViews>
  <sheetFormatPr defaultColWidth="9.140625" defaultRowHeight="12.75"/>
  <cols>
    <col min="1" max="1" width="9.140625" style="110" customWidth="1"/>
    <col min="2" max="2" width="17.28125" style="110" customWidth="1"/>
    <col min="3" max="3" width="58.00390625" style="110" customWidth="1"/>
    <col min="4" max="4" width="9.421875" style="109" bestFit="1" customWidth="1"/>
    <col min="5" max="5" width="7.00390625" style="109" customWidth="1"/>
    <col min="6" max="6" width="4.7109375" style="109" customWidth="1"/>
    <col min="7" max="7" width="6.57421875" style="318" customWidth="1"/>
    <col min="8" max="11" width="6.57421875" style="109" customWidth="1"/>
    <col min="12" max="13" width="4.7109375" style="109" customWidth="1"/>
    <col min="14" max="14" width="6.8515625" style="109" customWidth="1"/>
    <col min="15" max="23" width="4.7109375" style="109" customWidth="1"/>
    <col min="24" max="24" width="6.57421875" style="109" bestFit="1" customWidth="1"/>
    <col min="25" max="29" width="4.7109375" style="109" customWidth="1"/>
    <col min="30" max="30" width="11.8515625" style="110" customWidth="1"/>
    <col min="31" max="31" width="9.28125" style="110" bestFit="1" customWidth="1"/>
    <col min="32" max="16384" width="9.140625" style="110" customWidth="1"/>
  </cols>
  <sheetData>
    <row r="1" spans="1:29" ht="15">
      <c r="A1" s="512" t="s">
        <v>467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</row>
    <row r="2" spans="1:29" ht="15">
      <c r="A2" s="512" t="s">
        <v>435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1:30" ht="15">
      <c r="A3" s="512" t="s">
        <v>440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114"/>
    </row>
    <row r="4" spans="1:29" ht="13.5" customHeight="1">
      <c r="A4" s="512" t="s">
        <v>472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</row>
    <row r="5" spans="1:29" ht="15" customHeight="1">
      <c r="A5" s="513" t="s">
        <v>459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</row>
    <row r="6" spans="1:29" ht="15" customHeight="1" thickBot="1">
      <c r="A6" s="277"/>
      <c r="B6" s="262"/>
      <c r="C6" s="262"/>
      <c r="D6" s="262"/>
      <c r="E6" s="262"/>
      <c r="F6" s="262"/>
      <c r="G6" s="336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</row>
    <row r="7" spans="1:29" ht="15" customHeight="1" thickBot="1" thickTop="1">
      <c r="A7" s="496" t="s">
        <v>460</v>
      </c>
      <c r="B7" s="501" t="s">
        <v>95</v>
      </c>
      <c r="C7" s="515" t="s">
        <v>0</v>
      </c>
      <c r="D7" s="484" t="s">
        <v>1</v>
      </c>
      <c r="E7" s="115"/>
      <c r="F7" s="116" t="s">
        <v>2</v>
      </c>
      <c r="G7" s="337"/>
      <c r="H7" s="233"/>
      <c r="I7" s="233"/>
      <c r="J7" s="233"/>
      <c r="K7" s="233"/>
      <c r="L7" s="486" t="s">
        <v>3</v>
      </c>
      <c r="M7" s="487"/>
      <c r="N7" s="487"/>
      <c r="O7" s="487"/>
      <c r="P7" s="487"/>
      <c r="Q7" s="488"/>
      <c r="R7" s="486" t="s">
        <v>4</v>
      </c>
      <c r="S7" s="487"/>
      <c r="T7" s="487"/>
      <c r="U7" s="487"/>
      <c r="V7" s="487"/>
      <c r="W7" s="488"/>
      <c r="X7" s="486" t="s">
        <v>5</v>
      </c>
      <c r="Y7" s="487"/>
      <c r="Z7" s="487"/>
      <c r="AA7" s="487"/>
      <c r="AB7" s="487"/>
      <c r="AC7" s="488"/>
    </row>
    <row r="8" spans="1:29" ht="15" customHeight="1" thickBot="1" thickTop="1">
      <c r="A8" s="496"/>
      <c r="B8" s="502"/>
      <c r="C8" s="516"/>
      <c r="D8" s="485"/>
      <c r="E8" s="489" t="s">
        <v>6</v>
      </c>
      <c r="F8" s="489" t="s">
        <v>7</v>
      </c>
      <c r="G8" s="506" t="s">
        <v>425</v>
      </c>
      <c r="H8" s="508" t="s">
        <v>426</v>
      </c>
      <c r="I8" s="508" t="s">
        <v>427</v>
      </c>
      <c r="J8" s="508" t="s">
        <v>246</v>
      </c>
      <c r="K8" s="510" t="s">
        <v>428</v>
      </c>
      <c r="L8" s="486" t="s">
        <v>8</v>
      </c>
      <c r="M8" s="487"/>
      <c r="N8" s="488"/>
      <c r="O8" s="486" t="s">
        <v>9</v>
      </c>
      <c r="P8" s="487"/>
      <c r="Q8" s="488"/>
      <c r="R8" s="486" t="s">
        <v>10</v>
      </c>
      <c r="S8" s="487"/>
      <c r="T8" s="488"/>
      <c r="U8" s="486" t="s">
        <v>11</v>
      </c>
      <c r="V8" s="487"/>
      <c r="W8" s="488"/>
      <c r="X8" s="486" t="s">
        <v>12</v>
      </c>
      <c r="Y8" s="487"/>
      <c r="Z8" s="488"/>
      <c r="AA8" s="486" t="s">
        <v>13</v>
      </c>
      <c r="AB8" s="487"/>
      <c r="AC8" s="488"/>
    </row>
    <row r="9" spans="1:29" ht="86.25" thickBot="1" thickTop="1">
      <c r="A9" s="496"/>
      <c r="B9" s="503"/>
      <c r="C9" s="517"/>
      <c r="D9" s="514"/>
      <c r="E9" s="505"/>
      <c r="F9" s="505"/>
      <c r="G9" s="507"/>
      <c r="H9" s="509"/>
      <c r="I9" s="509"/>
      <c r="J9" s="509"/>
      <c r="K9" s="511"/>
      <c r="L9" s="117" t="s">
        <v>14</v>
      </c>
      <c r="M9" s="118" t="s">
        <v>279</v>
      </c>
      <c r="N9" s="119" t="s">
        <v>16</v>
      </c>
      <c r="O9" s="117" t="s">
        <v>14</v>
      </c>
      <c r="P9" s="118" t="s">
        <v>279</v>
      </c>
      <c r="Q9" s="119" t="s">
        <v>16</v>
      </c>
      <c r="R9" s="117" t="s">
        <v>14</v>
      </c>
      <c r="S9" s="118" t="s">
        <v>15</v>
      </c>
      <c r="T9" s="119" t="s">
        <v>16</v>
      </c>
      <c r="U9" s="117" t="s">
        <v>14</v>
      </c>
      <c r="V9" s="118" t="s">
        <v>15</v>
      </c>
      <c r="W9" s="119" t="s">
        <v>16</v>
      </c>
      <c r="X9" s="117" t="s">
        <v>14</v>
      </c>
      <c r="Y9" s="118" t="s">
        <v>15</v>
      </c>
      <c r="Z9" s="119" t="s">
        <v>16</v>
      </c>
      <c r="AA9" s="117" t="s">
        <v>14</v>
      </c>
      <c r="AB9" s="118" t="s">
        <v>15</v>
      </c>
      <c r="AC9" s="119" t="s">
        <v>16</v>
      </c>
    </row>
    <row r="10" spans="1:29" ht="16.5" thickBot="1" thickTop="1">
      <c r="A10" s="245"/>
      <c r="B10" s="247">
        <v>1</v>
      </c>
      <c r="C10" s="121">
        <v>2</v>
      </c>
      <c r="D10" s="276">
        <v>3</v>
      </c>
      <c r="E10" s="276">
        <v>4</v>
      </c>
      <c r="F10" s="276">
        <v>5</v>
      </c>
      <c r="G10" s="338">
        <v>6</v>
      </c>
      <c r="H10" s="276">
        <v>7</v>
      </c>
      <c r="I10" s="276">
        <v>8</v>
      </c>
      <c r="J10" s="276">
        <v>9</v>
      </c>
      <c r="K10" s="276">
        <v>10</v>
      </c>
      <c r="L10" s="120">
        <v>11</v>
      </c>
      <c r="M10" s="121">
        <v>12</v>
      </c>
      <c r="N10" s="120">
        <v>13</v>
      </c>
      <c r="O10" s="121">
        <v>14</v>
      </c>
      <c r="P10" s="120">
        <v>15</v>
      </c>
      <c r="Q10" s="121">
        <v>16</v>
      </c>
      <c r="R10" s="120">
        <v>17</v>
      </c>
      <c r="S10" s="121">
        <v>18</v>
      </c>
      <c r="T10" s="120">
        <v>19</v>
      </c>
      <c r="U10" s="121">
        <v>20</v>
      </c>
      <c r="V10" s="120">
        <v>21</v>
      </c>
      <c r="W10" s="121">
        <v>22</v>
      </c>
      <c r="X10" s="120">
        <v>23</v>
      </c>
      <c r="Y10" s="121">
        <v>24</v>
      </c>
      <c r="Z10" s="120">
        <v>25</v>
      </c>
      <c r="AA10" s="121">
        <v>26</v>
      </c>
      <c r="AB10" s="120">
        <v>27</v>
      </c>
      <c r="AC10" s="121">
        <v>28</v>
      </c>
    </row>
    <row r="11" spans="1:29" ht="16.5" thickBot="1" thickTop="1">
      <c r="A11" s="246">
        <v>1</v>
      </c>
      <c r="B11" s="126" t="s">
        <v>446</v>
      </c>
      <c r="D11" s="487"/>
      <c r="E11" s="487"/>
      <c r="F11" s="487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487"/>
      <c r="V11" s="487"/>
      <c r="W11" s="487"/>
      <c r="X11" s="487"/>
      <c r="Y11" s="487"/>
      <c r="Z11" s="487"/>
      <c r="AA11" s="487"/>
      <c r="AB11" s="487"/>
      <c r="AC11" s="127"/>
    </row>
    <row r="12" spans="1:29" ht="16.5" thickBot="1" thickTop="1">
      <c r="A12" s="246">
        <v>2</v>
      </c>
      <c r="B12" s="116" t="s">
        <v>354</v>
      </c>
      <c r="C12" s="174" t="s">
        <v>308</v>
      </c>
      <c r="D12" s="175" t="s">
        <v>39</v>
      </c>
      <c r="E12" s="115">
        <v>45</v>
      </c>
      <c r="F12" s="129">
        <v>30</v>
      </c>
      <c r="G12" s="339">
        <v>15</v>
      </c>
      <c r="H12" s="129"/>
      <c r="I12" s="129"/>
      <c r="J12" s="129"/>
      <c r="K12" s="115"/>
      <c r="L12" s="128"/>
      <c r="M12" s="129"/>
      <c r="N12" s="130"/>
      <c r="O12" s="128"/>
      <c r="P12" s="129"/>
      <c r="Q12" s="115"/>
      <c r="R12" s="128"/>
      <c r="S12" s="129"/>
      <c r="T12" s="130"/>
      <c r="U12" s="157">
        <v>30</v>
      </c>
      <c r="V12" s="129">
        <v>15</v>
      </c>
      <c r="W12" s="130">
        <v>4</v>
      </c>
      <c r="X12" s="128"/>
      <c r="Y12" s="129"/>
      <c r="Z12" s="130"/>
      <c r="AA12" s="128"/>
      <c r="AB12" s="129"/>
      <c r="AC12" s="130"/>
    </row>
    <row r="13" spans="1:29" ht="16.5" thickBot="1" thickTop="1">
      <c r="A13" s="246">
        <v>3</v>
      </c>
      <c r="B13" s="151" t="s">
        <v>355</v>
      </c>
      <c r="C13" s="176" t="s">
        <v>356</v>
      </c>
      <c r="D13" s="158" t="s">
        <v>24</v>
      </c>
      <c r="E13" s="132">
        <v>15</v>
      </c>
      <c r="F13" s="133">
        <v>15</v>
      </c>
      <c r="G13" s="340"/>
      <c r="H13" s="133"/>
      <c r="I13" s="133"/>
      <c r="J13" s="133"/>
      <c r="K13" s="132"/>
      <c r="L13" s="131"/>
      <c r="M13" s="133"/>
      <c r="N13" s="134"/>
      <c r="O13" s="131"/>
      <c r="P13" s="133"/>
      <c r="Q13" s="132"/>
      <c r="R13" s="131"/>
      <c r="S13" s="133"/>
      <c r="T13" s="134"/>
      <c r="U13" s="158">
        <v>15</v>
      </c>
      <c r="V13" s="133"/>
      <c r="W13" s="134">
        <v>2</v>
      </c>
      <c r="X13" s="131"/>
      <c r="Y13" s="133"/>
      <c r="Z13" s="134"/>
      <c r="AA13" s="131"/>
      <c r="AB13" s="133"/>
      <c r="AC13" s="134"/>
    </row>
    <row r="14" spans="1:29" ht="16.5" thickBot="1" thickTop="1">
      <c r="A14" s="246">
        <v>4</v>
      </c>
      <c r="B14" s="242" t="s">
        <v>357</v>
      </c>
      <c r="C14" s="177" t="s">
        <v>358</v>
      </c>
      <c r="D14" s="158" t="s">
        <v>39</v>
      </c>
      <c r="E14" s="132">
        <v>45</v>
      </c>
      <c r="F14" s="133">
        <v>15</v>
      </c>
      <c r="G14" s="340">
        <v>30</v>
      </c>
      <c r="H14" s="133"/>
      <c r="I14" s="133"/>
      <c r="J14" s="133"/>
      <c r="K14" s="132"/>
      <c r="L14" s="131"/>
      <c r="M14" s="133"/>
      <c r="N14" s="134"/>
      <c r="O14" s="131"/>
      <c r="P14" s="133"/>
      <c r="Q14" s="132"/>
      <c r="R14" s="131"/>
      <c r="S14" s="133"/>
      <c r="T14" s="134"/>
      <c r="U14" s="158">
        <v>15</v>
      </c>
      <c r="V14" s="133">
        <v>30</v>
      </c>
      <c r="W14" s="134">
        <v>4</v>
      </c>
      <c r="X14" s="131"/>
      <c r="Y14" s="133"/>
      <c r="Z14" s="134"/>
      <c r="AA14" s="131"/>
      <c r="AB14" s="133"/>
      <c r="AC14" s="134"/>
    </row>
    <row r="15" spans="1:29" ht="16.5" thickBot="1" thickTop="1">
      <c r="A15" s="246">
        <v>5</v>
      </c>
      <c r="B15" s="249" t="s">
        <v>359</v>
      </c>
      <c r="C15" s="161" t="s">
        <v>360</v>
      </c>
      <c r="D15" s="145" t="s">
        <v>39</v>
      </c>
      <c r="E15" s="149">
        <v>30</v>
      </c>
      <c r="F15" s="147">
        <v>15</v>
      </c>
      <c r="G15" s="341">
        <v>15</v>
      </c>
      <c r="H15" s="133"/>
      <c r="I15" s="133"/>
      <c r="J15" s="133"/>
      <c r="K15" s="132"/>
      <c r="L15" s="145"/>
      <c r="M15" s="147"/>
      <c r="N15" s="146"/>
      <c r="O15" s="145"/>
      <c r="P15" s="147"/>
      <c r="Q15" s="149"/>
      <c r="R15" s="145"/>
      <c r="S15" s="147"/>
      <c r="T15" s="146"/>
      <c r="U15" s="145">
        <v>15</v>
      </c>
      <c r="V15" s="147">
        <v>15</v>
      </c>
      <c r="W15" s="146">
        <v>4</v>
      </c>
      <c r="X15" s="145"/>
      <c r="Y15" s="147"/>
      <c r="Z15" s="146"/>
      <c r="AA15" s="145"/>
      <c r="AB15" s="147"/>
      <c r="AC15" s="146"/>
    </row>
    <row r="16" spans="1:29" ht="16.5" thickBot="1" thickTop="1">
      <c r="A16" s="246">
        <v>6</v>
      </c>
      <c r="B16" s="249" t="s">
        <v>361</v>
      </c>
      <c r="C16" s="135" t="s">
        <v>362</v>
      </c>
      <c r="D16" s="131" t="s">
        <v>24</v>
      </c>
      <c r="E16" s="133">
        <v>30</v>
      </c>
      <c r="F16" s="136"/>
      <c r="G16" s="342">
        <v>30</v>
      </c>
      <c r="H16" s="133"/>
      <c r="I16" s="133"/>
      <c r="J16" s="133"/>
      <c r="K16" s="132"/>
      <c r="L16" s="138"/>
      <c r="M16" s="136"/>
      <c r="N16" s="137"/>
      <c r="O16" s="138"/>
      <c r="P16" s="136"/>
      <c r="Q16" s="148"/>
      <c r="R16" s="162"/>
      <c r="S16" s="155"/>
      <c r="T16" s="163"/>
      <c r="U16" s="138"/>
      <c r="V16" s="136">
        <v>30</v>
      </c>
      <c r="W16" s="137">
        <v>2</v>
      </c>
      <c r="X16" s="138"/>
      <c r="Y16" s="136"/>
      <c r="Z16" s="137"/>
      <c r="AA16" s="138"/>
      <c r="AB16" s="136"/>
      <c r="AC16" s="137"/>
    </row>
    <row r="17" spans="1:29" ht="16.5" thickBot="1" thickTop="1">
      <c r="A17" s="246">
        <v>7</v>
      </c>
      <c r="B17" s="249" t="s">
        <v>363</v>
      </c>
      <c r="C17" s="135" t="s">
        <v>364</v>
      </c>
      <c r="D17" s="131" t="s">
        <v>365</v>
      </c>
      <c r="E17" s="133">
        <v>30</v>
      </c>
      <c r="F17" s="136">
        <v>15</v>
      </c>
      <c r="G17" s="342">
        <v>15</v>
      </c>
      <c r="H17" s="133"/>
      <c r="I17" s="133"/>
      <c r="J17" s="133"/>
      <c r="K17" s="132"/>
      <c r="L17" s="138"/>
      <c r="M17" s="136"/>
      <c r="N17" s="137"/>
      <c r="O17" s="138"/>
      <c r="P17" s="136"/>
      <c r="Q17" s="148"/>
      <c r="R17" s="162"/>
      <c r="S17" s="155"/>
      <c r="T17" s="163"/>
      <c r="U17" s="138">
        <v>15</v>
      </c>
      <c r="V17" s="136">
        <v>15</v>
      </c>
      <c r="W17" s="137">
        <v>3</v>
      </c>
      <c r="X17" s="138"/>
      <c r="Y17" s="136"/>
      <c r="Z17" s="137"/>
      <c r="AA17" s="138"/>
      <c r="AB17" s="136"/>
      <c r="AC17" s="137"/>
    </row>
    <row r="18" spans="1:29" ht="16.5" thickBot="1" thickTop="1">
      <c r="A18" s="246">
        <v>8</v>
      </c>
      <c r="B18" s="249" t="s">
        <v>366</v>
      </c>
      <c r="C18" s="177" t="s">
        <v>367</v>
      </c>
      <c r="D18" s="131" t="s">
        <v>24</v>
      </c>
      <c r="E18" s="133">
        <v>30</v>
      </c>
      <c r="F18" s="136"/>
      <c r="G18" s="342">
        <v>30</v>
      </c>
      <c r="H18" s="133"/>
      <c r="I18" s="133"/>
      <c r="J18" s="133"/>
      <c r="K18" s="132"/>
      <c r="L18" s="138"/>
      <c r="M18" s="136"/>
      <c r="N18" s="137"/>
      <c r="O18" s="138"/>
      <c r="P18" s="136"/>
      <c r="Q18" s="148"/>
      <c r="R18" s="162"/>
      <c r="S18" s="155"/>
      <c r="T18" s="163"/>
      <c r="U18" s="138"/>
      <c r="V18" s="136">
        <v>30</v>
      </c>
      <c r="W18" s="137">
        <v>3</v>
      </c>
      <c r="X18" s="138"/>
      <c r="Y18" s="136"/>
      <c r="Z18" s="137"/>
      <c r="AA18" s="138"/>
      <c r="AB18" s="136"/>
      <c r="AC18" s="137"/>
    </row>
    <row r="19" spans="1:29" ht="16.5" thickBot="1" thickTop="1">
      <c r="A19" s="246">
        <v>9</v>
      </c>
      <c r="B19" s="249" t="s">
        <v>368</v>
      </c>
      <c r="C19" s="153" t="s">
        <v>119</v>
      </c>
      <c r="D19" s="131" t="s">
        <v>43</v>
      </c>
      <c r="E19" s="133">
        <v>30</v>
      </c>
      <c r="F19" s="136">
        <v>15</v>
      </c>
      <c r="G19" s="342">
        <v>15</v>
      </c>
      <c r="H19" s="133"/>
      <c r="I19" s="133"/>
      <c r="J19" s="133"/>
      <c r="K19" s="132"/>
      <c r="L19" s="138"/>
      <c r="M19" s="136"/>
      <c r="N19" s="137"/>
      <c r="O19" s="138"/>
      <c r="P19" s="136"/>
      <c r="Q19" s="148"/>
      <c r="R19" s="162"/>
      <c r="S19" s="155"/>
      <c r="T19" s="163"/>
      <c r="U19" s="138"/>
      <c r="V19" s="136"/>
      <c r="W19" s="137"/>
      <c r="X19" s="138">
        <v>15</v>
      </c>
      <c r="Y19" s="136">
        <v>15</v>
      </c>
      <c r="Z19" s="137">
        <v>3</v>
      </c>
      <c r="AA19" s="138"/>
      <c r="AB19" s="136"/>
      <c r="AC19" s="137"/>
    </row>
    <row r="20" spans="1:29" ht="16.5" thickBot="1" thickTop="1">
      <c r="A20" s="246">
        <v>10</v>
      </c>
      <c r="B20" s="249" t="s">
        <v>369</v>
      </c>
      <c r="C20" s="177" t="s">
        <v>370</v>
      </c>
      <c r="D20" s="131" t="s">
        <v>24</v>
      </c>
      <c r="E20" s="133">
        <v>15</v>
      </c>
      <c r="F20" s="133">
        <v>15</v>
      </c>
      <c r="G20" s="340"/>
      <c r="H20" s="133"/>
      <c r="I20" s="133"/>
      <c r="J20" s="133"/>
      <c r="K20" s="132"/>
      <c r="L20" s="138"/>
      <c r="M20" s="136"/>
      <c r="N20" s="137"/>
      <c r="O20" s="138"/>
      <c r="P20" s="136"/>
      <c r="Q20" s="148"/>
      <c r="R20" s="138"/>
      <c r="S20" s="136"/>
      <c r="T20" s="137"/>
      <c r="U20" s="138"/>
      <c r="V20" s="136"/>
      <c r="W20" s="137"/>
      <c r="X20" s="138">
        <v>15</v>
      </c>
      <c r="Y20" s="136"/>
      <c r="Z20" s="137">
        <v>2</v>
      </c>
      <c r="AA20" s="138"/>
      <c r="AB20" s="136"/>
      <c r="AC20" s="137"/>
    </row>
    <row r="21" spans="1:29" ht="16.5" thickBot="1" thickTop="1">
      <c r="A21" s="246">
        <v>11</v>
      </c>
      <c r="B21" s="249" t="s">
        <v>371</v>
      </c>
      <c r="C21" s="178" t="s">
        <v>372</v>
      </c>
      <c r="D21" s="138" t="s">
        <v>24</v>
      </c>
      <c r="E21" s="136">
        <v>30</v>
      </c>
      <c r="F21" s="136">
        <v>15</v>
      </c>
      <c r="G21" s="342">
        <v>15</v>
      </c>
      <c r="H21" s="133"/>
      <c r="I21" s="133"/>
      <c r="J21" s="133"/>
      <c r="K21" s="132"/>
      <c r="L21" s="138"/>
      <c r="M21" s="136"/>
      <c r="N21" s="137"/>
      <c r="O21" s="138"/>
      <c r="P21" s="136"/>
      <c r="Q21" s="148"/>
      <c r="R21" s="138"/>
      <c r="S21" s="136"/>
      <c r="T21" s="137"/>
      <c r="U21" s="138"/>
      <c r="V21" s="136"/>
      <c r="W21" s="137"/>
      <c r="X21" s="138">
        <v>15</v>
      </c>
      <c r="Y21" s="136">
        <v>15</v>
      </c>
      <c r="Z21" s="137">
        <v>2</v>
      </c>
      <c r="AA21" s="138"/>
      <c r="AB21" s="136"/>
      <c r="AC21" s="137"/>
    </row>
    <row r="22" spans="1:29" ht="16.5" thickBot="1" thickTop="1">
      <c r="A22" s="246">
        <v>12</v>
      </c>
      <c r="B22" s="180" t="s">
        <v>373</v>
      </c>
      <c r="C22" s="135" t="s">
        <v>374</v>
      </c>
      <c r="D22" s="138" t="s">
        <v>24</v>
      </c>
      <c r="E22" s="136">
        <v>30</v>
      </c>
      <c r="F22" s="136">
        <v>15</v>
      </c>
      <c r="G22" s="342">
        <v>15</v>
      </c>
      <c r="H22" s="136"/>
      <c r="I22" s="136"/>
      <c r="J22" s="136"/>
      <c r="K22" s="148"/>
      <c r="L22" s="251"/>
      <c r="M22" s="136"/>
      <c r="N22" s="137"/>
      <c r="O22" s="138"/>
      <c r="P22" s="136"/>
      <c r="Q22" s="148"/>
      <c r="R22" s="138"/>
      <c r="S22" s="136"/>
      <c r="T22" s="137"/>
      <c r="U22" s="138"/>
      <c r="V22" s="136"/>
      <c r="W22" s="137"/>
      <c r="X22" s="138">
        <v>15</v>
      </c>
      <c r="Y22" s="136">
        <v>15</v>
      </c>
      <c r="Z22" s="137">
        <v>2</v>
      </c>
      <c r="AA22" s="138"/>
      <c r="AB22" s="136"/>
      <c r="AC22" s="137"/>
    </row>
    <row r="23" spans="1:29" ht="16.5" thickBot="1" thickTop="1">
      <c r="A23" s="246">
        <v>13</v>
      </c>
      <c r="B23" s="275"/>
      <c r="C23" s="279" t="s">
        <v>449</v>
      </c>
      <c r="D23" s="246"/>
      <c r="E23" s="246">
        <f>SUM(E12:E22)</f>
        <v>330</v>
      </c>
      <c r="F23" s="246">
        <f aca="true" t="shared" si="0" ref="F23:AC23">SUM(F12:F22)</f>
        <v>150</v>
      </c>
      <c r="G23" s="307">
        <f t="shared" si="0"/>
        <v>180</v>
      </c>
      <c r="H23" s="246">
        <f t="shared" si="0"/>
        <v>0</v>
      </c>
      <c r="I23" s="246">
        <f t="shared" si="0"/>
        <v>0</v>
      </c>
      <c r="J23" s="246">
        <f t="shared" si="0"/>
        <v>0</v>
      </c>
      <c r="K23" s="246">
        <f t="shared" si="0"/>
        <v>0</v>
      </c>
      <c r="L23" s="246">
        <f t="shared" si="0"/>
        <v>0</v>
      </c>
      <c r="M23" s="246">
        <f t="shared" si="0"/>
        <v>0</v>
      </c>
      <c r="N23" s="246">
        <f t="shared" si="0"/>
        <v>0</v>
      </c>
      <c r="O23" s="246">
        <f t="shared" si="0"/>
        <v>0</v>
      </c>
      <c r="P23" s="246">
        <f t="shared" si="0"/>
        <v>0</v>
      </c>
      <c r="Q23" s="246">
        <f t="shared" si="0"/>
        <v>0</v>
      </c>
      <c r="R23" s="246">
        <f t="shared" si="0"/>
        <v>0</v>
      </c>
      <c r="S23" s="246">
        <f t="shared" si="0"/>
        <v>0</v>
      </c>
      <c r="T23" s="246">
        <f t="shared" si="0"/>
        <v>0</v>
      </c>
      <c r="U23" s="246">
        <f t="shared" si="0"/>
        <v>90</v>
      </c>
      <c r="V23" s="246">
        <f t="shared" si="0"/>
        <v>135</v>
      </c>
      <c r="W23" s="246">
        <f t="shared" si="0"/>
        <v>22</v>
      </c>
      <c r="X23" s="246">
        <f t="shared" si="0"/>
        <v>60</v>
      </c>
      <c r="Y23" s="246">
        <f t="shared" si="0"/>
        <v>45</v>
      </c>
      <c r="Z23" s="246">
        <f t="shared" si="0"/>
        <v>9</v>
      </c>
      <c r="AA23" s="246">
        <f t="shared" si="0"/>
        <v>0</v>
      </c>
      <c r="AB23" s="246">
        <f t="shared" si="0"/>
        <v>0</v>
      </c>
      <c r="AC23" s="246">
        <f t="shared" si="0"/>
        <v>0</v>
      </c>
    </row>
    <row r="24" spans="1:30" ht="16.5" thickBot="1" thickTop="1">
      <c r="A24" s="246">
        <v>14</v>
      </c>
      <c r="B24" s="234" t="s">
        <v>470</v>
      </c>
      <c r="C24" s="234"/>
      <c r="D24" s="234"/>
      <c r="E24" s="234"/>
      <c r="F24" s="234"/>
      <c r="G24" s="343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78"/>
      <c r="AB24" s="278"/>
      <c r="AC24" s="153"/>
      <c r="AD24" s="153"/>
    </row>
    <row r="25" spans="1:29" ht="16.5" thickBot="1" thickTop="1">
      <c r="A25" s="246">
        <v>15</v>
      </c>
      <c r="B25" s="233" t="s">
        <v>375</v>
      </c>
      <c r="C25" s="139" t="s">
        <v>376</v>
      </c>
      <c r="D25" s="179" t="s">
        <v>24</v>
      </c>
      <c r="E25" s="141">
        <v>30</v>
      </c>
      <c r="F25" s="142"/>
      <c r="G25" s="344">
        <v>30</v>
      </c>
      <c r="H25" s="142"/>
      <c r="I25" s="142"/>
      <c r="J25" s="142"/>
      <c r="K25" s="142"/>
      <c r="L25" s="179"/>
      <c r="M25" s="142"/>
      <c r="N25" s="143"/>
      <c r="O25" s="140"/>
      <c r="P25" s="142"/>
      <c r="Q25" s="143"/>
      <c r="R25" s="140"/>
      <c r="S25" s="142"/>
      <c r="T25" s="143"/>
      <c r="U25" s="140"/>
      <c r="V25" s="142"/>
      <c r="W25" s="143"/>
      <c r="X25" s="140"/>
      <c r="Y25" s="142">
        <v>30</v>
      </c>
      <c r="Z25" s="143">
        <v>2</v>
      </c>
      <c r="AA25" s="140"/>
      <c r="AB25" s="142"/>
      <c r="AC25" s="143"/>
    </row>
    <row r="26" spans="1:29" ht="16.5" thickBot="1" thickTop="1">
      <c r="A26" s="246">
        <v>16</v>
      </c>
      <c r="B26" s="112" t="s">
        <v>377</v>
      </c>
      <c r="C26" s="144" t="s">
        <v>378</v>
      </c>
      <c r="D26" s="165"/>
      <c r="E26" s="123"/>
      <c r="F26" s="122"/>
      <c r="G26" s="341"/>
      <c r="H26" s="147"/>
      <c r="I26" s="147"/>
      <c r="J26" s="147"/>
      <c r="K26" s="147"/>
      <c r="L26" s="165"/>
      <c r="M26" s="147"/>
      <c r="N26" s="146"/>
      <c r="O26" s="145"/>
      <c r="P26" s="147"/>
      <c r="Q26" s="146"/>
      <c r="R26" s="145"/>
      <c r="S26" s="147"/>
      <c r="T26" s="146"/>
      <c r="U26" s="145"/>
      <c r="V26" s="147"/>
      <c r="W26" s="146"/>
      <c r="X26" s="145"/>
      <c r="Y26" s="147"/>
      <c r="Z26" s="146"/>
      <c r="AA26" s="145"/>
      <c r="AB26" s="147"/>
      <c r="AC26" s="146"/>
    </row>
    <row r="27" spans="1:29" ht="16.5" thickBot="1" thickTop="1">
      <c r="A27" s="246">
        <v>17</v>
      </c>
      <c r="B27" s="150" t="s">
        <v>379</v>
      </c>
      <c r="C27" s="135" t="s">
        <v>380</v>
      </c>
      <c r="D27" s="156" t="s">
        <v>43</v>
      </c>
      <c r="E27" s="150">
        <v>30</v>
      </c>
      <c r="F27" s="136">
        <v>30</v>
      </c>
      <c r="G27" s="342"/>
      <c r="H27" s="136"/>
      <c r="I27" s="136"/>
      <c r="J27" s="136"/>
      <c r="K27" s="136"/>
      <c r="L27" s="156"/>
      <c r="M27" s="136"/>
      <c r="N27" s="137"/>
      <c r="O27" s="138"/>
      <c r="P27" s="136"/>
      <c r="Q27" s="137"/>
      <c r="R27" s="138"/>
      <c r="S27" s="136"/>
      <c r="T27" s="137"/>
      <c r="U27" s="138"/>
      <c r="V27" s="136"/>
      <c r="W27" s="137"/>
      <c r="X27" s="138">
        <v>30</v>
      </c>
      <c r="Y27" s="136"/>
      <c r="Z27" s="137">
        <v>2</v>
      </c>
      <c r="AA27" s="138"/>
      <c r="AB27" s="136"/>
      <c r="AC27" s="137"/>
    </row>
    <row r="28" spans="1:29" ht="16.5" thickBot="1" thickTop="1">
      <c r="A28" s="246">
        <v>18</v>
      </c>
      <c r="B28" s="151" t="s">
        <v>381</v>
      </c>
      <c r="C28" s="144" t="s">
        <v>162</v>
      </c>
      <c r="D28" s="165"/>
      <c r="E28" s="112"/>
      <c r="F28" s="122"/>
      <c r="G28" s="345"/>
      <c r="H28" s="122"/>
      <c r="I28" s="122"/>
      <c r="J28" s="122"/>
      <c r="K28" s="122"/>
      <c r="L28" s="164"/>
      <c r="M28" s="122"/>
      <c r="N28" s="125"/>
      <c r="O28" s="124"/>
      <c r="P28" s="122"/>
      <c r="Q28" s="125"/>
      <c r="R28" s="124"/>
      <c r="S28" s="122"/>
      <c r="T28" s="125"/>
      <c r="U28" s="124"/>
      <c r="V28" s="122"/>
      <c r="W28" s="125"/>
      <c r="X28" s="124"/>
      <c r="Y28" s="122"/>
      <c r="Z28" s="125"/>
      <c r="AA28" s="124"/>
      <c r="AB28" s="122"/>
      <c r="AC28" s="125"/>
    </row>
    <row r="29" spans="1:29" ht="16.5" thickBot="1" thickTop="1">
      <c r="A29" s="246">
        <v>19</v>
      </c>
      <c r="B29" s="112" t="s">
        <v>382</v>
      </c>
      <c r="C29" s="135" t="s">
        <v>383</v>
      </c>
      <c r="D29" s="156" t="s">
        <v>24</v>
      </c>
      <c r="E29" s="150">
        <v>30</v>
      </c>
      <c r="F29" s="136"/>
      <c r="G29" s="342">
        <v>30</v>
      </c>
      <c r="H29" s="136"/>
      <c r="I29" s="136"/>
      <c r="J29" s="136"/>
      <c r="K29" s="136"/>
      <c r="L29" s="156"/>
      <c r="M29" s="136"/>
      <c r="N29" s="137"/>
      <c r="O29" s="138"/>
      <c r="P29" s="136"/>
      <c r="Q29" s="137"/>
      <c r="R29" s="138"/>
      <c r="S29" s="136"/>
      <c r="T29" s="137"/>
      <c r="U29" s="138"/>
      <c r="V29" s="136"/>
      <c r="W29" s="137"/>
      <c r="X29" s="138"/>
      <c r="Y29" s="136">
        <v>30</v>
      </c>
      <c r="Z29" s="137">
        <v>2</v>
      </c>
      <c r="AA29" s="138"/>
      <c r="AB29" s="136"/>
      <c r="AC29" s="137"/>
    </row>
    <row r="30" spans="1:29" ht="16.5" thickBot="1" thickTop="1">
      <c r="A30" s="246">
        <v>20</v>
      </c>
      <c r="B30" s="151" t="s">
        <v>384</v>
      </c>
      <c r="C30" s="171" t="s">
        <v>385</v>
      </c>
      <c r="D30" s="165"/>
      <c r="E30" s="151"/>
      <c r="F30" s="147"/>
      <c r="G30" s="341"/>
      <c r="H30" s="147"/>
      <c r="I30" s="147"/>
      <c r="J30" s="147"/>
      <c r="K30" s="147"/>
      <c r="L30" s="165"/>
      <c r="M30" s="147"/>
      <c r="N30" s="146"/>
      <c r="O30" s="145"/>
      <c r="P30" s="147"/>
      <c r="Q30" s="146"/>
      <c r="R30" s="145"/>
      <c r="S30" s="147"/>
      <c r="T30" s="146"/>
      <c r="U30" s="145"/>
      <c r="V30" s="147"/>
      <c r="W30" s="146"/>
      <c r="X30" s="145"/>
      <c r="Y30" s="147"/>
      <c r="Z30" s="146"/>
      <c r="AA30" s="145"/>
      <c r="AB30" s="147"/>
      <c r="AC30" s="146"/>
    </row>
    <row r="31" spans="1:29" ht="16.5" thickBot="1" thickTop="1">
      <c r="A31" s="246">
        <v>21</v>
      </c>
      <c r="B31" s="112" t="s">
        <v>386</v>
      </c>
      <c r="C31" s="144" t="s">
        <v>387</v>
      </c>
      <c r="D31" s="164" t="s">
        <v>24</v>
      </c>
      <c r="E31" s="112">
        <v>15</v>
      </c>
      <c r="F31" s="122"/>
      <c r="G31" s="345">
        <v>15</v>
      </c>
      <c r="H31" s="122"/>
      <c r="I31" s="122"/>
      <c r="J31" s="122"/>
      <c r="K31" s="122"/>
      <c r="L31" s="164"/>
      <c r="M31" s="122"/>
      <c r="N31" s="125"/>
      <c r="O31" s="124"/>
      <c r="P31" s="122"/>
      <c r="Q31" s="125"/>
      <c r="R31" s="124"/>
      <c r="S31" s="122"/>
      <c r="T31" s="125"/>
      <c r="U31" s="124"/>
      <c r="V31" s="122"/>
      <c r="W31" s="125"/>
      <c r="X31" s="124"/>
      <c r="Y31" s="122">
        <v>15</v>
      </c>
      <c r="Z31" s="125">
        <v>2</v>
      </c>
      <c r="AA31" s="124"/>
      <c r="AB31" s="122"/>
      <c r="AC31" s="125"/>
    </row>
    <row r="32" spans="1:29" ht="16.5" thickBot="1" thickTop="1">
      <c r="A32" s="246">
        <v>22</v>
      </c>
      <c r="B32" s="151" t="s">
        <v>388</v>
      </c>
      <c r="C32" s="144" t="s">
        <v>389</v>
      </c>
      <c r="D32" s="165"/>
      <c r="E32" s="151"/>
      <c r="F32" s="147"/>
      <c r="G32" s="341"/>
      <c r="H32" s="147"/>
      <c r="I32" s="147"/>
      <c r="J32" s="147"/>
      <c r="K32" s="147"/>
      <c r="L32" s="165"/>
      <c r="M32" s="147"/>
      <c r="N32" s="146"/>
      <c r="O32" s="145"/>
      <c r="P32" s="147"/>
      <c r="Q32" s="146"/>
      <c r="R32" s="145"/>
      <c r="S32" s="147"/>
      <c r="T32" s="146"/>
      <c r="U32" s="145"/>
      <c r="V32" s="147"/>
      <c r="W32" s="146"/>
      <c r="X32" s="145"/>
      <c r="Y32" s="147"/>
      <c r="Z32" s="146"/>
      <c r="AA32" s="145"/>
      <c r="AB32" s="147"/>
      <c r="AC32" s="146"/>
    </row>
    <row r="33" spans="1:29" ht="16.5" thickBot="1" thickTop="1">
      <c r="A33" s="246">
        <v>23</v>
      </c>
      <c r="B33" s="150" t="s">
        <v>390</v>
      </c>
      <c r="C33" s="135" t="s">
        <v>391</v>
      </c>
      <c r="D33" s="156" t="s">
        <v>73</v>
      </c>
      <c r="E33" s="150">
        <v>30</v>
      </c>
      <c r="F33" s="122">
        <v>15</v>
      </c>
      <c r="G33" s="342">
        <v>15</v>
      </c>
      <c r="H33" s="136"/>
      <c r="I33" s="136"/>
      <c r="J33" s="136"/>
      <c r="K33" s="136"/>
      <c r="L33" s="156"/>
      <c r="M33" s="136"/>
      <c r="N33" s="137"/>
      <c r="O33" s="138"/>
      <c r="P33" s="136"/>
      <c r="Q33" s="137"/>
      <c r="R33" s="138"/>
      <c r="S33" s="136"/>
      <c r="T33" s="137"/>
      <c r="U33" s="138"/>
      <c r="V33" s="136"/>
      <c r="W33" s="137"/>
      <c r="X33" s="138"/>
      <c r="Y33" s="136"/>
      <c r="Z33" s="180"/>
      <c r="AA33" s="138">
        <v>15</v>
      </c>
      <c r="AB33" s="136">
        <v>15</v>
      </c>
      <c r="AC33" s="137">
        <v>3</v>
      </c>
    </row>
    <row r="34" spans="1:29" ht="16.5" thickBot="1" thickTop="1">
      <c r="A34" s="246">
        <v>24</v>
      </c>
      <c r="B34" s="151" t="s">
        <v>392</v>
      </c>
      <c r="C34" s="161" t="s">
        <v>393</v>
      </c>
      <c r="D34" s="165"/>
      <c r="E34" s="151"/>
      <c r="F34" s="147"/>
      <c r="G34" s="341"/>
      <c r="H34" s="147"/>
      <c r="I34" s="147"/>
      <c r="J34" s="147"/>
      <c r="K34" s="147"/>
      <c r="L34" s="165"/>
      <c r="M34" s="147"/>
      <c r="N34" s="146"/>
      <c r="O34" s="145"/>
      <c r="P34" s="147"/>
      <c r="Q34" s="146"/>
      <c r="R34" s="145"/>
      <c r="S34" s="147"/>
      <c r="T34" s="146"/>
      <c r="U34" s="145"/>
      <c r="V34" s="147"/>
      <c r="W34" s="146"/>
      <c r="X34" s="145"/>
      <c r="Y34" s="147"/>
      <c r="Z34" s="146"/>
      <c r="AA34" s="145"/>
      <c r="AB34" s="147"/>
      <c r="AC34" s="146"/>
    </row>
    <row r="35" spans="1:29" ht="16.5" thickBot="1" thickTop="1">
      <c r="A35" s="246">
        <v>25</v>
      </c>
      <c r="B35" s="150" t="s">
        <v>394</v>
      </c>
      <c r="C35" s="135" t="s">
        <v>395</v>
      </c>
      <c r="D35" s="156" t="s">
        <v>24</v>
      </c>
      <c r="E35" s="150">
        <v>30</v>
      </c>
      <c r="F35" s="122"/>
      <c r="G35" s="342">
        <v>30</v>
      </c>
      <c r="H35" s="136"/>
      <c r="I35" s="136"/>
      <c r="J35" s="136"/>
      <c r="K35" s="136"/>
      <c r="L35" s="156"/>
      <c r="M35" s="136"/>
      <c r="N35" s="137"/>
      <c r="O35" s="138"/>
      <c r="P35" s="136"/>
      <c r="Q35" s="137"/>
      <c r="R35" s="138"/>
      <c r="S35" s="136"/>
      <c r="T35" s="137"/>
      <c r="U35" s="138"/>
      <c r="V35" s="136"/>
      <c r="W35" s="137"/>
      <c r="X35" s="138"/>
      <c r="Y35" s="136"/>
      <c r="Z35" s="137"/>
      <c r="AA35" s="138"/>
      <c r="AB35" s="136">
        <v>30</v>
      </c>
      <c r="AC35" s="137">
        <v>3</v>
      </c>
    </row>
    <row r="36" spans="1:29" ht="16.5" thickBot="1" thickTop="1">
      <c r="A36" s="246">
        <v>26</v>
      </c>
      <c r="B36" s="151" t="s">
        <v>396</v>
      </c>
      <c r="C36" s="152" t="s">
        <v>397</v>
      </c>
      <c r="D36" s="165"/>
      <c r="E36" s="151"/>
      <c r="F36" s="147"/>
      <c r="G36" s="341"/>
      <c r="H36" s="147"/>
      <c r="I36" s="147"/>
      <c r="J36" s="147"/>
      <c r="K36" s="147"/>
      <c r="L36" s="165"/>
      <c r="M36" s="147"/>
      <c r="N36" s="146"/>
      <c r="O36" s="145"/>
      <c r="P36" s="147"/>
      <c r="Q36" s="146"/>
      <c r="R36" s="145"/>
      <c r="S36" s="147"/>
      <c r="T36" s="146"/>
      <c r="U36" s="145"/>
      <c r="V36" s="147"/>
      <c r="W36" s="146"/>
      <c r="X36" s="145"/>
      <c r="Y36" s="147"/>
      <c r="Z36" s="146"/>
      <c r="AA36" s="145"/>
      <c r="AB36" s="147"/>
      <c r="AC36" s="146"/>
    </row>
    <row r="37" spans="1:29" ht="16.5" thickBot="1" thickTop="1">
      <c r="A37" s="246">
        <v>27</v>
      </c>
      <c r="B37" s="150" t="s">
        <v>398</v>
      </c>
      <c r="C37" s="159" t="s">
        <v>399</v>
      </c>
      <c r="D37" s="156" t="s">
        <v>73</v>
      </c>
      <c r="E37" s="150">
        <v>30</v>
      </c>
      <c r="F37" s="122">
        <v>15</v>
      </c>
      <c r="G37" s="342">
        <v>15</v>
      </c>
      <c r="H37" s="136"/>
      <c r="I37" s="136"/>
      <c r="J37" s="136"/>
      <c r="K37" s="136"/>
      <c r="L37" s="156"/>
      <c r="M37" s="136"/>
      <c r="N37" s="137"/>
      <c r="O37" s="138"/>
      <c r="P37" s="136"/>
      <c r="Q37" s="137"/>
      <c r="R37" s="138"/>
      <c r="S37" s="136"/>
      <c r="T37" s="137"/>
      <c r="U37" s="138"/>
      <c r="V37" s="136"/>
      <c r="W37" s="137"/>
      <c r="X37" s="138"/>
      <c r="Y37" s="136"/>
      <c r="Z37" s="137"/>
      <c r="AA37" s="138">
        <v>15</v>
      </c>
      <c r="AB37" s="136">
        <v>15</v>
      </c>
      <c r="AC37" s="137">
        <v>3</v>
      </c>
    </row>
    <row r="38" spans="1:29" ht="16.5" thickBot="1" thickTop="1">
      <c r="A38" s="246">
        <v>28</v>
      </c>
      <c r="B38" s="151" t="s">
        <v>400</v>
      </c>
      <c r="C38" s="144" t="s">
        <v>401</v>
      </c>
      <c r="D38" s="165"/>
      <c r="E38" s="151"/>
      <c r="F38" s="147"/>
      <c r="G38" s="341"/>
      <c r="H38" s="147"/>
      <c r="I38" s="147"/>
      <c r="J38" s="147"/>
      <c r="K38" s="147"/>
      <c r="L38" s="165"/>
      <c r="M38" s="147"/>
      <c r="N38" s="146"/>
      <c r="O38" s="145"/>
      <c r="P38" s="147"/>
      <c r="Q38" s="146"/>
      <c r="R38" s="145"/>
      <c r="S38" s="147"/>
      <c r="T38" s="146"/>
      <c r="U38" s="145"/>
      <c r="V38" s="147"/>
      <c r="W38" s="146"/>
      <c r="X38" s="145"/>
      <c r="Y38" s="147"/>
      <c r="Z38" s="146"/>
      <c r="AA38" s="145"/>
      <c r="AB38" s="147"/>
      <c r="AC38" s="146"/>
    </row>
    <row r="39" spans="1:29" ht="16.5" thickBot="1" thickTop="1">
      <c r="A39" s="246">
        <v>29</v>
      </c>
      <c r="B39" s="150" t="s">
        <v>402</v>
      </c>
      <c r="C39" s="135" t="s">
        <v>403</v>
      </c>
      <c r="D39" s="156" t="s">
        <v>24</v>
      </c>
      <c r="E39" s="150">
        <v>30</v>
      </c>
      <c r="F39" s="122">
        <v>15</v>
      </c>
      <c r="G39" s="342">
        <v>15</v>
      </c>
      <c r="H39" s="136"/>
      <c r="I39" s="136"/>
      <c r="J39" s="136"/>
      <c r="K39" s="136"/>
      <c r="L39" s="156"/>
      <c r="M39" s="136"/>
      <c r="N39" s="137"/>
      <c r="O39" s="138"/>
      <c r="P39" s="136"/>
      <c r="Q39" s="137"/>
      <c r="R39" s="138"/>
      <c r="S39" s="136"/>
      <c r="T39" s="137"/>
      <c r="U39" s="138"/>
      <c r="V39" s="136"/>
      <c r="W39" s="137"/>
      <c r="X39" s="138"/>
      <c r="Y39" s="136"/>
      <c r="Z39" s="137"/>
      <c r="AA39" s="138">
        <v>15</v>
      </c>
      <c r="AB39" s="136">
        <v>15</v>
      </c>
      <c r="AC39" s="137">
        <v>3</v>
      </c>
    </row>
    <row r="40" spans="1:29" ht="16.5" thickBot="1" thickTop="1">
      <c r="A40" s="246">
        <v>30</v>
      </c>
      <c r="B40" s="151" t="s">
        <v>404</v>
      </c>
      <c r="C40" s="144" t="s">
        <v>405</v>
      </c>
      <c r="D40" s="165"/>
      <c r="E40" s="151"/>
      <c r="F40" s="147"/>
      <c r="G40" s="341"/>
      <c r="H40" s="147"/>
      <c r="I40" s="147"/>
      <c r="J40" s="147"/>
      <c r="K40" s="147"/>
      <c r="L40" s="165"/>
      <c r="M40" s="147"/>
      <c r="N40" s="146"/>
      <c r="O40" s="145"/>
      <c r="P40" s="147"/>
      <c r="Q40" s="146"/>
      <c r="R40" s="145"/>
      <c r="S40" s="147"/>
      <c r="T40" s="146"/>
      <c r="U40" s="145"/>
      <c r="V40" s="147"/>
      <c r="W40" s="146"/>
      <c r="X40" s="145"/>
      <c r="Y40" s="147"/>
      <c r="Z40" s="146"/>
      <c r="AA40" s="145"/>
      <c r="AB40" s="147"/>
      <c r="AC40" s="146"/>
    </row>
    <row r="41" spans="1:29" ht="16.5" thickBot="1" thickTop="1">
      <c r="A41" s="246">
        <v>31</v>
      </c>
      <c r="B41" s="150" t="s">
        <v>406</v>
      </c>
      <c r="C41" s="135" t="s">
        <v>407</v>
      </c>
      <c r="D41" s="156" t="s">
        <v>24</v>
      </c>
      <c r="E41" s="150">
        <v>15</v>
      </c>
      <c r="F41" s="122"/>
      <c r="G41" s="342">
        <v>15</v>
      </c>
      <c r="H41" s="136"/>
      <c r="I41" s="136"/>
      <c r="J41" s="136"/>
      <c r="K41" s="136"/>
      <c r="L41" s="156"/>
      <c r="M41" s="136"/>
      <c r="N41" s="137"/>
      <c r="O41" s="138"/>
      <c r="P41" s="136"/>
      <c r="Q41" s="137"/>
      <c r="R41" s="138"/>
      <c r="S41" s="136"/>
      <c r="T41" s="137"/>
      <c r="U41" s="138"/>
      <c r="V41" s="136"/>
      <c r="W41" s="137"/>
      <c r="X41" s="138"/>
      <c r="Y41" s="136"/>
      <c r="Z41" s="137"/>
      <c r="AA41" s="138"/>
      <c r="AB41" s="136">
        <v>15</v>
      </c>
      <c r="AC41" s="137">
        <v>3</v>
      </c>
    </row>
    <row r="42" spans="1:29" ht="16.5" thickBot="1" thickTop="1">
      <c r="A42" s="246">
        <v>32</v>
      </c>
      <c r="B42" s="151" t="s">
        <v>408</v>
      </c>
      <c r="C42" s="161" t="s">
        <v>409</v>
      </c>
      <c r="D42" s="165"/>
      <c r="E42" s="151"/>
      <c r="F42" s="147"/>
      <c r="G42" s="341"/>
      <c r="H42" s="147"/>
      <c r="I42" s="147"/>
      <c r="J42" s="147"/>
      <c r="K42" s="147"/>
      <c r="L42" s="165"/>
      <c r="M42" s="147"/>
      <c r="N42" s="146"/>
      <c r="O42" s="145"/>
      <c r="P42" s="147"/>
      <c r="Q42" s="146"/>
      <c r="R42" s="145"/>
      <c r="S42" s="147"/>
      <c r="T42" s="146"/>
      <c r="U42" s="145"/>
      <c r="V42" s="147"/>
      <c r="W42" s="146"/>
      <c r="X42" s="145"/>
      <c r="Y42" s="147"/>
      <c r="Z42" s="146"/>
      <c r="AA42" s="145"/>
      <c r="AB42" s="147"/>
      <c r="AC42" s="146"/>
    </row>
    <row r="43" spans="1:29" ht="16.5" thickBot="1" thickTop="1">
      <c r="A43" s="246">
        <v>33</v>
      </c>
      <c r="B43" s="150" t="s">
        <v>410</v>
      </c>
      <c r="C43" s="135" t="s">
        <v>411</v>
      </c>
      <c r="D43" s="156" t="s">
        <v>43</v>
      </c>
      <c r="E43" s="112">
        <v>30</v>
      </c>
      <c r="F43" s="122">
        <v>15</v>
      </c>
      <c r="G43" s="345">
        <v>15</v>
      </c>
      <c r="H43" s="122"/>
      <c r="I43" s="122"/>
      <c r="J43" s="122"/>
      <c r="K43" s="122"/>
      <c r="L43" s="164"/>
      <c r="M43" s="122"/>
      <c r="N43" s="125"/>
      <c r="O43" s="124"/>
      <c r="P43" s="122"/>
      <c r="Q43" s="125"/>
      <c r="R43" s="124"/>
      <c r="S43" s="122"/>
      <c r="T43" s="125"/>
      <c r="U43" s="124"/>
      <c r="V43" s="122"/>
      <c r="W43" s="125"/>
      <c r="X43" s="124">
        <v>15</v>
      </c>
      <c r="Y43" s="122">
        <v>15</v>
      </c>
      <c r="Z43" s="125">
        <v>2</v>
      </c>
      <c r="AA43" s="124"/>
      <c r="AB43" s="122"/>
      <c r="AC43" s="125"/>
    </row>
    <row r="44" spans="1:29" ht="16.5" thickBot="1" thickTop="1">
      <c r="A44" s="246">
        <v>34</v>
      </c>
      <c r="B44" s="151" t="s">
        <v>412</v>
      </c>
      <c r="C44" s="161" t="s">
        <v>413</v>
      </c>
      <c r="D44" s="165"/>
      <c r="E44" s="151"/>
      <c r="F44" s="147"/>
      <c r="G44" s="341"/>
      <c r="H44" s="147"/>
      <c r="I44" s="147"/>
      <c r="J44" s="147"/>
      <c r="K44" s="147"/>
      <c r="L44" s="165"/>
      <c r="M44" s="147"/>
      <c r="N44" s="146"/>
      <c r="O44" s="145"/>
      <c r="P44" s="147"/>
      <c r="Q44" s="146"/>
      <c r="R44" s="145"/>
      <c r="S44" s="147"/>
      <c r="T44" s="146"/>
      <c r="U44" s="145"/>
      <c r="V44" s="147"/>
      <c r="W44" s="146"/>
      <c r="X44" s="145"/>
      <c r="Y44" s="147"/>
      <c r="Z44" s="146"/>
      <c r="AA44" s="145"/>
      <c r="AB44" s="147"/>
      <c r="AC44" s="146"/>
    </row>
    <row r="45" spans="1:30" ht="15" customHeight="1" thickBot="1" thickTop="1">
      <c r="A45" s="246">
        <v>35</v>
      </c>
      <c r="B45" s="150" t="s">
        <v>414</v>
      </c>
      <c r="C45" s="135" t="s">
        <v>415</v>
      </c>
      <c r="D45" s="156" t="s">
        <v>24</v>
      </c>
      <c r="E45" s="112">
        <v>30</v>
      </c>
      <c r="F45" s="122"/>
      <c r="G45" s="342">
        <v>30</v>
      </c>
      <c r="H45" s="122"/>
      <c r="I45" s="122"/>
      <c r="J45" s="122"/>
      <c r="K45" s="122"/>
      <c r="L45" s="164"/>
      <c r="M45" s="122"/>
      <c r="N45" s="137"/>
      <c r="O45" s="124"/>
      <c r="P45" s="122"/>
      <c r="Q45" s="137"/>
      <c r="R45" s="124"/>
      <c r="S45" s="122"/>
      <c r="T45" s="137"/>
      <c r="U45" s="124"/>
      <c r="V45" s="122"/>
      <c r="W45" s="137"/>
      <c r="X45" s="124"/>
      <c r="Y45" s="122"/>
      <c r="Z45" s="137"/>
      <c r="AA45" s="124"/>
      <c r="AB45" s="122">
        <v>30</v>
      </c>
      <c r="AC45" s="137">
        <v>3</v>
      </c>
      <c r="AD45" s="153"/>
    </row>
    <row r="46" spans="1:29" ht="16.5" thickBot="1" thickTop="1">
      <c r="A46" s="246">
        <v>36</v>
      </c>
      <c r="B46" s="151" t="s">
        <v>416</v>
      </c>
      <c r="C46" s="161" t="s">
        <v>417</v>
      </c>
      <c r="D46" s="165"/>
      <c r="E46" s="165"/>
      <c r="F46" s="147"/>
      <c r="G46" s="341"/>
      <c r="H46" s="147"/>
      <c r="I46" s="147"/>
      <c r="J46" s="147"/>
      <c r="K46" s="147"/>
      <c r="L46" s="165"/>
      <c r="M46" s="147"/>
      <c r="N46" s="146"/>
      <c r="O46" s="145"/>
      <c r="P46" s="147"/>
      <c r="Q46" s="146"/>
      <c r="R46" s="145"/>
      <c r="S46" s="147"/>
      <c r="T46" s="146"/>
      <c r="U46" s="145"/>
      <c r="V46" s="147"/>
      <c r="W46" s="146"/>
      <c r="X46" s="145"/>
      <c r="Y46" s="147"/>
      <c r="Z46" s="146"/>
      <c r="AA46" s="145"/>
      <c r="AB46" s="147"/>
      <c r="AC46" s="146"/>
    </row>
    <row r="47" spans="1:30" ht="16.5" thickBot="1" thickTop="1">
      <c r="A47" s="246">
        <v>37</v>
      </c>
      <c r="B47" s="150" t="s">
        <v>418</v>
      </c>
      <c r="C47" s="181" t="s">
        <v>419</v>
      </c>
      <c r="D47" s="156" t="s">
        <v>24</v>
      </c>
      <c r="E47" s="156">
        <v>30</v>
      </c>
      <c r="F47" s="136"/>
      <c r="G47" s="342">
        <v>30</v>
      </c>
      <c r="H47" s="136"/>
      <c r="I47" s="136"/>
      <c r="J47" s="136"/>
      <c r="K47" s="136"/>
      <c r="L47" s="156"/>
      <c r="M47" s="136"/>
      <c r="N47" s="137"/>
      <c r="O47" s="138"/>
      <c r="P47" s="136"/>
      <c r="Q47" s="137"/>
      <c r="R47" s="138"/>
      <c r="S47" s="136"/>
      <c r="T47" s="137"/>
      <c r="U47" s="138"/>
      <c r="V47" s="136"/>
      <c r="W47" s="137"/>
      <c r="X47" s="138"/>
      <c r="Y47" s="136">
        <v>30</v>
      </c>
      <c r="Z47" s="137">
        <v>2</v>
      </c>
      <c r="AA47" s="138"/>
      <c r="AB47" s="136"/>
      <c r="AC47" s="137"/>
      <c r="AD47" s="114"/>
    </row>
    <row r="48" spans="1:29" ht="16.5" thickBot="1" thickTop="1">
      <c r="A48" s="246">
        <v>38</v>
      </c>
      <c r="B48" s="151" t="s">
        <v>420</v>
      </c>
      <c r="C48" s="171" t="s">
        <v>421</v>
      </c>
      <c r="D48" s="165"/>
      <c r="E48" s="165"/>
      <c r="F48" s="147"/>
      <c r="G48" s="341"/>
      <c r="H48" s="147"/>
      <c r="I48" s="147"/>
      <c r="J48" s="147"/>
      <c r="K48" s="147"/>
      <c r="L48" s="165"/>
      <c r="M48" s="147"/>
      <c r="N48" s="146"/>
      <c r="O48" s="145"/>
      <c r="P48" s="147"/>
      <c r="Q48" s="146"/>
      <c r="R48" s="145"/>
      <c r="S48" s="147"/>
      <c r="T48" s="146"/>
      <c r="U48" s="145"/>
      <c r="V48" s="147"/>
      <c r="W48" s="146"/>
      <c r="X48" s="145"/>
      <c r="Y48" s="147"/>
      <c r="Z48" s="146"/>
      <c r="AA48" s="145"/>
      <c r="AB48" s="147"/>
      <c r="AC48" s="146"/>
    </row>
    <row r="49" spans="1:29" ht="16.5" thickBot="1" thickTop="1">
      <c r="A49" s="246">
        <v>39</v>
      </c>
      <c r="B49" s="150" t="s">
        <v>422</v>
      </c>
      <c r="C49" s="181" t="s">
        <v>423</v>
      </c>
      <c r="D49" s="156" t="s">
        <v>24</v>
      </c>
      <c r="E49" s="156">
        <v>30</v>
      </c>
      <c r="F49" s="136"/>
      <c r="G49" s="342">
        <v>30</v>
      </c>
      <c r="H49" s="136"/>
      <c r="I49" s="136"/>
      <c r="J49" s="136"/>
      <c r="K49" s="136"/>
      <c r="L49" s="156"/>
      <c r="M49" s="136"/>
      <c r="N49" s="137"/>
      <c r="O49" s="138"/>
      <c r="P49" s="136"/>
      <c r="Q49" s="137"/>
      <c r="R49" s="138"/>
      <c r="S49" s="136"/>
      <c r="T49" s="137"/>
      <c r="U49" s="138"/>
      <c r="V49" s="136"/>
      <c r="W49" s="137"/>
      <c r="X49" s="138"/>
      <c r="Y49" s="136"/>
      <c r="Z49" s="137"/>
      <c r="AA49" s="138"/>
      <c r="AB49" s="136">
        <v>30</v>
      </c>
      <c r="AC49" s="137">
        <v>2</v>
      </c>
    </row>
    <row r="50" spans="1:29" ht="16.5" thickBot="1" thickTop="1">
      <c r="A50" s="246">
        <v>40</v>
      </c>
      <c r="B50" s="346" t="s">
        <v>424</v>
      </c>
      <c r="C50" s="347" t="s">
        <v>85</v>
      </c>
      <c r="D50" s="348"/>
      <c r="E50" s="348"/>
      <c r="F50" s="316"/>
      <c r="G50" s="345"/>
      <c r="H50" s="317"/>
      <c r="I50" s="317"/>
      <c r="J50" s="317"/>
      <c r="K50" s="317"/>
      <c r="L50" s="348"/>
      <c r="M50" s="316"/>
      <c r="N50" s="349"/>
      <c r="O50" s="350"/>
      <c r="P50" s="316"/>
      <c r="Q50" s="349"/>
      <c r="R50" s="350"/>
      <c r="S50" s="316"/>
      <c r="T50" s="349"/>
      <c r="U50" s="350"/>
      <c r="V50" s="316"/>
      <c r="W50" s="349"/>
      <c r="X50" s="350"/>
      <c r="Y50" s="316"/>
      <c r="Z50" s="349"/>
      <c r="AA50" s="350"/>
      <c r="AB50" s="316"/>
      <c r="AC50" s="349"/>
    </row>
    <row r="51" spans="1:29" ht="16.5" thickBot="1" thickTop="1">
      <c r="A51" s="246">
        <v>41</v>
      </c>
      <c r="B51" s="351"/>
      <c r="C51" s="352" t="s">
        <v>442</v>
      </c>
      <c r="D51" s="307"/>
      <c r="E51" s="307">
        <f>SUM(E25:E50)</f>
        <v>360</v>
      </c>
      <c r="F51" s="307">
        <f aca="true" t="shared" si="1" ref="F51:AC51">SUM(F25:F50)</f>
        <v>90</v>
      </c>
      <c r="G51" s="307">
        <f t="shared" si="1"/>
        <v>270</v>
      </c>
      <c r="H51" s="307">
        <f t="shared" si="1"/>
        <v>0</v>
      </c>
      <c r="I51" s="307">
        <f t="shared" si="1"/>
        <v>0</v>
      </c>
      <c r="J51" s="307">
        <f t="shared" si="1"/>
        <v>0</v>
      </c>
      <c r="K51" s="307">
        <f t="shared" si="1"/>
        <v>0</v>
      </c>
      <c r="L51" s="307">
        <f t="shared" si="1"/>
        <v>0</v>
      </c>
      <c r="M51" s="307">
        <f t="shared" si="1"/>
        <v>0</v>
      </c>
      <c r="N51" s="307">
        <f t="shared" si="1"/>
        <v>0</v>
      </c>
      <c r="O51" s="307">
        <f t="shared" si="1"/>
        <v>0</v>
      </c>
      <c r="P51" s="307">
        <f t="shared" si="1"/>
        <v>0</v>
      </c>
      <c r="Q51" s="307">
        <f t="shared" si="1"/>
        <v>0</v>
      </c>
      <c r="R51" s="307">
        <f t="shared" si="1"/>
        <v>0</v>
      </c>
      <c r="S51" s="307">
        <f t="shared" si="1"/>
        <v>0</v>
      </c>
      <c r="T51" s="307">
        <f t="shared" si="1"/>
        <v>0</v>
      </c>
      <c r="U51" s="307">
        <f t="shared" si="1"/>
        <v>0</v>
      </c>
      <c r="V51" s="307">
        <f t="shared" si="1"/>
        <v>0</v>
      </c>
      <c r="W51" s="307">
        <f t="shared" si="1"/>
        <v>0</v>
      </c>
      <c r="X51" s="307">
        <f t="shared" si="1"/>
        <v>45</v>
      </c>
      <c r="Y51" s="307">
        <f t="shared" si="1"/>
        <v>120</v>
      </c>
      <c r="Z51" s="307">
        <f t="shared" si="1"/>
        <v>12</v>
      </c>
      <c r="AA51" s="307">
        <f t="shared" si="1"/>
        <v>45</v>
      </c>
      <c r="AB51" s="307">
        <f t="shared" si="1"/>
        <v>150</v>
      </c>
      <c r="AC51" s="307">
        <f t="shared" si="1"/>
        <v>20</v>
      </c>
    </row>
    <row r="52" spans="1:29" ht="16.5" thickBot="1" thickTop="1">
      <c r="A52" s="246">
        <v>42</v>
      </c>
      <c r="B52" s="353"/>
      <c r="C52" s="352" t="s">
        <v>443</v>
      </c>
      <c r="D52" s="307" t="s">
        <v>327</v>
      </c>
      <c r="E52" s="307">
        <f>SUM(E25:E50,E12:E22)</f>
        <v>690</v>
      </c>
      <c r="F52" s="307">
        <f aca="true" t="shared" si="2" ref="F52:AC52">SUM(F25:F50,F12:F22)</f>
        <v>240</v>
      </c>
      <c r="G52" s="307">
        <f t="shared" si="2"/>
        <v>450</v>
      </c>
      <c r="H52" s="307">
        <f t="shared" si="2"/>
        <v>0</v>
      </c>
      <c r="I52" s="307">
        <f t="shared" si="2"/>
        <v>0</v>
      </c>
      <c r="J52" s="307">
        <f t="shared" si="2"/>
        <v>0</v>
      </c>
      <c r="K52" s="307">
        <f t="shared" si="2"/>
        <v>0</v>
      </c>
      <c r="L52" s="307">
        <f t="shared" si="2"/>
        <v>0</v>
      </c>
      <c r="M52" s="307">
        <f t="shared" si="2"/>
        <v>0</v>
      </c>
      <c r="N52" s="307">
        <f t="shared" si="2"/>
        <v>0</v>
      </c>
      <c r="O52" s="307">
        <f t="shared" si="2"/>
        <v>0</v>
      </c>
      <c r="P52" s="307">
        <f t="shared" si="2"/>
        <v>0</v>
      </c>
      <c r="Q52" s="307">
        <f t="shared" si="2"/>
        <v>0</v>
      </c>
      <c r="R52" s="307">
        <f t="shared" si="2"/>
        <v>0</v>
      </c>
      <c r="S52" s="307">
        <f t="shared" si="2"/>
        <v>0</v>
      </c>
      <c r="T52" s="307">
        <f t="shared" si="2"/>
        <v>0</v>
      </c>
      <c r="U52" s="307">
        <f t="shared" si="2"/>
        <v>90</v>
      </c>
      <c r="V52" s="307">
        <f t="shared" si="2"/>
        <v>135</v>
      </c>
      <c r="W52" s="307">
        <f t="shared" si="2"/>
        <v>22</v>
      </c>
      <c r="X52" s="307">
        <f t="shared" si="2"/>
        <v>105</v>
      </c>
      <c r="Y52" s="307">
        <f t="shared" si="2"/>
        <v>165</v>
      </c>
      <c r="Z52" s="307">
        <f t="shared" si="2"/>
        <v>21</v>
      </c>
      <c r="AA52" s="307">
        <f t="shared" si="2"/>
        <v>45</v>
      </c>
      <c r="AB52" s="307">
        <f t="shared" si="2"/>
        <v>150</v>
      </c>
      <c r="AC52" s="307">
        <f t="shared" si="2"/>
        <v>20</v>
      </c>
    </row>
    <row r="53" spans="1:29" ht="2.25" customHeight="1" thickBot="1" thickTop="1">
      <c r="A53" s="371">
        <v>34</v>
      </c>
      <c r="B53" s="353" t="s">
        <v>451</v>
      </c>
      <c r="C53" s="352"/>
      <c r="D53" s="307" t="s">
        <v>326</v>
      </c>
      <c r="E53" s="307">
        <f>'I stopień_stacj PODST I KIER'!E44</f>
        <v>1200</v>
      </c>
      <c r="F53" s="307">
        <f>'I stopień_stacj PODST I KIER'!F44</f>
        <v>495</v>
      </c>
      <c r="G53" s="307">
        <f>'I stopień_stacj PODST I KIER'!G44</f>
        <v>435</v>
      </c>
      <c r="H53" s="307">
        <f>'I stopień_stacj PODST I KIER'!H44</f>
        <v>60</v>
      </c>
      <c r="I53" s="307">
        <f>'I stopień_stacj PODST I KIER'!I44</f>
        <v>150</v>
      </c>
      <c r="J53" s="307">
        <f>'I stopień_stacj PODST I KIER'!J44</f>
        <v>60</v>
      </c>
      <c r="K53" s="307">
        <f>'I stopień_stacj PODST I KIER'!K44</f>
        <v>0</v>
      </c>
      <c r="L53" s="307">
        <f>'I stopień_stacj PODST I KIER'!L44</f>
        <v>150</v>
      </c>
      <c r="M53" s="307">
        <f>'I stopień_stacj PODST I KIER'!M44</f>
        <v>165</v>
      </c>
      <c r="N53" s="307">
        <f>'I stopień_stacj PODST I KIER'!N44</f>
        <v>30</v>
      </c>
      <c r="O53" s="307">
        <f>'I stopień_stacj PODST I KIER'!O44</f>
        <v>135</v>
      </c>
      <c r="P53" s="307">
        <f>'I stopień_stacj PODST I KIER'!P44</f>
        <v>225</v>
      </c>
      <c r="Q53" s="307">
        <f>'I stopień_stacj PODST I KIER'!Q44</f>
        <v>30</v>
      </c>
      <c r="R53" s="307">
        <f>'I stopień_stacj PODST I KIER'!R44</f>
        <v>180</v>
      </c>
      <c r="S53" s="307">
        <f>'I stopień_stacj PODST I KIER'!S44</f>
        <v>195</v>
      </c>
      <c r="T53" s="307">
        <f>'I stopień_stacj PODST I KIER'!T44</f>
        <v>30</v>
      </c>
      <c r="U53" s="307">
        <f>'I stopień_stacj PODST I KIER'!U44</f>
        <v>30</v>
      </c>
      <c r="V53" s="307">
        <f>'I stopień_stacj PODST I KIER'!V44</f>
        <v>60</v>
      </c>
      <c r="W53" s="307">
        <f>'I stopień_stacj PODST I KIER'!W44</f>
        <v>8</v>
      </c>
      <c r="X53" s="307">
        <f>'I stopień_stacj PODST I KIER'!X44</f>
        <v>0</v>
      </c>
      <c r="Y53" s="307">
        <f>'I stopień_stacj PODST I KIER'!Y44</f>
        <v>30</v>
      </c>
      <c r="Z53" s="307">
        <f>'I stopień_stacj PODST I KIER'!Z44</f>
        <v>9</v>
      </c>
      <c r="AA53" s="307">
        <f>'I stopień_stacj PODST I KIER'!AA44</f>
        <v>0</v>
      </c>
      <c r="AB53" s="307">
        <f>'I stopień_stacj PODST I KIER'!AB44</f>
        <v>30</v>
      </c>
      <c r="AC53" s="307">
        <f>'I stopień_stacj PODST I KIER'!AC44</f>
        <v>10</v>
      </c>
    </row>
    <row r="54" spans="1:30" s="271" customFormat="1" ht="15" customHeight="1" thickBot="1" thickTop="1">
      <c r="A54" s="246">
        <v>43</v>
      </c>
      <c r="B54" s="354"/>
      <c r="C54" s="196" t="s">
        <v>437</v>
      </c>
      <c r="D54" s="288"/>
      <c r="E54" s="289">
        <f>SUM(E52:E53)</f>
        <v>1890</v>
      </c>
      <c r="F54" s="289">
        <f aca="true" t="shared" si="3" ref="F54:AC54">SUM(F52:F53)</f>
        <v>735</v>
      </c>
      <c r="G54" s="289">
        <f t="shared" si="3"/>
        <v>885</v>
      </c>
      <c r="H54" s="289">
        <f t="shared" si="3"/>
        <v>60</v>
      </c>
      <c r="I54" s="289">
        <f t="shared" si="3"/>
        <v>150</v>
      </c>
      <c r="J54" s="289">
        <f t="shared" si="3"/>
        <v>60</v>
      </c>
      <c r="K54" s="289">
        <f t="shared" si="3"/>
        <v>0</v>
      </c>
      <c r="L54" s="289">
        <f t="shared" si="3"/>
        <v>150</v>
      </c>
      <c r="M54" s="289">
        <f t="shared" si="3"/>
        <v>165</v>
      </c>
      <c r="N54" s="289">
        <f t="shared" si="3"/>
        <v>30</v>
      </c>
      <c r="O54" s="289">
        <f t="shared" si="3"/>
        <v>135</v>
      </c>
      <c r="P54" s="289">
        <f t="shared" si="3"/>
        <v>225</v>
      </c>
      <c r="Q54" s="289">
        <f t="shared" si="3"/>
        <v>30</v>
      </c>
      <c r="R54" s="289">
        <f t="shared" si="3"/>
        <v>180</v>
      </c>
      <c r="S54" s="289">
        <f t="shared" si="3"/>
        <v>195</v>
      </c>
      <c r="T54" s="289">
        <f t="shared" si="3"/>
        <v>30</v>
      </c>
      <c r="U54" s="289">
        <f t="shared" si="3"/>
        <v>120</v>
      </c>
      <c r="V54" s="289">
        <f t="shared" si="3"/>
        <v>195</v>
      </c>
      <c r="W54" s="289">
        <f t="shared" si="3"/>
        <v>30</v>
      </c>
      <c r="X54" s="289">
        <f t="shared" si="3"/>
        <v>105</v>
      </c>
      <c r="Y54" s="289">
        <f t="shared" si="3"/>
        <v>195</v>
      </c>
      <c r="Z54" s="289">
        <f t="shared" si="3"/>
        <v>30</v>
      </c>
      <c r="AA54" s="289">
        <f t="shared" si="3"/>
        <v>45</v>
      </c>
      <c r="AB54" s="289">
        <f t="shared" si="3"/>
        <v>180</v>
      </c>
      <c r="AC54" s="289">
        <f t="shared" si="3"/>
        <v>30</v>
      </c>
      <c r="AD54" s="270"/>
    </row>
    <row r="55" spans="1:29" s="2" customFormat="1" ht="15.75" thickTop="1">
      <c r="A55" s="99"/>
      <c r="B55" s="3" t="s">
        <v>452</v>
      </c>
      <c r="C55" s="3"/>
      <c r="D55" s="3"/>
      <c r="E55" s="3"/>
      <c r="F55" s="3"/>
      <c r="G55" s="356"/>
      <c r="H55" s="3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</row>
    <row r="56" spans="1:29" s="2" customFormat="1" ht="15">
      <c r="A56" s="99"/>
      <c r="B56" s="3" t="s">
        <v>457</v>
      </c>
      <c r="C56" s="3"/>
      <c r="D56" s="3"/>
      <c r="E56" s="3"/>
      <c r="F56" s="3"/>
      <c r="G56" s="356"/>
      <c r="H56" s="3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</row>
    <row r="57" spans="1:29" s="2" customFormat="1" ht="15">
      <c r="A57" s="99"/>
      <c r="B57" s="3" t="s">
        <v>474</v>
      </c>
      <c r="C57" s="3"/>
      <c r="D57" s="355"/>
      <c r="E57" s="3"/>
      <c r="F57" s="3"/>
      <c r="G57" s="356"/>
      <c r="H57" s="3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1:29" s="2" customFormat="1" ht="15">
      <c r="A58" s="99"/>
      <c r="B58" s="357"/>
      <c r="D58" s="99"/>
      <c r="E58" s="99"/>
      <c r="F58" s="99"/>
      <c r="G58" s="286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1:29" s="2" customFormat="1" ht="15">
      <c r="A59" s="99"/>
      <c r="B59" s="281"/>
      <c r="C59"/>
      <c r="D59"/>
      <c r="E59"/>
      <c r="F59"/>
      <c r="G59" s="290"/>
      <c r="H59" s="281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</row>
    <row r="64" spans="2:29" ht="15">
      <c r="B64" s="182"/>
      <c r="C64" s="111"/>
      <c r="D64" s="112"/>
      <c r="T64" s="504"/>
      <c r="U64" s="504"/>
      <c r="V64" s="504"/>
      <c r="W64" s="504"/>
      <c r="X64" s="504"/>
      <c r="Y64" s="504"/>
      <c r="Z64" s="504"/>
      <c r="AA64" s="504"/>
      <c r="AC64" s="113"/>
    </row>
    <row r="65" ht="15">
      <c r="B65" s="183"/>
    </row>
  </sheetData>
  <sheetProtection/>
  <mergeCells count="27">
    <mergeCell ref="A7:A9"/>
    <mergeCell ref="A1:AC1"/>
    <mergeCell ref="A2:AC2"/>
    <mergeCell ref="A3:AC3"/>
    <mergeCell ref="A4:AC4"/>
    <mergeCell ref="A5:AC5"/>
    <mergeCell ref="H8:H9"/>
    <mergeCell ref="I8:I9"/>
    <mergeCell ref="D7:D9"/>
    <mergeCell ref="C7:C9"/>
    <mergeCell ref="R7:W7"/>
    <mergeCell ref="X7:AC7"/>
    <mergeCell ref="O8:Q8"/>
    <mergeCell ref="R8:T8"/>
    <mergeCell ref="L7:Q7"/>
    <mergeCell ref="U8:W8"/>
    <mergeCell ref="X8:Z8"/>
    <mergeCell ref="D11:AB11"/>
    <mergeCell ref="B7:B9"/>
    <mergeCell ref="T64:AA64"/>
    <mergeCell ref="E8:E9"/>
    <mergeCell ref="F8:F9"/>
    <mergeCell ref="G8:G9"/>
    <mergeCell ref="L8:N8"/>
    <mergeCell ref="J8:J9"/>
    <mergeCell ref="K8:K9"/>
    <mergeCell ref="AA8:AC8"/>
  </mergeCells>
  <conditionalFormatting sqref="D24:AB24">
    <cfRule type="cellIs" priority="1" dxfId="0" operator="equal" stopIfTrue="1">
      <formula>0</formula>
    </cfRule>
  </conditionalFormatting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J37" sqref="J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ankieta 2</dc:creator>
  <cp:keywords/>
  <dc:description/>
  <cp:lastModifiedBy>Sekcja Jakości i Akr. KNS</cp:lastModifiedBy>
  <cp:lastPrinted>2019-06-05T05:40:17Z</cp:lastPrinted>
  <dcterms:created xsi:type="dcterms:W3CDTF">2007-09-03T11:44:47Z</dcterms:created>
  <dcterms:modified xsi:type="dcterms:W3CDTF">2021-10-12T08:29:14Z</dcterms:modified>
  <cp:category/>
  <cp:version/>
  <cp:contentType/>
  <cp:contentStatus/>
</cp:coreProperties>
</file>