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36" activeTab="1"/>
  </bookViews>
  <sheets>
    <sheet name="II st. Ekon.ST" sheetId="10" r:id="rId1"/>
    <sheet name="II stopień EP" sheetId="4" r:id="rId2"/>
    <sheet name="II stopień EUB" sheetId="5" r:id="rId3"/>
    <sheet name="II stopień EiZwSP" sheetId="6" r:id="rId4"/>
    <sheet name="II stopień GFiR" sheetId="8" r:id="rId5"/>
    <sheet name="II stopień angielski" sheetId="7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0" l="1"/>
  <c r="D11" i="10" s="1"/>
  <c r="J12" i="10"/>
  <c r="J31" i="10" s="1"/>
  <c r="E13" i="10"/>
  <c r="F13" i="10"/>
  <c r="G13" i="10"/>
  <c r="H13" i="10"/>
  <c r="I13" i="10"/>
  <c r="K13" i="10"/>
  <c r="L13" i="10"/>
  <c r="M13" i="10"/>
  <c r="N13" i="10"/>
  <c r="O13" i="10"/>
  <c r="P13" i="10"/>
  <c r="Q13" i="10"/>
  <c r="S13" i="10"/>
  <c r="S30" i="10" s="1"/>
  <c r="T13" i="10"/>
  <c r="U13" i="10"/>
  <c r="V13" i="10"/>
  <c r="W13" i="10"/>
  <c r="W30" i="10" s="1"/>
  <c r="X13" i="10"/>
  <c r="Y13" i="10"/>
  <c r="AA13" i="10"/>
  <c r="AB13" i="10"/>
  <c r="AC13" i="10"/>
  <c r="AD13" i="10"/>
  <c r="AE13" i="10"/>
  <c r="AF13" i="10"/>
  <c r="AH13" i="10"/>
  <c r="AI13" i="10"/>
  <c r="AJ13" i="10"/>
  <c r="AK13" i="10"/>
  <c r="AK30" i="10" s="1"/>
  <c r="AL13" i="10"/>
  <c r="AM13" i="10"/>
  <c r="AO13" i="10"/>
  <c r="AP13" i="10"/>
  <c r="D15" i="10"/>
  <c r="E15" i="10"/>
  <c r="F15" i="10"/>
  <c r="AO15" i="10"/>
  <c r="D16" i="10"/>
  <c r="E16" i="10"/>
  <c r="F16" i="10"/>
  <c r="AO16" i="10"/>
  <c r="D17" i="10"/>
  <c r="E17" i="10"/>
  <c r="H17" i="10"/>
  <c r="AO17" i="10"/>
  <c r="D18" i="10"/>
  <c r="E18" i="10"/>
  <c r="AO18" i="10"/>
  <c r="E19" i="10"/>
  <c r="F19" i="10"/>
  <c r="F22" i="10" s="1"/>
  <c r="AO19" i="10"/>
  <c r="E20" i="10"/>
  <c r="D20" i="10" s="1"/>
  <c r="AO20" i="10"/>
  <c r="E21" i="10"/>
  <c r="D21" i="10" s="1"/>
  <c r="AO21" i="10"/>
  <c r="G22" i="10"/>
  <c r="H22" i="10"/>
  <c r="H30" i="10" s="1"/>
  <c r="I22" i="10"/>
  <c r="J22" i="10"/>
  <c r="K22" i="10"/>
  <c r="L22" i="10"/>
  <c r="L30" i="10" s="1"/>
  <c r="M22" i="10"/>
  <c r="N22" i="10"/>
  <c r="O22" i="10"/>
  <c r="P22" i="10"/>
  <c r="Q22" i="10"/>
  <c r="S22" i="10"/>
  <c r="T22" i="10"/>
  <c r="U22" i="10"/>
  <c r="U30" i="10" s="1"/>
  <c r="V22" i="10"/>
  <c r="W22" i="10"/>
  <c r="X22" i="10"/>
  <c r="Y22" i="10"/>
  <c r="Y30" i="10" s="1"/>
  <c r="AA22" i="10"/>
  <c r="AB22" i="10"/>
  <c r="AC22" i="10"/>
  <c r="AD22" i="10"/>
  <c r="AD30" i="10" s="1"/>
  <c r="AE22" i="10"/>
  <c r="AF22" i="10"/>
  <c r="AH22" i="10"/>
  <c r="AI22" i="10"/>
  <c r="AJ22" i="10"/>
  <c r="AK22" i="10"/>
  <c r="AL22" i="10"/>
  <c r="AM22" i="10"/>
  <c r="AM30" i="10" s="1"/>
  <c r="AP22" i="10"/>
  <c r="E24" i="10"/>
  <c r="D24" i="10" s="1"/>
  <c r="AO24" i="10"/>
  <c r="E25" i="10"/>
  <c r="AO25" i="10"/>
  <c r="E26" i="10"/>
  <c r="F26" i="10"/>
  <c r="F31" i="10" s="1"/>
  <c r="AO26" i="10"/>
  <c r="E27" i="10"/>
  <c r="F27" i="10"/>
  <c r="D27" i="10" s="1"/>
  <c r="AO27" i="10"/>
  <c r="I28" i="10"/>
  <c r="D28" i="10" s="1"/>
  <c r="AO28" i="10"/>
  <c r="G29" i="10"/>
  <c r="H29" i="10"/>
  <c r="I29" i="10"/>
  <c r="J29" i="10"/>
  <c r="K29" i="10"/>
  <c r="L29" i="10"/>
  <c r="M29" i="10"/>
  <c r="N29" i="10"/>
  <c r="O29" i="10"/>
  <c r="P29" i="10"/>
  <c r="Q29" i="10"/>
  <c r="Q30" i="10" s="1"/>
  <c r="S29" i="10"/>
  <c r="T29" i="10"/>
  <c r="U29" i="10"/>
  <c r="V29" i="10"/>
  <c r="W29" i="10"/>
  <c r="X29" i="10"/>
  <c r="Y29" i="10"/>
  <c r="AA29" i="10"/>
  <c r="AB29" i="10"/>
  <c r="AC29" i="10"/>
  <c r="AD29" i="10"/>
  <c r="AE29" i="10"/>
  <c r="AF29" i="10"/>
  <c r="AH29" i="10"/>
  <c r="AI29" i="10"/>
  <c r="AJ29" i="10"/>
  <c r="AJ30" i="10" s="1"/>
  <c r="AK29" i="10"/>
  <c r="AL29" i="10"/>
  <c r="AM29" i="10"/>
  <c r="AP29" i="10"/>
  <c r="I30" i="10"/>
  <c r="M30" i="10"/>
  <c r="N30" i="10"/>
  <c r="P30" i="10"/>
  <c r="V30" i="10"/>
  <c r="AA30" i="10"/>
  <c r="AB30" i="10"/>
  <c r="AE30" i="10"/>
  <c r="AF30" i="10"/>
  <c r="AI30" i="10"/>
  <c r="AP30" i="10"/>
  <c r="G31" i="10"/>
  <c r="H31" i="10"/>
  <c r="I31" i="10"/>
  <c r="K31" i="10"/>
  <c r="L31" i="10"/>
  <c r="M31" i="10"/>
  <c r="N31" i="10"/>
  <c r="O31" i="10"/>
  <c r="P31" i="10"/>
  <c r="Q31" i="10"/>
  <c r="S31" i="10"/>
  <c r="T31" i="10"/>
  <c r="U31" i="10"/>
  <c r="V31" i="10"/>
  <c r="W31" i="10"/>
  <c r="X31" i="10"/>
  <c r="Y31" i="10"/>
  <c r="AA31" i="10"/>
  <c r="AB31" i="10"/>
  <c r="AC31" i="10"/>
  <c r="AD31" i="10"/>
  <c r="AE31" i="10"/>
  <c r="AF31" i="10"/>
  <c r="AO31" i="10" s="1"/>
  <c r="AH31" i="10"/>
  <c r="AI31" i="10"/>
  <c r="AJ31" i="10"/>
  <c r="AK31" i="10"/>
  <c r="AL31" i="10"/>
  <c r="AM31" i="10"/>
  <c r="AP31" i="10"/>
  <c r="AO30" i="10" l="1"/>
  <c r="AH30" i="10"/>
  <c r="X30" i="10"/>
  <c r="T30" i="10"/>
  <c r="O30" i="10"/>
  <c r="AO29" i="10"/>
  <c r="E22" i="10"/>
  <c r="AL30" i="10"/>
  <c r="AC30" i="10"/>
  <c r="K30" i="10"/>
  <c r="E31" i="10"/>
  <c r="E29" i="10"/>
  <c r="E30" i="10" s="1"/>
  <c r="AO22" i="10"/>
  <c r="G30" i="10"/>
  <c r="D13" i="10"/>
  <c r="F29" i="10"/>
  <c r="F30" i="10" s="1"/>
  <c r="D25" i="10"/>
  <c r="D19" i="10"/>
  <c r="D22" i="10" s="1"/>
  <c r="J13" i="10"/>
  <c r="J30" i="10" s="1"/>
  <c r="D12" i="10"/>
  <c r="D26" i="10"/>
  <c r="F22" i="5"/>
  <c r="D22" i="5"/>
  <c r="D29" i="10" l="1"/>
  <c r="D31" i="10"/>
  <c r="D30" i="10"/>
  <c r="I28" i="7"/>
  <c r="I29" i="7" s="1"/>
  <c r="AA47" i="7"/>
  <c r="AB47" i="7"/>
  <c r="AC47" i="7"/>
  <c r="AD47" i="7"/>
  <c r="Z47" i="7"/>
  <c r="V47" i="7"/>
  <c r="W47" i="7"/>
  <c r="X47" i="7"/>
  <c r="U47" i="7"/>
  <c r="P47" i="7"/>
  <c r="Q47" i="7"/>
  <c r="R47" i="7"/>
  <c r="S47" i="7"/>
  <c r="O47" i="7"/>
  <c r="K47" i="7"/>
  <c r="L47" i="7"/>
  <c r="M47" i="7"/>
  <c r="H47" i="7"/>
  <c r="I47" i="7"/>
  <c r="J47" i="7"/>
  <c r="G46" i="7"/>
  <c r="D46" i="7" s="1"/>
  <c r="F45" i="7"/>
  <c r="E45" i="7"/>
  <c r="F44" i="7"/>
  <c r="E44" i="7"/>
  <c r="F43" i="7"/>
  <c r="D43" i="7" s="1"/>
  <c r="G42" i="7"/>
  <c r="D42" i="7" s="1"/>
  <c r="F41" i="7"/>
  <c r="D41" i="7" s="1"/>
  <c r="F40" i="7"/>
  <c r="D40" i="7" s="1"/>
  <c r="F39" i="7"/>
  <c r="E39" i="7"/>
  <c r="AA37" i="7"/>
  <c r="AB37" i="7"/>
  <c r="AC37" i="7"/>
  <c r="AD37" i="7"/>
  <c r="Z37" i="7"/>
  <c r="V37" i="7"/>
  <c r="W37" i="7"/>
  <c r="X37" i="7"/>
  <c r="U37" i="7"/>
  <c r="P37" i="7"/>
  <c r="Q37" i="7"/>
  <c r="R37" i="7"/>
  <c r="S37" i="7"/>
  <c r="O37" i="7"/>
  <c r="G37" i="7"/>
  <c r="H37" i="7"/>
  <c r="I37" i="7"/>
  <c r="J37" i="7"/>
  <c r="K37" i="7"/>
  <c r="L37" i="7"/>
  <c r="M37" i="7"/>
  <c r="AA29" i="7"/>
  <c r="AB29" i="7"/>
  <c r="AC29" i="7"/>
  <c r="AD29" i="7"/>
  <c r="Z29" i="7"/>
  <c r="V29" i="7"/>
  <c r="W29" i="7"/>
  <c r="X29" i="7"/>
  <c r="U29" i="7"/>
  <c r="P29" i="7"/>
  <c r="Q29" i="7"/>
  <c r="R29" i="7"/>
  <c r="S29" i="7"/>
  <c r="O29" i="7"/>
  <c r="G29" i="7"/>
  <c r="H29" i="7"/>
  <c r="J29" i="7"/>
  <c r="K29" i="7"/>
  <c r="L29" i="7"/>
  <c r="M29" i="7"/>
  <c r="F36" i="7"/>
  <c r="D36" i="7" s="1"/>
  <c r="F35" i="7"/>
  <c r="D35" i="7" s="1"/>
  <c r="F34" i="7"/>
  <c r="D34" i="7" s="1"/>
  <c r="F33" i="7"/>
  <c r="E32" i="7"/>
  <c r="D32" i="7" s="1"/>
  <c r="E31" i="7"/>
  <c r="F27" i="7"/>
  <c r="E27" i="7"/>
  <c r="F26" i="7"/>
  <c r="E26" i="7"/>
  <c r="E25" i="7"/>
  <c r="F24" i="7"/>
  <c r="D24" i="7" s="1"/>
  <c r="AA22" i="7"/>
  <c r="AB22" i="7"/>
  <c r="AC22" i="7"/>
  <c r="AD22" i="7"/>
  <c r="Z22" i="7"/>
  <c r="V22" i="7"/>
  <c r="W22" i="7"/>
  <c r="X22" i="7"/>
  <c r="U22" i="7"/>
  <c r="P22" i="7"/>
  <c r="Q22" i="7"/>
  <c r="R22" i="7"/>
  <c r="S22" i="7"/>
  <c r="O22" i="7"/>
  <c r="G22" i="7"/>
  <c r="I22" i="7"/>
  <c r="J22" i="7"/>
  <c r="K22" i="7"/>
  <c r="L22" i="7"/>
  <c r="M22" i="7"/>
  <c r="F21" i="7"/>
  <c r="D21" i="7" s="1"/>
  <c r="E20" i="7"/>
  <c r="D20" i="7" s="1"/>
  <c r="F19" i="7"/>
  <c r="E19" i="7"/>
  <c r="E18" i="7"/>
  <c r="D18" i="7" s="1"/>
  <c r="H17" i="7"/>
  <c r="H22" i="7" s="1"/>
  <c r="E17" i="7"/>
  <c r="F16" i="7"/>
  <c r="E16" i="7"/>
  <c r="F15" i="7"/>
  <c r="E15" i="7"/>
  <c r="AF47" i="7"/>
  <c r="AF37" i="7"/>
  <c r="AF29" i="7"/>
  <c r="AF22" i="7"/>
  <c r="AG47" i="7"/>
  <c r="AG29" i="7"/>
  <c r="AG37" i="7"/>
  <c r="AG22" i="7"/>
  <c r="D16" i="7" l="1"/>
  <c r="D44" i="7"/>
  <c r="D15" i="7"/>
  <c r="D19" i="7"/>
  <c r="D26" i="7"/>
  <c r="D17" i="7"/>
  <c r="D27" i="7"/>
  <c r="F47" i="7"/>
  <c r="E29" i="7"/>
  <c r="E22" i="7"/>
  <c r="D39" i="7"/>
  <c r="F22" i="7"/>
  <c r="E37" i="7"/>
  <c r="E47" i="7"/>
  <c r="D45" i="7"/>
  <c r="G47" i="7"/>
  <c r="F37" i="7"/>
  <c r="D31" i="7"/>
  <c r="D33" i="7"/>
  <c r="D25" i="7"/>
  <c r="F29" i="7"/>
  <c r="D28" i="7"/>
  <c r="G13" i="7"/>
  <c r="H13" i="7"/>
  <c r="H48" i="7" s="1"/>
  <c r="I13" i="7"/>
  <c r="I48" i="7" s="1"/>
  <c r="J13" i="7"/>
  <c r="J48" i="7" s="1"/>
  <c r="K13" i="7"/>
  <c r="K48" i="7" s="1"/>
  <c r="L13" i="7"/>
  <c r="L48" i="7" s="1"/>
  <c r="M13" i="7"/>
  <c r="M48" i="7" s="1"/>
  <c r="O13" i="7"/>
  <c r="O48" i="7" s="1"/>
  <c r="P13" i="7"/>
  <c r="P48" i="7" s="1"/>
  <c r="Q13" i="7"/>
  <c r="Q48" i="7" s="1"/>
  <c r="R13" i="7"/>
  <c r="R48" i="7" s="1"/>
  <c r="S13" i="7"/>
  <c r="S48" i="7" s="1"/>
  <c r="U13" i="7"/>
  <c r="U48" i="7" s="1"/>
  <c r="V13" i="7"/>
  <c r="V48" i="7" s="1"/>
  <c r="W13" i="7"/>
  <c r="W48" i="7" s="1"/>
  <c r="X13" i="7"/>
  <c r="X48" i="7" s="1"/>
  <c r="Z13" i="7"/>
  <c r="Z48" i="7" s="1"/>
  <c r="AA13" i="7"/>
  <c r="AA48" i="7" s="1"/>
  <c r="AB13" i="7"/>
  <c r="AB48" i="7" s="1"/>
  <c r="AC13" i="7"/>
  <c r="AC48" i="7" s="1"/>
  <c r="AD13" i="7"/>
  <c r="AD48" i="7" s="1"/>
  <c r="AF13" i="7"/>
  <c r="AF48" i="7" s="1"/>
  <c r="AG13" i="7"/>
  <c r="AG48" i="7" s="1"/>
  <c r="F12" i="7"/>
  <c r="D12" i="7" s="1"/>
  <c r="E11" i="7"/>
  <c r="D11" i="7" s="1"/>
  <c r="D22" i="7" l="1"/>
  <c r="G48" i="7"/>
  <c r="D47" i="7"/>
  <c r="D29" i="7"/>
  <c r="D37" i="7"/>
  <c r="D13" i="7"/>
  <c r="E13" i="7"/>
  <c r="E48" i="7" s="1"/>
  <c r="F13" i="7"/>
  <c r="F48" i="7" s="1"/>
  <c r="K35" i="6"/>
  <c r="AA35" i="6"/>
  <c r="M35" i="6"/>
  <c r="N35" i="6"/>
  <c r="O35" i="6"/>
  <c r="Q35" i="6"/>
  <c r="R35" i="6"/>
  <c r="S35" i="6"/>
  <c r="U35" i="6"/>
  <c r="V35" i="6"/>
  <c r="W35" i="6"/>
  <c r="X35" i="6"/>
  <c r="Y35" i="6"/>
  <c r="AB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H34" i="8"/>
  <c r="I34" i="8"/>
  <c r="J34" i="8"/>
  <c r="L34" i="8"/>
  <c r="M34" i="8"/>
  <c r="N34" i="8"/>
  <c r="P34" i="8"/>
  <c r="Q34" i="8"/>
  <c r="R34" i="8"/>
  <c r="T34" i="8"/>
  <c r="U34" i="8"/>
  <c r="V34" i="8"/>
  <c r="W34" i="8"/>
  <c r="Z34" i="8"/>
  <c r="E33" i="8"/>
  <c r="G33" i="8"/>
  <c r="H33" i="8"/>
  <c r="I33" i="8"/>
  <c r="J33" i="8"/>
  <c r="L33" i="8"/>
  <c r="M33" i="8"/>
  <c r="N33" i="8"/>
  <c r="P33" i="8"/>
  <c r="Q33" i="8"/>
  <c r="R33" i="8"/>
  <c r="T33" i="8"/>
  <c r="U33" i="8"/>
  <c r="V33" i="8"/>
  <c r="W33" i="8"/>
  <c r="Y33" i="8"/>
  <c r="Z33" i="8"/>
  <c r="H19" i="8"/>
  <c r="I19" i="8"/>
  <c r="J19" i="8"/>
  <c r="L19" i="8"/>
  <c r="M19" i="8"/>
  <c r="N19" i="8"/>
  <c r="P19" i="8"/>
  <c r="Q19" i="8"/>
  <c r="R19" i="8"/>
  <c r="T19" i="8"/>
  <c r="U19" i="8"/>
  <c r="V19" i="8"/>
  <c r="W19" i="8"/>
  <c r="Y19" i="8"/>
  <c r="Z19" i="8"/>
  <c r="V20" i="5"/>
  <c r="W20" i="5"/>
  <c r="X20" i="5"/>
  <c r="R20" i="5"/>
  <c r="S20" i="5"/>
  <c r="T20" i="5"/>
  <c r="Q20" i="5"/>
  <c r="N20" i="5"/>
  <c r="O20" i="5"/>
  <c r="M20" i="5"/>
  <c r="I20" i="5"/>
  <c r="J20" i="5"/>
  <c r="K20" i="5"/>
  <c r="Z20" i="5"/>
  <c r="Z32" i="5"/>
  <c r="Z33" i="5"/>
  <c r="I33" i="5"/>
  <c r="J33" i="5"/>
  <c r="K33" i="5"/>
  <c r="M33" i="5"/>
  <c r="N33" i="5"/>
  <c r="O33" i="5"/>
  <c r="Q33" i="5"/>
  <c r="R33" i="5"/>
  <c r="S33" i="5"/>
  <c r="T33" i="5"/>
  <c r="V33" i="5"/>
  <c r="W33" i="5"/>
  <c r="X33" i="5"/>
  <c r="AA33" i="5"/>
  <c r="E32" i="5"/>
  <c r="G32" i="5"/>
  <c r="H32" i="5"/>
  <c r="I32" i="5"/>
  <c r="J32" i="5"/>
  <c r="K32" i="5"/>
  <c r="M32" i="5"/>
  <c r="N32" i="5"/>
  <c r="O32" i="5"/>
  <c r="Q32" i="5"/>
  <c r="R32" i="5"/>
  <c r="S32" i="5"/>
  <c r="T32" i="5"/>
  <c r="V32" i="5"/>
  <c r="W32" i="5"/>
  <c r="X32" i="5"/>
  <c r="AA32" i="5"/>
  <c r="AA20" i="5"/>
  <c r="F11" i="4"/>
  <c r="D11" i="4" s="1"/>
  <c r="H12" i="4"/>
  <c r="H33" i="4" s="1"/>
  <c r="F13" i="4"/>
  <c r="D13" i="4" s="1"/>
  <c r="E14" i="4"/>
  <c r="D14" i="4" s="1"/>
  <c r="E15" i="4"/>
  <c r="F15" i="4"/>
  <c r="E16" i="4"/>
  <c r="F16" i="4"/>
  <c r="F17" i="4"/>
  <c r="D17" i="4" s="1"/>
  <c r="G18" i="4"/>
  <c r="D18" i="4" s="1"/>
  <c r="I19" i="4"/>
  <c r="J19" i="4"/>
  <c r="K19" i="4"/>
  <c r="M19" i="4"/>
  <c r="N19" i="4"/>
  <c r="O19" i="4"/>
  <c r="Q19" i="4"/>
  <c r="R19" i="4"/>
  <c r="S19" i="4"/>
  <c r="T19" i="4"/>
  <c r="V19" i="4"/>
  <c r="W19" i="4"/>
  <c r="X19" i="4"/>
  <c r="Z19" i="4"/>
  <c r="AA19" i="4"/>
  <c r="F21" i="4"/>
  <c r="D21" i="4" s="1"/>
  <c r="F23" i="4"/>
  <c r="E25" i="4"/>
  <c r="F25" i="4"/>
  <c r="F27" i="4"/>
  <c r="D27" i="4" s="1"/>
  <c r="F30" i="4"/>
  <c r="D30" i="4" s="1"/>
  <c r="E32" i="4"/>
  <c r="G32" i="4"/>
  <c r="H32" i="4"/>
  <c r="I32" i="4"/>
  <c r="J32" i="4"/>
  <c r="K32" i="4"/>
  <c r="M32" i="4"/>
  <c r="N32" i="4"/>
  <c r="O32" i="4"/>
  <c r="Q32" i="4"/>
  <c r="R32" i="4"/>
  <c r="S32" i="4"/>
  <c r="T32" i="4"/>
  <c r="V32" i="4"/>
  <c r="W32" i="4"/>
  <c r="X32" i="4"/>
  <c r="Z32" i="4"/>
  <c r="AA32" i="4"/>
  <c r="I33" i="4"/>
  <c r="J33" i="4"/>
  <c r="K33" i="4"/>
  <c r="M33" i="4"/>
  <c r="N33" i="4"/>
  <c r="O33" i="4"/>
  <c r="Q33" i="4"/>
  <c r="R33" i="4"/>
  <c r="S33" i="4"/>
  <c r="T33" i="4"/>
  <c r="V33" i="4"/>
  <c r="W33" i="4"/>
  <c r="X33" i="4"/>
  <c r="Z33" i="4"/>
  <c r="AA33" i="4"/>
  <c r="D48" i="7" l="1"/>
  <c r="Y34" i="8"/>
  <c r="E19" i="4"/>
  <c r="F33" i="4"/>
  <c r="D16" i="4"/>
  <c r="G33" i="4"/>
  <c r="G19" i="4"/>
  <c r="D25" i="4"/>
  <c r="F32" i="4"/>
  <c r="D15" i="4"/>
  <c r="E33" i="4"/>
  <c r="D23" i="4"/>
  <c r="D32" i="4" s="1"/>
  <c r="H19" i="4"/>
  <c r="D12" i="4"/>
  <c r="F19" i="4"/>
  <c r="D19" i="4" l="1"/>
  <c r="D33" i="4"/>
  <c r="F31" i="8" l="1"/>
  <c r="D31" i="8" s="1"/>
  <c r="F29" i="8"/>
  <c r="D29" i="8" s="1"/>
  <c r="F27" i="8"/>
  <c r="D27" i="8" s="1"/>
  <c r="F25" i="8"/>
  <c r="D25" i="8" s="1"/>
  <c r="F23" i="8"/>
  <c r="D23" i="8" s="1"/>
  <c r="F21" i="8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3" i="8" l="1"/>
  <c r="D18" i="8"/>
  <c r="D16" i="8"/>
  <c r="G19" i="8"/>
  <c r="G34" i="8"/>
  <c r="F33" i="8"/>
  <c r="F19" i="8"/>
  <c r="F34" i="8"/>
  <c r="E19" i="8"/>
  <c r="E34" i="8"/>
  <c r="D15" i="8"/>
  <c r="D21" i="8"/>
  <c r="D33" i="8" s="1"/>
  <c r="D12" i="8"/>
  <c r="D11" i="8"/>
  <c r="E28" i="6"/>
  <c r="E34" i="6" s="1"/>
  <c r="F28" i="6"/>
  <c r="F25" i="6"/>
  <c r="D25" i="6" s="1"/>
  <c r="F23" i="6"/>
  <c r="D23" i="6" s="1"/>
  <c r="G32" i="6"/>
  <c r="D32" i="6"/>
  <c r="H30" i="6"/>
  <c r="F21" i="6"/>
  <c r="E18" i="6"/>
  <c r="D18" i="6" s="1"/>
  <c r="E17" i="6"/>
  <c r="D17" i="6" s="1"/>
  <c r="F16" i="6"/>
  <c r="D16" i="6" s="1"/>
  <c r="F15" i="6"/>
  <c r="D15" i="6" s="1"/>
  <c r="F13" i="6"/>
  <c r="E13" i="6"/>
  <c r="F12" i="6"/>
  <c r="E12" i="6"/>
  <c r="F11" i="6"/>
  <c r="D13" i="6" l="1"/>
  <c r="J35" i="6"/>
  <c r="J19" i="6"/>
  <c r="G34" i="6"/>
  <c r="G35" i="6"/>
  <c r="D21" i="6"/>
  <c r="F34" i="6"/>
  <c r="E35" i="6"/>
  <c r="E19" i="6"/>
  <c r="I35" i="6"/>
  <c r="I19" i="6"/>
  <c r="D30" i="6"/>
  <c r="H34" i="6"/>
  <c r="H35" i="6"/>
  <c r="D34" i="8"/>
  <c r="D19" i="8"/>
  <c r="F35" i="6"/>
  <c r="D12" i="6"/>
  <c r="D28" i="6"/>
  <c r="D34" i="6" l="1"/>
  <c r="F19" i="6"/>
  <c r="D14" i="6"/>
  <c r="F29" i="5"/>
  <c r="D29" i="5" s="1"/>
  <c r="F27" i="5"/>
  <c r="D27" i="5" s="1"/>
  <c r="F25" i="5"/>
  <c r="D25" i="5" s="1"/>
  <c r="G19" i="5"/>
  <c r="F18" i="5"/>
  <c r="D18" i="5" s="1"/>
  <c r="H17" i="5"/>
  <c r="F16" i="5"/>
  <c r="E16" i="5"/>
  <c r="D15" i="5"/>
  <c r="D14" i="5"/>
  <c r="F13" i="5"/>
  <c r="E13" i="5"/>
  <c r="H12" i="5"/>
  <c r="D17" i="5"/>
  <c r="F11" i="5"/>
  <c r="D35" i="6" l="1"/>
  <c r="D19" i="6"/>
  <c r="D16" i="5"/>
  <c r="D11" i="5"/>
  <c r="F20" i="5"/>
  <c r="F33" i="5"/>
  <c r="D13" i="5"/>
  <c r="E33" i="5"/>
  <c r="E20" i="5"/>
  <c r="D19" i="5"/>
  <c r="G33" i="5"/>
  <c r="G20" i="5"/>
  <c r="D32" i="5"/>
  <c r="F32" i="5"/>
  <c r="H33" i="5"/>
  <c r="H20" i="5"/>
  <c r="D12" i="5"/>
  <c r="D33" i="5" l="1"/>
  <c r="D20" i="5"/>
</calcChain>
</file>

<file path=xl/sharedStrings.xml><?xml version="1.0" encoding="utf-8"?>
<sst xmlns="http://schemas.openxmlformats.org/spreadsheetml/2006/main" count="680" uniqueCount="305">
  <si>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</si>
  <si>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</si>
  <si>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</si>
  <si>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</si>
  <si>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</si>
  <si>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</si>
  <si>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</si>
  <si>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</si>
  <si>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</si>
  <si>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</si>
  <si>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</si>
  <si>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</si>
  <si>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</si>
  <si>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</si>
  <si>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</si>
  <si>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</si>
  <si>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</si>
  <si>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</si>
  <si>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</si>
  <si>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</si>
  <si>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Przedmioty specjalnościowe do wyboru</t>
  </si>
  <si>
    <t>…………………………………….</t>
  </si>
  <si>
    <t>Dziekan Kolegium</t>
  </si>
  <si>
    <t>wykłady</t>
  </si>
  <si>
    <t>Punkty ECTS powiązane z: działalnością naukową/ kształtowaniem umiejętności praktycznych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</si>
  <si>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</si>
  <si>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</si>
  <si>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</si>
  <si>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</si>
  <si>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</si>
  <si>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labolatoria</t>
  </si>
  <si>
    <t>seminarium</t>
  </si>
  <si>
    <t>E/II/O.1</t>
  </si>
  <si>
    <t>E/II/O.2</t>
  </si>
  <si>
    <t>zal.</t>
  </si>
  <si>
    <t>ZO</t>
  </si>
  <si>
    <t>E/II/A.1</t>
  </si>
  <si>
    <t>Ekonomia menedżerska</t>
  </si>
  <si>
    <t>E/II/A.2</t>
  </si>
  <si>
    <t>Makroekonomia II</t>
  </si>
  <si>
    <t>E/II/A.3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</si>
  <si>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</si>
  <si>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</si>
  <si>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</si>
  <si>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</si>
  <si>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</si>
  <si>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</si>
  <si>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</si>
  <si>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</si>
  <si>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Realizacja od roku akademickiego 2023/2024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</si>
  <si>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</si>
  <si>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</si>
  <si>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</si>
  <si>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</si>
  <si>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</si>
  <si>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</si>
  <si>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</si>
  <si>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</si>
  <si>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</si>
  <si>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</si>
  <si>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E</t>
  </si>
  <si>
    <t>(m) - zajęcia realizowane w grupie laboratoryjnej lub warsztatowej</t>
  </si>
  <si>
    <t>specjalność / ścieżka kształcenia Ekonomia przedsiębiorstwa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</si>
  <si>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</si>
  <si>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</si>
  <si>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</si>
  <si>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</si>
  <si>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</si>
  <si>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</si>
  <si>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</si>
  <si>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Międzynarodowy system walutowy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</si>
  <si>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</si>
  <si>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</si>
  <si>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</si>
  <si>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</si>
  <si>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</si>
  <si>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</si>
  <si>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</si>
  <si>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</si>
  <si>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</si>
  <si>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</si>
  <si>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</si>
  <si>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</si>
  <si>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</si>
  <si>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</si>
  <si>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</si>
  <si>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</si>
  <si>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</si>
  <si>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</si>
  <si>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</si>
  <si>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</si>
  <si>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</si>
  <si>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</si>
  <si>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</si>
  <si>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</si>
  <si>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</si>
  <si>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</si>
  <si>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</si>
  <si>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</si>
  <si>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</si>
  <si>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</si>
  <si>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</si>
  <si>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</si>
  <si>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</si>
  <si>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</si>
  <si>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E/II/EUB/C.5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</si>
  <si>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</si>
  <si>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</si>
  <si>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</si>
  <si>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</si>
  <si>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</si>
  <si>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</si>
  <si>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</si>
  <si>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</si>
  <si>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</si>
  <si>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</si>
  <si>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</si>
  <si>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</si>
  <si>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</si>
  <si>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</si>
  <si>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</si>
  <si>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</si>
  <si>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</si>
  <si>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</si>
  <si>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</si>
  <si>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</si>
  <si>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</si>
  <si>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</si>
  <si>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</si>
  <si>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</si>
  <si>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</si>
  <si>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</si>
  <si>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</si>
  <si>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</si>
  <si>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</si>
  <si>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</si>
  <si>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</si>
  <si>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</si>
  <si>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</si>
  <si>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</si>
  <si>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</si>
  <si>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</si>
  <si>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</si>
  <si>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</si>
  <si>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</si>
  <si>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</si>
  <si>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</si>
  <si>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</si>
  <si>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</si>
  <si>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</si>
  <si>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</si>
  <si>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</si>
  <si>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</si>
  <si>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</si>
  <si>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</si>
  <si>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</si>
  <si>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</si>
  <si>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</si>
  <si>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</si>
  <si>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</si>
  <si>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</si>
  <si>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</si>
  <si>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</si>
  <si>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</si>
  <si>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</si>
  <si>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</si>
  <si>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</si>
  <si>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</si>
  <si>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</si>
  <si>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</si>
  <si>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</si>
  <si>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</si>
  <si>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Gra decyzyjna *)</t>
  </si>
  <si>
    <t>*)W przypadku wyboru przedmiotu: Gra decyzyjna - realizacja przedmiotu w grupach warsztatowych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</si>
  <si>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</si>
  <si>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</si>
  <si>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</si>
  <si>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</si>
  <si>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</si>
  <si>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</si>
  <si>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</si>
  <si>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</si>
  <si>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</si>
  <si>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</si>
  <si>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</si>
  <si>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</si>
  <si>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</si>
  <si>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</si>
  <si>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</si>
  <si>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</si>
  <si>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</si>
  <si>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</si>
  <si>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</si>
  <si>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</si>
  <si>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</si>
  <si>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</si>
  <si>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</si>
  <si>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</si>
  <si>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</si>
  <si>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</si>
  <si>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</si>
  <si>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</si>
  <si>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</si>
  <si>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</si>
  <si>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</si>
  <si>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</si>
  <si>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</si>
  <si>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</si>
  <si>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</si>
  <si>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</si>
  <si>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Kierunek Ekonomia  Poziom studiów drugiego stopnia  Profil ogólnoakademicki Forma studiów stacjonarne</t>
  </si>
  <si>
    <t>Razem przedmioty ogólne</t>
  </si>
  <si>
    <t>Razem przedmioty podstawowe</t>
  </si>
  <si>
    <t>Razem przedmioty kierunkowe</t>
  </si>
  <si>
    <t>Razem przedmioty: ogólne, podstawowe, kierunkowe</t>
  </si>
  <si>
    <t>Razem przedmioty specjalnościowe</t>
  </si>
  <si>
    <t>Razem przedmioty specjalnościowe do wyboru</t>
  </si>
  <si>
    <t>Razem przedmioty: specjalnościowe, specjalnościowe do wyboru</t>
  </si>
  <si>
    <t>O. General contenst group</t>
  </si>
  <si>
    <t>E/IIE/O.1</t>
  </si>
  <si>
    <t>Academic Lecture</t>
  </si>
  <si>
    <t>E/IIE/O.2</t>
  </si>
  <si>
    <t>Modern Lang. - English for Business Com.</t>
  </si>
  <si>
    <t>A. Basic contents group</t>
  </si>
  <si>
    <t>E/IIE/A.1</t>
  </si>
  <si>
    <t>Managerial Economics</t>
  </si>
  <si>
    <t>E/IIE/A.2</t>
  </si>
  <si>
    <t>Advanced Macroeconomics</t>
  </si>
  <si>
    <t>E/IIE/A.3</t>
  </si>
  <si>
    <t>Econometrics and interferential statistics</t>
  </si>
  <si>
    <t>E/IIE/A.4</t>
  </si>
  <si>
    <t>Business Law</t>
  </si>
  <si>
    <t>E/IIE/A.5</t>
  </si>
  <si>
    <t>History of Economic Thought</t>
  </si>
  <si>
    <t>E/IIE/A.6</t>
  </si>
  <si>
    <t>Business Ethics</t>
  </si>
  <si>
    <t>E/IIE/A.7</t>
  </si>
  <si>
    <t>International Business Strategy</t>
  </si>
  <si>
    <t>B. Major contents group</t>
  </si>
  <si>
    <t>E/IIE/B.1</t>
  </si>
  <si>
    <t>Human Resource Management</t>
  </si>
  <si>
    <t>E/IIE/B.2</t>
  </si>
  <si>
    <t>Global Economy</t>
  </si>
  <si>
    <t>E/IIE/B.3</t>
  </si>
  <si>
    <t>Capital and Financial Market</t>
  </si>
  <si>
    <t>E/IIE/B.4</t>
  </si>
  <si>
    <t>Advanced Mathematical Economics</t>
  </si>
  <si>
    <t>E/IIE/B.5</t>
  </si>
  <si>
    <t>MA Seminar</t>
  </si>
  <si>
    <t>C. Specialized contents group</t>
  </si>
  <si>
    <t>E/IIE/C.1</t>
  </si>
  <si>
    <t>Cultural Economics</t>
  </si>
  <si>
    <t>E/IIE/C.2</t>
  </si>
  <si>
    <t>Cross-Cultural Communication</t>
  </si>
  <si>
    <t>E/IIE/C.3</t>
  </si>
  <si>
    <t>Business Cultures</t>
  </si>
  <si>
    <t>E/IIE/C.4</t>
  </si>
  <si>
    <t>Methodology of Economics</t>
  </si>
  <si>
    <t>E/IIE/C.5</t>
  </si>
  <si>
    <t>Business Institutional Environment</t>
  </si>
  <si>
    <t>E/IIE/C.6</t>
  </si>
  <si>
    <t>Quality Management</t>
  </si>
  <si>
    <t>C-1. Elective specialized contents group</t>
  </si>
  <si>
    <t>E/IIE/C-1.1a                     E/IIE/C-1.1b</t>
  </si>
  <si>
    <t>Supply Management Chain                                    International Logistics</t>
  </si>
  <si>
    <t>E/II/C-1.2a                     E/II/C-1.2b</t>
  </si>
  <si>
    <t>Business Communication                                                Public Relations</t>
  </si>
  <si>
    <t xml:space="preserve">E/II/C-1.3a               E/II/C-1.3b                     </t>
  </si>
  <si>
    <t>Business Information                                                                                     Systems Information Technology</t>
  </si>
  <si>
    <t>E/IIE/C-1.5a                    E/IIE/C-1.5b</t>
  </si>
  <si>
    <t>Global Consumer Behaviour                                Consumer Behaviour - European Perspective</t>
  </si>
  <si>
    <t>E/II/C-1.6a                      E/II/C-1.6b</t>
  </si>
  <si>
    <t>E/IIE/C-1.7a                      E/IIE/C-1.7b</t>
  </si>
  <si>
    <t>International Marketing                                                   Global Marketing Strategy</t>
  </si>
  <si>
    <t>E/IIE/C-1.8a                      E/IIE/C-1.8b</t>
  </si>
  <si>
    <t>Corporate Social Responsibility                                     Leader Games</t>
  </si>
  <si>
    <t>Total</t>
  </si>
  <si>
    <t xml:space="preserve">Total general contents group, basic contents group, major contenst group, specialized contents group, elective specialized contents group </t>
  </si>
  <si>
    <t>E/II/C-1.4a                           E/II/C-1.4b</t>
  </si>
  <si>
    <t>Strategic games   (Marketplace)                                E-Business</t>
  </si>
  <si>
    <t>International Finance and Banking                           Accounting</t>
  </si>
  <si>
    <t xml:space="preserve">Harmonogram studiów     </t>
  </si>
  <si>
    <t>specjalność / ścieżka kształcenia     Studia II stopnia (w j. angielskim), Specjalność: International Business – Cross Cultural Aspects</t>
  </si>
  <si>
    <t>Gry decyzyjne (m)</t>
  </si>
  <si>
    <t>Ustalono na posiedzeniu Rady Dydaktycznej w dniu 5 czerwca 2023 r.</t>
  </si>
  <si>
    <t>………………………………………………………</t>
  </si>
  <si>
    <t>Stwierdza się zgodnośc z programem studiów</t>
  </si>
  <si>
    <t>podpis pracownika dziekantu</t>
  </si>
  <si>
    <t>………..</t>
  </si>
  <si>
    <t>…………</t>
  </si>
  <si>
    <t>…………..</t>
  </si>
  <si>
    <t xml:space="preserve">                   podpis pracownika dziekantu</t>
  </si>
  <si>
    <t xml:space="preserve">Ekonometria i wnioskowanie statystyczne </t>
  </si>
  <si>
    <t xml:space="preserve"> Szkolenie biblioteczne obowiązkowe.  Szkolenie BHP 4 godz. obowiązkowe.</t>
  </si>
  <si>
    <t>Kierunek Ekonomia    Poziom studiów drugiego stopnia         Profil ogólnoakademicki              Forma studiów stacjonarne</t>
  </si>
  <si>
    <t>Gry decyzyjne</t>
  </si>
  <si>
    <t>Kierunek Ekonomia           Poziom studiów drugiego stopnia           Profil ogólnoakademicki           Forma studiów stacjonarne</t>
  </si>
  <si>
    <t>Ekonomiczna ocena warunków gospodarowania *1</t>
  </si>
  <si>
    <t>Ekonometryczne modelowanie procesów rynkowych*2</t>
  </si>
  <si>
    <t>* 1 . Zmiana Uchwała RD 8.04 2024 r. na zaj. warszt.</t>
  </si>
  <si>
    <t>* 2 Zmiana RD  8.04. 2024 r. na zaj. lab.</t>
  </si>
  <si>
    <t>Ekonomia inwestycji *3</t>
  </si>
  <si>
    <t>* 3 Zmiana RD 8.04.2024 r. w przypadku wyboru przedmiotu Ekonomia inwestycji zajecia w grupach lab.</t>
  </si>
  <si>
    <t>Ekonomia inwestycji*1</t>
  </si>
  <si>
    <t>* 1 Zmiana RD 8.04.2024 r. w przypadku wyboru przedmiotu Ekonomia inwestycji zajecia w grupach 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</si>
</sst>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5">
    <xf numFmtId="0" fontId="0" fillId="0" borderId="0"/>
    <xf numFmtId="0" fontId="12" fillId="0" borderId="0"/>
    <xf numFmtId="0" fontId="14" fillId="0" borderId="0"/>
    <xf numFmtId="0" fontId="12" fillId="0" borderId="0"/>
    <xf numFmtId="0" fontId="3" fillId="0" borderId="0"/>
  </cellStyleXfs>
  <cellXfs count="3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49" fontId="8" fillId="0" borderId="16" xfId="0" applyNumberFormat="1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13" fillId="0" borderId="0" xfId="1" applyFont="1"/>
    <xf numFmtId="0" fontId="13" fillId="0" borderId="0" xfId="0" applyFont="1"/>
    <xf numFmtId="0" fontId="11" fillId="0" borderId="0" xfId="0" applyFont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textRotation="90" wrapText="1"/>
    </xf>
    <xf numFmtId="0" fontId="6" fillId="0" borderId="6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7" fillId="3" borderId="64" xfId="3" applyFont="1" applyFill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9" fillId="0" borderId="0" xfId="1" applyFont="1"/>
    <xf numFmtId="0" fontId="20" fillId="0" borderId="0" xfId="3" applyFont="1"/>
    <xf numFmtId="0" fontId="15" fillId="0" borderId="0" xfId="3" applyFont="1"/>
    <xf numFmtId="0" fontId="21" fillId="0" borderId="0" xfId="3" applyFont="1"/>
    <xf numFmtId="0" fontId="8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22" fillId="0" borderId="0" xfId="1" applyFont="1"/>
    <xf numFmtId="0" fontId="2" fillId="0" borderId="0" xfId="0" applyFont="1"/>
    <xf numFmtId="0" fontId="7" fillId="3" borderId="5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7" fillId="3" borderId="74" xfId="3" applyFont="1" applyFill="1" applyBorder="1" applyAlignment="1">
      <alignment horizontal="center" vertical="center"/>
    </xf>
    <xf numFmtId="0" fontId="17" fillId="2" borderId="76" xfId="3" applyFont="1" applyFill="1" applyBorder="1" applyAlignment="1">
      <alignment horizontal="center" vertical="center"/>
    </xf>
    <xf numFmtId="0" fontId="17" fillId="3" borderId="76" xfId="3" applyFont="1" applyFill="1" applyBorder="1" applyAlignment="1">
      <alignment horizontal="center" vertical="center"/>
    </xf>
    <xf numFmtId="0" fontId="17" fillId="3" borderId="77" xfId="3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7" fillId="3" borderId="78" xfId="3" applyFont="1" applyFill="1" applyBorder="1" applyAlignment="1">
      <alignment horizontal="center" vertical="center"/>
    </xf>
    <xf numFmtId="0" fontId="17" fillId="3" borderId="79" xfId="3" applyFont="1" applyFill="1" applyBorder="1" applyAlignment="1">
      <alignment horizontal="center" vertical="center"/>
    </xf>
    <xf numFmtId="0" fontId="17" fillId="2" borderId="77" xfId="3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17" fillId="2" borderId="78" xfId="3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17" fillId="3" borderId="80" xfId="3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17" fillId="3" borderId="81" xfId="3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17" fillId="3" borderId="82" xfId="3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17" fillId="3" borderId="83" xfId="3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8" fillId="3" borderId="70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17" fillId="3" borderId="75" xfId="3" applyFont="1" applyFill="1" applyBorder="1" applyAlignment="1">
      <alignment horizontal="center" vertical="center"/>
    </xf>
    <xf numFmtId="0" fontId="17" fillId="3" borderId="92" xfId="3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17" fillId="3" borderId="93" xfId="3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2" borderId="0" xfId="3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6" fillId="2" borderId="0" xfId="0" applyFont="1" applyFill="1" applyAlignment="1">
      <alignment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6" fillId="0" borderId="0" xfId="2" applyFont="1" applyFill="1"/>
    <xf numFmtId="0" fontId="7" fillId="3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textRotation="90" wrapText="1"/>
    </xf>
    <xf numFmtId="0" fontId="24" fillId="0" borderId="15" xfId="0" applyFont="1" applyBorder="1" applyAlignment="1">
      <alignment horizontal="center" vertical="center" textRotation="90" wrapText="1"/>
    </xf>
    <xf numFmtId="0" fontId="24" fillId="0" borderId="17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8" fillId="0" borderId="8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0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wrapText="1"/>
    </xf>
    <xf numFmtId="0" fontId="18" fillId="2" borderId="5" xfId="1" applyFont="1" applyFill="1" applyBorder="1" applyAlignment="1">
      <alignment horizontal="center" wrapText="1"/>
    </xf>
    <xf numFmtId="0" fontId="18" fillId="2" borderId="66" xfId="1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3"/>
    <cellStyle name="Normalny 4" xfId="4"/>
    <cellStyle name="Normalny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"/>
  <sheetViews>
    <sheetView workbookViewId="0">
      <selection sqref="A1:AP1048576"/>
    </sheetView>
  </sheetViews>
  <sheetFormatPr defaultRowHeight="14.4" x14ac:dyDescent="0.3"/>
  <cols>
    <col min="1" max="1" width="4.109375" style="2" customWidth="1"/>
    <col min="2" max="2" width="9.5546875" style="2" customWidth="1"/>
    <col min="3" max="3" width="33.88671875" style="23" customWidth="1"/>
    <col min="4" max="4" width="6.5546875" style="2" customWidth="1"/>
    <col min="5" max="5" width="5.33203125" style="2" customWidth="1"/>
    <col min="6" max="8" width="3.109375" style="2" customWidth="1"/>
    <col min="9" max="9" width="4.5546875" style="2" customWidth="1"/>
    <col min="10" max="17" width="3.109375" style="2" customWidth="1"/>
    <col min="18" max="18" width="4.109375" style="2" customWidth="1"/>
    <col min="19" max="25" width="3.109375" style="2" customWidth="1"/>
    <col min="26" max="26" width="4.6640625" style="2" customWidth="1"/>
    <col min="27" max="32" width="3.109375" style="2" customWidth="1"/>
    <col min="33" max="33" width="4.6640625" style="2" customWidth="1"/>
    <col min="34" max="39" width="3.109375" style="2" customWidth="1"/>
    <col min="40" max="40" width="4.44140625" style="2" customWidth="1"/>
    <col min="41" max="41" width="5.88671875" style="2" customWidth="1"/>
    <col min="42" max="42" width="6.21875" style="5" customWidth="1"/>
  </cols>
  <sheetData>
    <row r="1" spans="1:42" ht="15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8"/>
    </row>
    <row r="2" spans="1:42" x14ac:dyDescent="0.3">
      <c r="A2" s="32" t="s">
        <v>294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40"/>
      <c r="Z2" s="28"/>
      <c r="AA2" s="28"/>
      <c r="AB2" s="28"/>
      <c r="AC2" s="28"/>
      <c r="AD2" s="40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5" thickBot="1" x14ac:dyDescent="0.35">
      <c r="A4" s="33"/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8"/>
    </row>
    <row r="5" spans="1:42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13"/>
      <c r="I5" s="213"/>
      <c r="J5" s="213"/>
      <c r="K5" s="204" t="s">
        <v>2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07"/>
      <c r="AA5" s="204" t="s">
        <v>7</v>
      </c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07"/>
      <c r="AO5" s="215" t="s">
        <v>26</v>
      </c>
      <c r="AP5" s="201" t="s">
        <v>24</v>
      </c>
    </row>
    <row r="6" spans="1:42" x14ac:dyDescent="0.3">
      <c r="A6" s="205"/>
      <c r="B6" s="211"/>
      <c r="C6" s="208"/>
      <c r="D6" s="205"/>
      <c r="E6" s="214"/>
      <c r="F6" s="214"/>
      <c r="G6" s="214"/>
      <c r="H6" s="214"/>
      <c r="I6" s="214"/>
      <c r="J6" s="214"/>
      <c r="K6" s="205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08"/>
      <c r="AA6" s="205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08"/>
      <c r="AO6" s="216"/>
      <c r="AP6" s="202"/>
    </row>
    <row r="7" spans="1:42" x14ac:dyDescent="0.3">
      <c r="A7" s="205"/>
      <c r="B7" s="211"/>
      <c r="C7" s="208"/>
      <c r="D7" s="205"/>
      <c r="E7" s="214"/>
      <c r="F7" s="214"/>
      <c r="G7" s="214"/>
      <c r="H7" s="214"/>
      <c r="I7" s="214"/>
      <c r="J7" s="214"/>
      <c r="K7" s="205" t="s">
        <v>4</v>
      </c>
      <c r="L7" s="214"/>
      <c r="M7" s="214"/>
      <c r="N7" s="214"/>
      <c r="O7" s="214"/>
      <c r="P7" s="214"/>
      <c r="Q7" s="214"/>
      <c r="R7" s="214"/>
      <c r="S7" s="214" t="s">
        <v>6</v>
      </c>
      <c r="T7" s="214"/>
      <c r="U7" s="214"/>
      <c r="V7" s="214"/>
      <c r="W7" s="214"/>
      <c r="X7" s="214"/>
      <c r="Y7" s="214"/>
      <c r="Z7" s="208"/>
      <c r="AA7" s="205" t="s">
        <v>8</v>
      </c>
      <c r="AB7" s="214"/>
      <c r="AC7" s="214"/>
      <c r="AD7" s="214"/>
      <c r="AE7" s="214"/>
      <c r="AF7" s="214"/>
      <c r="AG7" s="214"/>
      <c r="AH7" s="214" t="s">
        <v>9</v>
      </c>
      <c r="AI7" s="214"/>
      <c r="AJ7" s="214"/>
      <c r="AK7" s="214"/>
      <c r="AL7" s="214"/>
      <c r="AM7" s="214"/>
      <c r="AN7" s="208"/>
      <c r="AO7" s="216"/>
      <c r="AP7" s="202"/>
    </row>
    <row r="8" spans="1:42" x14ac:dyDescent="0.3">
      <c r="A8" s="205"/>
      <c r="B8" s="211"/>
      <c r="C8" s="208"/>
      <c r="D8" s="205"/>
      <c r="E8" s="214"/>
      <c r="F8" s="214"/>
      <c r="G8" s="214"/>
      <c r="H8" s="214"/>
      <c r="I8" s="214"/>
      <c r="J8" s="214"/>
      <c r="K8" s="205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08"/>
      <c r="AA8" s="205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08"/>
      <c r="AO8" s="216"/>
      <c r="AP8" s="202"/>
    </row>
    <row r="9" spans="1:42" ht="109.2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9" t="s">
        <v>31</v>
      </c>
      <c r="J9" s="39" t="s">
        <v>27</v>
      </c>
      <c r="K9" s="38" t="s">
        <v>23</v>
      </c>
      <c r="L9" s="39" t="s">
        <v>28</v>
      </c>
      <c r="M9" s="39" t="s">
        <v>29</v>
      </c>
      <c r="N9" s="39" t="s">
        <v>30</v>
      </c>
      <c r="O9" s="39" t="s">
        <v>31</v>
      </c>
      <c r="P9" s="39" t="s">
        <v>27</v>
      </c>
      <c r="Q9" s="39" t="s">
        <v>5</v>
      </c>
      <c r="R9" s="39" t="s">
        <v>25</v>
      </c>
      <c r="S9" s="38" t="s">
        <v>23</v>
      </c>
      <c r="T9" s="39" t="s">
        <v>28</v>
      </c>
      <c r="U9" s="39" t="s">
        <v>29</v>
      </c>
      <c r="V9" s="39" t="s">
        <v>30</v>
      </c>
      <c r="W9" s="39" t="s">
        <v>31</v>
      </c>
      <c r="X9" s="39" t="s">
        <v>27</v>
      </c>
      <c r="Y9" s="39" t="s">
        <v>5</v>
      </c>
      <c r="Z9" s="39" t="s">
        <v>25</v>
      </c>
      <c r="AA9" s="38" t="s">
        <v>23</v>
      </c>
      <c r="AB9" s="39" t="s">
        <v>28</v>
      </c>
      <c r="AC9" s="39" t="s">
        <v>29</v>
      </c>
      <c r="AD9" s="39" t="s">
        <v>30</v>
      </c>
      <c r="AE9" s="39" t="s">
        <v>31</v>
      </c>
      <c r="AF9" s="39" t="s">
        <v>5</v>
      </c>
      <c r="AG9" s="39" t="s">
        <v>25</v>
      </c>
      <c r="AH9" s="38" t="s">
        <v>23</v>
      </c>
      <c r="AI9" s="39" t="s">
        <v>28</v>
      </c>
      <c r="AJ9" s="39" t="s">
        <v>29</v>
      </c>
      <c r="AK9" s="39" t="s">
        <v>30</v>
      </c>
      <c r="AL9" s="39" t="s">
        <v>31</v>
      </c>
      <c r="AM9" s="39" t="s">
        <v>5</v>
      </c>
      <c r="AN9" s="39" t="s">
        <v>25</v>
      </c>
      <c r="AO9" s="217"/>
      <c r="AP9" s="203"/>
    </row>
    <row r="10" spans="1:42" ht="15" thickBot="1" x14ac:dyDescent="0.35">
      <c r="A10" s="191" t="s">
        <v>16</v>
      </c>
      <c r="B10" s="192"/>
      <c r="C10" s="19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34"/>
    </row>
    <row r="11" spans="1:42" x14ac:dyDescent="0.3">
      <c r="A11" s="13">
        <v>1</v>
      </c>
      <c r="B11" s="3" t="s">
        <v>32</v>
      </c>
      <c r="C11" s="35" t="s">
        <v>11</v>
      </c>
      <c r="D11" s="7">
        <f>SUM(E11:J11)</f>
        <v>30</v>
      </c>
      <c r="E11" s="10">
        <f>AA11</f>
        <v>30</v>
      </c>
      <c r="F11" s="11"/>
      <c r="G11" s="11"/>
      <c r="H11" s="11"/>
      <c r="I11" s="11"/>
      <c r="J11" s="11"/>
      <c r="K11" s="10"/>
      <c r="L11" s="11"/>
      <c r="M11" s="11"/>
      <c r="N11" s="11"/>
      <c r="O11" s="11"/>
      <c r="P11" s="11"/>
      <c r="Q11" s="11"/>
      <c r="R11" s="12"/>
      <c r="S11" s="10"/>
      <c r="T11" s="11"/>
      <c r="U11" s="11"/>
      <c r="V11" s="11"/>
      <c r="W11" s="11"/>
      <c r="X11" s="11"/>
      <c r="Y11" s="11"/>
      <c r="Z11" s="12"/>
      <c r="AA11" s="10">
        <v>30</v>
      </c>
      <c r="AB11" s="11"/>
      <c r="AC11" s="11"/>
      <c r="AD11" s="11"/>
      <c r="AE11" s="11"/>
      <c r="AF11" s="11">
        <v>2</v>
      </c>
      <c r="AG11" s="12" t="s">
        <v>34</v>
      </c>
      <c r="AH11" s="10"/>
      <c r="AI11" s="11"/>
      <c r="AJ11" s="11"/>
      <c r="AK11" s="11"/>
      <c r="AL11" s="11"/>
      <c r="AM11" s="11"/>
      <c r="AN11" s="12"/>
      <c r="AO11" s="7">
        <v>2</v>
      </c>
      <c r="AP11" s="19"/>
    </row>
    <row r="12" spans="1:42" ht="15" thickBot="1" x14ac:dyDescent="0.35">
      <c r="A12" s="13">
        <v>2</v>
      </c>
      <c r="B12" s="3" t="s">
        <v>33</v>
      </c>
      <c r="C12" s="35" t="s">
        <v>10</v>
      </c>
      <c r="D12" s="9">
        <f>SUM(E12:J12)</f>
        <v>60</v>
      </c>
      <c r="E12" s="13"/>
      <c r="F12" s="3"/>
      <c r="G12" s="3"/>
      <c r="H12" s="3"/>
      <c r="I12" s="3"/>
      <c r="J12" s="3">
        <f>P12+X12</f>
        <v>60</v>
      </c>
      <c r="K12" s="13"/>
      <c r="L12" s="3"/>
      <c r="M12" s="3"/>
      <c r="N12" s="3"/>
      <c r="O12" s="3"/>
      <c r="P12" s="3">
        <v>30</v>
      </c>
      <c r="Q12" s="3">
        <v>2</v>
      </c>
      <c r="R12" s="17" t="s">
        <v>35</v>
      </c>
      <c r="S12" s="13"/>
      <c r="T12" s="3"/>
      <c r="U12" s="3"/>
      <c r="V12" s="3"/>
      <c r="W12" s="3"/>
      <c r="X12" s="3">
        <v>30</v>
      </c>
      <c r="Y12" s="3">
        <v>2</v>
      </c>
      <c r="Z12" s="48" t="s">
        <v>35</v>
      </c>
      <c r="AA12" s="13"/>
      <c r="AB12" s="3"/>
      <c r="AC12" s="3"/>
      <c r="AD12" s="3"/>
      <c r="AE12" s="3"/>
      <c r="AF12" s="3"/>
      <c r="AG12" s="48"/>
      <c r="AH12" s="13"/>
      <c r="AI12" s="3"/>
      <c r="AJ12" s="3"/>
      <c r="AK12" s="3"/>
      <c r="AL12" s="3"/>
      <c r="AM12" s="3"/>
      <c r="AN12" s="17"/>
      <c r="AO12" s="8">
        <v>4</v>
      </c>
      <c r="AP12" s="20"/>
    </row>
    <row r="13" spans="1:42" ht="16.2" thickBot="1" x14ac:dyDescent="0.35">
      <c r="A13" s="183" t="s">
        <v>211</v>
      </c>
      <c r="B13" s="184"/>
      <c r="C13" s="184"/>
      <c r="D13" s="90">
        <f t="shared" ref="D13:Q13" si="0">SUM(D6:D12)</f>
        <v>90</v>
      </c>
      <c r="E13" s="90">
        <f t="shared" si="0"/>
        <v>30</v>
      </c>
      <c r="F13" s="90">
        <f t="shared" si="0"/>
        <v>0</v>
      </c>
      <c r="G13" s="90">
        <f t="shared" si="0"/>
        <v>0</v>
      </c>
      <c r="H13" s="90">
        <f t="shared" si="0"/>
        <v>0</v>
      </c>
      <c r="I13" s="90">
        <f t="shared" si="0"/>
        <v>0</v>
      </c>
      <c r="J13" s="90">
        <f t="shared" si="0"/>
        <v>60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90">
        <f t="shared" si="0"/>
        <v>0</v>
      </c>
      <c r="O13" s="90">
        <f t="shared" si="0"/>
        <v>0</v>
      </c>
      <c r="P13" s="90">
        <f t="shared" si="0"/>
        <v>30</v>
      </c>
      <c r="Q13" s="90">
        <f t="shared" si="0"/>
        <v>2</v>
      </c>
      <c r="R13" s="139"/>
      <c r="S13" s="90">
        <f t="shared" ref="S13:Y13" si="1">SUM(S6:S12)</f>
        <v>0</v>
      </c>
      <c r="T13" s="90">
        <f t="shared" si="1"/>
        <v>0</v>
      </c>
      <c r="U13" s="90">
        <f t="shared" si="1"/>
        <v>0</v>
      </c>
      <c r="V13" s="90">
        <f t="shared" si="1"/>
        <v>0</v>
      </c>
      <c r="W13" s="90">
        <f t="shared" si="1"/>
        <v>0</v>
      </c>
      <c r="X13" s="90">
        <f t="shared" si="1"/>
        <v>30</v>
      </c>
      <c r="Y13" s="90">
        <f t="shared" si="1"/>
        <v>2</v>
      </c>
      <c r="Z13" s="103"/>
      <c r="AA13" s="90">
        <f t="shared" ref="AA13:AF13" si="2">SUM(AA6:AA12)</f>
        <v>30</v>
      </c>
      <c r="AB13" s="90">
        <f t="shared" si="2"/>
        <v>0</v>
      </c>
      <c r="AC13" s="90">
        <f t="shared" si="2"/>
        <v>0</v>
      </c>
      <c r="AD13" s="90">
        <f t="shared" si="2"/>
        <v>0</v>
      </c>
      <c r="AE13" s="90">
        <f t="shared" si="2"/>
        <v>0</v>
      </c>
      <c r="AF13" s="90">
        <f t="shared" si="2"/>
        <v>2</v>
      </c>
      <c r="AG13" s="141"/>
      <c r="AH13" s="90">
        <f t="shared" ref="AH13:AM13" si="3">SUM(AH6:AH12)</f>
        <v>0</v>
      </c>
      <c r="AI13" s="90">
        <f t="shared" si="3"/>
        <v>0</v>
      </c>
      <c r="AJ13" s="90">
        <f t="shared" si="3"/>
        <v>0</v>
      </c>
      <c r="AK13" s="90">
        <f t="shared" si="3"/>
        <v>0</v>
      </c>
      <c r="AL13" s="90">
        <f t="shared" si="3"/>
        <v>0</v>
      </c>
      <c r="AM13" s="90">
        <f t="shared" si="3"/>
        <v>0</v>
      </c>
      <c r="AN13" s="103"/>
      <c r="AO13" s="90">
        <f>SUM(AO6:AO12)</f>
        <v>6</v>
      </c>
      <c r="AP13" s="91">
        <f>SUM(AP6:AP12)</f>
        <v>0</v>
      </c>
    </row>
    <row r="14" spans="1:42" ht="15" thickBot="1" x14ac:dyDescent="0.35">
      <c r="A14" s="189" t="s">
        <v>17</v>
      </c>
      <c r="B14" s="190"/>
      <c r="C14" s="19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40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40"/>
      <c r="AH14" s="18"/>
      <c r="AI14" s="18"/>
      <c r="AJ14" s="18"/>
      <c r="AK14" s="18"/>
      <c r="AL14" s="18"/>
      <c r="AM14" s="18"/>
      <c r="AN14" s="18"/>
      <c r="AO14" s="18"/>
      <c r="AP14" s="36"/>
    </row>
    <row r="15" spans="1:42" x14ac:dyDescent="0.3">
      <c r="A15" s="13">
        <v>3</v>
      </c>
      <c r="B15" s="3" t="s">
        <v>36</v>
      </c>
      <c r="C15" s="35" t="s">
        <v>37</v>
      </c>
      <c r="D15" s="7">
        <f t="shared" ref="D15:D21" si="4">SUM(E15:J15)</f>
        <v>30</v>
      </c>
      <c r="E15" s="10">
        <f>K15</f>
        <v>15</v>
      </c>
      <c r="F15" s="11">
        <f>L15</f>
        <v>15</v>
      </c>
      <c r="G15" s="11"/>
      <c r="H15" s="11"/>
      <c r="I15" s="11"/>
      <c r="J15" s="11"/>
      <c r="K15" s="10">
        <v>15</v>
      </c>
      <c r="L15" s="11">
        <v>15</v>
      </c>
      <c r="M15" s="11"/>
      <c r="N15" s="11"/>
      <c r="O15" s="11"/>
      <c r="P15" s="11"/>
      <c r="Q15" s="11">
        <v>4</v>
      </c>
      <c r="R15" s="12" t="s">
        <v>60</v>
      </c>
      <c r="S15" s="10"/>
      <c r="T15" s="11"/>
      <c r="U15" s="11"/>
      <c r="V15" s="11"/>
      <c r="W15" s="11"/>
      <c r="X15" s="11"/>
      <c r="Y15" s="11"/>
      <c r="Z15" s="12"/>
      <c r="AA15" s="10"/>
      <c r="AB15" s="11"/>
      <c r="AC15" s="11"/>
      <c r="AD15" s="11"/>
      <c r="AE15" s="11"/>
      <c r="AF15" s="11"/>
      <c r="AG15" s="12"/>
      <c r="AH15" s="10"/>
      <c r="AI15" s="11"/>
      <c r="AJ15" s="11"/>
      <c r="AK15" s="11"/>
      <c r="AL15" s="11"/>
      <c r="AM15" s="11"/>
      <c r="AN15" s="12"/>
      <c r="AO15" s="7">
        <f>Q15</f>
        <v>4</v>
      </c>
      <c r="AP15" s="19">
        <v>4</v>
      </c>
    </row>
    <row r="16" spans="1:42" x14ac:dyDescent="0.3">
      <c r="A16" s="13">
        <v>4</v>
      </c>
      <c r="B16" s="3" t="s">
        <v>38</v>
      </c>
      <c r="C16" s="35" t="s">
        <v>39</v>
      </c>
      <c r="D16" s="8">
        <f t="shared" si="4"/>
        <v>45</v>
      </c>
      <c r="E16" s="13">
        <f>K16</f>
        <v>15</v>
      </c>
      <c r="F16" s="3">
        <f>L16</f>
        <v>30</v>
      </c>
      <c r="G16" s="3"/>
      <c r="H16" s="3"/>
      <c r="I16" s="3"/>
      <c r="J16" s="3"/>
      <c r="K16" s="13">
        <v>15</v>
      </c>
      <c r="L16" s="3">
        <v>30</v>
      </c>
      <c r="M16" s="3"/>
      <c r="N16" s="3"/>
      <c r="O16" s="3"/>
      <c r="P16" s="3"/>
      <c r="Q16" s="3">
        <v>5</v>
      </c>
      <c r="R16" s="14" t="s">
        <v>60</v>
      </c>
      <c r="S16" s="13"/>
      <c r="T16" s="3"/>
      <c r="U16" s="3"/>
      <c r="V16" s="3"/>
      <c r="W16" s="3"/>
      <c r="X16" s="3"/>
      <c r="Y16" s="3"/>
      <c r="Z16" s="14"/>
      <c r="AA16" s="13"/>
      <c r="AB16" s="3"/>
      <c r="AC16" s="3"/>
      <c r="AD16" s="3"/>
      <c r="AE16" s="3"/>
      <c r="AF16" s="3"/>
      <c r="AG16" s="14"/>
      <c r="AH16" s="13"/>
      <c r="AI16" s="3"/>
      <c r="AJ16" s="3"/>
      <c r="AK16" s="3"/>
      <c r="AL16" s="3"/>
      <c r="AM16" s="3"/>
      <c r="AN16" s="14"/>
      <c r="AO16" s="8">
        <f>Q16</f>
        <v>5</v>
      </c>
      <c r="AP16" s="20">
        <v>5</v>
      </c>
    </row>
    <row r="17" spans="1:42" ht="26.4" customHeight="1" x14ac:dyDescent="0.3">
      <c r="A17" s="13">
        <v>5</v>
      </c>
      <c r="B17" s="3" t="s">
        <v>40</v>
      </c>
      <c r="C17" s="110" t="s">
        <v>292</v>
      </c>
      <c r="D17" s="8">
        <f t="shared" si="4"/>
        <v>45</v>
      </c>
      <c r="E17" s="13">
        <f>S17</f>
        <v>15</v>
      </c>
      <c r="F17" s="3"/>
      <c r="G17" s="3"/>
      <c r="H17" s="3">
        <f>V17</f>
        <v>30</v>
      </c>
      <c r="I17" s="3"/>
      <c r="J17" s="3"/>
      <c r="K17" s="13"/>
      <c r="L17" s="3"/>
      <c r="M17" s="3"/>
      <c r="N17" s="3"/>
      <c r="O17" s="3"/>
      <c r="P17" s="3"/>
      <c r="Q17" s="3"/>
      <c r="R17" s="14"/>
      <c r="S17" s="13">
        <v>15</v>
      </c>
      <c r="T17" s="3"/>
      <c r="U17" s="3"/>
      <c r="V17" s="3">
        <v>30</v>
      </c>
      <c r="W17" s="3"/>
      <c r="X17" s="3"/>
      <c r="Y17" s="3">
        <v>5</v>
      </c>
      <c r="Z17" s="14" t="s">
        <v>60</v>
      </c>
      <c r="AA17" s="13"/>
      <c r="AB17" s="3"/>
      <c r="AC17" s="3"/>
      <c r="AD17" s="3"/>
      <c r="AE17" s="3"/>
      <c r="AF17" s="3"/>
      <c r="AG17" s="14"/>
      <c r="AH17" s="13"/>
      <c r="AI17" s="3"/>
      <c r="AJ17" s="3"/>
      <c r="AK17" s="3"/>
      <c r="AL17" s="3"/>
      <c r="AM17" s="3"/>
      <c r="AN17" s="14"/>
      <c r="AO17" s="8">
        <f>Y17</f>
        <v>5</v>
      </c>
      <c r="AP17" s="20">
        <v>5</v>
      </c>
    </row>
    <row r="18" spans="1:42" x14ac:dyDescent="0.3">
      <c r="A18" s="13">
        <v>6</v>
      </c>
      <c r="B18" s="3" t="s">
        <v>41</v>
      </c>
      <c r="C18" s="35" t="s">
        <v>42</v>
      </c>
      <c r="D18" s="8">
        <f t="shared" si="4"/>
        <v>30</v>
      </c>
      <c r="E18" s="13">
        <f>S18</f>
        <v>30</v>
      </c>
      <c r="F18" s="3"/>
      <c r="G18" s="3"/>
      <c r="H18" s="3"/>
      <c r="I18" s="3"/>
      <c r="J18" s="3"/>
      <c r="K18" s="13"/>
      <c r="L18" s="3"/>
      <c r="M18" s="3"/>
      <c r="N18" s="3"/>
      <c r="O18" s="3"/>
      <c r="P18" s="3"/>
      <c r="Q18" s="3"/>
      <c r="R18" s="14"/>
      <c r="S18" s="13">
        <v>30</v>
      </c>
      <c r="T18" s="3"/>
      <c r="U18" s="3"/>
      <c r="V18" s="3"/>
      <c r="W18" s="3"/>
      <c r="X18" s="3"/>
      <c r="Y18" s="3">
        <v>3</v>
      </c>
      <c r="Z18" s="14" t="s">
        <v>35</v>
      </c>
      <c r="AA18" s="13"/>
      <c r="AB18" s="3"/>
      <c r="AC18" s="3"/>
      <c r="AD18" s="3"/>
      <c r="AE18" s="3"/>
      <c r="AF18" s="3"/>
      <c r="AG18" s="14"/>
      <c r="AH18" s="13"/>
      <c r="AI18" s="3"/>
      <c r="AJ18" s="3"/>
      <c r="AK18" s="3"/>
      <c r="AL18" s="3"/>
      <c r="AM18" s="3"/>
      <c r="AN18" s="14"/>
      <c r="AO18" s="8">
        <f>Y18</f>
        <v>3</v>
      </c>
      <c r="AP18" s="20"/>
    </row>
    <row r="19" spans="1:42" x14ac:dyDescent="0.3">
      <c r="A19" s="13">
        <v>7</v>
      </c>
      <c r="B19" s="3" t="s">
        <v>43</v>
      </c>
      <c r="C19" s="35" t="s">
        <v>44</v>
      </c>
      <c r="D19" s="8">
        <f t="shared" si="4"/>
        <v>30</v>
      </c>
      <c r="E19" s="13">
        <f>AA19</f>
        <v>15</v>
      </c>
      <c r="F19" s="3">
        <f>AB19</f>
        <v>15</v>
      </c>
      <c r="G19" s="3"/>
      <c r="H19" s="3"/>
      <c r="I19" s="3"/>
      <c r="J19" s="3"/>
      <c r="K19" s="13"/>
      <c r="L19" s="3"/>
      <c r="M19" s="3"/>
      <c r="N19" s="3"/>
      <c r="O19" s="3"/>
      <c r="P19" s="3"/>
      <c r="Q19" s="3"/>
      <c r="R19" s="14"/>
      <c r="S19" s="13"/>
      <c r="T19" s="3"/>
      <c r="U19" s="3"/>
      <c r="V19" s="3"/>
      <c r="W19" s="3"/>
      <c r="X19" s="3"/>
      <c r="Y19" s="3"/>
      <c r="Z19" s="14"/>
      <c r="AA19" s="13">
        <v>15</v>
      </c>
      <c r="AB19" s="3">
        <v>15</v>
      </c>
      <c r="AC19" s="3"/>
      <c r="AD19" s="3"/>
      <c r="AE19" s="3"/>
      <c r="AF19" s="3">
        <v>4</v>
      </c>
      <c r="AG19" s="14" t="s">
        <v>35</v>
      </c>
      <c r="AH19" s="13"/>
      <c r="AI19" s="3"/>
      <c r="AJ19" s="3"/>
      <c r="AK19" s="3"/>
      <c r="AL19" s="3"/>
      <c r="AM19" s="3"/>
      <c r="AN19" s="14"/>
      <c r="AO19" s="8">
        <f>AF19</f>
        <v>4</v>
      </c>
      <c r="AP19" s="20"/>
    </row>
    <row r="20" spans="1:42" x14ac:dyDescent="0.3">
      <c r="A20" s="13">
        <v>8</v>
      </c>
      <c r="B20" s="3" t="s">
        <v>45</v>
      </c>
      <c r="C20" s="35" t="s">
        <v>46</v>
      </c>
      <c r="D20" s="8">
        <f t="shared" si="4"/>
        <v>15</v>
      </c>
      <c r="E20" s="13">
        <f>S20</f>
        <v>15</v>
      </c>
      <c r="F20" s="3"/>
      <c r="G20" s="3"/>
      <c r="H20" s="3"/>
      <c r="I20" s="3"/>
      <c r="J20" s="3"/>
      <c r="K20" s="13"/>
      <c r="L20" s="3"/>
      <c r="M20" s="3"/>
      <c r="N20" s="3"/>
      <c r="O20" s="3"/>
      <c r="P20" s="3"/>
      <c r="Q20" s="3"/>
      <c r="R20" s="14"/>
      <c r="S20" s="13">
        <v>15</v>
      </c>
      <c r="T20" s="3"/>
      <c r="U20" s="3"/>
      <c r="V20" s="3"/>
      <c r="W20" s="3"/>
      <c r="X20" s="3"/>
      <c r="Y20" s="3">
        <v>3</v>
      </c>
      <c r="Z20" s="14" t="s">
        <v>35</v>
      </c>
      <c r="AA20" s="13"/>
      <c r="AB20" s="3"/>
      <c r="AC20" s="3"/>
      <c r="AD20" s="3"/>
      <c r="AE20" s="3"/>
      <c r="AF20" s="3"/>
      <c r="AG20" s="14"/>
      <c r="AH20" s="13"/>
      <c r="AI20" s="3"/>
      <c r="AJ20" s="3"/>
      <c r="AK20" s="3"/>
      <c r="AL20" s="3"/>
      <c r="AM20" s="3"/>
      <c r="AN20" s="14"/>
      <c r="AO20" s="8">
        <f>Y20</f>
        <v>3</v>
      </c>
      <c r="AP20" s="20"/>
    </row>
    <row r="21" spans="1:42" ht="15" thickBot="1" x14ac:dyDescent="0.35">
      <c r="A21" s="13">
        <v>9</v>
      </c>
      <c r="B21" s="3" t="s">
        <v>47</v>
      </c>
      <c r="C21" s="35" t="s">
        <v>48</v>
      </c>
      <c r="D21" s="9">
        <f t="shared" si="4"/>
        <v>15</v>
      </c>
      <c r="E21" s="15">
        <f>S21</f>
        <v>15</v>
      </c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7"/>
      <c r="S21" s="15">
        <v>15</v>
      </c>
      <c r="T21" s="16"/>
      <c r="U21" s="16"/>
      <c r="V21" s="16"/>
      <c r="W21" s="16"/>
      <c r="X21" s="16"/>
      <c r="Y21" s="16">
        <v>2</v>
      </c>
      <c r="Z21" s="17" t="s">
        <v>35</v>
      </c>
      <c r="AA21" s="15"/>
      <c r="AB21" s="16"/>
      <c r="AC21" s="16"/>
      <c r="AD21" s="16"/>
      <c r="AE21" s="16"/>
      <c r="AF21" s="16"/>
      <c r="AG21" s="17"/>
      <c r="AH21" s="15"/>
      <c r="AI21" s="16"/>
      <c r="AJ21" s="16"/>
      <c r="AK21" s="16"/>
      <c r="AL21" s="16"/>
      <c r="AM21" s="16"/>
      <c r="AN21" s="17"/>
      <c r="AO21" s="9">
        <f>Y21</f>
        <v>2</v>
      </c>
      <c r="AP21" s="21"/>
    </row>
    <row r="22" spans="1:42" ht="16.2" thickBot="1" x14ac:dyDescent="0.35">
      <c r="A22" s="183" t="s">
        <v>212</v>
      </c>
      <c r="B22" s="184"/>
      <c r="C22" s="185"/>
      <c r="D22" s="142">
        <f t="shared" ref="D22:Q22" si="5">SUM(D15:D21)</f>
        <v>210</v>
      </c>
      <c r="E22" s="132">
        <f t="shared" si="5"/>
        <v>120</v>
      </c>
      <c r="F22" s="90">
        <f t="shared" si="5"/>
        <v>60</v>
      </c>
      <c r="G22" s="90">
        <f t="shared" si="5"/>
        <v>0</v>
      </c>
      <c r="H22" s="90">
        <f t="shared" si="5"/>
        <v>30</v>
      </c>
      <c r="I22" s="90">
        <f t="shared" si="5"/>
        <v>0</v>
      </c>
      <c r="J22" s="143">
        <f t="shared" si="5"/>
        <v>0</v>
      </c>
      <c r="K22" s="132">
        <f t="shared" si="5"/>
        <v>30</v>
      </c>
      <c r="L22" s="90">
        <f t="shared" si="5"/>
        <v>45</v>
      </c>
      <c r="M22" s="90">
        <f t="shared" si="5"/>
        <v>0</v>
      </c>
      <c r="N22" s="90">
        <f t="shared" si="5"/>
        <v>0</v>
      </c>
      <c r="O22" s="90">
        <f t="shared" si="5"/>
        <v>0</v>
      </c>
      <c r="P22" s="90">
        <f t="shared" si="5"/>
        <v>0</v>
      </c>
      <c r="Q22" s="90">
        <f t="shared" si="5"/>
        <v>9</v>
      </c>
      <c r="R22" s="131"/>
      <c r="S22" s="123">
        <f t="shared" ref="S22:Y22" si="6">SUM(S15:S21)</f>
        <v>75</v>
      </c>
      <c r="T22" s="90">
        <f t="shared" si="6"/>
        <v>0</v>
      </c>
      <c r="U22" s="90">
        <f t="shared" si="6"/>
        <v>0</v>
      </c>
      <c r="V22" s="90">
        <f t="shared" si="6"/>
        <v>30</v>
      </c>
      <c r="W22" s="90">
        <f t="shared" si="6"/>
        <v>0</v>
      </c>
      <c r="X22" s="90">
        <f t="shared" si="6"/>
        <v>0</v>
      </c>
      <c r="Y22" s="90">
        <f t="shared" si="6"/>
        <v>13</v>
      </c>
      <c r="Z22" s="131"/>
      <c r="AA22" s="123">
        <f t="shared" ref="AA22:AF22" si="7">SUM(AA15:AA21)</f>
        <v>15</v>
      </c>
      <c r="AB22" s="90">
        <f t="shared" si="7"/>
        <v>15</v>
      </c>
      <c r="AC22" s="90">
        <f t="shared" si="7"/>
        <v>0</v>
      </c>
      <c r="AD22" s="90">
        <f t="shared" si="7"/>
        <v>0</v>
      </c>
      <c r="AE22" s="90">
        <f t="shared" si="7"/>
        <v>0</v>
      </c>
      <c r="AF22" s="90">
        <f t="shared" si="7"/>
        <v>4</v>
      </c>
      <c r="AG22" s="133"/>
      <c r="AH22" s="132">
        <f t="shared" ref="AH22:AM22" si="8">SUM(AH15:AH21)</f>
        <v>0</v>
      </c>
      <c r="AI22" s="90">
        <f t="shared" si="8"/>
        <v>0</v>
      </c>
      <c r="AJ22" s="90">
        <f t="shared" si="8"/>
        <v>0</v>
      </c>
      <c r="AK22" s="90">
        <f t="shared" si="8"/>
        <v>0</v>
      </c>
      <c r="AL22" s="90">
        <f t="shared" si="8"/>
        <v>0</v>
      </c>
      <c r="AM22" s="90">
        <f t="shared" si="8"/>
        <v>0</v>
      </c>
      <c r="AN22" s="131"/>
      <c r="AO22" s="123">
        <f>SUM(AO15:AO21)</f>
        <v>26</v>
      </c>
      <c r="AP22" s="91">
        <f>SUM(AP15:AP21)</f>
        <v>14</v>
      </c>
    </row>
    <row r="23" spans="1:42" ht="15" thickBot="1" x14ac:dyDescent="0.35">
      <c r="A23" s="189" t="s">
        <v>14</v>
      </c>
      <c r="B23" s="190"/>
      <c r="C23" s="19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36"/>
    </row>
    <row r="24" spans="1:42" x14ac:dyDescent="0.3">
      <c r="A24" s="13">
        <v>10</v>
      </c>
      <c r="B24" s="3" t="s">
        <v>50</v>
      </c>
      <c r="C24" s="35" t="s">
        <v>51</v>
      </c>
      <c r="D24" s="7">
        <f>SUM(E24:J24)</f>
        <v>30</v>
      </c>
      <c r="E24" s="10">
        <f>K24</f>
        <v>30</v>
      </c>
      <c r="F24" s="11"/>
      <c r="G24" s="11"/>
      <c r="H24" s="11"/>
      <c r="I24" s="11"/>
      <c r="J24" s="11"/>
      <c r="K24" s="10">
        <v>30</v>
      </c>
      <c r="L24" s="11"/>
      <c r="M24" s="11"/>
      <c r="N24" s="11"/>
      <c r="O24" s="11"/>
      <c r="P24" s="11"/>
      <c r="Q24" s="11">
        <v>3</v>
      </c>
      <c r="R24" s="12" t="s">
        <v>35</v>
      </c>
      <c r="S24" s="10"/>
      <c r="T24" s="11"/>
      <c r="U24" s="11"/>
      <c r="V24" s="11"/>
      <c r="W24" s="11"/>
      <c r="X24" s="11"/>
      <c r="Y24" s="11"/>
      <c r="Z24" s="12"/>
      <c r="AA24" s="10"/>
      <c r="AB24" s="11"/>
      <c r="AC24" s="11"/>
      <c r="AD24" s="11"/>
      <c r="AE24" s="11"/>
      <c r="AF24" s="11"/>
      <c r="AG24" s="12"/>
      <c r="AH24" s="10"/>
      <c r="AI24" s="11"/>
      <c r="AJ24" s="11"/>
      <c r="AK24" s="11"/>
      <c r="AL24" s="11"/>
      <c r="AM24" s="11"/>
      <c r="AN24" s="12"/>
      <c r="AO24" s="7">
        <f>Q24</f>
        <v>3</v>
      </c>
      <c r="AP24" s="19">
        <v>3</v>
      </c>
    </row>
    <row r="25" spans="1:42" x14ac:dyDescent="0.3">
      <c r="A25" s="13">
        <v>11</v>
      </c>
      <c r="B25" s="3" t="s">
        <v>52</v>
      </c>
      <c r="C25" s="35" t="s">
        <v>53</v>
      </c>
      <c r="D25" s="8">
        <f>SUM(E25:J25)</f>
        <v>30</v>
      </c>
      <c r="E25" s="13">
        <f>K25</f>
        <v>30</v>
      </c>
      <c r="F25" s="3"/>
      <c r="G25" s="3"/>
      <c r="H25" s="3"/>
      <c r="I25" s="3"/>
      <c r="J25" s="3"/>
      <c r="K25" s="13">
        <v>30</v>
      </c>
      <c r="L25" s="3"/>
      <c r="M25" s="3"/>
      <c r="N25" s="3"/>
      <c r="O25" s="3"/>
      <c r="P25" s="3"/>
      <c r="Q25" s="3">
        <v>3</v>
      </c>
      <c r="R25" s="14" t="s">
        <v>60</v>
      </c>
      <c r="S25" s="13"/>
      <c r="T25" s="3"/>
      <c r="U25" s="3"/>
      <c r="V25" s="3"/>
      <c r="W25" s="3"/>
      <c r="X25" s="3"/>
      <c r="Y25" s="3"/>
      <c r="Z25" s="14"/>
      <c r="AA25" s="13"/>
      <c r="AB25" s="3"/>
      <c r="AC25" s="3"/>
      <c r="AD25" s="3"/>
      <c r="AE25" s="3"/>
      <c r="AF25" s="3"/>
      <c r="AG25" s="14"/>
      <c r="AH25" s="13"/>
      <c r="AI25" s="3"/>
      <c r="AJ25" s="3"/>
      <c r="AK25" s="3"/>
      <c r="AL25" s="3"/>
      <c r="AM25" s="3"/>
      <c r="AN25" s="14"/>
      <c r="AO25" s="8">
        <f>Q25</f>
        <v>3</v>
      </c>
      <c r="AP25" s="20">
        <v>3</v>
      </c>
    </row>
    <row r="26" spans="1:42" x14ac:dyDescent="0.3">
      <c r="A26" s="13">
        <v>12</v>
      </c>
      <c r="B26" s="3" t="s">
        <v>54</v>
      </c>
      <c r="C26" s="35" t="s">
        <v>55</v>
      </c>
      <c r="D26" s="8">
        <f>SUM(E26:J26)</f>
        <v>30</v>
      </c>
      <c r="E26" s="13">
        <f>S26</f>
        <v>15</v>
      </c>
      <c r="F26" s="3">
        <f>T26</f>
        <v>15</v>
      </c>
      <c r="G26" s="3"/>
      <c r="H26" s="3"/>
      <c r="I26" s="3"/>
      <c r="J26" s="3"/>
      <c r="K26" s="13"/>
      <c r="L26" s="3"/>
      <c r="M26" s="3"/>
      <c r="N26" s="3"/>
      <c r="O26" s="3"/>
      <c r="P26" s="3"/>
      <c r="Q26" s="3"/>
      <c r="R26" s="14"/>
      <c r="S26" s="13">
        <v>15</v>
      </c>
      <c r="T26" s="3">
        <v>15</v>
      </c>
      <c r="U26" s="3"/>
      <c r="V26" s="3"/>
      <c r="W26" s="3"/>
      <c r="X26" s="3"/>
      <c r="Y26" s="3">
        <v>4</v>
      </c>
      <c r="Z26" s="14" t="s">
        <v>60</v>
      </c>
      <c r="AA26" s="13"/>
      <c r="AB26" s="3"/>
      <c r="AC26" s="3"/>
      <c r="AD26" s="3"/>
      <c r="AE26" s="3"/>
      <c r="AF26" s="3"/>
      <c r="AG26" s="14"/>
      <c r="AH26" s="13"/>
      <c r="AI26" s="3"/>
      <c r="AJ26" s="3"/>
      <c r="AK26" s="3"/>
      <c r="AL26" s="3"/>
      <c r="AM26" s="3"/>
      <c r="AN26" s="14"/>
      <c r="AO26" s="8">
        <f>Y26</f>
        <v>4</v>
      </c>
      <c r="AP26" s="20">
        <v>4</v>
      </c>
    </row>
    <row r="27" spans="1:42" x14ac:dyDescent="0.3">
      <c r="A27" s="13">
        <v>13</v>
      </c>
      <c r="B27" s="3" t="s">
        <v>56</v>
      </c>
      <c r="C27" s="35" t="s">
        <v>57</v>
      </c>
      <c r="D27" s="8">
        <f>SUM(E27:J27)</f>
        <v>30</v>
      </c>
      <c r="E27" s="13">
        <f>AA27</f>
        <v>15</v>
      </c>
      <c r="F27" s="3">
        <f>AB27</f>
        <v>15</v>
      </c>
      <c r="G27" s="3"/>
      <c r="H27" s="3"/>
      <c r="I27" s="3"/>
      <c r="J27" s="3"/>
      <c r="K27" s="13"/>
      <c r="L27" s="3"/>
      <c r="M27" s="3"/>
      <c r="N27" s="3"/>
      <c r="O27" s="3"/>
      <c r="P27" s="3"/>
      <c r="Q27" s="3"/>
      <c r="R27" s="14"/>
      <c r="S27" s="13"/>
      <c r="T27" s="3"/>
      <c r="U27" s="3"/>
      <c r="V27" s="3"/>
      <c r="W27" s="3"/>
      <c r="X27" s="3"/>
      <c r="Y27" s="3"/>
      <c r="Z27" s="14"/>
      <c r="AA27" s="13">
        <v>15</v>
      </c>
      <c r="AB27" s="3">
        <v>15</v>
      </c>
      <c r="AC27" s="3"/>
      <c r="AD27" s="3"/>
      <c r="AE27" s="3"/>
      <c r="AF27" s="3">
        <v>3</v>
      </c>
      <c r="AG27" s="14" t="s">
        <v>60</v>
      </c>
      <c r="AH27" s="13"/>
      <c r="AI27" s="3"/>
      <c r="AJ27" s="3"/>
      <c r="AK27" s="3"/>
      <c r="AL27" s="3"/>
      <c r="AM27" s="3"/>
      <c r="AN27" s="14"/>
      <c r="AO27" s="8">
        <f>AF27</f>
        <v>3</v>
      </c>
      <c r="AP27" s="20"/>
    </row>
    <row r="28" spans="1:42" ht="15" thickBot="1" x14ac:dyDescent="0.35">
      <c r="A28" s="13">
        <v>14</v>
      </c>
      <c r="B28" s="3" t="s">
        <v>58</v>
      </c>
      <c r="C28" s="109" t="s">
        <v>59</v>
      </c>
      <c r="D28" s="43">
        <f>SUM(E28:J28)</f>
        <v>135</v>
      </c>
      <c r="E28" s="15"/>
      <c r="F28" s="16"/>
      <c r="G28" s="16"/>
      <c r="H28" s="16"/>
      <c r="I28" s="16">
        <f>O28+W28+AE28+AL28</f>
        <v>135</v>
      </c>
      <c r="J28" s="16"/>
      <c r="K28" s="15"/>
      <c r="L28" s="16"/>
      <c r="M28" s="16"/>
      <c r="N28" s="16"/>
      <c r="O28" s="16">
        <v>30</v>
      </c>
      <c r="P28" s="16"/>
      <c r="Q28" s="16">
        <v>5</v>
      </c>
      <c r="R28" s="17" t="s">
        <v>34</v>
      </c>
      <c r="S28" s="15"/>
      <c r="T28" s="16"/>
      <c r="U28" s="16"/>
      <c r="V28" s="16"/>
      <c r="W28" s="16">
        <v>30</v>
      </c>
      <c r="X28" s="16"/>
      <c r="Y28" s="16">
        <v>5</v>
      </c>
      <c r="Z28" s="17" t="s">
        <v>34</v>
      </c>
      <c r="AA28" s="15"/>
      <c r="AB28" s="16"/>
      <c r="AC28" s="16"/>
      <c r="AD28" s="16"/>
      <c r="AE28" s="16">
        <v>30</v>
      </c>
      <c r="AF28" s="16">
        <v>10</v>
      </c>
      <c r="AG28" s="17" t="s">
        <v>34</v>
      </c>
      <c r="AH28" s="15"/>
      <c r="AI28" s="16"/>
      <c r="AJ28" s="16"/>
      <c r="AK28" s="16"/>
      <c r="AL28" s="16">
        <v>45</v>
      </c>
      <c r="AM28" s="16">
        <v>15</v>
      </c>
      <c r="AN28" s="17" t="s">
        <v>34</v>
      </c>
      <c r="AO28" s="9">
        <f>Q28+Y28+AF28+AM28</f>
        <v>35</v>
      </c>
      <c r="AP28" s="21">
        <v>59</v>
      </c>
    </row>
    <row r="29" spans="1:42" ht="16.2" thickBot="1" x14ac:dyDescent="0.35">
      <c r="A29" s="186" t="s">
        <v>213</v>
      </c>
      <c r="B29" s="187"/>
      <c r="C29" s="188"/>
      <c r="D29" s="124">
        <f t="shared" ref="D29:Q29" si="9">SUM(D24:D28)</f>
        <v>255</v>
      </c>
      <c r="E29" s="123">
        <f t="shared" si="9"/>
        <v>90</v>
      </c>
      <c r="F29" s="90">
        <f t="shared" si="9"/>
        <v>30</v>
      </c>
      <c r="G29" s="90">
        <f t="shared" si="9"/>
        <v>0</v>
      </c>
      <c r="H29" s="90">
        <f t="shared" si="9"/>
        <v>0</v>
      </c>
      <c r="I29" s="90">
        <f t="shared" si="9"/>
        <v>135</v>
      </c>
      <c r="J29" s="91">
        <f t="shared" si="9"/>
        <v>0</v>
      </c>
      <c r="K29" s="123">
        <f t="shared" si="9"/>
        <v>60</v>
      </c>
      <c r="L29" s="90">
        <f t="shared" si="9"/>
        <v>0</v>
      </c>
      <c r="M29" s="90">
        <f t="shared" si="9"/>
        <v>0</v>
      </c>
      <c r="N29" s="90">
        <f t="shared" si="9"/>
        <v>0</v>
      </c>
      <c r="O29" s="90">
        <f t="shared" si="9"/>
        <v>30</v>
      </c>
      <c r="P29" s="90">
        <f t="shared" si="9"/>
        <v>0</v>
      </c>
      <c r="Q29" s="90">
        <f t="shared" si="9"/>
        <v>11</v>
      </c>
      <c r="R29" s="131"/>
      <c r="S29" s="123">
        <f t="shared" ref="S29:Y29" si="10">SUM(S24:S28)</f>
        <v>15</v>
      </c>
      <c r="T29" s="90">
        <f t="shared" si="10"/>
        <v>15</v>
      </c>
      <c r="U29" s="90">
        <f t="shared" si="10"/>
        <v>0</v>
      </c>
      <c r="V29" s="90">
        <f t="shared" si="10"/>
        <v>0</v>
      </c>
      <c r="W29" s="90">
        <f t="shared" si="10"/>
        <v>30</v>
      </c>
      <c r="X29" s="90">
        <f t="shared" si="10"/>
        <v>0</v>
      </c>
      <c r="Y29" s="90">
        <f t="shared" si="10"/>
        <v>9</v>
      </c>
      <c r="Z29" s="131"/>
      <c r="AA29" s="123">
        <f t="shared" ref="AA29:AF29" si="11">SUM(AA24:AA28)</f>
        <v>15</v>
      </c>
      <c r="AB29" s="90">
        <f t="shared" si="11"/>
        <v>15</v>
      </c>
      <c r="AC29" s="90">
        <f t="shared" si="11"/>
        <v>0</v>
      </c>
      <c r="AD29" s="90">
        <f t="shared" si="11"/>
        <v>0</v>
      </c>
      <c r="AE29" s="90">
        <f t="shared" si="11"/>
        <v>30</v>
      </c>
      <c r="AF29" s="90">
        <f t="shared" si="11"/>
        <v>13</v>
      </c>
      <c r="AG29" s="133"/>
      <c r="AH29" s="132">
        <f t="shared" ref="AH29:AM29" si="12">SUM(AH24:AH28)</f>
        <v>0</v>
      </c>
      <c r="AI29" s="90">
        <f t="shared" si="12"/>
        <v>0</v>
      </c>
      <c r="AJ29" s="90">
        <f t="shared" si="12"/>
        <v>0</v>
      </c>
      <c r="AK29" s="90">
        <f t="shared" si="12"/>
        <v>0</v>
      </c>
      <c r="AL29" s="90">
        <f t="shared" si="12"/>
        <v>45</v>
      </c>
      <c r="AM29" s="90">
        <f t="shared" si="12"/>
        <v>15</v>
      </c>
      <c r="AN29" s="134"/>
      <c r="AO29" s="123">
        <f>SUM(AO24:AO28)</f>
        <v>48</v>
      </c>
      <c r="AP29" s="90">
        <f>SUM(AP24:AP28)</f>
        <v>69</v>
      </c>
    </row>
    <row r="30" spans="1:42" ht="16.2" thickBot="1" x14ac:dyDescent="0.35">
      <c r="A30" s="195" t="s">
        <v>214</v>
      </c>
      <c r="B30" s="196"/>
      <c r="C30" s="197"/>
      <c r="D30" s="122">
        <f t="shared" ref="D30:Q30" si="13">SUM(D13+D22+D29)</f>
        <v>555</v>
      </c>
      <c r="E30" s="115">
        <f t="shared" si="13"/>
        <v>240</v>
      </c>
      <c r="F30" s="92">
        <f t="shared" si="13"/>
        <v>90</v>
      </c>
      <c r="G30" s="92">
        <f t="shared" si="13"/>
        <v>0</v>
      </c>
      <c r="H30" s="92">
        <f t="shared" si="13"/>
        <v>30</v>
      </c>
      <c r="I30" s="92">
        <f t="shared" si="13"/>
        <v>135</v>
      </c>
      <c r="J30" s="127">
        <f t="shared" si="13"/>
        <v>60</v>
      </c>
      <c r="K30" s="115">
        <f t="shared" si="13"/>
        <v>90</v>
      </c>
      <c r="L30" s="92">
        <f t="shared" si="13"/>
        <v>45</v>
      </c>
      <c r="M30" s="92">
        <f t="shared" si="13"/>
        <v>0</v>
      </c>
      <c r="N30" s="92">
        <f t="shared" si="13"/>
        <v>0</v>
      </c>
      <c r="O30" s="92">
        <f t="shared" si="13"/>
        <v>30</v>
      </c>
      <c r="P30" s="92">
        <f t="shared" si="13"/>
        <v>30</v>
      </c>
      <c r="Q30" s="92">
        <f t="shared" si="13"/>
        <v>22</v>
      </c>
      <c r="R30" s="131"/>
      <c r="S30" s="115">
        <f t="shared" ref="S30:Y30" si="14">SUM(S13+S22+S29)</f>
        <v>90</v>
      </c>
      <c r="T30" s="92">
        <f t="shared" si="14"/>
        <v>15</v>
      </c>
      <c r="U30" s="92">
        <f t="shared" si="14"/>
        <v>0</v>
      </c>
      <c r="V30" s="92">
        <f t="shared" si="14"/>
        <v>30</v>
      </c>
      <c r="W30" s="92">
        <f t="shared" si="14"/>
        <v>30</v>
      </c>
      <c r="X30" s="92">
        <f t="shared" si="14"/>
        <v>30</v>
      </c>
      <c r="Y30" s="92">
        <f t="shared" si="14"/>
        <v>24</v>
      </c>
      <c r="Z30" s="130"/>
      <c r="AA30" s="115">
        <f t="shared" ref="AA30:AF30" si="15">SUM(AA13+AA22+AA29)</f>
        <v>60</v>
      </c>
      <c r="AB30" s="92">
        <f t="shared" si="15"/>
        <v>30</v>
      </c>
      <c r="AC30" s="92">
        <f t="shared" si="15"/>
        <v>0</v>
      </c>
      <c r="AD30" s="92">
        <f t="shared" si="15"/>
        <v>0</v>
      </c>
      <c r="AE30" s="92">
        <f t="shared" si="15"/>
        <v>30</v>
      </c>
      <c r="AF30" s="92">
        <f t="shared" si="15"/>
        <v>19</v>
      </c>
      <c r="AG30" s="134"/>
      <c r="AH30" s="115">
        <f t="shared" ref="AH30:AM30" si="16">SUM(AH13+AH22+AH29)</f>
        <v>0</v>
      </c>
      <c r="AI30" s="92">
        <f t="shared" si="16"/>
        <v>0</v>
      </c>
      <c r="AJ30" s="92">
        <f t="shared" si="16"/>
        <v>0</v>
      </c>
      <c r="AK30" s="92">
        <f t="shared" si="16"/>
        <v>0</v>
      </c>
      <c r="AL30" s="92">
        <f t="shared" si="16"/>
        <v>45</v>
      </c>
      <c r="AM30" s="92">
        <f t="shared" si="16"/>
        <v>15</v>
      </c>
      <c r="AN30" s="133"/>
      <c r="AO30" s="136">
        <f>SUM(Q30+Y30+AF30+AM30)</f>
        <v>80</v>
      </c>
      <c r="AP30" s="92">
        <f>SUM(AP13+AP22+AP29)</f>
        <v>83</v>
      </c>
    </row>
    <row r="31" spans="1:42" ht="16.2" thickBot="1" x14ac:dyDescent="0.35">
      <c r="A31" s="198" t="s">
        <v>19</v>
      </c>
      <c r="B31" s="199"/>
      <c r="C31" s="200"/>
      <c r="D31" s="138">
        <f t="shared" ref="D31:Q31" si="17">SUM(D11:D12,D15:D21,D24:D28)</f>
        <v>555</v>
      </c>
      <c r="E31" s="125">
        <f t="shared" si="17"/>
        <v>240</v>
      </c>
      <c r="F31" s="42">
        <f t="shared" si="17"/>
        <v>90</v>
      </c>
      <c r="G31" s="42">
        <f t="shared" si="17"/>
        <v>0</v>
      </c>
      <c r="H31" s="42">
        <f t="shared" si="17"/>
        <v>30</v>
      </c>
      <c r="I31" s="42">
        <f t="shared" si="17"/>
        <v>135</v>
      </c>
      <c r="J31" s="126">
        <f t="shared" si="17"/>
        <v>60</v>
      </c>
      <c r="K31" s="125">
        <f t="shared" si="17"/>
        <v>90</v>
      </c>
      <c r="L31" s="42">
        <f t="shared" si="17"/>
        <v>45</v>
      </c>
      <c r="M31" s="42">
        <f t="shared" si="17"/>
        <v>0</v>
      </c>
      <c r="N31" s="42">
        <f t="shared" si="17"/>
        <v>0</v>
      </c>
      <c r="O31" s="42">
        <f t="shared" si="17"/>
        <v>30</v>
      </c>
      <c r="P31" s="42">
        <f t="shared" si="17"/>
        <v>30</v>
      </c>
      <c r="Q31" s="42">
        <f t="shared" si="17"/>
        <v>22</v>
      </c>
      <c r="R31" s="129"/>
      <c r="S31" s="125">
        <f t="shared" ref="S31:Y31" si="18">SUM(S11:S12,S15:S21,S24:S28)</f>
        <v>90</v>
      </c>
      <c r="T31" s="42">
        <f t="shared" si="18"/>
        <v>15</v>
      </c>
      <c r="U31" s="42">
        <f t="shared" si="18"/>
        <v>0</v>
      </c>
      <c r="V31" s="42">
        <f t="shared" si="18"/>
        <v>30</v>
      </c>
      <c r="W31" s="42">
        <f t="shared" si="18"/>
        <v>30</v>
      </c>
      <c r="X31" s="42">
        <f t="shared" si="18"/>
        <v>30</v>
      </c>
      <c r="Y31" s="42">
        <f t="shared" si="18"/>
        <v>24</v>
      </c>
      <c r="Z31" s="129"/>
      <c r="AA31" s="125">
        <f t="shared" ref="AA31:AF31" si="19">SUM(AA11:AA12,AA15:AA21,AA24:AA28)</f>
        <v>60</v>
      </c>
      <c r="AB31" s="42">
        <f t="shared" si="19"/>
        <v>30</v>
      </c>
      <c r="AC31" s="42">
        <f t="shared" si="19"/>
        <v>0</v>
      </c>
      <c r="AD31" s="42">
        <f t="shared" si="19"/>
        <v>0</v>
      </c>
      <c r="AE31" s="42">
        <f t="shared" si="19"/>
        <v>30</v>
      </c>
      <c r="AF31" s="42">
        <f t="shared" si="19"/>
        <v>19</v>
      </c>
      <c r="AG31" s="135"/>
      <c r="AH31" s="125">
        <f t="shared" ref="AH31:AM31" si="20">SUM(AH11:AH12,AH15:AH21,AH24:AH28)</f>
        <v>0</v>
      </c>
      <c r="AI31" s="42">
        <f t="shared" si="20"/>
        <v>0</v>
      </c>
      <c r="AJ31" s="42">
        <f t="shared" si="20"/>
        <v>0</v>
      </c>
      <c r="AK31" s="42">
        <f t="shared" si="20"/>
        <v>0</v>
      </c>
      <c r="AL31" s="42">
        <f t="shared" si="20"/>
        <v>45</v>
      </c>
      <c r="AM31" s="42">
        <f t="shared" si="20"/>
        <v>15</v>
      </c>
      <c r="AN31" s="137"/>
      <c r="AO31" s="116">
        <f>SUM(Q31+Y31+AF31+AM31)</f>
        <v>80</v>
      </c>
      <c r="AP31" s="42">
        <f>SUM(AP11:AP12,AP15:AP21,AP24:AP28)</f>
        <v>83</v>
      </c>
    </row>
    <row r="32" spans="1:42" ht="15.6" x14ac:dyDescent="0.3">
      <c r="A32" s="179"/>
      <c r="B32" s="178"/>
      <c r="C32" s="178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80"/>
      <c r="S32" s="179"/>
      <c r="T32" s="179"/>
      <c r="U32" s="179"/>
      <c r="V32" s="179"/>
      <c r="W32" s="179"/>
      <c r="X32" s="179"/>
      <c r="Y32" s="179"/>
      <c r="Z32" s="180"/>
      <c r="AA32" s="179"/>
      <c r="AB32" s="179"/>
      <c r="AC32" s="179"/>
      <c r="AD32" s="179"/>
      <c r="AE32" s="179"/>
      <c r="AF32" s="179"/>
      <c r="AG32" s="180"/>
      <c r="AH32" s="179"/>
      <c r="AI32" s="179"/>
      <c r="AJ32" s="179"/>
      <c r="AK32" s="179"/>
      <c r="AL32" s="179"/>
      <c r="AM32" s="179"/>
      <c r="AN32" s="180"/>
      <c r="AO32" s="179"/>
      <c r="AP32" s="179"/>
    </row>
    <row r="33" spans="1:42" x14ac:dyDescent="0.3">
      <c r="A33" s="194" t="s">
        <v>293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69"/>
      <c r="AN33" s="169"/>
      <c r="AO33" s="169"/>
      <c r="AP33" s="169"/>
    </row>
    <row r="34" spans="1:42" x14ac:dyDescent="0.3">
      <c r="A34" s="170"/>
      <c r="B34" s="193" t="s">
        <v>284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  <row r="35" spans="1:42" x14ac:dyDescent="0.3">
      <c r="A35" s="170"/>
      <c r="B35" s="170"/>
      <c r="C35" s="170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71"/>
    </row>
    <row r="36" spans="1:42" x14ac:dyDescent="0.3">
      <c r="A36" s="170"/>
      <c r="B36" s="170"/>
      <c r="C36" s="170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71"/>
    </row>
    <row r="37" spans="1:42" x14ac:dyDescent="0.3">
      <c r="A37" s="170"/>
      <c r="B37" s="170"/>
      <c r="C37" s="170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71"/>
    </row>
    <row r="38" spans="1:42" x14ac:dyDescent="0.3">
      <c r="A38" s="170"/>
      <c r="B38" s="170" t="s">
        <v>21</v>
      </c>
      <c r="C38" s="170"/>
      <c r="D38" s="169"/>
      <c r="E38" s="169" t="s">
        <v>288</v>
      </c>
      <c r="F38" s="169" t="s">
        <v>289</v>
      </c>
      <c r="G38" s="169"/>
      <c r="H38" s="169"/>
      <c r="I38" s="169"/>
      <c r="J38" s="169"/>
      <c r="K38" s="169" t="s">
        <v>285</v>
      </c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71"/>
    </row>
    <row r="39" spans="1:42" x14ac:dyDescent="0.3">
      <c r="A39" s="170"/>
      <c r="B39" s="170" t="s">
        <v>22</v>
      </c>
      <c r="C39" s="170"/>
      <c r="D39" s="169"/>
      <c r="E39" s="169"/>
      <c r="F39" s="169"/>
      <c r="G39" s="169"/>
      <c r="H39" s="169"/>
      <c r="I39" s="169"/>
      <c r="J39" s="169" t="s">
        <v>286</v>
      </c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</row>
    <row r="40" spans="1:42" x14ac:dyDescent="0.3">
      <c r="A40" s="170"/>
      <c r="B40" s="170"/>
      <c r="C40" s="170"/>
      <c r="D40" s="169"/>
      <c r="E40" s="169"/>
      <c r="F40" s="169"/>
      <c r="G40" s="169"/>
      <c r="H40" s="169"/>
      <c r="I40" s="169"/>
      <c r="J40" s="169" t="s">
        <v>287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</row>
    <row r="41" spans="1:42" x14ac:dyDescent="0.3">
      <c r="A41" s="170"/>
      <c r="B41" s="170"/>
      <c r="C41" s="170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</row>
    <row r="42" spans="1:42" x14ac:dyDescent="0.3">
      <c r="A42" s="170"/>
      <c r="B42" s="170"/>
      <c r="C42" s="170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</row>
    <row r="43" spans="1:42" x14ac:dyDescent="0.3">
      <c r="AP43" s="2"/>
    </row>
  </sheetData>
  <mergeCells count="22">
    <mergeCell ref="B34:K34"/>
    <mergeCell ref="A33:AL33"/>
    <mergeCell ref="A30:C30"/>
    <mergeCell ref="A31:C31"/>
    <mergeCell ref="AP5:AP9"/>
    <mergeCell ref="A5:A9"/>
    <mergeCell ref="C5:C9"/>
    <mergeCell ref="B5:B9"/>
    <mergeCell ref="K5:Z6"/>
    <mergeCell ref="AO5:AO9"/>
    <mergeCell ref="AA7:AG8"/>
    <mergeCell ref="AA5:AN6"/>
    <mergeCell ref="AH7:AN8"/>
    <mergeCell ref="D5:J8"/>
    <mergeCell ref="K7:R8"/>
    <mergeCell ref="S7:Z8"/>
    <mergeCell ref="A22:C22"/>
    <mergeCell ref="A29:C29"/>
    <mergeCell ref="A23:C23"/>
    <mergeCell ref="A10:C10"/>
    <mergeCell ref="A14:C14"/>
    <mergeCell ref="A13:C13"/>
  </mergeCells>
  <pageMargins left="0.7" right="0.7" top="0.75" bottom="0.75" header="0.3" footer="0.3"/>
  <pageSetup paperSize="9" scale="6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abSelected="1" workbookViewId="0">
      <pane xSplit="3" ySplit="13" topLeftCell="D20" activePane="bottomRight" state="frozen"/>
      <selection pane="topRight" activeCell="D1" sqref="D1"/>
      <selection pane="bottomLeft" activeCell="A14" sqref="A14"/>
      <selection pane="bottomRight" activeCell="Q37" sqref="Q37"/>
    </sheetView>
  </sheetViews>
  <sheetFormatPr defaultColWidth="9.109375" defaultRowHeight="13.8" x14ac:dyDescent="0.3"/>
  <cols>
    <col min="1" max="1" width="4.109375" style="2" customWidth="1"/>
    <col min="2" max="2" width="18.88671875" style="2" customWidth="1"/>
    <col min="3" max="3" width="44.6640625" style="23" customWidth="1"/>
    <col min="4" max="4" width="5.88671875" style="2" customWidth="1"/>
    <col min="5" max="5" width="4" style="2" customWidth="1"/>
    <col min="6" max="6" width="5.44140625" style="2" customWidth="1"/>
    <col min="7" max="25" width="3.109375" style="2" customWidth="1"/>
    <col min="26" max="26" width="7.33203125" style="2" customWidth="1"/>
    <col min="27" max="27" width="7.33203125" style="5" customWidth="1"/>
    <col min="28" max="16384" width="9.109375" style="2"/>
  </cols>
  <sheetData>
    <row r="1" spans="1:28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</row>
    <row r="2" spans="1:28" ht="14.4" x14ac:dyDescent="0.3">
      <c r="A2" s="32" t="s">
        <v>210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8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1:28" ht="14.4" thickBot="1" x14ac:dyDescent="0.35">
      <c r="A4" s="41" t="s">
        <v>62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8"/>
    </row>
    <row r="5" spans="1:28" s="1" customFormat="1" ht="15.75" customHeight="1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13"/>
      <c r="I5" s="213" t="s">
        <v>2</v>
      </c>
      <c r="J5" s="213"/>
      <c r="K5" s="213"/>
      <c r="L5" s="213"/>
      <c r="M5" s="213"/>
      <c r="N5" s="213"/>
      <c r="O5" s="213"/>
      <c r="P5" s="207"/>
      <c r="Q5" s="204" t="s">
        <v>7</v>
      </c>
      <c r="R5" s="213"/>
      <c r="S5" s="213"/>
      <c r="T5" s="213"/>
      <c r="U5" s="213"/>
      <c r="V5" s="213"/>
      <c r="W5" s="213"/>
      <c r="X5" s="213"/>
      <c r="Y5" s="207"/>
      <c r="Z5" s="215" t="s">
        <v>26</v>
      </c>
      <c r="AA5" s="201" t="s">
        <v>24</v>
      </c>
    </row>
    <row r="6" spans="1:28" s="1" customFormat="1" ht="8.25" customHeight="1" x14ac:dyDescent="0.3">
      <c r="A6" s="205"/>
      <c r="B6" s="211"/>
      <c r="C6" s="208"/>
      <c r="D6" s="205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08"/>
      <c r="Q6" s="205"/>
      <c r="R6" s="214"/>
      <c r="S6" s="214"/>
      <c r="T6" s="214"/>
      <c r="U6" s="214"/>
      <c r="V6" s="214"/>
      <c r="W6" s="214"/>
      <c r="X6" s="214"/>
      <c r="Y6" s="208"/>
      <c r="Z6" s="216"/>
      <c r="AA6" s="202"/>
    </row>
    <row r="7" spans="1:28" s="1" customFormat="1" ht="15.75" customHeight="1" x14ac:dyDescent="0.3">
      <c r="A7" s="205"/>
      <c r="B7" s="211"/>
      <c r="C7" s="208"/>
      <c r="D7" s="205"/>
      <c r="E7" s="214"/>
      <c r="F7" s="214"/>
      <c r="G7" s="214"/>
      <c r="H7" s="214"/>
      <c r="I7" s="214" t="s">
        <v>4</v>
      </c>
      <c r="J7" s="214"/>
      <c r="K7" s="214"/>
      <c r="L7" s="208"/>
      <c r="M7" s="214" t="s">
        <v>6</v>
      </c>
      <c r="N7" s="214"/>
      <c r="O7" s="214"/>
      <c r="P7" s="208"/>
      <c r="Q7" s="205" t="s">
        <v>8</v>
      </c>
      <c r="R7" s="214"/>
      <c r="S7" s="214"/>
      <c r="T7" s="214"/>
      <c r="U7" s="214"/>
      <c r="V7" s="214" t="s">
        <v>9</v>
      </c>
      <c r="W7" s="214"/>
      <c r="X7" s="214"/>
      <c r="Y7" s="208"/>
      <c r="Z7" s="216"/>
      <c r="AA7" s="202"/>
    </row>
    <row r="8" spans="1:28" s="1" customFormat="1" ht="9" customHeight="1" x14ac:dyDescent="0.3">
      <c r="A8" s="205"/>
      <c r="B8" s="211"/>
      <c r="C8" s="208"/>
      <c r="D8" s="205"/>
      <c r="E8" s="214"/>
      <c r="F8" s="214"/>
      <c r="G8" s="214"/>
      <c r="H8" s="214"/>
      <c r="I8" s="214"/>
      <c r="J8" s="214"/>
      <c r="K8" s="214"/>
      <c r="L8" s="208"/>
      <c r="M8" s="214"/>
      <c r="N8" s="214"/>
      <c r="O8" s="214"/>
      <c r="P8" s="208"/>
      <c r="Q8" s="205"/>
      <c r="R8" s="214"/>
      <c r="S8" s="214"/>
      <c r="T8" s="214"/>
      <c r="U8" s="214"/>
      <c r="V8" s="214"/>
      <c r="W8" s="214"/>
      <c r="X8" s="214"/>
      <c r="Y8" s="208"/>
      <c r="Z8" s="216"/>
      <c r="AA8" s="202"/>
    </row>
    <row r="9" spans="1:28" s="1" customFormat="1" ht="93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93" t="s">
        <v>30</v>
      </c>
      <c r="I9" s="37" t="s">
        <v>28</v>
      </c>
      <c r="J9" s="39" t="s">
        <v>30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29</v>
      </c>
      <c r="T9" s="39" t="s">
        <v>5</v>
      </c>
      <c r="U9" s="39" t="s">
        <v>25</v>
      </c>
      <c r="V9" s="38" t="s">
        <v>23</v>
      </c>
      <c r="W9" s="39" t="s">
        <v>28</v>
      </c>
      <c r="X9" s="39" t="s">
        <v>5</v>
      </c>
      <c r="Y9" s="39" t="s">
        <v>25</v>
      </c>
      <c r="Z9" s="217"/>
      <c r="AA9" s="203"/>
    </row>
    <row r="10" spans="1:28" ht="18" customHeight="1" thickBot="1" x14ac:dyDescent="0.35">
      <c r="A10" s="191" t="s">
        <v>18</v>
      </c>
      <c r="B10" s="192"/>
      <c r="C10" s="192"/>
      <c r="D10" s="6"/>
      <c r="E10" s="6"/>
      <c r="F10" s="6"/>
      <c r="G10" s="6"/>
      <c r="H10" s="6"/>
      <c r="I10" s="9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4"/>
    </row>
    <row r="11" spans="1:28" ht="15.75" customHeight="1" x14ac:dyDescent="0.3">
      <c r="A11" s="13">
        <v>1</v>
      </c>
      <c r="B11" s="3" t="s">
        <v>63</v>
      </c>
      <c r="C11" s="35" t="s">
        <v>64</v>
      </c>
      <c r="D11" s="62">
        <f t="shared" ref="D11:D18" si="0">SUM(E11:H11)</f>
        <v>30</v>
      </c>
      <c r="E11" s="63"/>
      <c r="F11" s="64">
        <f>I11</f>
        <v>30</v>
      </c>
      <c r="G11" s="64"/>
      <c r="H11" s="94"/>
      <c r="I11" s="63">
        <v>30</v>
      </c>
      <c r="J11" s="64"/>
      <c r="K11" s="64">
        <v>4</v>
      </c>
      <c r="L11" s="65" t="s">
        <v>35</v>
      </c>
      <c r="M11" s="63"/>
      <c r="N11" s="64"/>
      <c r="O11" s="64"/>
      <c r="P11" s="65"/>
      <c r="Q11" s="63"/>
      <c r="R11" s="64"/>
      <c r="S11" s="64"/>
      <c r="T11" s="64"/>
      <c r="U11" s="65"/>
      <c r="V11" s="63"/>
      <c r="W11" s="64"/>
      <c r="X11" s="64"/>
      <c r="Y11" s="65"/>
      <c r="Z11" s="62">
        <v>4</v>
      </c>
      <c r="AA11" s="66">
        <v>4</v>
      </c>
    </row>
    <row r="12" spans="1:28" ht="15.75" customHeight="1" x14ac:dyDescent="0.3">
      <c r="A12" s="13">
        <v>2</v>
      </c>
      <c r="B12" s="3" t="s">
        <v>65</v>
      </c>
      <c r="C12" s="35" t="s">
        <v>66</v>
      </c>
      <c r="D12" s="67">
        <f t="shared" si="0"/>
        <v>30</v>
      </c>
      <c r="E12" s="68"/>
      <c r="F12" s="69"/>
      <c r="G12" s="69"/>
      <c r="H12" s="95">
        <f>J12</f>
        <v>30</v>
      </c>
      <c r="I12" s="71"/>
      <c r="J12" s="72">
        <v>30</v>
      </c>
      <c r="K12" s="72">
        <v>4</v>
      </c>
      <c r="L12" s="73" t="s">
        <v>35</v>
      </c>
      <c r="M12" s="68"/>
      <c r="N12" s="69"/>
      <c r="O12" s="69"/>
      <c r="P12" s="70"/>
      <c r="Q12" s="68"/>
      <c r="R12" s="69"/>
      <c r="S12" s="69"/>
      <c r="T12" s="69"/>
      <c r="U12" s="70"/>
      <c r="V12" s="68"/>
      <c r="W12" s="69"/>
      <c r="X12" s="69"/>
      <c r="Y12" s="70"/>
      <c r="Z12" s="67">
        <v>4</v>
      </c>
      <c r="AA12" s="74"/>
    </row>
    <row r="13" spans="1:28" ht="15.75" customHeight="1" x14ac:dyDescent="0.3">
      <c r="A13" s="13">
        <v>3</v>
      </c>
      <c r="B13" s="3" t="s">
        <v>67</v>
      </c>
      <c r="C13" s="35" t="s">
        <v>68</v>
      </c>
      <c r="D13" s="67">
        <f t="shared" si="0"/>
        <v>15</v>
      </c>
      <c r="E13" s="68"/>
      <c r="F13" s="69">
        <f>N13</f>
        <v>15</v>
      </c>
      <c r="G13" s="69"/>
      <c r="H13" s="70"/>
      <c r="I13" s="111"/>
      <c r="J13" s="69"/>
      <c r="K13" s="69"/>
      <c r="L13" s="70"/>
      <c r="M13" s="111"/>
      <c r="N13" s="69">
        <v>15</v>
      </c>
      <c r="O13" s="69">
        <v>2</v>
      </c>
      <c r="P13" s="70" t="s">
        <v>35</v>
      </c>
      <c r="Q13" s="111"/>
      <c r="R13" s="69"/>
      <c r="S13" s="69"/>
      <c r="T13" s="69"/>
      <c r="U13" s="70"/>
      <c r="V13" s="111"/>
      <c r="W13" s="69"/>
      <c r="X13" s="69"/>
      <c r="Y13" s="70"/>
      <c r="Z13" s="67">
        <v>2</v>
      </c>
      <c r="AA13" s="112"/>
      <c r="AB13" s="84"/>
    </row>
    <row r="14" spans="1:28" ht="15.75" customHeight="1" x14ac:dyDescent="0.3">
      <c r="A14" s="13">
        <v>4</v>
      </c>
      <c r="B14" s="3" t="s">
        <v>69</v>
      </c>
      <c r="C14" s="35" t="s">
        <v>70</v>
      </c>
      <c r="D14" s="67">
        <f t="shared" si="0"/>
        <v>15</v>
      </c>
      <c r="E14" s="68">
        <f>V14</f>
        <v>15</v>
      </c>
      <c r="F14" s="69"/>
      <c r="G14" s="69"/>
      <c r="H14" s="70"/>
      <c r="I14" s="111"/>
      <c r="J14" s="69"/>
      <c r="K14" s="69"/>
      <c r="L14" s="70"/>
      <c r="M14" s="111"/>
      <c r="N14" s="69"/>
      <c r="O14" s="69"/>
      <c r="P14" s="70"/>
      <c r="Q14" s="111"/>
      <c r="R14" s="69"/>
      <c r="S14" s="69"/>
      <c r="T14" s="69"/>
      <c r="U14" s="70"/>
      <c r="V14" s="111">
        <v>15</v>
      </c>
      <c r="W14" s="69"/>
      <c r="X14" s="69">
        <v>2</v>
      </c>
      <c r="Y14" s="70" t="s">
        <v>35</v>
      </c>
      <c r="Z14" s="67">
        <v>2</v>
      </c>
      <c r="AA14" s="112"/>
    </row>
    <row r="15" spans="1:28" ht="15.75" customHeight="1" x14ac:dyDescent="0.3">
      <c r="A15" s="13">
        <v>5</v>
      </c>
      <c r="B15" s="3" t="s">
        <v>71</v>
      </c>
      <c r="C15" s="35" t="s">
        <v>72</v>
      </c>
      <c r="D15" s="67">
        <f t="shared" si="0"/>
        <v>45</v>
      </c>
      <c r="E15" s="71">
        <f>M15</f>
        <v>15</v>
      </c>
      <c r="F15" s="72">
        <f>N15</f>
        <v>30</v>
      </c>
      <c r="G15" s="72"/>
      <c r="H15" s="96"/>
      <c r="I15" s="71"/>
      <c r="J15" s="72"/>
      <c r="K15" s="72"/>
      <c r="L15" s="73"/>
      <c r="M15" s="71">
        <v>15</v>
      </c>
      <c r="N15" s="72">
        <v>30</v>
      </c>
      <c r="O15" s="72">
        <v>4</v>
      </c>
      <c r="P15" s="73" t="s">
        <v>60</v>
      </c>
      <c r="Q15" s="71"/>
      <c r="R15" s="72"/>
      <c r="S15" s="72"/>
      <c r="T15" s="72"/>
      <c r="U15" s="73"/>
      <c r="V15" s="71"/>
      <c r="W15" s="72"/>
      <c r="X15" s="72"/>
      <c r="Y15" s="73"/>
      <c r="Z15" s="75">
        <v>4</v>
      </c>
      <c r="AA15" s="76"/>
    </row>
    <row r="16" spans="1:28" ht="15.75" customHeight="1" x14ac:dyDescent="0.3">
      <c r="A16" s="13">
        <v>6</v>
      </c>
      <c r="B16" s="3" t="s">
        <v>73</v>
      </c>
      <c r="C16" s="35" t="s">
        <v>74</v>
      </c>
      <c r="D16" s="67">
        <f t="shared" si="0"/>
        <v>30</v>
      </c>
      <c r="E16" s="71">
        <f>Q16</f>
        <v>15</v>
      </c>
      <c r="F16" s="72">
        <f>R16</f>
        <v>15</v>
      </c>
      <c r="G16" s="72"/>
      <c r="H16" s="96"/>
      <c r="I16" s="71"/>
      <c r="J16" s="72"/>
      <c r="K16" s="72"/>
      <c r="L16" s="73"/>
      <c r="M16" s="71"/>
      <c r="N16" s="72"/>
      <c r="O16" s="72"/>
      <c r="P16" s="73"/>
      <c r="Q16" s="71">
        <v>15</v>
      </c>
      <c r="R16" s="72">
        <v>15</v>
      </c>
      <c r="S16" s="72"/>
      <c r="T16" s="72">
        <v>4</v>
      </c>
      <c r="U16" s="73" t="s">
        <v>60</v>
      </c>
      <c r="V16" s="71"/>
      <c r="W16" s="72"/>
      <c r="X16" s="72"/>
      <c r="Y16" s="73"/>
      <c r="Z16" s="75">
        <v>4</v>
      </c>
      <c r="AA16" s="76">
        <v>4</v>
      </c>
    </row>
    <row r="17" spans="1:27" ht="15.75" customHeight="1" x14ac:dyDescent="0.3">
      <c r="A17" s="13">
        <v>7</v>
      </c>
      <c r="B17" s="3" t="s">
        <v>75</v>
      </c>
      <c r="C17" s="35" t="s">
        <v>76</v>
      </c>
      <c r="D17" s="75">
        <f t="shared" si="0"/>
        <v>15</v>
      </c>
      <c r="E17" s="71"/>
      <c r="F17" s="72">
        <f>W17</f>
        <v>15</v>
      </c>
      <c r="G17" s="72"/>
      <c r="H17" s="96"/>
      <c r="I17" s="71"/>
      <c r="J17" s="72"/>
      <c r="K17" s="72"/>
      <c r="L17" s="73"/>
      <c r="M17" s="71"/>
      <c r="N17" s="72"/>
      <c r="O17" s="72"/>
      <c r="P17" s="73"/>
      <c r="Q17" s="71"/>
      <c r="R17" s="72"/>
      <c r="S17" s="72"/>
      <c r="T17" s="72"/>
      <c r="U17" s="73"/>
      <c r="V17" s="71"/>
      <c r="W17" s="72">
        <v>15</v>
      </c>
      <c r="X17" s="72">
        <v>2</v>
      </c>
      <c r="Y17" s="73" t="s">
        <v>35</v>
      </c>
      <c r="Z17" s="75">
        <v>2</v>
      </c>
      <c r="AA17" s="76"/>
    </row>
    <row r="18" spans="1:27" ht="15.75" customHeight="1" thickBot="1" x14ac:dyDescent="0.35">
      <c r="A18" s="13">
        <v>8</v>
      </c>
      <c r="B18" s="3" t="s">
        <v>77</v>
      </c>
      <c r="C18" s="110" t="s">
        <v>283</v>
      </c>
      <c r="D18" s="77">
        <f t="shared" si="0"/>
        <v>20</v>
      </c>
      <c r="E18" s="78"/>
      <c r="F18" s="79"/>
      <c r="G18" s="79">
        <f>S18</f>
        <v>20</v>
      </c>
      <c r="H18" s="97"/>
      <c r="I18" s="78"/>
      <c r="J18" s="79"/>
      <c r="K18" s="79"/>
      <c r="L18" s="80"/>
      <c r="M18" s="78"/>
      <c r="N18" s="79"/>
      <c r="O18" s="79"/>
      <c r="P18" s="80"/>
      <c r="Q18" s="78"/>
      <c r="R18" s="79"/>
      <c r="S18" s="79">
        <v>20</v>
      </c>
      <c r="T18" s="79">
        <v>2</v>
      </c>
      <c r="U18" s="80" t="s">
        <v>35</v>
      </c>
      <c r="V18" s="78"/>
      <c r="W18" s="79"/>
      <c r="X18" s="79"/>
      <c r="Y18" s="80"/>
      <c r="Z18" s="77">
        <v>2</v>
      </c>
      <c r="AA18" s="81"/>
    </row>
    <row r="19" spans="1:27" ht="15.75" customHeight="1" thickBot="1" x14ac:dyDescent="0.35">
      <c r="A19" s="237" t="s">
        <v>215</v>
      </c>
      <c r="B19" s="196"/>
      <c r="C19" s="196"/>
      <c r="D19" s="124">
        <f>SUM(D11:D18)</f>
        <v>200</v>
      </c>
      <c r="E19" s="132">
        <f t="shared" ref="E19:J19" si="1">SUM(E11:E18)</f>
        <v>45</v>
      </c>
      <c r="F19" s="90">
        <f t="shared" si="1"/>
        <v>105</v>
      </c>
      <c r="G19" s="90">
        <f t="shared" si="1"/>
        <v>20</v>
      </c>
      <c r="H19" s="143">
        <f t="shared" si="1"/>
        <v>30</v>
      </c>
      <c r="I19" s="132">
        <f t="shared" si="1"/>
        <v>30</v>
      </c>
      <c r="J19" s="90">
        <f t="shared" si="1"/>
        <v>30</v>
      </c>
      <c r="K19" s="90">
        <f>SUM(K11:K18)</f>
        <v>8</v>
      </c>
      <c r="L19" s="148"/>
      <c r="M19" s="132">
        <f t="shared" ref="M19:O19" si="2">SUM(M10:M18)</f>
        <v>15</v>
      </c>
      <c r="N19" s="90">
        <f t="shared" si="2"/>
        <v>45</v>
      </c>
      <c r="O19" s="90">
        <f t="shared" si="2"/>
        <v>6</v>
      </c>
      <c r="P19" s="131"/>
      <c r="Q19" s="123">
        <f t="shared" ref="Q19:T19" si="3">SUM(Q10:Q18)</f>
        <v>15</v>
      </c>
      <c r="R19" s="90">
        <f t="shared" si="3"/>
        <v>15</v>
      </c>
      <c r="S19" s="90">
        <f t="shared" si="3"/>
        <v>20</v>
      </c>
      <c r="T19" s="90">
        <f t="shared" si="3"/>
        <v>6</v>
      </c>
      <c r="U19" s="131"/>
      <c r="V19" s="123">
        <f t="shared" ref="V19:X19" si="4">SUM(V10:V18)</f>
        <v>15</v>
      </c>
      <c r="W19" s="90">
        <f t="shared" si="4"/>
        <v>15</v>
      </c>
      <c r="X19" s="90">
        <f t="shared" si="4"/>
        <v>4</v>
      </c>
      <c r="Y19" s="133"/>
      <c r="Z19" s="124">
        <f t="shared" ref="Z19:AA19" si="5">SUM(Z10:Z18)</f>
        <v>24</v>
      </c>
      <c r="AA19" s="124">
        <f t="shared" si="5"/>
        <v>8</v>
      </c>
    </row>
    <row r="20" spans="1:27" ht="15.75" customHeight="1" thickBot="1" x14ac:dyDescent="0.35">
      <c r="A20" s="191" t="s">
        <v>20</v>
      </c>
      <c r="B20" s="192"/>
      <c r="C20" s="192"/>
      <c r="D20" s="82"/>
      <c r="E20" s="82"/>
      <c r="F20" s="82"/>
      <c r="G20" s="82"/>
      <c r="H20" s="82"/>
      <c r="I20" s="82"/>
      <c r="J20" s="82"/>
      <c r="K20" s="82"/>
      <c r="L20" s="147"/>
      <c r="M20" s="82"/>
      <c r="N20" s="82"/>
      <c r="O20" s="82"/>
      <c r="P20" s="147"/>
      <c r="Q20" s="82"/>
      <c r="R20" s="82"/>
      <c r="S20" s="82"/>
      <c r="T20" s="82"/>
      <c r="U20" s="147"/>
      <c r="V20" s="82"/>
      <c r="W20" s="82"/>
      <c r="X20" s="82"/>
      <c r="Y20" s="82"/>
      <c r="Z20" s="82"/>
      <c r="AA20" s="83"/>
    </row>
    <row r="21" spans="1:27" ht="15.75" customHeight="1" x14ac:dyDescent="0.3">
      <c r="A21" s="13">
        <v>9</v>
      </c>
      <c r="B21" s="47" t="s">
        <v>78</v>
      </c>
      <c r="C21" s="55" t="s">
        <v>79</v>
      </c>
      <c r="D21" s="245">
        <f>SUM(E21:H22)</f>
        <v>30</v>
      </c>
      <c r="E21" s="234"/>
      <c r="F21" s="235">
        <f>W21</f>
        <v>30</v>
      </c>
      <c r="G21" s="235"/>
      <c r="H21" s="247"/>
      <c r="I21" s="234"/>
      <c r="J21" s="235"/>
      <c r="K21" s="235"/>
      <c r="L21" s="236"/>
      <c r="M21" s="234"/>
      <c r="N21" s="235"/>
      <c r="O21" s="235"/>
      <c r="P21" s="236"/>
      <c r="Q21" s="234"/>
      <c r="R21" s="235"/>
      <c r="S21" s="235"/>
      <c r="T21" s="235"/>
      <c r="U21" s="236"/>
      <c r="V21" s="234"/>
      <c r="W21" s="235">
        <v>30</v>
      </c>
      <c r="X21" s="235">
        <v>4</v>
      </c>
      <c r="Y21" s="236" t="s">
        <v>60</v>
      </c>
      <c r="Z21" s="245">
        <v>4</v>
      </c>
      <c r="AA21" s="240">
        <v>4</v>
      </c>
    </row>
    <row r="22" spans="1:27" ht="15.75" customHeight="1" x14ac:dyDescent="0.3">
      <c r="A22" s="13">
        <v>10</v>
      </c>
      <c r="B22" s="51" t="s">
        <v>80</v>
      </c>
      <c r="C22" s="54" t="s">
        <v>81</v>
      </c>
      <c r="D22" s="246"/>
      <c r="E22" s="223"/>
      <c r="F22" s="220"/>
      <c r="G22" s="220"/>
      <c r="H22" s="232"/>
      <c r="I22" s="223"/>
      <c r="J22" s="220"/>
      <c r="K22" s="220"/>
      <c r="L22" s="227"/>
      <c r="M22" s="223"/>
      <c r="N22" s="220"/>
      <c r="O22" s="220"/>
      <c r="P22" s="227"/>
      <c r="Q22" s="223"/>
      <c r="R22" s="220"/>
      <c r="S22" s="220"/>
      <c r="T22" s="220"/>
      <c r="U22" s="227"/>
      <c r="V22" s="223"/>
      <c r="W22" s="220"/>
      <c r="X22" s="220"/>
      <c r="Y22" s="227"/>
      <c r="Z22" s="246"/>
      <c r="AA22" s="241"/>
    </row>
    <row r="23" spans="1:27" ht="15.75" customHeight="1" x14ac:dyDescent="0.3">
      <c r="A23" s="13">
        <v>11</v>
      </c>
      <c r="B23" s="47" t="s">
        <v>82</v>
      </c>
      <c r="C23" s="55" t="s">
        <v>83</v>
      </c>
      <c r="D23" s="248">
        <f>SUM(E23:H24)</f>
        <v>30</v>
      </c>
      <c r="E23" s="221"/>
      <c r="F23" s="224">
        <f>W23</f>
        <v>30</v>
      </c>
      <c r="G23" s="224"/>
      <c r="H23" s="231"/>
      <c r="I23" s="221"/>
      <c r="J23" s="224"/>
      <c r="K23" s="224"/>
      <c r="L23" s="225"/>
      <c r="M23" s="222"/>
      <c r="N23" s="219"/>
      <c r="O23" s="219"/>
      <c r="P23" s="226"/>
      <c r="Q23" s="221"/>
      <c r="R23" s="224"/>
      <c r="S23" s="224"/>
      <c r="T23" s="224"/>
      <c r="U23" s="225"/>
      <c r="V23" s="221"/>
      <c r="W23" s="224">
        <v>30</v>
      </c>
      <c r="X23" s="224">
        <v>3</v>
      </c>
      <c r="Y23" s="225" t="s">
        <v>35</v>
      </c>
      <c r="Z23" s="248">
        <v>3</v>
      </c>
      <c r="AA23" s="242"/>
    </row>
    <row r="24" spans="1:27" ht="15.75" customHeight="1" x14ac:dyDescent="0.3">
      <c r="A24" s="13">
        <v>12</v>
      </c>
      <c r="B24" s="51" t="s">
        <v>84</v>
      </c>
      <c r="C24" s="54" t="s">
        <v>85</v>
      </c>
      <c r="D24" s="246"/>
      <c r="E24" s="223"/>
      <c r="F24" s="220"/>
      <c r="G24" s="220"/>
      <c r="H24" s="232"/>
      <c r="I24" s="223"/>
      <c r="J24" s="220"/>
      <c r="K24" s="219"/>
      <c r="L24" s="226"/>
      <c r="M24" s="223"/>
      <c r="N24" s="220"/>
      <c r="O24" s="220"/>
      <c r="P24" s="227"/>
      <c r="Q24" s="223"/>
      <c r="R24" s="220"/>
      <c r="S24" s="220"/>
      <c r="T24" s="220"/>
      <c r="U24" s="227"/>
      <c r="V24" s="223"/>
      <c r="W24" s="220"/>
      <c r="X24" s="220"/>
      <c r="Y24" s="227"/>
      <c r="Z24" s="246"/>
      <c r="AA24" s="241"/>
    </row>
    <row r="25" spans="1:27" ht="15.75" customHeight="1" x14ac:dyDescent="0.3">
      <c r="A25" s="13">
        <v>13</v>
      </c>
      <c r="B25" s="47" t="s">
        <v>86</v>
      </c>
      <c r="C25" s="56" t="s">
        <v>303</v>
      </c>
      <c r="D25" s="248">
        <f>SUM(E25:H26)</f>
        <v>30</v>
      </c>
      <c r="E25" s="221">
        <f>V25</f>
        <v>15</v>
      </c>
      <c r="F25" s="224">
        <f>W25</f>
        <v>15</v>
      </c>
      <c r="G25" s="224"/>
      <c r="H25" s="231"/>
      <c r="I25" s="222"/>
      <c r="J25" s="219"/>
      <c r="K25" s="224"/>
      <c r="L25" s="225"/>
      <c r="M25" s="229"/>
      <c r="N25" s="219"/>
      <c r="O25" s="219"/>
      <c r="P25" s="226"/>
      <c r="Q25" s="229"/>
      <c r="R25" s="219"/>
      <c r="S25" s="219"/>
      <c r="T25" s="219"/>
      <c r="U25" s="219"/>
      <c r="V25" s="221">
        <v>15</v>
      </c>
      <c r="W25" s="224">
        <v>15</v>
      </c>
      <c r="X25" s="224">
        <v>4</v>
      </c>
      <c r="Y25" s="225" t="s">
        <v>60</v>
      </c>
      <c r="Z25" s="248">
        <v>4</v>
      </c>
      <c r="AA25" s="242">
        <v>4</v>
      </c>
    </row>
    <row r="26" spans="1:27" ht="25.5" customHeight="1" x14ac:dyDescent="0.3">
      <c r="A26" s="13">
        <v>14</v>
      </c>
      <c r="B26" s="51" t="s">
        <v>87</v>
      </c>
      <c r="C26" s="57" t="s">
        <v>88</v>
      </c>
      <c r="D26" s="246"/>
      <c r="E26" s="223"/>
      <c r="F26" s="220"/>
      <c r="G26" s="220"/>
      <c r="H26" s="232"/>
      <c r="I26" s="223"/>
      <c r="J26" s="220"/>
      <c r="K26" s="220"/>
      <c r="L26" s="227"/>
      <c r="M26" s="230"/>
      <c r="N26" s="220"/>
      <c r="O26" s="220"/>
      <c r="P26" s="227"/>
      <c r="Q26" s="230"/>
      <c r="R26" s="220"/>
      <c r="S26" s="220"/>
      <c r="T26" s="220"/>
      <c r="U26" s="220"/>
      <c r="V26" s="223"/>
      <c r="W26" s="220"/>
      <c r="X26" s="220"/>
      <c r="Y26" s="227"/>
      <c r="Z26" s="246"/>
      <c r="AA26" s="241"/>
    </row>
    <row r="27" spans="1:27" ht="15.75" customHeight="1" x14ac:dyDescent="0.3">
      <c r="A27" s="13">
        <v>15</v>
      </c>
      <c r="B27" s="47" t="s">
        <v>89</v>
      </c>
      <c r="C27" s="56" t="s">
        <v>90</v>
      </c>
      <c r="D27" s="248">
        <f>SUM(E27:H29)</f>
        <v>15</v>
      </c>
      <c r="E27" s="221"/>
      <c r="F27" s="224">
        <f>R27</f>
        <v>15</v>
      </c>
      <c r="G27" s="224"/>
      <c r="H27" s="225"/>
      <c r="I27" s="228"/>
      <c r="J27" s="228"/>
      <c r="K27" s="228"/>
      <c r="L27" s="225"/>
      <c r="M27" s="228"/>
      <c r="N27" s="228"/>
      <c r="O27" s="228"/>
      <c r="P27" s="225"/>
      <c r="Q27" s="228"/>
      <c r="R27" s="224">
        <v>15</v>
      </c>
      <c r="S27" s="224"/>
      <c r="T27" s="224">
        <v>2</v>
      </c>
      <c r="U27" s="225" t="s">
        <v>35</v>
      </c>
      <c r="V27" s="221"/>
      <c r="W27" s="224"/>
      <c r="X27" s="224"/>
      <c r="Y27" s="225"/>
      <c r="Z27" s="248">
        <v>2</v>
      </c>
      <c r="AA27" s="242"/>
    </row>
    <row r="28" spans="1:27" ht="15.75" customHeight="1" x14ac:dyDescent="0.3">
      <c r="A28" s="13">
        <v>16</v>
      </c>
      <c r="B28" s="4" t="s">
        <v>91</v>
      </c>
      <c r="C28" s="58" t="s">
        <v>92</v>
      </c>
      <c r="D28" s="250"/>
      <c r="E28" s="222"/>
      <c r="F28" s="219"/>
      <c r="G28" s="219"/>
      <c r="H28" s="226"/>
      <c r="I28" s="229"/>
      <c r="J28" s="229"/>
      <c r="K28" s="229"/>
      <c r="L28" s="226"/>
      <c r="M28" s="229"/>
      <c r="N28" s="229"/>
      <c r="O28" s="229"/>
      <c r="P28" s="226"/>
      <c r="Q28" s="229"/>
      <c r="R28" s="219"/>
      <c r="S28" s="219"/>
      <c r="T28" s="219"/>
      <c r="U28" s="226"/>
      <c r="V28" s="222"/>
      <c r="W28" s="219"/>
      <c r="X28" s="219"/>
      <c r="Y28" s="226"/>
      <c r="Z28" s="250"/>
      <c r="AA28" s="243"/>
    </row>
    <row r="29" spans="1:27" ht="15.75" customHeight="1" x14ac:dyDescent="0.3">
      <c r="A29" s="13">
        <v>17</v>
      </c>
      <c r="B29" s="51" t="s">
        <v>93</v>
      </c>
      <c r="C29" s="57" t="s">
        <v>94</v>
      </c>
      <c r="D29" s="246"/>
      <c r="E29" s="223"/>
      <c r="F29" s="220"/>
      <c r="G29" s="220"/>
      <c r="H29" s="227"/>
      <c r="I29" s="230"/>
      <c r="J29" s="230"/>
      <c r="K29" s="230"/>
      <c r="L29" s="227"/>
      <c r="M29" s="230"/>
      <c r="N29" s="230"/>
      <c r="O29" s="230"/>
      <c r="P29" s="227"/>
      <c r="Q29" s="230"/>
      <c r="R29" s="220"/>
      <c r="S29" s="220"/>
      <c r="T29" s="220"/>
      <c r="U29" s="227"/>
      <c r="V29" s="223"/>
      <c r="W29" s="220"/>
      <c r="X29" s="220"/>
      <c r="Y29" s="227"/>
      <c r="Z29" s="246"/>
      <c r="AA29" s="241"/>
    </row>
    <row r="30" spans="1:27" ht="15.75" customHeight="1" x14ac:dyDescent="0.3">
      <c r="A30" s="13">
        <v>18</v>
      </c>
      <c r="B30" s="47" t="s">
        <v>95</v>
      </c>
      <c r="C30" s="56" t="s">
        <v>96</v>
      </c>
      <c r="D30" s="248">
        <f>SUM(E30:H31)</f>
        <v>30</v>
      </c>
      <c r="E30" s="221"/>
      <c r="F30" s="224">
        <f>R30</f>
        <v>30</v>
      </c>
      <c r="G30" s="224"/>
      <c r="H30" s="225"/>
      <c r="I30" s="228"/>
      <c r="J30" s="224"/>
      <c r="K30" s="224"/>
      <c r="L30" s="231"/>
      <c r="M30" s="221"/>
      <c r="N30" s="224"/>
      <c r="O30" s="224"/>
      <c r="P30" s="224"/>
      <c r="Q30" s="221"/>
      <c r="R30" s="224">
        <v>30</v>
      </c>
      <c r="S30" s="224"/>
      <c r="T30" s="224">
        <v>3</v>
      </c>
      <c r="U30" s="225" t="s">
        <v>35</v>
      </c>
      <c r="V30" s="219"/>
      <c r="W30" s="219"/>
      <c r="X30" s="219"/>
      <c r="Y30" s="219"/>
      <c r="Z30" s="248">
        <v>3</v>
      </c>
      <c r="AA30" s="242"/>
    </row>
    <row r="31" spans="1:27" ht="15.75" customHeight="1" thickBot="1" x14ac:dyDescent="0.35">
      <c r="A31" s="13">
        <v>19</v>
      </c>
      <c r="B31" s="60" t="s">
        <v>97</v>
      </c>
      <c r="C31" s="59" t="s">
        <v>98</v>
      </c>
      <c r="D31" s="251"/>
      <c r="E31" s="233"/>
      <c r="F31" s="249"/>
      <c r="G31" s="249"/>
      <c r="H31" s="252"/>
      <c r="I31" s="230"/>
      <c r="J31" s="220"/>
      <c r="K31" s="220"/>
      <c r="L31" s="232"/>
      <c r="M31" s="233"/>
      <c r="N31" s="220"/>
      <c r="O31" s="220"/>
      <c r="P31" s="220"/>
      <c r="Q31" s="233"/>
      <c r="R31" s="249"/>
      <c r="S31" s="249"/>
      <c r="T31" s="249"/>
      <c r="U31" s="252"/>
      <c r="V31" s="220"/>
      <c r="W31" s="220"/>
      <c r="X31" s="220"/>
      <c r="Y31" s="220"/>
      <c r="Z31" s="251"/>
      <c r="AA31" s="244"/>
    </row>
    <row r="32" spans="1:27" ht="15.75" customHeight="1" thickBot="1" x14ac:dyDescent="0.35">
      <c r="A32" s="238" t="s">
        <v>216</v>
      </c>
      <c r="B32" s="239"/>
      <c r="C32" s="239"/>
      <c r="D32" s="124">
        <f>SUM(D21:D31)</f>
        <v>135</v>
      </c>
      <c r="E32" s="123">
        <f t="shared" ref="E32:J32" si="6">SUM(E21:E31)</f>
        <v>15</v>
      </c>
      <c r="F32" s="90">
        <f t="shared" si="6"/>
        <v>120</v>
      </c>
      <c r="G32" s="90">
        <f t="shared" si="6"/>
        <v>0</v>
      </c>
      <c r="H32" s="143">
        <f t="shared" si="6"/>
        <v>0</v>
      </c>
      <c r="I32" s="132">
        <f t="shared" si="6"/>
        <v>0</v>
      </c>
      <c r="J32" s="90">
        <f t="shared" si="6"/>
        <v>0</v>
      </c>
      <c r="K32" s="90">
        <f>SUM(K21:K31)</f>
        <v>0</v>
      </c>
      <c r="L32" s="145"/>
      <c r="M32" s="132">
        <f t="shared" ref="M32:O32" si="7">SUM(M21:M31)</f>
        <v>0</v>
      </c>
      <c r="N32" s="90">
        <f t="shared" si="7"/>
        <v>0</v>
      </c>
      <c r="O32" s="90">
        <f t="shared" si="7"/>
        <v>0</v>
      </c>
      <c r="P32" s="131"/>
      <c r="Q32" s="123">
        <f t="shared" ref="Q32:T32" si="8">SUM(Q21:Q31)</f>
        <v>0</v>
      </c>
      <c r="R32" s="90">
        <f t="shared" si="8"/>
        <v>45</v>
      </c>
      <c r="S32" s="90">
        <f t="shared" si="8"/>
        <v>0</v>
      </c>
      <c r="T32" s="90">
        <f t="shared" si="8"/>
        <v>5</v>
      </c>
      <c r="U32" s="145"/>
      <c r="V32" s="132">
        <f t="shared" ref="V32:X32" si="9">SUM(V21:V31)</f>
        <v>15</v>
      </c>
      <c r="W32" s="90">
        <f t="shared" si="9"/>
        <v>75</v>
      </c>
      <c r="X32" s="90">
        <f t="shared" si="9"/>
        <v>11</v>
      </c>
      <c r="Y32" s="145"/>
      <c r="Z32" s="124">
        <f t="shared" ref="Z32:AA32" si="10">SUM(Z21:Z31)</f>
        <v>16</v>
      </c>
      <c r="AA32" s="123">
        <f t="shared" si="10"/>
        <v>8</v>
      </c>
    </row>
    <row r="33" spans="1:27" ht="15.75" customHeight="1" thickBot="1" x14ac:dyDescent="0.35">
      <c r="A33" s="195" t="s">
        <v>217</v>
      </c>
      <c r="B33" s="196"/>
      <c r="C33" s="196"/>
      <c r="D33" s="144">
        <f>SUM(D11:D18,D21:D31)</f>
        <v>335</v>
      </c>
      <c r="E33" s="115">
        <f t="shared" ref="E33:AA33" si="11">SUM(E11:E18,E21:E31)</f>
        <v>60</v>
      </c>
      <c r="F33" s="92">
        <f t="shared" si="11"/>
        <v>225</v>
      </c>
      <c r="G33" s="92">
        <f t="shared" si="11"/>
        <v>20</v>
      </c>
      <c r="H33" s="118">
        <f t="shared" si="11"/>
        <v>30</v>
      </c>
      <c r="I33" s="136">
        <f t="shared" si="11"/>
        <v>30</v>
      </c>
      <c r="J33" s="92">
        <f t="shared" si="11"/>
        <v>30</v>
      </c>
      <c r="K33" s="92">
        <f>SUM(K11:K18,K21:K31)</f>
        <v>8</v>
      </c>
      <c r="L33" s="134"/>
      <c r="M33" s="115">
        <f t="shared" si="11"/>
        <v>15</v>
      </c>
      <c r="N33" s="92">
        <f t="shared" si="11"/>
        <v>45</v>
      </c>
      <c r="O33" s="92">
        <f t="shared" si="11"/>
        <v>6</v>
      </c>
      <c r="P33" s="131"/>
      <c r="Q33" s="115">
        <f t="shared" si="11"/>
        <v>15</v>
      </c>
      <c r="R33" s="92">
        <f t="shared" si="11"/>
        <v>60</v>
      </c>
      <c r="S33" s="92">
        <f t="shared" si="11"/>
        <v>20</v>
      </c>
      <c r="T33" s="92">
        <f t="shared" si="11"/>
        <v>11</v>
      </c>
      <c r="U33" s="133"/>
      <c r="V33" s="136">
        <f t="shared" si="11"/>
        <v>30</v>
      </c>
      <c r="W33" s="92">
        <f t="shared" si="11"/>
        <v>90</v>
      </c>
      <c r="X33" s="92">
        <f t="shared" si="11"/>
        <v>15</v>
      </c>
      <c r="Y33" s="131"/>
      <c r="Z33" s="117">
        <f t="shared" si="11"/>
        <v>40</v>
      </c>
      <c r="AA33" s="136">
        <f t="shared" si="11"/>
        <v>16</v>
      </c>
    </row>
    <row r="34" spans="1:27" x14ac:dyDescent="0.3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146"/>
      <c r="M34" s="25"/>
      <c r="N34" s="25"/>
      <c r="O34" s="25"/>
      <c r="P34" s="14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s="150" customFormat="1" ht="14.4" x14ac:dyDescent="0.3">
      <c r="A35" s="149"/>
      <c r="B35" s="218" t="s">
        <v>61</v>
      </c>
      <c r="C35" s="218"/>
      <c r="D35" s="218"/>
      <c r="E35" s="218"/>
      <c r="F35" s="218"/>
      <c r="G35" s="218"/>
      <c r="H35" s="218"/>
      <c r="I35" s="218"/>
      <c r="J35" s="218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1:27" x14ac:dyDescent="0.3">
      <c r="A36" s="24"/>
      <c r="B36" s="253" t="s">
        <v>304</v>
      </c>
      <c r="C36" s="253"/>
      <c r="D36" s="253"/>
      <c r="E36" s="253"/>
      <c r="F36" s="253"/>
      <c r="G36" s="253"/>
      <c r="H36" s="25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x14ac:dyDescent="0.3">
      <c r="A37" s="24"/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x14ac:dyDescent="0.3">
      <c r="A38" s="24"/>
      <c r="B38" s="254" t="s">
        <v>284</v>
      </c>
      <c r="C38" s="254"/>
      <c r="D38" s="254"/>
      <c r="E38" s="254"/>
      <c r="F38" s="254"/>
      <c r="G38" s="254"/>
      <c r="H38" s="254"/>
      <c r="I38" s="254"/>
      <c r="J38" s="254"/>
      <c r="K38" s="254"/>
      <c r="AA38" s="2"/>
    </row>
    <row r="39" spans="1:27" x14ac:dyDescent="0.3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x14ac:dyDescent="0.3">
      <c r="A40" s="24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x14ac:dyDescent="0.3">
      <c r="A41" s="24"/>
      <c r="B41" s="24"/>
      <c r="C41" s="24"/>
      <c r="AA41" s="2"/>
    </row>
    <row r="42" spans="1:27" x14ac:dyDescent="0.3">
      <c r="A42" s="24"/>
      <c r="B42" s="24" t="s">
        <v>21</v>
      </c>
      <c r="C42" s="24"/>
      <c r="K42" s="2" t="s">
        <v>285</v>
      </c>
      <c r="P42" s="2" t="s">
        <v>290</v>
      </c>
      <c r="AA42" s="2"/>
    </row>
    <row r="43" spans="1:27" ht="14.4" x14ac:dyDescent="0.3">
      <c r="A43" s="24"/>
      <c r="B43" s="24" t="s">
        <v>22</v>
      </c>
      <c r="C43" s="24"/>
      <c r="D43" s="25"/>
      <c r="E43" s="25"/>
      <c r="F43" s="25"/>
      <c r="G43" s="24"/>
      <c r="H43" s="24"/>
      <c r="I43" s="181"/>
      <c r="J43" s="181" t="s">
        <v>286</v>
      </c>
      <c r="K43" s="181"/>
      <c r="L43" s="181"/>
      <c r="M43" s="181"/>
      <c r="N43" s="181"/>
      <c r="O43" s="181"/>
      <c r="P43" s="24"/>
      <c r="Q43" s="24"/>
      <c r="R43" s="24"/>
      <c r="S43" s="24"/>
      <c r="T43" s="24"/>
      <c r="U43" s="24"/>
      <c r="V43" s="173"/>
      <c r="W43" s="44"/>
      <c r="X43" s="25"/>
      <c r="Y43" s="25"/>
      <c r="Z43" s="25"/>
      <c r="AA43" s="25"/>
    </row>
    <row r="44" spans="1:27" ht="14.4" customHeight="1" x14ac:dyDescent="0.3">
      <c r="A44" s="24"/>
      <c r="B44" s="24"/>
      <c r="C44" s="24"/>
      <c r="G44" s="172" t="s">
        <v>291</v>
      </c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AA44" s="2"/>
    </row>
    <row r="45" spans="1:27" x14ac:dyDescent="0.3">
      <c r="A45" s="24"/>
      <c r="B45" s="24"/>
      <c r="C45" s="24"/>
      <c r="AA45" s="2"/>
    </row>
    <row r="46" spans="1:27" x14ac:dyDescent="0.3">
      <c r="A46" s="24"/>
      <c r="B46" s="24"/>
      <c r="C46" s="24"/>
      <c r="AA46" s="2"/>
    </row>
    <row r="47" spans="1:27" x14ac:dyDescent="0.3">
      <c r="AA47" s="2"/>
    </row>
    <row r="48" spans="1:27" x14ac:dyDescent="0.3">
      <c r="AA48" s="2"/>
    </row>
    <row r="49" spans="27:27" x14ac:dyDescent="0.3">
      <c r="AA49" s="2"/>
    </row>
    <row r="50" spans="27:27" x14ac:dyDescent="0.3">
      <c r="AA50" s="2"/>
    </row>
    <row r="51" spans="27:27" x14ac:dyDescent="0.3">
      <c r="AA51" s="2"/>
    </row>
    <row r="52" spans="27:27" x14ac:dyDescent="0.3">
      <c r="AA52" s="2"/>
    </row>
    <row r="53" spans="27:27" x14ac:dyDescent="0.3">
      <c r="AA53" s="2"/>
    </row>
  </sheetData>
  <mergeCells count="140">
    <mergeCell ref="B36:H36"/>
    <mergeCell ref="B38:K38"/>
    <mergeCell ref="Z21:Z22"/>
    <mergeCell ref="Z23:Z24"/>
    <mergeCell ref="Z25:Z26"/>
    <mergeCell ref="Z27:Z29"/>
    <mergeCell ref="X25:X26"/>
    <mergeCell ref="Y25:Y26"/>
    <mergeCell ref="R21:R22"/>
    <mergeCell ref="S21:S22"/>
    <mergeCell ref="T21:T22"/>
    <mergeCell ref="U21:U22"/>
    <mergeCell ref="R23:R24"/>
    <mergeCell ref="S23:S24"/>
    <mergeCell ref="T23:T24"/>
    <mergeCell ref="R27:R29"/>
    <mergeCell ref="T27:T29"/>
    <mergeCell ref="Y23:Y24"/>
    <mergeCell ref="F23:F24"/>
    <mergeCell ref="E23:E24"/>
    <mergeCell ref="G23:G24"/>
    <mergeCell ref="H23:H24"/>
    <mergeCell ref="V23:V24"/>
    <mergeCell ref="E25:E26"/>
    <mergeCell ref="F25:F26"/>
    <mergeCell ref="G25:G26"/>
    <mergeCell ref="H25:H26"/>
    <mergeCell ref="X23:X24"/>
    <mergeCell ref="Q23:Q24"/>
    <mergeCell ref="V25:V26"/>
    <mergeCell ref="W25:W26"/>
    <mergeCell ref="E27:E29"/>
    <mergeCell ref="F27:F29"/>
    <mergeCell ref="G27:G29"/>
    <mergeCell ref="H27:H29"/>
    <mergeCell ref="U27:U29"/>
    <mergeCell ref="J25:J26"/>
    <mergeCell ref="K25:K26"/>
    <mergeCell ref="U23:U24"/>
    <mergeCell ref="Q25:Q26"/>
    <mergeCell ref="R25:R26"/>
    <mergeCell ref="S25:S26"/>
    <mergeCell ref="T25:T26"/>
    <mergeCell ref="U25:U26"/>
    <mergeCell ref="R30:R31"/>
    <mergeCell ref="Z30:Z31"/>
    <mergeCell ref="E30:E31"/>
    <mergeCell ref="G30:G31"/>
    <mergeCell ref="H30:H31"/>
    <mergeCell ref="Q30:Q31"/>
    <mergeCell ref="Q27:Q29"/>
    <mergeCell ref="S27:S29"/>
    <mergeCell ref="U30:U31"/>
    <mergeCell ref="S30:S31"/>
    <mergeCell ref="T30:T31"/>
    <mergeCell ref="L27:L29"/>
    <mergeCell ref="Z5:Z9"/>
    <mergeCell ref="AA5:AA9"/>
    <mergeCell ref="I7:L8"/>
    <mergeCell ref="M7:P8"/>
    <mergeCell ref="Q7:U8"/>
    <mergeCell ref="V7:Y8"/>
    <mergeCell ref="I5:P6"/>
    <mergeCell ref="Q5:Y6"/>
    <mergeCell ref="A10:C10"/>
    <mergeCell ref="A5:A9"/>
    <mergeCell ref="B5:B9"/>
    <mergeCell ref="C5:C9"/>
    <mergeCell ref="D5:H8"/>
    <mergeCell ref="A19:C19"/>
    <mergeCell ref="A32:C32"/>
    <mergeCell ref="A33:C33"/>
    <mergeCell ref="AA21:AA22"/>
    <mergeCell ref="AA23:AA24"/>
    <mergeCell ref="AA25:AA26"/>
    <mergeCell ref="AA27:AA29"/>
    <mergeCell ref="AA30:AA31"/>
    <mergeCell ref="A20:C20"/>
    <mergeCell ref="F21:F22"/>
    <mergeCell ref="D21:D22"/>
    <mergeCell ref="E21:E22"/>
    <mergeCell ref="G21:G22"/>
    <mergeCell ref="H21:H22"/>
    <mergeCell ref="V21:V22"/>
    <mergeCell ref="D23:D24"/>
    <mergeCell ref="F30:F31"/>
    <mergeCell ref="X21:X22"/>
    <mergeCell ref="Y21:Y22"/>
    <mergeCell ref="D25:D26"/>
    <mergeCell ref="D27:D29"/>
    <mergeCell ref="D30:D31"/>
    <mergeCell ref="W21:W22"/>
    <mergeCell ref="W23:W24"/>
    <mergeCell ref="K21:K22"/>
    <mergeCell ref="K23:K24"/>
    <mergeCell ref="L21:L22"/>
    <mergeCell ref="L23:L24"/>
    <mergeCell ref="I25:I26"/>
    <mergeCell ref="L25:L26"/>
    <mergeCell ref="I21:I22"/>
    <mergeCell ref="I23:I24"/>
    <mergeCell ref="J21:J22"/>
    <mergeCell ref="J23:J24"/>
    <mergeCell ref="M21:M22"/>
    <mergeCell ref="N21:N22"/>
    <mergeCell ref="O21:O22"/>
    <mergeCell ref="P21:P22"/>
    <mergeCell ref="Q21:Q22"/>
    <mergeCell ref="M25:M26"/>
    <mergeCell ref="N25:N26"/>
    <mergeCell ref="O25:O26"/>
    <mergeCell ref="P25:P26"/>
    <mergeCell ref="M23:M24"/>
    <mergeCell ref="N23:N24"/>
    <mergeCell ref="O23:O24"/>
    <mergeCell ref="P23:P24"/>
    <mergeCell ref="B35:J35"/>
    <mergeCell ref="V30:V31"/>
    <mergeCell ref="W30:W31"/>
    <mergeCell ref="X30:X31"/>
    <mergeCell ref="Y30:Y31"/>
    <mergeCell ref="V27:V29"/>
    <mergeCell ref="W27:W29"/>
    <mergeCell ref="X27:X29"/>
    <mergeCell ref="Y27:Y29"/>
    <mergeCell ref="N30:N31"/>
    <mergeCell ref="O30:O31"/>
    <mergeCell ref="P30:P31"/>
    <mergeCell ref="M27:M29"/>
    <mergeCell ref="N27:N29"/>
    <mergeCell ref="O27:O29"/>
    <mergeCell ref="P27:P29"/>
    <mergeCell ref="I30:I31"/>
    <mergeCell ref="K30:K31"/>
    <mergeCell ref="J30:J31"/>
    <mergeCell ref="L30:L31"/>
    <mergeCell ref="M30:M31"/>
    <mergeCell ref="I27:I29"/>
    <mergeCell ref="J27:J29"/>
    <mergeCell ref="K27:K29"/>
  </mergeCells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topLeftCell="A10" workbookViewId="0">
      <selection sqref="A1:AA1048576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43.44140625" style="23" customWidth="1"/>
    <col min="4" max="4" width="7.6640625" style="2" customWidth="1"/>
    <col min="5" max="5" width="3.109375" style="2" customWidth="1"/>
    <col min="6" max="6" width="4.33203125" style="2" customWidth="1"/>
    <col min="7" max="21" width="3.109375" style="2" customWidth="1"/>
    <col min="22" max="22" width="4.88671875" style="2" customWidth="1"/>
    <col min="23" max="25" width="3.109375" style="2" customWidth="1"/>
    <col min="26" max="26" width="7.33203125" style="2" customWidth="1"/>
    <col min="27" max="27" width="7.33203125" style="5" customWidth="1"/>
    <col min="28" max="16384" width="9.109375" style="2"/>
  </cols>
  <sheetData>
    <row r="1" spans="1:28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  <c r="AB1" s="22"/>
    </row>
    <row r="2" spans="1:28" ht="14.4" x14ac:dyDescent="0.3">
      <c r="A2" s="32" t="s">
        <v>210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2"/>
    </row>
    <row r="3" spans="1:28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2"/>
    </row>
    <row r="4" spans="1:28" ht="14.4" thickBot="1" x14ac:dyDescent="0.35">
      <c r="A4" s="41" t="s">
        <v>99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8"/>
      <c r="AB4" s="22"/>
    </row>
    <row r="5" spans="1:28" s="1" customFormat="1" ht="15.75" customHeight="1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13"/>
      <c r="I5" s="213" t="s">
        <v>2</v>
      </c>
      <c r="J5" s="213"/>
      <c r="K5" s="213"/>
      <c r="L5" s="213"/>
      <c r="M5" s="213"/>
      <c r="N5" s="213"/>
      <c r="O5" s="213"/>
      <c r="P5" s="207"/>
      <c r="Q5" s="204" t="s">
        <v>7</v>
      </c>
      <c r="R5" s="213"/>
      <c r="S5" s="213"/>
      <c r="T5" s="213"/>
      <c r="U5" s="213"/>
      <c r="V5" s="213"/>
      <c r="W5" s="213"/>
      <c r="X5" s="213"/>
      <c r="Y5" s="207"/>
      <c r="Z5" s="215" t="s">
        <v>26</v>
      </c>
      <c r="AA5" s="283" t="s">
        <v>24</v>
      </c>
    </row>
    <row r="6" spans="1:28" s="1" customFormat="1" ht="8.25" customHeight="1" x14ac:dyDescent="0.3">
      <c r="A6" s="205"/>
      <c r="B6" s="211"/>
      <c r="C6" s="208"/>
      <c r="D6" s="205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08"/>
      <c r="Q6" s="205"/>
      <c r="R6" s="214"/>
      <c r="S6" s="214"/>
      <c r="T6" s="214"/>
      <c r="U6" s="214"/>
      <c r="V6" s="214"/>
      <c r="W6" s="214"/>
      <c r="X6" s="214"/>
      <c r="Y6" s="208"/>
      <c r="Z6" s="216"/>
      <c r="AA6" s="284"/>
    </row>
    <row r="7" spans="1:28" s="1" customFormat="1" ht="15.75" customHeight="1" x14ac:dyDescent="0.3">
      <c r="A7" s="205"/>
      <c r="B7" s="211"/>
      <c r="C7" s="208"/>
      <c r="D7" s="205"/>
      <c r="E7" s="214"/>
      <c r="F7" s="214"/>
      <c r="G7" s="214"/>
      <c r="H7" s="214"/>
      <c r="I7" s="214" t="s">
        <v>4</v>
      </c>
      <c r="J7" s="214"/>
      <c r="K7" s="214"/>
      <c r="L7" s="214"/>
      <c r="M7" s="214" t="s">
        <v>6</v>
      </c>
      <c r="N7" s="214"/>
      <c r="O7" s="214"/>
      <c r="P7" s="208"/>
      <c r="Q7" s="205" t="s">
        <v>8</v>
      </c>
      <c r="R7" s="214"/>
      <c r="S7" s="214"/>
      <c r="T7" s="214"/>
      <c r="U7" s="214"/>
      <c r="V7" s="214" t="s">
        <v>9</v>
      </c>
      <c r="W7" s="214"/>
      <c r="X7" s="214"/>
      <c r="Y7" s="208"/>
      <c r="Z7" s="216"/>
      <c r="AA7" s="284"/>
    </row>
    <row r="8" spans="1:28" s="1" customFormat="1" ht="9" customHeight="1" x14ac:dyDescent="0.3">
      <c r="A8" s="205"/>
      <c r="B8" s="211"/>
      <c r="C8" s="208"/>
      <c r="D8" s="205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08"/>
      <c r="Q8" s="205"/>
      <c r="R8" s="214"/>
      <c r="S8" s="214"/>
      <c r="T8" s="214"/>
      <c r="U8" s="214"/>
      <c r="V8" s="214"/>
      <c r="W8" s="214"/>
      <c r="X8" s="214"/>
      <c r="Y8" s="208"/>
      <c r="Z8" s="216"/>
      <c r="AA8" s="284"/>
    </row>
    <row r="9" spans="1:28" s="1" customFormat="1" ht="93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7" t="s">
        <v>28</v>
      </c>
      <c r="J9" s="39" t="s">
        <v>30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29</v>
      </c>
      <c r="T9" s="39" t="s">
        <v>5</v>
      </c>
      <c r="U9" s="39" t="s">
        <v>25</v>
      </c>
      <c r="V9" s="39" t="s">
        <v>28</v>
      </c>
      <c r="W9" s="39" t="s">
        <v>30</v>
      </c>
      <c r="X9" s="39" t="s">
        <v>5</v>
      </c>
      <c r="Y9" s="39" t="s">
        <v>25</v>
      </c>
      <c r="Z9" s="217"/>
      <c r="AA9" s="285"/>
    </row>
    <row r="10" spans="1:28" ht="18" customHeight="1" thickBot="1" x14ac:dyDescent="0.35">
      <c r="A10" s="191" t="s">
        <v>18</v>
      </c>
      <c r="B10" s="192"/>
      <c r="C10" s="19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4"/>
    </row>
    <row r="11" spans="1:28" ht="15.75" customHeight="1" x14ac:dyDescent="0.3">
      <c r="A11" s="13">
        <v>1</v>
      </c>
      <c r="B11" s="3" t="s">
        <v>100</v>
      </c>
      <c r="C11" s="35" t="s">
        <v>64</v>
      </c>
      <c r="D11" s="61">
        <f>SUM(E11:H11)</f>
        <v>30</v>
      </c>
      <c r="E11" s="10"/>
      <c r="F11" s="11">
        <f>I11</f>
        <v>30</v>
      </c>
      <c r="G11" s="11"/>
      <c r="H11" s="99"/>
      <c r="I11" s="10">
        <v>30</v>
      </c>
      <c r="J11" s="11"/>
      <c r="K11" s="11">
        <v>4</v>
      </c>
      <c r="L11" s="12" t="s">
        <v>35</v>
      </c>
      <c r="M11" s="10"/>
      <c r="N11" s="11"/>
      <c r="O11" s="11"/>
      <c r="P11" s="12"/>
      <c r="Q11" s="10"/>
      <c r="R11" s="11"/>
      <c r="S11" s="11"/>
      <c r="T11" s="11"/>
      <c r="U11" s="12"/>
      <c r="V11" s="11"/>
      <c r="W11" s="11"/>
      <c r="X11" s="11"/>
      <c r="Y11" s="12"/>
      <c r="Z11" s="7">
        <v>4</v>
      </c>
      <c r="AA11" s="19">
        <v>4</v>
      </c>
    </row>
    <row r="12" spans="1:28" ht="15.75" customHeight="1" x14ac:dyDescent="0.3">
      <c r="A12" s="13">
        <v>2</v>
      </c>
      <c r="B12" s="3" t="s">
        <v>101</v>
      </c>
      <c r="C12" s="35" t="s">
        <v>66</v>
      </c>
      <c r="D12" s="8">
        <f t="shared" ref="D12:D19" si="0">SUM(E12:H12)</f>
        <v>30</v>
      </c>
      <c r="E12" s="13"/>
      <c r="F12" s="3"/>
      <c r="G12" s="3"/>
      <c r="H12" s="100">
        <f>J12</f>
        <v>30</v>
      </c>
      <c r="I12" s="50"/>
      <c r="J12" s="3">
        <v>30</v>
      </c>
      <c r="K12" s="3">
        <v>4</v>
      </c>
      <c r="L12" s="14" t="s">
        <v>35</v>
      </c>
      <c r="M12" s="13"/>
      <c r="N12" s="3"/>
      <c r="O12" s="3"/>
      <c r="P12" s="14"/>
      <c r="Q12" s="13"/>
      <c r="R12" s="3"/>
      <c r="S12" s="3"/>
      <c r="T12" s="3"/>
      <c r="U12" s="14"/>
      <c r="V12" s="3"/>
      <c r="W12" s="3"/>
      <c r="X12" s="3"/>
      <c r="Y12" s="14"/>
      <c r="Z12" s="8">
        <v>4</v>
      </c>
      <c r="AA12" s="20"/>
    </row>
    <row r="13" spans="1:28" ht="15.75" customHeight="1" x14ac:dyDescent="0.3">
      <c r="A13" s="13">
        <v>3</v>
      </c>
      <c r="B13" s="3" t="s">
        <v>102</v>
      </c>
      <c r="C13" s="35" t="s">
        <v>103</v>
      </c>
      <c r="D13" s="43">
        <f t="shared" si="0"/>
        <v>30</v>
      </c>
      <c r="E13" s="13">
        <f>M13</f>
        <v>15</v>
      </c>
      <c r="F13" s="3">
        <f>N13</f>
        <v>15</v>
      </c>
      <c r="G13" s="3"/>
      <c r="H13" s="100"/>
      <c r="I13" s="50"/>
      <c r="J13" s="3"/>
      <c r="K13" s="3"/>
      <c r="L13" s="14"/>
      <c r="M13" s="13">
        <v>15</v>
      </c>
      <c r="N13" s="3">
        <v>15</v>
      </c>
      <c r="O13" s="3">
        <v>4</v>
      </c>
      <c r="P13" s="14" t="s">
        <v>60</v>
      </c>
      <c r="Q13" s="13"/>
      <c r="R13" s="3"/>
      <c r="S13" s="3"/>
      <c r="T13" s="3"/>
      <c r="U13" s="14"/>
      <c r="V13" s="3"/>
      <c r="W13" s="3"/>
      <c r="X13" s="3"/>
      <c r="Y13" s="14"/>
      <c r="Z13" s="8">
        <v>4</v>
      </c>
      <c r="AA13" s="20">
        <v>4</v>
      </c>
    </row>
    <row r="14" spans="1:28" ht="15.75" customHeight="1" x14ac:dyDescent="0.3">
      <c r="A14" s="13">
        <v>4</v>
      </c>
      <c r="B14" s="3" t="s">
        <v>104</v>
      </c>
      <c r="C14" s="35" t="s">
        <v>298</v>
      </c>
      <c r="D14" s="43">
        <f t="shared" si="0"/>
        <v>15</v>
      </c>
      <c r="E14" s="13"/>
      <c r="F14" s="3"/>
      <c r="G14" s="3"/>
      <c r="H14" s="100">
        <v>15</v>
      </c>
      <c r="I14" s="50"/>
      <c r="J14" s="3"/>
      <c r="K14" s="3"/>
      <c r="L14" s="14"/>
      <c r="M14" s="13"/>
      <c r="N14" s="3"/>
      <c r="O14" s="3"/>
      <c r="P14" s="14"/>
      <c r="Q14" s="13"/>
      <c r="R14" s="3"/>
      <c r="S14" s="3"/>
      <c r="T14" s="3"/>
      <c r="U14" s="14"/>
      <c r="V14" s="3"/>
      <c r="W14" s="3">
        <v>15</v>
      </c>
      <c r="X14" s="3">
        <v>2</v>
      </c>
      <c r="Y14" s="14" t="s">
        <v>35</v>
      </c>
      <c r="Z14" s="8">
        <v>2</v>
      </c>
      <c r="AA14" s="20">
        <v>2</v>
      </c>
    </row>
    <row r="15" spans="1:28" ht="15.75" customHeight="1" x14ac:dyDescent="0.3">
      <c r="A15" s="13">
        <v>5</v>
      </c>
      <c r="B15" s="3" t="s">
        <v>105</v>
      </c>
      <c r="C15" s="35" t="s">
        <v>297</v>
      </c>
      <c r="D15" s="43">
        <f t="shared" si="0"/>
        <v>30</v>
      </c>
      <c r="E15" s="13"/>
      <c r="F15" s="3"/>
      <c r="G15" s="3">
        <v>30</v>
      </c>
      <c r="H15" s="100"/>
      <c r="I15" s="50"/>
      <c r="J15" s="3"/>
      <c r="K15" s="3"/>
      <c r="L15" s="14"/>
      <c r="M15" s="13"/>
      <c r="N15" s="3"/>
      <c r="O15" s="3"/>
      <c r="P15" s="14"/>
      <c r="Q15" s="13"/>
      <c r="R15" s="3"/>
      <c r="S15" s="3">
        <v>30</v>
      </c>
      <c r="T15" s="3">
        <v>3</v>
      </c>
      <c r="U15" s="14" t="s">
        <v>60</v>
      </c>
      <c r="V15" s="3"/>
      <c r="W15" s="3"/>
      <c r="X15" s="3"/>
      <c r="Y15" s="14"/>
      <c r="Z15" s="8">
        <v>3</v>
      </c>
      <c r="AA15" s="20">
        <v>3</v>
      </c>
    </row>
    <row r="16" spans="1:28" ht="15.75" customHeight="1" x14ac:dyDescent="0.3">
      <c r="A16" s="13">
        <v>6</v>
      </c>
      <c r="B16" s="3" t="s">
        <v>106</v>
      </c>
      <c r="C16" s="35" t="s">
        <v>72</v>
      </c>
      <c r="D16" s="43">
        <f t="shared" si="0"/>
        <v>30</v>
      </c>
      <c r="E16" s="13">
        <f>Q16</f>
        <v>15</v>
      </c>
      <c r="F16" s="3">
        <f>R16</f>
        <v>15</v>
      </c>
      <c r="G16" s="3"/>
      <c r="H16" s="100"/>
      <c r="I16" s="50"/>
      <c r="J16" s="3"/>
      <c r="K16" s="3"/>
      <c r="L16" s="14"/>
      <c r="M16" s="13"/>
      <c r="N16" s="3"/>
      <c r="O16" s="3"/>
      <c r="P16" s="14"/>
      <c r="Q16" s="13">
        <v>15</v>
      </c>
      <c r="R16" s="3">
        <v>15</v>
      </c>
      <c r="S16" s="3"/>
      <c r="T16" s="3">
        <v>4</v>
      </c>
      <c r="U16" s="14" t="s">
        <v>60</v>
      </c>
      <c r="V16" s="3"/>
      <c r="W16" s="3"/>
      <c r="X16" s="3"/>
      <c r="Y16" s="14"/>
      <c r="Z16" s="8">
        <v>4</v>
      </c>
      <c r="AA16" s="20"/>
    </row>
    <row r="17" spans="1:28" ht="15.75" customHeight="1" x14ac:dyDescent="0.3">
      <c r="A17" s="13">
        <v>7</v>
      </c>
      <c r="B17" s="3" t="s">
        <v>107</v>
      </c>
      <c r="C17" s="35" t="s">
        <v>108</v>
      </c>
      <c r="D17" s="43">
        <f t="shared" si="0"/>
        <v>30</v>
      </c>
      <c r="E17" s="13"/>
      <c r="F17" s="3"/>
      <c r="G17" s="3"/>
      <c r="H17" s="100">
        <f>W17</f>
        <v>30</v>
      </c>
      <c r="I17" s="50"/>
      <c r="J17" s="3"/>
      <c r="K17" s="3"/>
      <c r="L17" s="14"/>
      <c r="M17" s="13"/>
      <c r="N17" s="3"/>
      <c r="O17" s="3"/>
      <c r="P17" s="14"/>
      <c r="Q17" s="13"/>
      <c r="R17" s="3"/>
      <c r="S17" s="3"/>
      <c r="T17" s="3"/>
      <c r="U17" s="14"/>
      <c r="V17" s="3"/>
      <c r="W17" s="47">
        <v>30</v>
      </c>
      <c r="X17" s="47">
        <v>3</v>
      </c>
      <c r="Y17" s="48" t="s">
        <v>35</v>
      </c>
      <c r="Z17" s="8">
        <v>3</v>
      </c>
      <c r="AA17" s="20"/>
    </row>
    <row r="18" spans="1:28" ht="15.75" customHeight="1" x14ac:dyDescent="0.3">
      <c r="A18" s="13">
        <v>8</v>
      </c>
      <c r="B18" s="3" t="s">
        <v>109</v>
      </c>
      <c r="C18" s="35" t="s">
        <v>110</v>
      </c>
      <c r="D18" s="43">
        <f t="shared" si="0"/>
        <v>15</v>
      </c>
      <c r="E18" s="46"/>
      <c r="F18" s="47">
        <f>N18</f>
        <v>15</v>
      </c>
      <c r="G18" s="47"/>
      <c r="H18" s="101"/>
      <c r="I18" s="13"/>
      <c r="J18" s="47"/>
      <c r="K18" s="47"/>
      <c r="L18" s="48"/>
      <c r="M18" s="46"/>
      <c r="N18" s="47">
        <v>15</v>
      </c>
      <c r="O18" s="47">
        <v>2</v>
      </c>
      <c r="P18" s="48" t="s">
        <v>35</v>
      </c>
      <c r="Q18" s="46"/>
      <c r="R18" s="47"/>
      <c r="S18" s="47"/>
      <c r="T18" s="47"/>
      <c r="U18" s="48"/>
      <c r="V18" s="47"/>
      <c r="W18" s="3"/>
      <c r="X18" s="3"/>
      <c r="Y18" s="14"/>
      <c r="Z18" s="45">
        <v>2</v>
      </c>
      <c r="AA18" s="49"/>
    </row>
    <row r="19" spans="1:28" ht="15.75" customHeight="1" thickBot="1" x14ac:dyDescent="0.35">
      <c r="A19" s="13">
        <v>9</v>
      </c>
      <c r="B19" s="3" t="s">
        <v>111</v>
      </c>
      <c r="C19" s="110" t="s">
        <v>283</v>
      </c>
      <c r="D19" s="85">
        <f t="shared" si="0"/>
        <v>20</v>
      </c>
      <c r="E19" s="15"/>
      <c r="F19" s="16"/>
      <c r="G19" s="16">
        <f>S19</f>
        <v>20</v>
      </c>
      <c r="H19" s="102"/>
      <c r="I19" s="15"/>
      <c r="J19" s="16"/>
      <c r="K19" s="16"/>
      <c r="L19" s="17"/>
      <c r="M19" s="15"/>
      <c r="N19" s="16"/>
      <c r="O19" s="16"/>
      <c r="P19" s="17"/>
      <c r="Q19" s="15"/>
      <c r="R19" s="16"/>
      <c r="S19" s="16">
        <v>20</v>
      </c>
      <c r="T19" s="16">
        <v>2</v>
      </c>
      <c r="U19" s="17" t="s">
        <v>35</v>
      </c>
      <c r="V19" s="16"/>
      <c r="W19" s="16"/>
      <c r="X19" s="16"/>
      <c r="Y19" s="17"/>
      <c r="Z19" s="9">
        <v>2</v>
      </c>
      <c r="AA19" s="21"/>
    </row>
    <row r="20" spans="1:28" ht="15.75" customHeight="1" thickBot="1" x14ac:dyDescent="0.35">
      <c r="A20" s="237" t="s">
        <v>215</v>
      </c>
      <c r="B20" s="196"/>
      <c r="C20" s="197"/>
      <c r="D20" s="151">
        <f>SUM(D11:D19)</f>
        <v>230</v>
      </c>
      <c r="E20" s="123">
        <f t="shared" ref="E20:K20" si="1">SUM(E11:E19)</f>
        <v>30</v>
      </c>
      <c r="F20" s="90">
        <f t="shared" si="1"/>
        <v>75</v>
      </c>
      <c r="G20" s="90">
        <f t="shared" si="1"/>
        <v>50</v>
      </c>
      <c r="H20" s="91">
        <f t="shared" si="1"/>
        <v>75</v>
      </c>
      <c r="I20" s="123">
        <f t="shared" si="1"/>
        <v>30</v>
      </c>
      <c r="J20" s="90">
        <f t="shared" si="1"/>
        <v>30</v>
      </c>
      <c r="K20" s="90">
        <f t="shared" si="1"/>
        <v>8</v>
      </c>
      <c r="L20" s="133"/>
      <c r="M20" s="132">
        <f>SUM(M11:M19)</f>
        <v>15</v>
      </c>
      <c r="N20" s="90">
        <f t="shared" ref="N20:O20" si="2">SUM(N11:N19)</f>
        <v>30</v>
      </c>
      <c r="O20" s="90">
        <f t="shared" si="2"/>
        <v>6</v>
      </c>
      <c r="P20" s="131"/>
      <c r="Q20" s="123">
        <f>SUM(Q11:Q19)</f>
        <v>15</v>
      </c>
      <c r="R20" s="90">
        <f t="shared" ref="R20:T20" si="3">SUM(R11:R19)</f>
        <v>15</v>
      </c>
      <c r="S20" s="90">
        <f t="shared" si="3"/>
        <v>50</v>
      </c>
      <c r="T20" s="90">
        <f t="shared" si="3"/>
        <v>9</v>
      </c>
      <c r="U20" s="133"/>
      <c r="V20" s="132">
        <f t="shared" ref="V20:X20" si="4">SUM(V12:V19)</f>
        <v>0</v>
      </c>
      <c r="W20" s="90">
        <f t="shared" si="4"/>
        <v>45</v>
      </c>
      <c r="X20" s="90">
        <f t="shared" si="4"/>
        <v>5</v>
      </c>
      <c r="Y20" s="133"/>
      <c r="Z20" s="124">
        <f>SUM(Z11:Z19)</f>
        <v>28</v>
      </c>
      <c r="AA20" s="142">
        <f>SUM(AA11:AA19)</f>
        <v>13</v>
      </c>
      <c r="AB20" s="84"/>
    </row>
    <row r="21" spans="1:28" ht="15.75" customHeight="1" thickBot="1" x14ac:dyDescent="0.35">
      <c r="A21" s="189" t="s">
        <v>20</v>
      </c>
      <c r="B21" s="190"/>
      <c r="C21" s="190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40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6"/>
    </row>
    <row r="22" spans="1:28" ht="15.75" customHeight="1" x14ac:dyDescent="0.3">
      <c r="A22" s="13">
        <v>10</v>
      </c>
      <c r="B22" s="47" t="s">
        <v>112</v>
      </c>
      <c r="C22" s="55" t="s">
        <v>113</v>
      </c>
      <c r="D22" s="272">
        <f>SUM(E22:H24)</f>
        <v>30</v>
      </c>
      <c r="E22" s="275"/>
      <c r="F22" s="270">
        <f>V22</f>
        <v>30</v>
      </c>
      <c r="G22" s="270"/>
      <c r="H22" s="271"/>
      <c r="I22" s="280"/>
      <c r="J22" s="270"/>
      <c r="K22" s="280"/>
      <c r="L22" s="271"/>
      <c r="M22" s="275"/>
      <c r="N22" s="270"/>
      <c r="O22" s="270"/>
      <c r="P22" s="286"/>
      <c r="Q22" s="280"/>
      <c r="R22" s="270"/>
      <c r="S22" s="270"/>
      <c r="T22" s="294"/>
      <c r="U22" s="271"/>
      <c r="V22" s="270">
        <v>30</v>
      </c>
      <c r="W22" s="270"/>
      <c r="X22" s="270">
        <v>4</v>
      </c>
      <c r="Y22" s="271" t="s">
        <v>60</v>
      </c>
      <c r="Z22" s="272">
        <v>4</v>
      </c>
      <c r="AA22" s="269"/>
    </row>
    <row r="23" spans="1:28" ht="15.75" customHeight="1" x14ac:dyDescent="0.3">
      <c r="A23" s="13">
        <v>11</v>
      </c>
      <c r="B23" s="4" t="s">
        <v>114</v>
      </c>
      <c r="C23" s="58" t="s">
        <v>115</v>
      </c>
      <c r="D23" s="273"/>
      <c r="E23" s="276"/>
      <c r="F23" s="264"/>
      <c r="G23" s="264"/>
      <c r="H23" s="261"/>
      <c r="I23" s="281"/>
      <c r="J23" s="264"/>
      <c r="K23" s="281"/>
      <c r="L23" s="261"/>
      <c r="M23" s="276"/>
      <c r="N23" s="264"/>
      <c r="O23" s="264"/>
      <c r="P23" s="287"/>
      <c r="Q23" s="281"/>
      <c r="R23" s="264"/>
      <c r="S23" s="264"/>
      <c r="T23" s="292"/>
      <c r="U23" s="261"/>
      <c r="V23" s="264"/>
      <c r="W23" s="264"/>
      <c r="X23" s="264"/>
      <c r="Y23" s="261"/>
      <c r="Z23" s="273"/>
      <c r="AA23" s="266"/>
    </row>
    <row r="24" spans="1:28" ht="15.75" customHeight="1" x14ac:dyDescent="0.3">
      <c r="A24" s="13">
        <v>12</v>
      </c>
      <c r="B24" s="51" t="s">
        <v>116</v>
      </c>
      <c r="C24" s="54" t="s">
        <v>117</v>
      </c>
      <c r="D24" s="274"/>
      <c r="E24" s="277"/>
      <c r="F24" s="256"/>
      <c r="G24" s="256"/>
      <c r="H24" s="258"/>
      <c r="I24" s="282"/>
      <c r="J24" s="256"/>
      <c r="K24" s="282"/>
      <c r="L24" s="258"/>
      <c r="M24" s="277"/>
      <c r="N24" s="256"/>
      <c r="O24" s="256"/>
      <c r="P24" s="288"/>
      <c r="Q24" s="282"/>
      <c r="R24" s="256"/>
      <c r="S24" s="256"/>
      <c r="T24" s="293"/>
      <c r="U24" s="258"/>
      <c r="V24" s="256"/>
      <c r="W24" s="256"/>
      <c r="X24" s="256"/>
      <c r="Y24" s="258"/>
      <c r="Z24" s="274"/>
      <c r="AA24" s="268"/>
    </row>
    <row r="25" spans="1:28" ht="15.75" customHeight="1" x14ac:dyDescent="0.3">
      <c r="A25" s="13">
        <v>13</v>
      </c>
      <c r="B25" s="47" t="s">
        <v>118</v>
      </c>
      <c r="C25" s="55" t="s">
        <v>119</v>
      </c>
      <c r="D25" s="279">
        <f>SUM(E25:H26)</f>
        <v>15</v>
      </c>
      <c r="E25" s="278"/>
      <c r="F25" s="255">
        <f>R25</f>
        <v>15</v>
      </c>
      <c r="G25" s="255"/>
      <c r="H25" s="257"/>
      <c r="I25" s="255"/>
      <c r="J25" s="255"/>
      <c r="K25" s="255"/>
      <c r="L25" s="257"/>
      <c r="M25" s="259"/>
      <c r="N25" s="255"/>
      <c r="O25" s="255"/>
      <c r="P25" s="255"/>
      <c r="Q25" s="278"/>
      <c r="R25" s="255">
        <v>15</v>
      </c>
      <c r="S25" s="255"/>
      <c r="T25" s="255">
        <v>2</v>
      </c>
      <c r="U25" s="257" t="s">
        <v>35</v>
      </c>
      <c r="V25" s="255"/>
      <c r="W25" s="255"/>
      <c r="X25" s="255"/>
      <c r="Y25" s="257"/>
      <c r="Z25" s="279">
        <v>2</v>
      </c>
      <c r="AA25" s="265"/>
    </row>
    <row r="26" spans="1:28" ht="15.75" customHeight="1" x14ac:dyDescent="0.3">
      <c r="A26" s="13">
        <v>14</v>
      </c>
      <c r="B26" s="51" t="s">
        <v>120</v>
      </c>
      <c r="C26" s="54" t="s">
        <v>121</v>
      </c>
      <c r="D26" s="274"/>
      <c r="E26" s="277"/>
      <c r="F26" s="256"/>
      <c r="G26" s="256"/>
      <c r="H26" s="258"/>
      <c r="I26" s="256"/>
      <c r="J26" s="256"/>
      <c r="K26" s="256"/>
      <c r="L26" s="258"/>
      <c r="M26" s="260"/>
      <c r="N26" s="256"/>
      <c r="O26" s="256"/>
      <c r="P26" s="256"/>
      <c r="Q26" s="277"/>
      <c r="R26" s="256"/>
      <c r="S26" s="256"/>
      <c r="T26" s="256"/>
      <c r="U26" s="258"/>
      <c r="V26" s="256"/>
      <c r="W26" s="256"/>
      <c r="X26" s="256"/>
      <c r="Y26" s="258"/>
      <c r="Z26" s="274"/>
      <c r="AA26" s="268"/>
    </row>
    <row r="27" spans="1:28" ht="15.75" customHeight="1" x14ac:dyDescent="0.3">
      <c r="A27" s="13">
        <v>15</v>
      </c>
      <c r="B27" s="47" t="s">
        <v>122</v>
      </c>
      <c r="C27" s="55" t="s">
        <v>123</v>
      </c>
      <c r="D27" s="279">
        <f>SUM(E27:H28)</f>
        <v>30</v>
      </c>
      <c r="E27" s="278"/>
      <c r="F27" s="255">
        <f>V27</f>
        <v>30</v>
      </c>
      <c r="G27" s="255"/>
      <c r="H27" s="257"/>
      <c r="I27" s="278"/>
      <c r="J27" s="255"/>
      <c r="K27" s="255"/>
      <c r="L27" s="257"/>
      <c r="M27" s="278"/>
      <c r="N27" s="255"/>
      <c r="O27" s="255"/>
      <c r="P27" s="257"/>
      <c r="Q27" s="259"/>
      <c r="R27" s="255"/>
      <c r="S27" s="255"/>
      <c r="T27" s="255"/>
      <c r="U27" s="257"/>
      <c r="V27" s="259">
        <v>30</v>
      </c>
      <c r="W27" s="255"/>
      <c r="X27" s="255">
        <v>3</v>
      </c>
      <c r="Y27" s="257" t="s">
        <v>35</v>
      </c>
      <c r="Z27" s="279">
        <v>3</v>
      </c>
      <c r="AA27" s="265">
        <v>3</v>
      </c>
    </row>
    <row r="28" spans="1:28" ht="15.75" customHeight="1" x14ac:dyDescent="0.3">
      <c r="A28" s="13">
        <v>16</v>
      </c>
      <c r="B28" s="51" t="s">
        <v>124</v>
      </c>
      <c r="C28" s="54" t="s">
        <v>125</v>
      </c>
      <c r="D28" s="274"/>
      <c r="E28" s="277"/>
      <c r="F28" s="256"/>
      <c r="G28" s="256"/>
      <c r="H28" s="258"/>
      <c r="I28" s="277"/>
      <c r="J28" s="256"/>
      <c r="K28" s="256"/>
      <c r="L28" s="261"/>
      <c r="M28" s="277"/>
      <c r="N28" s="256"/>
      <c r="O28" s="256"/>
      <c r="P28" s="261"/>
      <c r="Q28" s="263"/>
      <c r="R28" s="264"/>
      <c r="S28" s="264"/>
      <c r="T28" s="264"/>
      <c r="U28" s="261"/>
      <c r="V28" s="260"/>
      <c r="W28" s="256"/>
      <c r="X28" s="256"/>
      <c r="Y28" s="258"/>
      <c r="Z28" s="274"/>
      <c r="AA28" s="268"/>
    </row>
    <row r="29" spans="1:28" ht="15.75" customHeight="1" x14ac:dyDescent="0.3">
      <c r="A29" s="13">
        <v>17</v>
      </c>
      <c r="B29" s="47" t="s">
        <v>126</v>
      </c>
      <c r="C29" s="55" t="s">
        <v>301</v>
      </c>
      <c r="D29" s="279">
        <f>SUM(F29)</f>
        <v>30</v>
      </c>
      <c r="E29" s="278"/>
      <c r="F29" s="255">
        <f>V29</f>
        <v>30</v>
      </c>
      <c r="G29" s="255"/>
      <c r="H29" s="257"/>
      <c r="I29" s="278"/>
      <c r="J29" s="255"/>
      <c r="K29" s="292"/>
      <c r="L29" s="257"/>
      <c r="M29" s="281"/>
      <c r="N29" s="255"/>
      <c r="O29" s="255"/>
      <c r="P29" s="257"/>
      <c r="Q29" s="278"/>
      <c r="R29" s="295"/>
      <c r="S29" s="255"/>
      <c r="T29" s="255"/>
      <c r="U29" s="257"/>
      <c r="V29" s="255">
        <v>30</v>
      </c>
      <c r="W29" s="255"/>
      <c r="X29" s="255">
        <v>3</v>
      </c>
      <c r="Y29" s="257" t="s">
        <v>35</v>
      </c>
      <c r="Z29" s="279">
        <v>3</v>
      </c>
      <c r="AA29" s="265"/>
    </row>
    <row r="30" spans="1:28" ht="15.75" customHeight="1" x14ac:dyDescent="0.3">
      <c r="A30" s="13">
        <v>18</v>
      </c>
      <c r="B30" s="4" t="s">
        <v>127</v>
      </c>
      <c r="C30" s="58" t="s">
        <v>128</v>
      </c>
      <c r="D30" s="273"/>
      <c r="E30" s="276"/>
      <c r="F30" s="264"/>
      <c r="G30" s="264"/>
      <c r="H30" s="261"/>
      <c r="I30" s="276"/>
      <c r="J30" s="264"/>
      <c r="K30" s="292"/>
      <c r="L30" s="261"/>
      <c r="M30" s="281"/>
      <c r="N30" s="264"/>
      <c r="O30" s="264"/>
      <c r="P30" s="261"/>
      <c r="Q30" s="276"/>
      <c r="R30" s="292"/>
      <c r="S30" s="264"/>
      <c r="T30" s="264"/>
      <c r="U30" s="261"/>
      <c r="V30" s="264"/>
      <c r="W30" s="264"/>
      <c r="X30" s="264"/>
      <c r="Y30" s="261"/>
      <c r="Z30" s="273"/>
      <c r="AA30" s="266"/>
    </row>
    <row r="31" spans="1:28" ht="15.75" customHeight="1" thickBot="1" x14ac:dyDescent="0.35">
      <c r="A31" s="13">
        <v>19</v>
      </c>
      <c r="B31" s="51" t="s">
        <v>129</v>
      </c>
      <c r="C31" s="54" t="s">
        <v>130</v>
      </c>
      <c r="D31" s="289"/>
      <c r="E31" s="291"/>
      <c r="F31" s="290"/>
      <c r="G31" s="290"/>
      <c r="H31" s="262"/>
      <c r="I31" s="291"/>
      <c r="J31" s="290"/>
      <c r="K31" s="293"/>
      <c r="L31" s="262"/>
      <c r="M31" s="282"/>
      <c r="N31" s="290"/>
      <c r="O31" s="290"/>
      <c r="P31" s="262"/>
      <c r="Q31" s="291"/>
      <c r="R31" s="296"/>
      <c r="S31" s="290"/>
      <c r="T31" s="290"/>
      <c r="U31" s="262"/>
      <c r="V31" s="290"/>
      <c r="W31" s="290"/>
      <c r="X31" s="290"/>
      <c r="Y31" s="262"/>
      <c r="Z31" s="289"/>
      <c r="AA31" s="267"/>
    </row>
    <row r="32" spans="1:28" ht="15.75" customHeight="1" thickBot="1" x14ac:dyDescent="0.35">
      <c r="A32" s="238" t="s">
        <v>216</v>
      </c>
      <c r="B32" s="239"/>
      <c r="C32" s="239"/>
      <c r="D32" s="124">
        <f t="shared" ref="D32:K32" si="5">SUM(D22:D31)</f>
        <v>105</v>
      </c>
      <c r="E32" s="132">
        <f t="shared" si="5"/>
        <v>0</v>
      </c>
      <c r="F32" s="90">
        <f t="shared" si="5"/>
        <v>105</v>
      </c>
      <c r="G32" s="90">
        <f t="shared" si="5"/>
        <v>0</v>
      </c>
      <c r="H32" s="143">
        <f t="shared" si="5"/>
        <v>0</v>
      </c>
      <c r="I32" s="132">
        <f t="shared" si="5"/>
        <v>0</v>
      </c>
      <c r="J32" s="90">
        <f t="shared" si="5"/>
        <v>0</v>
      </c>
      <c r="K32" s="90">
        <f t="shared" si="5"/>
        <v>0</v>
      </c>
      <c r="L32" s="128"/>
      <c r="M32" s="123">
        <f>SUM(M22:M31)</f>
        <v>0</v>
      </c>
      <c r="N32" s="90">
        <f>SUM(N22:N31)</f>
        <v>0</v>
      </c>
      <c r="O32" s="90">
        <f>SUM(O22:O31)</f>
        <v>0</v>
      </c>
      <c r="P32" s="128"/>
      <c r="Q32" s="123">
        <f>SUM(Q22:Q31)</f>
        <v>0</v>
      </c>
      <c r="R32" s="90">
        <f>SUM(R22:R31)</f>
        <v>15</v>
      </c>
      <c r="S32" s="90">
        <f>SUM(S22:S31)</f>
        <v>0</v>
      </c>
      <c r="T32" s="90">
        <f>SUM(T22:T31)</f>
        <v>2</v>
      </c>
      <c r="U32" s="128"/>
      <c r="V32" s="123">
        <f>SUM(V22:V31)</f>
        <v>90</v>
      </c>
      <c r="W32" s="90">
        <f>SUM(W22:W31)</f>
        <v>0</v>
      </c>
      <c r="X32" s="90">
        <f>SUM(X22:X31)</f>
        <v>10</v>
      </c>
      <c r="Y32" s="128"/>
      <c r="Z32" s="124">
        <f>SUM(Z22:Z31)</f>
        <v>12</v>
      </c>
      <c r="AA32" s="124">
        <f>SUM(AA22:AA31)</f>
        <v>3</v>
      </c>
    </row>
    <row r="33" spans="1:27" ht="15.75" customHeight="1" thickBot="1" x14ac:dyDescent="0.35">
      <c r="A33" s="195" t="s">
        <v>217</v>
      </c>
      <c r="B33" s="196"/>
      <c r="C33" s="196"/>
      <c r="D33" s="144">
        <f t="shared" ref="D33:K33" si="6">SUM(D11:D19,D22:D31)</f>
        <v>335</v>
      </c>
      <c r="E33" s="115">
        <f t="shared" si="6"/>
        <v>30</v>
      </c>
      <c r="F33" s="92">
        <f t="shared" si="6"/>
        <v>180</v>
      </c>
      <c r="G33" s="92">
        <f t="shared" si="6"/>
        <v>50</v>
      </c>
      <c r="H33" s="127">
        <f t="shared" si="6"/>
        <v>75</v>
      </c>
      <c r="I33" s="115">
        <f t="shared" si="6"/>
        <v>30</v>
      </c>
      <c r="J33" s="92">
        <f t="shared" si="6"/>
        <v>30</v>
      </c>
      <c r="K33" s="92">
        <f t="shared" si="6"/>
        <v>8</v>
      </c>
      <c r="L33" s="131"/>
      <c r="M33" s="115">
        <f>SUM(M11:M19,M22:M31)</f>
        <v>15</v>
      </c>
      <c r="N33" s="92">
        <f>SUM(N11:N19,N22:N31)</f>
        <v>30</v>
      </c>
      <c r="O33" s="92">
        <f>SUM(O11:O19,O22:O31)</f>
        <v>6</v>
      </c>
      <c r="P33" s="131"/>
      <c r="Q33" s="115">
        <f>SUM(Q11:Q19,Q22:Q31)</f>
        <v>15</v>
      </c>
      <c r="R33" s="92">
        <f>SUM(R11:R19,R22:R31)</f>
        <v>30</v>
      </c>
      <c r="S33" s="92">
        <f>SUM(S11:S19,S22:S31)</f>
        <v>50</v>
      </c>
      <c r="T33" s="92">
        <f>SUM(T11:T19,T22:T31)</f>
        <v>11</v>
      </c>
      <c r="U33" s="131"/>
      <c r="V33" s="115">
        <f>SUM(V11:V19,V22:V31)</f>
        <v>90</v>
      </c>
      <c r="W33" s="92">
        <f>SUM(W11:W19,W22:W31)</f>
        <v>45</v>
      </c>
      <c r="X33" s="92">
        <f>SUM(X11:X19,X22:X31)</f>
        <v>15</v>
      </c>
      <c r="Y33" s="131"/>
      <c r="Z33" s="144">
        <f>SUM(Z11:Z19,Z22:Z31)</f>
        <v>40</v>
      </c>
      <c r="AA33" s="144">
        <f>SUM(AA11:AA19,AA22:AA31)</f>
        <v>16</v>
      </c>
    </row>
    <row r="34" spans="1:27" x14ac:dyDescent="0.3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146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46"/>
      <c r="Z34" s="25"/>
      <c r="AA34" s="25"/>
    </row>
    <row r="35" spans="1:27" ht="14.4" customHeight="1" x14ac:dyDescent="0.3">
      <c r="A35" s="25"/>
      <c r="B35" s="297" t="s">
        <v>61</v>
      </c>
      <c r="C35" s="297"/>
      <c r="D35" s="297"/>
      <c r="E35" s="297"/>
      <c r="F35" s="297"/>
      <c r="G35" s="182"/>
      <c r="H35" s="182"/>
      <c r="I35" s="182"/>
      <c r="J35" s="182"/>
      <c r="K35" s="182"/>
      <c r="AA35" s="2"/>
    </row>
    <row r="36" spans="1:27" x14ac:dyDescent="0.3">
      <c r="A36" s="24"/>
      <c r="B36" s="297" t="s">
        <v>299</v>
      </c>
      <c r="C36" s="297"/>
      <c r="D36" s="297"/>
      <c r="E36" s="297"/>
      <c r="F36" s="297"/>
      <c r="G36" s="297"/>
      <c r="H36" s="297"/>
      <c r="I36" s="297"/>
      <c r="AA36" s="2"/>
    </row>
    <row r="37" spans="1:27" x14ac:dyDescent="0.3">
      <c r="A37" s="24"/>
      <c r="B37" s="297" t="s">
        <v>300</v>
      </c>
      <c r="C37" s="297"/>
      <c r="AA37" s="2"/>
    </row>
    <row r="38" spans="1:27" x14ac:dyDescent="0.3">
      <c r="A38" s="24"/>
      <c r="B38" s="24" t="s">
        <v>302</v>
      </c>
      <c r="C38" s="24"/>
      <c r="AA38" s="2"/>
    </row>
    <row r="39" spans="1:27" x14ac:dyDescent="0.3">
      <c r="A39" s="24"/>
      <c r="B39" s="254" t="s">
        <v>284</v>
      </c>
      <c r="C39" s="254"/>
      <c r="D39" s="254"/>
      <c r="E39" s="254"/>
      <c r="F39" s="254"/>
      <c r="G39" s="254"/>
      <c r="H39" s="254"/>
      <c r="I39" s="254"/>
      <c r="J39" s="254"/>
      <c r="K39" s="254"/>
      <c r="AA39" s="2"/>
    </row>
    <row r="40" spans="1:27" x14ac:dyDescent="0.3">
      <c r="A40" s="24"/>
      <c r="B40" s="24"/>
      <c r="AA40" s="25"/>
    </row>
    <row r="41" spans="1:27" x14ac:dyDescent="0.3">
      <c r="A41" s="24"/>
      <c r="B41" s="24"/>
      <c r="C41" s="24"/>
      <c r="AA41" s="2"/>
    </row>
    <row r="42" spans="1:27" x14ac:dyDescent="0.3">
      <c r="A42" s="24"/>
      <c r="B42" s="24"/>
      <c r="C42" s="24"/>
      <c r="AA42" s="2"/>
    </row>
    <row r="43" spans="1:27" x14ac:dyDescent="0.3">
      <c r="A43" s="24"/>
      <c r="B43" s="24" t="s">
        <v>21</v>
      </c>
      <c r="C43" s="24"/>
      <c r="K43" s="2" t="s">
        <v>285</v>
      </c>
      <c r="AA43" s="2"/>
    </row>
    <row r="44" spans="1:27" x14ac:dyDescent="0.3">
      <c r="A44" s="24"/>
      <c r="B44" s="24" t="s">
        <v>22</v>
      </c>
      <c r="C44" s="2"/>
      <c r="J44" s="2" t="s">
        <v>286</v>
      </c>
      <c r="AA44" s="2"/>
    </row>
    <row r="45" spans="1:27" x14ac:dyDescent="0.3">
      <c r="A45" s="24"/>
      <c r="B45" s="24"/>
      <c r="C45" s="2"/>
      <c r="J45" s="2" t="s">
        <v>287</v>
      </c>
      <c r="AA45" s="2"/>
    </row>
    <row r="46" spans="1:27" x14ac:dyDescent="0.3">
      <c r="A46" s="24"/>
      <c r="B46" s="24"/>
      <c r="C46" s="25"/>
      <c r="AA46" s="2"/>
    </row>
    <row r="47" spans="1:27" x14ac:dyDescent="0.3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117">
    <mergeCell ref="B39:K39"/>
    <mergeCell ref="D29:D31"/>
    <mergeCell ref="W29:W31"/>
    <mergeCell ref="E27:E28"/>
    <mergeCell ref="G27:G28"/>
    <mergeCell ref="H27:H28"/>
    <mergeCell ref="D27:D28"/>
    <mergeCell ref="V29:V31"/>
    <mergeCell ref="E29:E31"/>
    <mergeCell ref="G29:G31"/>
    <mergeCell ref="H29:H31"/>
    <mergeCell ref="W27:W28"/>
    <mergeCell ref="P29:P31"/>
    <mergeCell ref="Q29:Q31"/>
    <mergeCell ref="R29:R31"/>
    <mergeCell ref="S29:S31"/>
    <mergeCell ref="T29:T31"/>
    <mergeCell ref="O27:O28"/>
    <mergeCell ref="P27:P28"/>
    <mergeCell ref="B36:I36"/>
    <mergeCell ref="B35:F35"/>
    <mergeCell ref="B37:C37"/>
    <mergeCell ref="O22:O24"/>
    <mergeCell ref="P22:P24"/>
    <mergeCell ref="Z27:Z28"/>
    <mergeCell ref="F27:F28"/>
    <mergeCell ref="V27:V28"/>
    <mergeCell ref="Z29:Z31"/>
    <mergeCell ref="F29:F31"/>
    <mergeCell ref="X29:X31"/>
    <mergeCell ref="Y29:Y31"/>
    <mergeCell ref="X27:X28"/>
    <mergeCell ref="Y27:Y28"/>
    <mergeCell ref="I29:I31"/>
    <mergeCell ref="J29:J31"/>
    <mergeCell ref="K29:K31"/>
    <mergeCell ref="L29:L31"/>
    <mergeCell ref="M29:M31"/>
    <mergeCell ref="N29:N31"/>
    <mergeCell ref="O29:O31"/>
    <mergeCell ref="Q22:Q24"/>
    <mergeCell ref="R22:R24"/>
    <mergeCell ref="S22:S24"/>
    <mergeCell ref="T22:T24"/>
    <mergeCell ref="U22:U24"/>
    <mergeCell ref="N27:N28"/>
    <mergeCell ref="AA5:AA9"/>
    <mergeCell ref="Z5:Z9"/>
    <mergeCell ref="D5:H8"/>
    <mergeCell ref="I5:P6"/>
    <mergeCell ref="Q5:Y6"/>
    <mergeCell ref="I7:L8"/>
    <mergeCell ref="M7:P8"/>
    <mergeCell ref="Q7:U8"/>
    <mergeCell ref="V7:Y8"/>
    <mergeCell ref="A10:C10"/>
    <mergeCell ref="A21:C21"/>
    <mergeCell ref="A33:C33"/>
    <mergeCell ref="A5:A9"/>
    <mergeCell ref="B5:B9"/>
    <mergeCell ref="C5:C9"/>
    <mergeCell ref="Z25:Z26"/>
    <mergeCell ref="F25:F26"/>
    <mergeCell ref="D25:D26"/>
    <mergeCell ref="D22:D24"/>
    <mergeCell ref="I22:I24"/>
    <mergeCell ref="J22:J24"/>
    <mergeCell ref="K22:K24"/>
    <mergeCell ref="W22:W24"/>
    <mergeCell ref="E22:E24"/>
    <mergeCell ref="G22:G24"/>
    <mergeCell ref="H22:H24"/>
    <mergeCell ref="Q25:Q26"/>
    <mergeCell ref="S25:S26"/>
    <mergeCell ref="E25:E26"/>
    <mergeCell ref="G25:G26"/>
    <mergeCell ref="H25:H26"/>
    <mergeCell ref="T25:T26"/>
    <mergeCell ref="U25:U26"/>
    <mergeCell ref="AA29:AA31"/>
    <mergeCell ref="A32:C32"/>
    <mergeCell ref="A20:C20"/>
    <mergeCell ref="AA27:AA28"/>
    <mergeCell ref="AA22:AA24"/>
    <mergeCell ref="AA25:AA26"/>
    <mergeCell ref="F22:F24"/>
    <mergeCell ref="V22:V24"/>
    <mergeCell ref="X22:X24"/>
    <mergeCell ref="Y22:Y24"/>
    <mergeCell ref="Y25:Y26"/>
    <mergeCell ref="V25:V26"/>
    <mergeCell ref="W25:W26"/>
    <mergeCell ref="X25:X26"/>
    <mergeCell ref="Z22:Z24"/>
    <mergeCell ref="R25:R26"/>
    <mergeCell ref="L22:L24"/>
    <mergeCell ref="M22:M24"/>
    <mergeCell ref="N22:N24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U29:U31"/>
    <mergeCell ref="Q27:Q28"/>
    <mergeCell ref="R27:R28"/>
    <mergeCell ref="S27:S28"/>
    <mergeCell ref="T27:T28"/>
    <mergeCell ref="U27:U28"/>
    <mergeCell ref="N25:N26"/>
    <mergeCell ref="O25:O26"/>
    <mergeCell ref="P25:P26"/>
  </mergeCells>
  <pageMargins left="0.7" right="0.7" top="0.75" bottom="0.75" header="0.3" footer="0.3"/>
  <pageSetup paperSize="9" scale="6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workbookViewId="0">
      <selection activeCell="AC9" sqref="AC9"/>
    </sheetView>
  </sheetViews>
  <sheetFormatPr defaultColWidth="9.109375" defaultRowHeight="13.8" x14ac:dyDescent="0.3"/>
  <cols>
    <col min="1" max="1" width="4.109375" style="2" customWidth="1"/>
    <col min="2" max="2" width="14.33203125" style="2" customWidth="1"/>
    <col min="3" max="3" width="63.6640625" style="23" customWidth="1"/>
    <col min="4" max="4" width="4.5546875" style="2" customWidth="1"/>
    <col min="5" max="5" width="5.33203125" style="2" customWidth="1"/>
    <col min="6" max="6" width="5.44140625" style="2" customWidth="1"/>
    <col min="7" max="10" width="3.109375" style="2" customWidth="1"/>
    <col min="11" max="11" width="3.6640625" style="2" customWidth="1"/>
    <col min="12" max="26" width="3.109375" style="2" customWidth="1"/>
    <col min="27" max="27" width="7.33203125" style="2" customWidth="1"/>
    <col min="28" max="28" width="7.33203125" style="5" customWidth="1"/>
    <col min="29" max="16384" width="9.109375" style="2"/>
  </cols>
  <sheetData>
    <row r="1" spans="1:29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2"/>
    </row>
    <row r="2" spans="1:29" ht="14.4" x14ac:dyDescent="0.3">
      <c r="A2" s="32" t="s">
        <v>210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2"/>
    </row>
    <row r="3" spans="1:29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2"/>
    </row>
    <row r="4" spans="1:29" ht="14.4" thickBot="1" x14ac:dyDescent="0.35">
      <c r="A4" s="41" t="s">
        <v>131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8"/>
      <c r="AC4" s="22"/>
    </row>
    <row r="5" spans="1:29" s="1" customFormat="1" ht="15.75" customHeight="1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13"/>
      <c r="I5" s="204" t="s">
        <v>2</v>
      </c>
      <c r="J5" s="213"/>
      <c r="K5" s="213"/>
      <c r="L5" s="213"/>
      <c r="M5" s="213"/>
      <c r="N5" s="213"/>
      <c r="O5" s="213"/>
      <c r="P5" s="207"/>
      <c r="Q5" s="204" t="s">
        <v>7</v>
      </c>
      <c r="R5" s="213"/>
      <c r="S5" s="213"/>
      <c r="T5" s="213"/>
      <c r="U5" s="213"/>
      <c r="V5" s="213"/>
      <c r="W5" s="213"/>
      <c r="X5" s="213"/>
      <c r="Y5" s="213"/>
      <c r="Z5" s="207"/>
      <c r="AA5" s="215" t="s">
        <v>26</v>
      </c>
      <c r="AB5" s="283" t="s">
        <v>24</v>
      </c>
    </row>
    <row r="6" spans="1:29" s="1" customFormat="1" ht="8.25" customHeight="1" x14ac:dyDescent="0.3">
      <c r="A6" s="205"/>
      <c r="B6" s="211"/>
      <c r="C6" s="208"/>
      <c r="D6" s="205"/>
      <c r="E6" s="214"/>
      <c r="F6" s="214"/>
      <c r="G6" s="214"/>
      <c r="H6" s="214"/>
      <c r="I6" s="205"/>
      <c r="J6" s="214"/>
      <c r="K6" s="214"/>
      <c r="L6" s="214"/>
      <c r="M6" s="214"/>
      <c r="N6" s="214"/>
      <c r="O6" s="214"/>
      <c r="P6" s="208"/>
      <c r="Q6" s="205"/>
      <c r="R6" s="214"/>
      <c r="S6" s="214"/>
      <c r="T6" s="214"/>
      <c r="U6" s="214"/>
      <c r="V6" s="214"/>
      <c r="W6" s="214"/>
      <c r="X6" s="214"/>
      <c r="Y6" s="214"/>
      <c r="Z6" s="208"/>
      <c r="AA6" s="216"/>
      <c r="AB6" s="284"/>
    </row>
    <row r="7" spans="1:29" s="1" customFormat="1" ht="15.75" customHeight="1" x14ac:dyDescent="0.3">
      <c r="A7" s="205"/>
      <c r="B7" s="211"/>
      <c r="C7" s="208"/>
      <c r="D7" s="205"/>
      <c r="E7" s="214"/>
      <c r="F7" s="214"/>
      <c r="G7" s="214"/>
      <c r="H7" s="214"/>
      <c r="I7" s="205" t="s">
        <v>4</v>
      </c>
      <c r="J7" s="214"/>
      <c r="K7" s="214"/>
      <c r="L7" s="214"/>
      <c r="M7" s="214" t="s">
        <v>6</v>
      </c>
      <c r="N7" s="214"/>
      <c r="O7" s="214"/>
      <c r="P7" s="208"/>
      <c r="Q7" s="205" t="s">
        <v>8</v>
      </c>
      <c r="R7" s="214"/>
      <c r="S7" s="214"/>
      <c r="T7" s="214"/>
      <c r="U7" s="214" t="s">
        <v>9</v>
      </c>
      <c r="V7" s="214"/>
      <c r="W7" s="214"/>
      <c r="X7" s="214"/>
      <c r="Y7" s="214"/>
      <c r="Z7" s="208"/>
      <c r="AA7" s="216"/>
      <c r="AB7" s="284"/>
    </row>
    <row r="8" spans="1:29" s="1" customFormat="1" ht="9" customHeight="1" x14ac:dyDescent="0.3">
      <c r="A8" s="205"/>
      <c r="B8" s="211"/>
      <c r="C8" s="208"/>
      <c r="D8" s="205"/>
      <c r="E8" s="214"/>
      <c r="F8" s="214"/>
      <c r="G8" s="214"/>
      <c r="H8" s="214"/>
      <c r="I8" s="205"/>
      <c r="J8" s="214"/>
      <c r="K8" s="214"/>
      <c r="L8" s="214"/>
      <c r="M8" s="214"/>
      <c r="N8" s="214"/>
      <c r="O8" s="214"/>
      <c r="P8" s="208"/>
      <c r="Q8" s="205"/>
      <c r="R8" s="214"/>
      <c r="S8" s="214"/>
      <c r="T8" s="214"/>
      <c r="U8" s="214"/>
      <c r="V8" s="214"/>
      <c r="W8" s="214"/>
      <c r="X8" s="214"/>
      <c r="Y8" s="214"/>
      <c r="Z8" s="208"/>
      <c r="AA8" s="216"/>
      <c r="AB8" s="284"/>
    </row>
    <row r="9" spans="1:29" s="1" customFormat="1" ht="93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8" t="s">
        <v>23</v>
      </c>
      <c r="J9" s="39" t="s">
        <v>28</v>
      </c>
      <c r="K9" s="39" t="s">
        <v>5</v>
      </c>
      <c r="L9" s="39" t="s">
        <v>25</v>
      </c>
      <c r="M9" s="38" t="s">
        <v>23</v>
      </c>
      <c r="N9" s="39" t="s">
        <v>28</v>
      </c>
      <c r="O9" s="39" t="s">
        <v>5</v>
      </c>
      <c r="P9" s="39" t="s">
        <v>25</v>
      </c>
      <c r="Q9" s="38" t="s">
        <v>23</v>
      </c>
      <c r="R9" s="39" t="s">
        <v>28</v>
      </c>
      <c r="S9" s="39" t="s">
        <v>5</v>
      </c>
      <c r="T9" s="39" t="s">
        <v>25</v>
      </c>
      <c r="U9" s="38" t="s">
        <v>23</v>
      </c>
      <c r="V9" s="39" t="s">
        <v>28</v>
      </c>
      <c r="W9" s="39" t="s">
        <v>29</v>
      </c>
      <c r="X9" s="39" t="s">
        <v>30</v>
      </c>
      <c r="Y9" s="39" t="s">
        <v>5</v>
      </c>
      <c r="Z9" s="39" t="s">
        <v>25</v>
      </c>
      <c r="AA9" s="217"/>
      <c r="AB9" s="285"/>
    </row>
    <row r="10" spans="1:29" ht="18" customHeight="1" thickBot="1" x14ac:dyDescent="0.35">
      <c r="A10" s="191" t="s">
        <v>18</v>
      </c>
      <c r="B10" s="192"/>
      <c r="C10" s="19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4"/>
    </row>
    <row r="11" spans="1:29" ht="15.75" customHeight="1" x14ac:dyDescent="0.3">
      <c r="A11" s="13">
        <v>1</v>
      </c>
      <c r="B11" s="3" t="s">
        <v>132</v>
      </c>
      <c r="C11" s="35" t="s">
        <v>64</v>
      </c>
      <c r="D11" s="7">
        <v>30</v>
      </c>
      <c r="E11" s="10"/>
      <c r="F11" s="11">
        <f>J11</f>
        <v>30</v>
      </c>
      <c r="G11" s="11"/>
      <c r="H11" s="11"/>
      <c r="I11" s="10"/>
      <c r="J11" s="11">
        <v>30</v>
      </c>
      <c r="K11" s="11">
        <v>4</v>
      </c>
      <c r="L11" s="12" t="s">
        <v>35</v>
      </c>
      <c r="M11" s="10"/>
      <c r="N11" s="11"/>
      <c r="O11" s="11"/>
      <c r="P11" s="12"/>
      <c r="Q11" s="10"/>
      <c r="R11" s="11"/>
      <c r="S11" s="11"/>
      <c r="T11" s="12"/>
      <c r="U11" s="10"/>
      <c r="V11" s="11"/>
      <c r="W11" s="11"/>
      <c r="X11" s="11"/>
      <c r="Y11" s="11"/>
      <c r="Z11" s="12"/>
      <c r="AA11" s="7">
        <v>4</v>
      </c>
      <c r="AB11" s="19">
        <v>4</v>
      </c>
    </row>
    <row r="12" spans="1:29" ht="15.75" customHeight="1" x14ac:dyDescent="0.3">
      <c r="A12" s="13">
        <v>2</v>
      </c>
      <c r="B12" s="3" t="s">
        <v>133</v>
      </c>
      <c r="C12" s="35" t="s">
        <v>134</v>
      </c>
      <c r="D12" s="43">
        <f t="shared" ref="D12:D18" si="0">SUM(E12:H12)</f>
        <v>30</v>
      </c>
      <c r="E12" s="50">
        <f>I12</f>
        <v>15</v>
      </c>
      <c r="F12" s="51">
        <f>J12</f>
        <v>15</v>
      </c>
      <c r="G12" s="51"/>
      <c r="H12" s="51"/>
      <c r="I12" s="50">
        <v>15</v>
      </c>
      <c r="J12" s="51">
        <v>15</v>
      </c>
      <c r="K12" s="51">
        <v>4</v>
      </c>
      <c r="L12" s="52" t="s">
        <v>60</v>
      </c>
      <c r="M12" s="50"/>
      <c r="N12" s="51"/>
      <c r="O12" s="51"/>
      <c r="P12" s="52"/>
      <c r="Q12" s="50"/>
      <c r="R12" s="51"/>
      <c r="S12" s="51"/>
      <c r="T12" s="52"/>
      <c r="U12" s="50"/>
      <c r="V12" s="51"/>
      <c r="W12" s="51"/>
      <c r="X12" s="51"/>
      <c r="Y12" s="51"/>
      <c r="Z12" s="52"/>
      <c r="AA12" s="43">
        <v>4</v>
      </c>
      <c r="AB12" s="53">
        <v>4</v>
      </c>
    </row>
    <row r="13" spans="1:29" ht="15.75" customHeight="1" x14ac:dyDescent="0.3">
      <c r="A13" s="13">
        <v>3</v>
      </c>
      <c r="B13" s="3" t="s">
        <v>135</v>
      </c>
      <c r="C13" s="35" t="s">
        <v>136</v>
      </c>
      <c r="D13" s="43">
        <f t="shared" si="0"/>
        <v>30</v>
      </c>
      <c r="E13" s="50">
        <f>M13</f>
        <v>15</v>
      </c>
      <c r="F13" s="51">
        <f>N13</f>
        <v>15</v>
      </c>
      <c r="G13" s="51"/>
      <c r="H13" s="51"/>
      <c r="I13" s="50"/>
      <c r="J13" s="51"/>
      <c r="K13" s="51"/>
      <c r="L13" s="52"/>
      <c r="M13" s="50">
        <v>15</v>
      </c>
      <c r="N13" s="51">
        <v>15</v>
      </c>
      <c r="O13" s="51">
        <v>4</v>
      </c>
      <c r="P13" s="52" t="s">
        <v>60</v>
      </c>
      <c r="Q13" s="50"/>
      <c r="R13" s="51"/>
      <c r="S13" s="51"/>
      <c r="T13" s="52"/>
      <c r="U13" s="50"/>
      <c r="V13" s="51"/>
      <c r="W13" s="51"/>
      <c r="X13" s="51"/>
      <c r="Y13" s="51"/>
      <c r="Z13" s="52"/>
      <c r="AA13" s="43">
        <v>4</v>
      </c>
      <c r="AB13" s="53">
        <v>4</v>
      </c>
    </row>
    <row r="14" spans="1:29" ht="15.75" customHeight="1" x14ac:dyDescent="0.3">
      <c r="A14" s="13">
        <v>4</v>
      </c>
      <c r="B14" s="3" t="s">
        <v>137</v>
      </c>
      <c r="C14" s="35" t="s">
        <v>138</v>
      </c>
      <c r="D14" s="43">
        <f t="shared" si="0"/>
        <v>30</v>
      </c>
      <c r="E14" s="50">
        <v>15</v>
      </c>
      <c r="F14" s="51">
        <v>15</v>
      </c>
      <c r="G14" s="51"/>
      <c r="H14" s="51"/>
      <c r="I14" s="50"/>
      <c r="J14" s="51"/>
      <c r="K14" s="51"/>
      <c r="L14" s="52"/>
      <c r="M14" s="50"/>
      <c r="N14" s="51"/>
      <c r="O14" s="51"/>
      <c r="P14" s="52"/>
      <c r="Q14" s="50">
        <v>15</v>
      </c>
      <c r="R14" s="51">
        <v>15</v>
      </c>
      <c r="S14" s="51">
        <v>4</v>
      </c>
      <c r="T14" s="52" t="s">
        <v>60</v>
      </c>
      <c r="U14" s="50"/>
      <c r="V14" s="51"/>
      <c r="W14" s="51"/>
      <c r="X14" s="51"/>
      <c r="Y14" s="51"/>
      <c r="Z14" s="52"/>
      <c r="AA14" s="43">
        <v>4</v>
      </c>
      <c r="AB14" s="53"/>
    </row>
    <row r="15" spans="1:29" ht="15.75" customHeight="1" x14ac:dyDescent="0.3">
      <c r="A15" s="13">
        <v>5</v>
      </c>
      <c r="B15" s="3" t="s">
        <v>139</v>
      </c>
      <c r="C15" s="35" t="s">
        <v>140</v>
      </c>
      <c r="D15" s="43">
        <f t="shared" si="0"/>
        <v>15</v>
      </c>
      <c r="E15" s="50"/>
      <c r="F15" s="51">
        <f>N15</f>
        <v>15</v>
      </c>
      <c r="G15" s="51"/>
      <c r="H15" s="51"/>
      <c r="I15" s="50"/>
      <c r="J15" s="51"/>
      <c r="K15" s="51"/>
      <c r="L15" s="52"/>
      <c r="M15" s="50"/>
      <c r="N15" s="51">
        <v>15</v>
      </c>
      <c r="O15" s="51">
        <v>2</v>
      </c>
      <c r="P15" s="52" t="s">
        <v>35</v>
      </c>
      <c r="Q15" s="50"/>
      <c r="R15" s="51"/>
      <c r="S15" s="51"/>
      <c r="T15" s="52"/>
      <c r="U15" s="50"/>
      <c r="V15" s="51"/>
      <c r="W15" s="51"/>
      <c r="X15" s="51"/>
      <c r="Y15" s="51"/>
      <c r="Z15" s="52"/>
      <c r="AA15" s="43">
        <v>2</v>
      </c>
      <c r="AB15" s="53">
        <v>2</v>
      </c>
    </row>
    <row r="16" spans="1:29" ht="15.75" customHeight="1" x14ac:dyDescent="0.3">
      <c r="A16" s="13">
        <v>6</v>
      </c>
      <c r="B16" s="3" t="s">
        <v>141</v>
      </c>
      <c r="C16" s="35" t="s">
        <v>142</v>
      </c>
      <c r="D16" s="43">
        <f t="shared" si="0"/>
        <v>15</v>
      </c>
      <c r="E16" s="50"/>
      <c r="F16" s="51">
        <f>V16</f>
        <v>15</v>
      </c>
      <c r="G16" s="51"/>
      <c r="H16" s="51"/>
      <c r="I16" s="50"/>
      <c r="J16" s="51"/>
      <c r="K16" s="51"/>
      <c r="L16" s="52"/>
      <c r="M16" s="50"/>
      <c r="N16" s="51"/>
      <c r="O16" s="51"/>
      <c r="P16" s="52"/>
      <c r="Q16" s="50"/>
      <c r="R16" s="51"/>
      <c r="S16" s="51"/>
      <c r="T16" s="52"/>
      <c r="U16" s="50"/>
      <c r="V16" s="51">
        <v>15</v>
      </c>
      <c r="W16" s="51"/>
      <c r="X16" s="51"/>
      <c r="Y16" s="51">
        <v>2</v>
      </c>
      <c r="Z16" s="52" t="s">
        <v>35</v>
      </c>
      <c r="AA16" s="43">
        <v>2</v>
      </c>
      <c r="AB16" s="53"/>
    </row>
    <row r="17" spans="1:28" ht="15.75" customHeight="1" x14ac:dyDescent="0.3">
      <c r="A17" s="13">
        <v>7</v>
      </c>
      <c r="B17" s="3" t="s">
        <v>143</v>
      </c>
      <c r="C17" s="35" t="s">
        <v>144</v>
      </c>
      <c r="D17" s="8">
        <f t="shared" si="0"/>
        <v>30</v>
      </c>
      <c r="E17" s="50">
        <f>U17</f>
        <v>30</v>
      </c>
      <c r="F17" s="51"/>
      <c r="G17" s="51"/>
      <c r="H17" s="51"/>
      <c r="I17" s="50"/>
      <c r="J17" s="51"/>
      <c r="K17" s="51"/>
      <c r="L17" s="52"/>
      <c r="M17" s="50"/>
      <c r="N17" s="51"/>
      <c r="O17" s="51"/>
      <c r="P17" s="52"/>
      <c r="Q17" s="50"/>
      <c r="R17" s="51"/>
      <c r="S17" s="51"/>
      <c r="T17" s="52"/>
      <c r="U17" s="50">
        <v>30</v>
      </c>
      <c r="V17" s="51"/>
      <c r="W17" s="51"/>
      <c r="X17" s="51"/>
      <c r="Y17" s="51">
        <v>4</v>
      </c>
      <c r="Z17" s="52" t="s">
        <v>60</v>
      </c>
      <c r="AA17" s="43">
        <v>4</v>
      </c>
      <c r="AB17" s="53"/>
    </row>
    <row r="18" spans="1:28" ht="15.75" customHeight="1" thickBot="1" x14ac:dyDescent="0.35">
      <c r="A18" s="13">
        <v>8</v>
      </c>
      <c r="B18" s="3" t="s">
        <v>145</v>
      </c>
      <c r="C18" s="35" t="s">
        <v>146</v>
      </c>
      <c r="D18" s="9">
        <f t="shared" si="0"/>
        <v>15</v>
      </c>
      <c r="E18" s="15">
        <f>U18</f>
        <v>15</v>
      </c>
      <c r="F18" s="16"/>
      <c r="G18" s="16"/>
      <c r="H18" s="16"/>
      <c r="I18" s="15"/>
      <c r="J18" s="16"/>
      <c r="K18" s="16"/>
      <c r="L18" s="17"/>
      <c r="M18" s="15"/>
      <c r="N18" s="16"/>
      <c r="O18" s="16"/>
      <c r="P18" s="17"/>
      <c r="Q18" s="15"/>
      <c r="R18" s="16"/>
      <c r="S18" s="16"/>
      <c r="T18" s="17"/>
      <c r="U18" s="15">
        <v>15</v>
      </c>
      <c r="V18" s="16"/>
      <c r="W18" s="16"/>
      <c r="X18" s="16"/>
      <c r="Y18" s="16">
        <v>2</v>
      </c>
      <c r="Z18" s="89" t="s">
        <v>35</v>
      </c>
      <c r="AA18" s="9">
        <v>2</v>
      </c>
      <c r="AB18" s="21">
        <v>2</v>
      </c>
    </row>
    <row r="19" spans="1:28" ht="15.75" customHeight="1" thickBot="1" x14ac:dyDescent="0.35">
      <c r="A19" s="237" t="s">
        <v>215</v>
      </c>
      <c r="B19" s="196"/>
      <c r="C19" s="196"/>
      <c r="D19" s="156">
        <f>SUM(D11:D18)</f>
        <v>195</v>
      </c>
      <c r="E19" s="153">
        <f t="shared" ref="E19:AB19" si="1">SUM(E11:E18)</f>
        <v>90</v>
      </c>
      <c r="F19" s="152">
        <f t="shared" si="1"/>
        <v>105</v>
      </c>
      <c r="G19" s="152">
        <f t="shared" si="1"/>
        <v>0</v>
      </c>
      <c r="H19" s="157">
        <f t="shared" si="1"/>
        <v>0</v>
      </c>
      <c r="I19" s="158">
        <f t="shared" si="1"/>
        <v>15</v>
      </c>
      <c r="J19" s="152">
        <f t="shared" si="1"/>
        <v>45</v>
      </c>
      <c r="K19" s="152">
        <f t="shared" si="1"/>
        <v>8</v>
      </c>
      <c r="L19" s="130"/>
      <c r="M19" s="153">
        <f t="shared" si="1"/>
        <v>15</v>
      </c>
      <c r="N19" s="152">
        <f t="shared" si="1"/>
        <v>30</v>
      </c>
      <c r="O19" s="152">
        <f t="shared" si="1"/>
        <v>6</v>
      </c>
      <c r="P19" s="159"/>
      <c r="Q19" s="158">
        <f t="shared" si="1"/>
        <v>15</v>
      </c>
      <c r="R19" s="152">
        <f t="shared" si="1"/>
        <v>15</v>
      </c>
      <c r="S19" s="152">
        <f t="shared" si="1"/>
        <v>4</v>
      </c>
      <c r="T19" s="131"/>
      <c r="U19" s="153">
        <f t="shared" si="1"/>
        <v>45</v>
      </c>
      <c r="V19" s="152">
        <f t="shared" si="1"/>
        <v>15</v>
      </c>
      <c r="W19" s="152">
        <f t="shared" si="1"/>
        <v>0</v>
      </c>
      <c r="X19" s="152">
        <f t="shared" si="1"/>
        <v>0</v>
      </c>
      <c r="Y19" s="152">
        <f t="shared" si="1"/>
        <v>8</v>
      </c>
      <c r="Z19" s="133"/>
      <c r="AA19" s="124">
        <f t="shared" si="1"/>
        <v>26</v>
      </c>
      <c r="AB19" s="160">
        <f t="shared" si="1"/>
        <v>16</v>
      </c>
    </row>
    <row r="20" spans="1:28" ht="15.75" customHeight="1" thickBot="1" x14ac:dyDescent="0.35">
      <c r="A20" s="189" t="s">
        <v>20</v>
      </c>
      <c r="B20" s="190"/>
      <c r="C20" s="190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6"/>
    </row>
    <row r="21" spans="1:28" ht="15.75" customHeight="1" x14ac:dyDescent="0.3">
      <c r="A21" s="13">
        <v>9</v>
      </c>
      <c r="B21" s="47" t="s">
        <v>147</v>
      </c>
      <c r="C21" s="55" t="s">
        <v>148</v>
      </c>
      <c r="D21" s="272">
        <f>SUM(E21:H22)</f>
        <v>30</v>
      </c>
      <c r="E21" s="275"/>
      <c r="F21" s="270">
        <f>V21</f>
        <v>30</v>
      </c>
      <c r="G21" s="270"/>
      <c r="H21" s="271"/>
      <c r="I21" s="275"/>
      <c r="J21" s="270"/>
      <c r="K21" s="270"/>
      <c r="L21" s="286"/>
      <c r="M21" s="275"/>
      <c r="N21" s="294"/>
      <c r="O21" s="270"/>
      <c r="P21" s="286"/>
      <c r="Q21" s="280"/>
      <c r="R21" s="280"/>
      <c r="S21" s="280"/>
      <c r="T21" s="271"/>
      <c r="U21" s="275"/>
      <c r="V21" s="270">
        <v>30</v>
      </c>
      <c r="W21" s="270"/>
      <c r="X21" s="270"/>
      <c r="Y21" s="270">
        <v>3</v>
      </c>
      <c r="Z21" s="271" t="s">
        <v>35</v>
      </c>
      <c r="AA21" s="272">
        <v>3</v>
      </c>
      <c r="AB21" s="269"/>
    </row>
    <row r="22" spans="1:28" ht="15.75" customHeight="1" x14ac:dyDescent="0.3">
      <c r="A22" s="13">
        <v>10</v>
      </c>
      <c r="B22" s="51" t="s">
        <v>149</v>
      </c>
      <c r="C22" s="54" t="s">
        <v>150</v>
      </c>
      <c r="D22" s="274"/>
      <c r="E22" s="277"/>
      <c r="F22" s="256"/>
      <c r="G22" s="256"/>
      <c r="H22" s="258"/>
      <c r="I22" s="277"/>
      <c r="J22" s="256"/>
      <c r="K22" s="256"/>
      <c r="L22" s="288"/>
      <c r="M22" s="277"/>
      <c r="N22" s="293"/>
      <c r="O22" s="256"/>
      <c r="P22" s="287"/>
      <c r="Q22" s="282"/>
      <c r="R22" s="282"/>
      <c r="S22" s="282"/>
      <c r="T22" s="258"/>
      <c r="U22" s="277"/>
      <c r="V22" s="256"/>
      <c r="W22" s="256"/>
      <c r="X22" s="256"/>
      <c r="Y22" s="256"/>
      <c r="Z22" s="258"/>
      <c r="AA22" s="274"/>
      <c r="AB22" s="268"/>
    </row>
    <row r="23" spans="1:28" ht="15.75" customHeight="1" x14ac:dyDescent="0.3">
      <c r="A23" s="13">
        <v>11</v>
      </c>
      <c r="B23" s="47" t="s">
        <v>151</v>
      </c>
      <c r="C23" s="55" t="s">
        <v>152</v>
      </c>
      <c r="D23" s="279">
        <f>SUM(E23:H24)</f>
        <v>30</v>
      </c>
      <c r="E23" s="278"/>
      <c r="F23" s="255">
        <f>R23</f>
        <v>30</v>
      </c>
      <c r="G23" s="255"/>
      <c r="H23" s="257"/>
      <c r="I23" s="276"/>
      <c r="J23" s="264"/>
      <c r="K23" s="264"/>
      <c r="L23" s="287"/>
      <c r="M23" s="276"/>
      <c r="N23" s="292"/>
      <c r="O23" s="264"/>
      <c r="P23" s="257"/>
      <c r="Q23" s="278"/>
      <c r="R23" s="255">
        <v>30</v>
      </c>
      <c r="S23" s="255">
        <v>2</v>
      </c>
      <c r="T23" s="257" t="s">
        <v>35</v>
      </c>
      <c r="U23" s="276"/>
      <c r="V23" s="255"/>
      <c r="W23" s="259"/>
      <c r="X23" s="292"/>
      <c r="Y23" s="255"/>
      <c r="Z23" s="257"/>
      <c r="AA23" s="298">
        <v>2</v>
      </c>
      <c r="AB23" s="266"/>
    </row>
    <row r="24" spans="1:28" ht="15.75" customHeight="1" x14ac:dyDescent="0.3">
      <c r="A24" s="13">
        <v>12</v>
      </c>
      <c r="B24" s="51" t="s">
        <v>153</v>
      </c>
      <c r="C24" s="54" t="s">
        <v>154</v>
      </c>
      <c r="D24" s="274"/>
      <c r="E24" s="277"/>
      <c r="F24" s="256"/>
      <c r="G24" s="256"/>
      <c r="H24" s="258"/>
      <c r="I24" s="277"/>
      <c r="J24" s="256"/>
      <c r="K24" s="256"/>
      <c r="L24" s="288"/>
      <c r="M24" s="277"/>
      <c r="N24" s="293"/>
      <c r="O24" s="256"/>
      <c r="P24" s="258"/>
      <c r="Q24" s="277"/>
      <c r="R24" s="256"/>
      <c r="S24" s="256"/>
      <c r="T24" s="258"/>
      <c r="U24" s="277"/>
      <c r="V24" s="256"/>
      <c r="W24" s="260"/>
      <c r="X24" s="293"/>
      <c r="Y24" s="256"/>
      <c r="Z24" s="258"/>
      <c r="AA24" s="288"/>
      <c r="AB24" s="268"/>
    </row>
    <row r="25" spans="1:28" ht="15.75" customHeight="1" x14ac:dyDescent="0.3">
      <c r="A25" s="13">
        <v>13</v>
      </c>
      <c r="B25" s="47" t="s">
        <v>155</v>
      </c>
      <c r="C25" s="56" t="s">
        <v>156</v>
      </c>
      <c r="D25" s="279">
        <f>SUM(E25:H27)</f>
        <v>15</v>
      </c>
      <c r="E25" s="278"/>
      <c r="F25" s="255">
        <f>R25</f>
        <v>15</v>
      </c>
      <c r="G25" s="255"/>
      <c r="H25" s="257"/>
      <c r="I25" s="278"/>
      <c r="J25" s="255"/>
      <c r="K25" s="255"/>
      <c r="L25" s="259"/>
      <c r="M25" s="278"/>
      <c r="N25" s="295"/>
      <c r="O25" s="255"/>
      <c r="P25" s="259"/>
      <c r="Q25" s="278"/>
      <c r="R25" s="255">
        <v>15</v>
      </c>
      <c r="S25" s="255">
        <v>2</v>
      </c>
      <c r="T25" s="257" t="s">
        <v>35</v>
      </c>
      <c r="U25" s="259"/>
      <c r="V25" s="259"/>
      <c r="W25" s="259"/>
      <c r="X25" s="295"/>
      <c r="Y25" s="255"/>
      <c r="Z25" s="257"/>
      <c r="AA25" s="298">
        <v>2</v>
      </c>
      <c r="AB25" s="265"/>
    </row>
    <row r="26" spans="1:28" ht="15.75" customHeight="1" x14ac:dyDescent="0.3">
      <c r="A26" s="13">
        <v>14</v>
      </c>
      <c r="B26" s="4" t="s">
        <v>157</v>
      </c>
      <c r="C26" s="58" t="s">
        <v>158</v>
      </c>
      <c r="D26" s="273"/>
      <c r="E26" s="276"/>
      <c r="F26" s="264"/>
      <c r="G26" s="264"/>
      <c r="H26" s="261"/>
      <c r="I26" s="276"/>
      <c r="J26" s="264"/>
      <c r="K26" s="264"/>
      <c r="L26" s="263"/>
      <c r="M26" s="276"/>
      <c r="N26" s="292"/>
      <c r="O26" s="264"/>
      <c r="P26" s="263"/>
      <c r="Q26" s="276"/>
      <c r="R26" s="264"/>
      <c r="S26" s="264"/>
      <c r="T26" s="261"/>
      <c r="U26" s="263"/>
      <c r="V26" s="263"/>
      <c r="W26" s="263"/>
      <c r="X26" s="292"/>
      <c r="Y26" s="264"/>
      <c r="Z26" s="261"/>
      <c r="AA26" s="287"/>
      <c r="AB26" s="266"/>
    </row>
    <row r="27" spans="1:28" ht="15.75" customHeight="1" x14ac:dyDescent="0.3">
      <c r="A27" s="13">
        <v>15</v>
      </c>
      <c r="B27" s="51" t="s">
        <v>159</v>
      </c>
      <c r="C27" s="54" t="s">
        <v>160</v>
      </c>
      <c r="D27" s="274"/>
      <c r="E27" s="277"/>
      <c r="F27" s="256"/>
      <c r="G27" s="256"/>
      <c r="H27" s="258"/>
      <c r="I27" s="276"/>
      <c r="J27" s="264"/>
      <c r="K27" s="264"/>
      <c r="L27" s="263"/>
      <c r="M27" s="276"/>
      <c r="N27" s="292"/>
      <c r="O27" s="264"/>
      <c r="P27" s="263"/>
      <c r="Q27" s="277"/>
      <c r="R27" s="256"/>
      <c r="S27" s="256"/>
      <c r="T27" s="258"/>
      <c r="U27" s="260"/>
      <c r="V27" s="260"/>
      <c r="W27" s="260"/>
      <c r="X27" s="293"/>
      <c r="Y27" s="256"/>
      <c r="Z27" s="258"/>
      <c r="AA27" s="288"/>
      <c r="AB27" s="266"/>
    </row>
    <row r="28" spans="1:28" ht="15.75" customHeight="1" x14ac:dyDescent="0.3">
      <c r="A28" s="13">
        <v>16</v>
      </c>
      <c r="B28" s="47" t="s">
        <v>161</v>
      </c>
      <c r="C28" s="56" t="s">
        <v>162</v>
      </c>
      <c r="D28" s="279">
        <f>SUM(E28:H29)</f>
        <v>30</v>
      </c>
      <c r="E28" s="278">
        <f>Q28</f>
        <v>15</v>
      </c>
      <c r="F28" s="255">
        <f>R28</f>
        <v>15</v>
      </c>
      <c r="G28" s="255"/>
      <c r="H28" s="257"/>
      <c r="I28" s="259"/>
      <c r="J28" s="255"/>
      <c r="K28" s="255"/>
      <c r="L28" s="298"/>
      <c r="M28" s="278"/>
      <c r="N28" s="295"/>
      <c r="O28" s="255"/>
      <c r="P28" s="295"/>
      <c r="Q28" s="278">
        <v>15</v>
      </c>
      <c r="R28" s="255">
        <v>15</v>
      </c>
      <c r="S28" s="255">
        <v>3</v>
      </c>
      <c r="T28" s="257" t="s">
        <v>35</v>
      </c>
      <c r="U28" s="259"/>
      <c r="V28" s="259"/>
      <c r="W28" s="259"/>
      <c r="X28" s="292"/>
      <c r="Y28" s="255"/>
      <c r="Z28" s="257"/>
      <c r="AA28" s="298">
        <v>3</v>
      </c>
      <c r="AB28" s="265"/>
    </row>
    <row r="29" spans="1:28" ht="15.75" customHeight="1" x14ac:dyDescent="0.3">
      <c r="A29" s="13">
        <v>17</v>
      </c>
      <c r="B29" s="51" t="s">
        <v>163</v>
      </c>
      <c r="C29" s="57" t="s">
        <v>164</v>
      </c>
      <c r="D29" s="274"/>
      <c r="E29" s="277"/>
      <c r="F29" s="256"/>
      <c r="G29" s="256"/>
      <c r="H29" s="258"/>
      <c r="I29" s="260"/>
      <c r="J29" s="256"/>
      <c r="K29" s="256"/>
      <c r="L29" s="288"/>
      <c r="M29" s="277"/>
      <c r="N29" s="293"/>
      <c r="O29" s="256"/>
      <c r="P29" s="293"/>
      <c r="Q29" s="277"/>
      <c r="R29" s="256"/>
      <c r="S29" s="256"/>
      <c r="T29" s="258"/>
      <c r="U29" s="260"/>
      <c r="V29" s="260"/>
      <c r="W29" s="260"/>
      <c r="X29" s="293"/>
      <c r="Y29" s="256"/>
      <c r="Z29" s="258"/>
      <c r="AA29" s="288"/>
      <c r="AB29" s="266"/>
    </row>
    <row r="30" spans="1:28" ht="15.75" customHeight="1" x14ac:dyDescent="0.3">
      <c r="A30" s="13">
        <v>18</v>
      </c>
      <c r="B30" s="47" t="s">
        <v>165</v>
      </c>
      <c r="C30" s="56" t="s">
        <v>166</v>
      </c>
      <c r="D30" s="279">
        <f>SUM(E30:H31)</f>
        <v>15</v>
      </c>
      <c r="E30" s="278"/>
      <c r="F30" s="255"/>
      <c r="G30" s="255"/>
      <c r="H30" s="257">
        <f>X30</f>
        <v>15</v>
      </c>
      <c r="I30" s="259"/>
      <c r="J30" s="264"/>
      <c r="K30" s="264"/>
      <c r="L30" s="287"/>
      <c r="M30" s="276"/>
      <c r="N30" s="292"/>
      <c r="O30" s="264"/>
      <c r="P30" s="287"/>
      <c r="Q30" s="278"/>
      <c r="R30" s="259"/>
      <c r="S30" s="255"/>
      <c r="T30" s="261"/>
      <c r="U30" s="259"/>
      <c r="V30" s="255"/>
      <c r="W30" s="255"/>
      <c r="X30" s="255">
        <v>15</v>
      </c>
      <c r="Y30" s="255">
        <v>2</v>
      </c>
      <c r="Z30" s="257" t="s">
        <v>35</v>
      </c>
      <c r="AA30" s="279">
        <v>2</v>
      </c>
      <c r="AB30" s="265"/>
    </row>
    <row r="31" spans="1:28" ht="15.75" customHeight="1" x14ac:dyDescent="0.3">
      <c r="A31" s="13">
        <v>19</v>
      </c>
      <c r="B31" s="51" t="s">
        <v>167</v>
      </c>
      <c r="C31" s="57" t="s">
        <v>168</v>
      </c>
      <c r="D31" s="274"/>
      <c r="E31" s="277"/>
      <c r="F31" s="256"/>
      <c r="G31" s="256"/>
      <c r="H31" s="258"/>
      <c r="I31" s="260"/>
      <c r="J31" s="264"/>
      <c r="K31" s="264"/>
      <c r="L31" s="287"/>
      <c r="M31" s="276"/>
      <c r="N31" s="292"/>
      <c r="O31" s="264"/>
      <c r="P31" s="287"/>
      <c r="Q31" s="276"/>
      <c r="R31" s="263"/>
      <c r="S31" s="264"/>
      <c r="T31" s="261"/>
      <c r="U31" s="260"/>
      <c r="V31" s="256"/>
      <c r="W31" s="256"/>
      <c r="X31" s="256"/>
      <c r="Y31" s="256"/>
      <c r="Z31" s="258"/>
      <c r="AA31" s="274"/>
      <c r="AB31" s="266"/>
    </row>
    <row r="32" spans="1:28" ht="15.75" customHeight="1" x14ac:dyDescent="0.3">
      <c r="A32" s="13">
        <v>20</v>
      </c>
      <c r="B32" s="47" t="s">
        <v>169</v>
      </c>
      <c r="C32" s="55" t="s">
        <v>170</v>
      </c>
      <c r="D32" s="279">
        <f>SUM(E32:H33)</f>
        <v>20</v>
      </c>
      <c r="E32" s="278"/>
      <c r="F32" s="255"/>
      <c r="G32" s="255">
        <f>W32</f>
        <v>20</v>
      </c>
      <c r="H32" s="257"/>
      <c r="I32" s="278"/>
      <c r="J32" s="255"/>
      <c r="K32" s="255"/>
      <c r="L32" s="298"/>
      <c r="M32" s="278"/>
      <c r="N32" s="295"/>
      <c r="O32" s="255"/>
      <c r="P32" s="298"/>
      <c r="Q32" s="278"/>
      <c r="R32" s="259"/>
      <c r="S32" s="255"/>
      <c r="T32" s="257"/>
      <c r="U32" s="259"/>
      <c r="V32" s="255"/>
      <c r="W32" s="255">
        <v>20</v>
      </c>
      <c r="X32" s="255"/>
      <c r="Y32" s="255">
        <v>2</v>
      </c>
      <c r="Z32" s="257" t="s">
        <v>35</v>
      </c>
      <c r="AA32" s="279">
        <v>2</v>
      </c>
      <c r="AB32" s="265"/>
    </row>
    <row r="33" spans="1:28" ht="15.75" customHeight="1" thickBot="1" x14ac:dyDescent="0.35">
      <c r="A33" s="46">
        <v>21</v>
      </c>
      <c r="B33" s="4" t="s">
        <v>171</v>
      </c>
      <c r="C33" s="58" t="s">
        <v>172</v>
      </c>
      <c r="D33" s="289"/>
      <c r="E33" s="291"/>
      <c r="F33" s="290"/>
      <c r="G33" s="290"/>
      <c r="H33" s="262"/>
      <c r="I33" s="291"/>
      <c r="J33" s="290"/>
      <c r="K33" s="290"/>
      <c r="L33" s="300"/>
      <c r="M33" s="291"/>
      <c r="N33" s="296"/>
      <c r="O33" s="290"/>
      <c r="P33" s="300"/>
      <c r="Q33" s="291"/>
      <c r="R33" s="299"/>
      <c r="S33" s="290"/>
      <c r="T33" s="262"/>
      <c r="U33" s="299"/>
      <c r="V33" s="290"/>
      <c r="W33" s="290"/>
      <c r="X33" s="290"/>
      <c r="Y33" s="290"/>
      <c r="Z33" s="262"/>
      <c r="AA33" s="289"/>
      <c r="AB33" s="267"/>
    </row>
    <row r="34" spans="1:28" ht="15.75" customHeight="1" thickBot="1" x14ac:dyDescent="0.35">
      <c r="A34" s="195" t="s">
        <v>216</v>
      </c>
      <c r="B34" s="196"/>
      <c r="C34" s="197"/>
      <c r="D34" s="151">
        <f>SUM(D21:D33)</f>
        <v>140</v>
      </c>
      <c r="E34" s="123">
        <f t="shared" ref="E34:AB34" si="2">SUM(E21:E33)</f>
        <v>15</v>
      </c>
      <c r="F34" s="90">
        <f t="shared" si="2"/>
        <v>90</v>
      </c>
      <c r="G34" s="90">
        <f t="shared" si="2"/>
        <v>20</v>
      </c>
      <c r="H34" s="91">
        <f t="shared" si="2"/>
        <v>15</v>
      </c>
      <c r="I34" s="153">
        <f t="shared" si="2"/>
        <v>0</v>
      </c>
      <c r="J34" s="152">
        <f t="shared" si="2"/>
        <v>0</v>
      </c>
      <c r="K34" s="152">
        <f t="shared" si="2"/>
        <v>0</v>
      </c>
      <c r="L34" s="159"/>
      <c r="M34" s="132">
        <f t="shared" si="2"/>
        <v>0</v>
      </c>
      <c r="N34" s="152">
        <f t="shared" si="2"/>
        <v>0</v>
      </c>
      <c r="O34" s="152">
        <f t="shared" si="2"/>
        <v>0</v>
      </c>
      <c r="P34" s="159"/>
      <c r="Q34" s="132">
        <f t="shared" si="2"/>
        <v>15</v>
      </c>
      <c r="R34" s="152">
        <f t="shared" si="2"/>
        <v>60</v>
      </c>
      <c r="S34" s="152">
        <f t="shared" si="2"/>
        <v>7</v>
      </c>
      <c r="T34" s="131"/>
      <c r="U34" s="153">
        <f t="shared" si="2"/>
        <v>0</v>
      </c>
      <c r="V34" s="152">
        <f t="shared" si="2"/>
        <v>30</v>
      </c>
      <c r="W34" s="152">
        <f t="shared" si="2"/>
        <v>20</v>
      </c>
      <c r="X34" s="152">
        <f t="shared" si="2"/>
        <v>15</v>
      </c>
      <c r="Y34" s="152">
        <f t="shared" si="2"/>
        <v>7</v>
      </c>
      <c r="Z34" s="131"/>
      <c r="AA34" s="151">
        <f t="shared" si="2"/>
        <v>14</v>
      </c>
      <c r="AB34" s="124">
        <f t="shared" si="2"/>
        <v>0</v>
      </c>
    </row>
    <row r="35" spans="1:28" ht="15.75" customHeight="1" thickBot="1" x14ac:dyDescent="0.35">
      <c r="A35" s="195" t="s">
        <v>217</v>
      </c>
      <c r="B35" s="196"/>
      <c r="C35" s="196"/>
      <c r="D35" s="144">
        <f>SUM(D11:D18,D21:D33)</f>
        <v>335</v>
      </c>
      <c r="E35" s="115">
        <f t="shared" ref="E35:AB35" si="3">SUM(E11:E18,E21:E33)</f>
        <v>105</v>
      </c>
      <c r="F35" s="92">
        <f t="shared" si="3"/>
        <v>195</v>
      </c>
      <c r="G35" s="92">
        <f t="shared" si="3"/>
        <v>20</v>
      </c>
      <c r="H35" s="127">
        <f t="shared" si="3"/>
        <v>15</v>
      </c>
      <c r="I35" s="115">
        <f t="shared" si="3"/>
        <v>15</v>
      </c>
      <c r="J35" s="92">
        <f t="shared" si="3"/>
        <v>45</v>
      </c>
      <c r="K35" s="92">
        <f>SUM(K11:K18,K21:K33)</f>
        <v>8</v>
      </c>
      <c r="L35" s="155"/>
      <c r="M35" s="136">
        <f t="shared" si="3"/>
        <v>15</v>
      </c>
      <c r="N35" s="92">
        <f t="shared" si="3"/>
        <v>30</v>
      </c>
      <c r="O35" s="92">
        <f t="shared" si="3"/>
        <v>6</v>
      </c>
      <c r="P35" s="133"/>
      <c r="Q35" s="136">
        <f t="shared" si="3"/>
        <v>30</v>
      </c>
      <c r="R35" s="92">
        <f t="shared" si="3"/>
        <v>75</v>
      </c>
      <c r="S35" s="92">
        <f t="shared" si="3"/>
        <v>11</v>
      </c>
      <c r="T35" s="154"/>
      <c r="U35" s="115">
        <f t="shared" si="3"/>
        <v>45</v>
      </c>
      <c r="V35" s="92">
        <f t="shared" si="3"/>
        <v>45</v>
      </c>
      <c r="W35" s="92">
        <f t="shared" si="3"/>
        <v>20</v>
      </c>
      <c r="X35" s="92">
        <f t="shared" si="3"/>
        <v>15</v>
      </c>
      <c r="Y35" s="92">
        <f t="shared" si="3"/>
        <v>15</v>
      </c>
      <c r="Z35" s="154"/>
      <c r="AA35" s="122">
        <f>SUM(AA11:AA18,AA21:AA33)</f>
        <v>40</v>
      </c>
      <c r="AB35" s="144">
        <f t="shared" si="3"/>
        <v>16</v>
      </c>
    </row>
    <row r="36" spans="1:28" x14ac:dyDescent="0.3">
      <c r="A36" s="24"/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x14ac:dyDescent="0.25">
      <c r="A37" s="113" t="s">
        <v>173</v>
      </c>
      <c r="B37" s="113"/>
      <c r="C37" s="113"/>
      <c r="D37" s="113"/>
      <c r="E37" s="113"/>
      <c r="F37" s="113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V37" s="25"/>
      <c r="W37" s="25"/>
      <c r="X37" s="25"/>
      <c r="Y37" s="25"/>
      <c r="Z37" s="25"/>
      <c r="AA37" s="25"/>
      <c r="AB37" s="25"/>
    </row>
    <row r="38" spans="1:28" x14ac:dyDescent="0.3">
      <c r="A38" s="24"/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x14ac:dyDescent="0.3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x14ac:dyDescent="0.3">
      <c r="A40" s="24"/>
      <c r="B40" s="254" t="s">
        <v>284</v>
      </c>
      <c r="C40" s="254"/>
      <c r="D40" s="254"/>
      <c r="E40" s="254"/>
      <c r="F40" s="254"/>
      <c r="G40" s="254"/>
      <c r="H40" s="254"/>
      <c r="I40" s="254"/>
      <c r="J40" s="254"/>
      <c r="K40" s="254"/>
      <c r="AB40" s="2"/>
    </row>
    <row r="41" spans="1:28" x14ac:dyDescent="0.3">
      <c r="A41" s="24"/>
      <c r="B41" s="24"/>
      <c r="C41" s="24"/>
      <c r="D41" s="25"/>
      <c r="E41" s="25"/>
      <c r="F41" s="25"/>
      <c r="G41" s="25"/>
      <c r="H41" s="25"/>
    </row>
    <row r="42" spans="1:28" x14ac:dyDescent="0.25">
      <c r="A42" s="24"/>
      <c r="B42" s="24"/>
      <c r="C42" s="24"/>
      <c r="D42" s="25"/>
      <c r="E42" s="25"/>
      <c r="F42" s="25"/>
      <c r="G42" s="25"/>
      <c r="H42" s="25"/>
      <c r="I42" s="86"/>
      <c r="J42" s="86"/>
      <c r="K42" s="86"/>
      <c r="L42" s="86"/>
      <c r="M42" s="86"/>
      <c r="N42" s="8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24"/>
      <c r="B43" s="24"/>
      <c r="C43" s="24"/>
      <c r="D43" s="25"/>
      <c r="E43" s="25"/>
      <c r="F43" s="25"/>
      <c r="G43" s="25"/>
      <c r="H43" s="25"/>
      <c r="I43" s="87"/>
      <c r="J43" s="87"/>
      <c r="K43" s="87"/>
      <c r="L43" s="87"/>
      <c r="M43" s="87"/>
      <c r="N43" s="88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24"/>
      <c r="B44" s="24" t="s">
        <v>21</v>
      </c>
      <c r="C44" s="24"/>
      <c r="D44" s="25"/>
      <c r="E44" s="25"/>
      <c r="F44" s="25"/>
      <c r="G44" s="25"/>
      <c r="H44" s="25"/>
      <c r="I44" s="87"/>
      <c r="J44" s="87" t="s">
        <v>285</v>
      </c>
      <c r="K44" s="87"/>
      <c r="L44" s="87"/>
      <c r="M44" s="87"/>
      <c r="N44" s="88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24"/>
      <c r="B45" s="24" t="s">
        <v>22</v>
      </c>
      <c r="C45" s="24"/>
      <c r="D45" s="25"/>
      <c r="E45" s="25"/>
      <c r="F45" s="25"/>
      <c r="G45" s="25"/>
      <c r="H45" s="25"/>
      <c r="I45" s="166" t="s">
        <v>286</v>
      </c>
      <c r="J45" s="167"/>
      <c r="K45" s="168"/>
      <c r="L45" s="168"/>
      <c r="M45" s="168"/>
      <c r="N45" s="168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3">
      <c r="A46" s="24"/>
      <c r="B46" s="24"/>
      <c r="C46" s="24"/>
      <c r="D46" s="25"/>
      <c r="E46" s="25"/>
      <c r="F46" s="25"/>
      <c r="G46" s="25"/>
      <c r="H46" s="25"/>
      <c r="I46" s="25" t="s">
        <v>287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3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x14ac:dyDescent="0.3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</sheetData>
  <mergeCells count="168">
    <mergeCell ref="B40:K40"/>
    <mergeCell ref="Y32:Y33"/>
    <mergeCell ref="Z32:Z33"/>
    <mergeCell ref="AA32:AA33"/>
    <mergeCell ref="G32:G33"/>
    <mergeCell ref="D32:D33"/>
    <mergeCell ref="E30:E31"/>
    <mergeCell ref="F30:F31"/>
    <mergeCell ref="G30:G31"/>
    <mergeCell ref="E32:E33"/>
    <mergeCell ref="F32:F33"/>
    <mergeCell ref="H32:H33"/>
    <mergeCell ref="U32:U33"/>
    <mergeCell ref="V32:V33"/>
    <mergeCell ref="X32:X33"/>
    <mergeCell ref="Y30:Y31"/>
    <mergeCell ref="Z30:Z31"/>
    <mergeCell ref="AA30:AA31"/>
    <mergeCell ref="H30:H31"/>
    <mergeCell ref="U30:U31"/>
    <mergeCell ref="V30:V31"/>
    <mergeCell ref="W30:W31"/>
    <mergeCell ref="Q30:Q31"/>
    <mergeCell ref="R30:R31"/>
    <mergeCell ref="S30:S31"/>
    <mergeCell ref="T30:T31"/>
    <mergeCell ref="I30:I31"/>
    <mergeCell ref="J30:J31"/>
    <mergeCell ref="K30:K31"/>
    <mergeCell ref="L30:L31"/>
    <mergeCell ref="AA28:AA29"/>
    <mergeCell ref="E28:E29"/>
    <mergeCell ref="F28:F29"/>
    <mergeCell ref="T28:T29"/>
    <mergeCell ref="Q28:Q29"/>
    <mergeCell ref="R28:R29"/>
    <mergeCell ref="S28:S29"/>
    <mergeCell ref="Q25:Q27"/>
    <mergeCell ref="R25:R27"/>
    <mergeCell ref="S25:S27"/>
    <mergeCell ref="I28:I29"/>
    <mergeCell ref="J28:J29"/>
    <mergeCell ref="K28:K29"/>
    <mergeCell ref="AA25:AA27"/>
    <mergeCell ref="F25:F27"/>
    <mergeCell ref="D25:D27"/>
    <mergeCell ref="T25:T27"/>
    <mergeCell ref="N25:N27"/>
    <mergeCell ref="O25:O27"/>
    <mergeCell ref="P25:P27"/>
    <mergeCell ref="R23:R24"/>
    <mergeCell ref="S23:S24"/>
    <mergeCell ref="T23:T24"/>
    <mergeCell ref="Q23:Q24"/>
    <mergeCell ref="F23:F24"/>
    <mergeCell ref="AA23:AA24"/>
    <mergeCell ref="V23:V24"/>
    <mergeCell ref="W23:W24"/>
    <mergeCell ref="I23:I24"/>
    <mergeCell ref="J23:J24"/>
    <mergeCell ref="K23:K24"/>
    <mergeCell ref="L23:L24"/>
    <mergeCell ref="U23:U24"/>
    <mergeCell ref="M23:M24"/>
    <mergeCell ref="N23:N24"/>
    <mergeCell ref="O23:O24"/>
    <mergeCell ref="P23:P24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U7:Z8"/>
    <mergeCell ref="I21:I22"/>
    <mergeCell ref="J21:J22"/>
    <mergeCell ref="K21:K22"/>
    <mergeCell ref="L21:L22"/>
    <mergeCell ref="U21:U22"/>
    <mergeCell ref="Q21:Q22"/>
    <mergeCell ref="R21:R22"/>
    <mergeCell ref="S21:S22"/>
    <mergeCell ref="T21:T22"/>
    <mergeCell ref="N21:N22"/>
    <mergeCell ref="O21:O22"/>
    <mergeCell ref="P21:P22"/>
    <mergeCell ref="M21:M22"/>
    <mergeCell ref="A10:C10"/>
    <mergeCell ref="A20:C20"/>
    <mergeCell ref="A35:C35"/>
    <mergeCell ref="A5:A9"/>
    <mergeCell ref="B5:B9"/>
    <mergeCell ref="C5:C9"/>
    <mergeCell ref="A19:C19"/>
    <mergeCell ref="A34:C34"/>
    <mergeCell ref="D5:H8"/>
    <mergeCell ref="D23:D24"/>
    <mergeCell ref="E23:E24"/>
    <mergeCell ref="G23:G24"/>
    <mergeCell ref="H23:H24"/>
    <mergeCell ref="D30:D31"/>
    <mergeCell ref="D28:D29"/>
    <mergeCell ref="E25:E27"/>
    <mergeCell ref="G25:G27"/>
    <mergeCell ref="H25:H27"/>
    <mergeCell ref="G28:G29"/>
    <mergeCell ref="H28:H29"/>
    <mergeCell ref="AB5:AB9"/>
    <mergeCell ref="AA5:AA9"/>
    <mergeCell ref="AA21:AA22"/>
    <mergeCell ref="W21:W22"/>
    <mergeCell ref="X21:X22"/>
    <mergeCell ref="V21:V22"/>
    <mergeCell ref="Y21:Y22"/>
    <mergeCell ref="Z21:Z22"/>
    <mergeCell ref="AB21:AB22"/>
    <mergeCell ref="I32:I33"/>
    <mergeCell ref="J32:J33"/>
    <mergeCell ref="K32:K33"/>
    <mergeCell ref="L32:L33"/>
    <mergeCell ref="M32:M33"/>
    <mergeCell ref="N32:N33"/>
    <mergeCell ref="O32:O33"/>
    <mergeCell ref="P32:P33"/>
    <mergeCell ref="X23:X24"/>
    <mergeCell ref="U28:U29"/>
    <mergeCell ref="V28:V29"/>
    <mergeCell ref="W28:W29"/>
    <mergeCell ref="X28:X29"/>
    <mergeCell ref="U25:U27"/>
    <mergeCell ref="V25:V27"/>
    <mergeCell ref="W25:W27"/>
    <mergeCell ref="X25:X27"/>
    <mergeCell ref="X30:X31"/>
    <mergeCell ref="W32:W33"/>
    <mergeCell ref="I25:I27"/>
    <mergeCell ref="J25:J27"/>
    <mergeCell ref="K25:K27"/>
    <mergeCell ref="L25:L27"/>
    <mergeCell ref="M25:M27"/>
    <mergeCell ref="AB32:AB33"/>
    <mergeCell ref="AB25:AB27"/>
    <mergeCell ref="AB23:AB24"/>
    <mergeCell ref="AB28:AB29"/>
    <mergeCell ref="AB30:AB31"/>
    <mergeCell ref="L28:L29"/>
    <mergeCell ref="M28:M29"/>
    <mergeCell ref="N28:N29"/>
    <mergeCell ref="O28:O29"/>
    <mergeCell ref="P28:P29"/>
    <mergeCell ref="Q32:Q33"/>
    <mergeCell ref="R32:R33"/>
    <mergeCell ref="S32:S33"/>
    <mergeCell ref="T32:T33"/>
    <mergeCell ref="M30:M31"/>
    <mergeCell ref="N30:N31"/>
    <mergeCell ref="O30:O31"/>
    <mergeCell ref="P30:P31"/>
    <mergeCell ref="Y23:Y24"/>
    <mergeCell ref="Z23:Z24"/>
    <mergeCell ref="Y28:Y29"/>
    <mergeCell ref="Z28:Z29"/>
    <mergeCell ref="Y25:Y27"/>
    <mergeCell ref="Z25:Z27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showGridLines="0" topLeftCell="A13" workbookViewId="0">
      <selection activeCell="AC12" sqref="AC12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56" style="23" customWidth="1"/>
    <col min="4" max="4" width="4.5546875" style="2" customWidth="1"/>
    <col min="5" max="5" width="3.109375" style="2" customWidth="1"/>
    <col min="6" max="6" width="5.33203125" style="2" customWidth="1"/>
    <col min="7" max="24" width="3.109375" style="2" customWidth="1"/>
    <col min="25" max="25" width="7.33203125" style="2" customWidth="1"/>
    <col min="26" max="26" width="7.33203125" style="5" customWidth="1"/>
    <col min="27" max="16384" width="9.109375" style="2"/>
  </cols>
  <sheetData>
    <row r="1" spans="1:27" ht="14.4" thickTop="1" x14ac:dyDescent="0.3">
      <c r="A1" s="31" t="s">
        <v>15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2"/>
    </row>
    <row r="2" spans="1:27" ht="14.4" x14ac:dyDescent="0.3">
      <c r="A2" s="32" t="s">
        <v>296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40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2"/>
    </row>
    <row r="3" spans="1:27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2"/>
    </row>
    <row r="4" spans="1:27" ht="14.4" thickBot="1" x14ac:dyDescent="0.35">
      <c r="A4" s="41" t="s">
        <v>174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8"/>
      <c r="AA4" s="22"/>
    </row>
    <row r="5" spans="1:27" s="1" customFormat="1" ht="15.75" customHeight="1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04" t="s">
        <v>2</v>
      </c>
      <c r="I5" s="213"/>
      <c r="J5" s="213"/>
      <c r="K5" s="213"/>
      <c r="L5" s="213"/>
      <c r="M5" s="213"/>
      <c r="N5" s="213"/>
      <c r="O5" s="207"/>
      <c r="P5" s="204" t="s">
        <v>7</v>
      </c>
      <c r="Q5" s="213"/>
      <c r="R5" s="213"/>
      <c r="S5" s="213"/>
      <c r="T5" s="213"/>
      <c r="U5" s="213"/>
      <c r="V5" s="213"/>
      <c r="W5" s="213"/>
      <c r="X5" s="207"/>
      <c r="Y5" s="215" t="s">
        <v>26</v>
      </c>
      <c r="Z5" s="201" t="s">
        <v>24</v>
      </c>
    </row>
    <row r="6" spans="1:27" s="1" customFormat="1" ht="8.25" customHeight="1" x14ac:dyDescent="0.3">
      <c r="A6" s="205"/>
      <c r="B6" s="211"/>
      <c r="C6" s="208"/>
      <c r="D6" s="205"/>
      <c r="E6" s="214"/>
      <c r="F6" s="214"/>
      <c r="G6" s="214"/>
      <c r="H6" s="205"/>
      <c r="I6" s="214"/>
      <c r="J6" s="214"/>
      <c r="K6" s="214"/>
      <c r="L6" s="214"/>
      <c r="M6" s="214"/>
      <c r="N6" s="214"/>
      <c r="O6" s="208"/>
      <c r="P6" s="205"/>
      <c r="Q6" s="214"/>
      <c r="R6" s="214"/>
      <c r="S6" s="214"/>
      <c r="T6" s="214"/>
      <c r="U6" s="214"/>
      <c r="V6" s="214"/>
      <c r="W6" s="214"/>
      <c r="X6" s="208"/>
      <c r="Y6" s="216"/>
      <c r="Z6" s="202"/>
    </row>
    <row r="7" spans="1:27" s="1" customFormat="1" ht="15.75" customHeight="1" x14ac:dyDescent="0.3">
      <c r="A7" s="205"/>
      <c r="B7" s="211"/>
      <c r="C7" s="208"/>
      <c r="D7" s="205"/>
      <c r="E7" s="214"/>
      <c r="F7" s="214"/>
      <c r="G7" s="214"/>
      <c r="H7" s="205" t="s">
        <v>4</v>
      </c>
      <c r="I7" s="214"/>
      <c r="J7" s="214"/>
      <c r="K7" s="214"/>
      <c r="L7" s="214" t="s">
        <v>6</v>
      </c>
      <c r="M7" s="214"/>
      <c r="N7" s="214"/>
      <c r="O7" s="208"/>
      <c r="P7" s="205" t="s">
        <v>8</v>
      </c>
      <c r="Q7" s="214"/>
      <c r="R7" s="214"/>
      <c r="S7" s="214"/>
      <c r="T7" s="214" t="s">
        <v>9</v>
      </c>
      <c r="U7" s="214"/>
      <c r="V7" s="214"/>
      <c r="W7" s="214"/>
      <c r="X7" s="208"/>
      <c r="Y7" s="216"/>
      <c r="Z7" s="202"/>
    </row>
    <row r="8" spans="1:27" s="1" customFormat="1" ht="9" customHeight="1" x14ac:dyDescent="0.3">
      <c r="A8" s="205"/>
      <c r="B8" s="211"/>
      <c r="C8" s="208"/>
      <c r="D8" s="205"/>
      <c r="E8" s="214"/>
      <c r="F8" s="214"/>
      <c r="G8" s="214"/>
      <c r="H8" s="205"/>
      <c r="I8" s="214"/>
      <c r="J8" s="214"/>
      <c r="K8" s="214"/>
      <c r="L8" s="214"/>
      <c r="M8" s="214"/>
      <c r="N8" s="214"/>
      <c r="O8" s="208"/>
      <c r="P8" s="205"/>
      <c r="Q8" s="214"/>
      <c r="R8" s="214"/>
      <c r="S8" s="214"/>
      <c r="T8" s="214"/>
      <c r="U8" s="214"/>
      <c r="V8" s="214"/>
      <c r="W8" s="214"/>
      <c r="X8" s="208"/>
      <c r="Y8" s="216"/>
      <c r="Z8" s="202"/>
    </row>
    <row r="9" spans="1:27" s="1" customFormat="1" ht="93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38" t="s">
        <v>23</v>
      </c>
      <c r="I9" s="39" t="s">
        <v>28</v>
      </c>
      <c r="J9" s="39" t="s">
        <v>5</v>
      </c>
      <c r="K9" s="39" t="s">
        <v>25</v>
      </c>
      <c r="L9" s="38" t="s">
        <v>23</v>
      </c>
      <c r="M9" s="39" t="s">
        <v>28</v>
      </c>
      <c r="N9" s="39" t="s">
        <v>5</v>
      </c>
      <c r="O9" s="39" t="s">
        <v>25</v>
      </c>
      <c r="P9" s="38" t="s">
        <v>23</v>
      </c>
      <c r="Q9" s="39" t="s">
        <v>28</v>
      </c>
      <c r="R9" s="39" t="s">
        <v>5</v>
      </c>
      <c r="S9" s="39" t="s">
        <v>25</v>
      </c>
      <c r="T9" s="38" t="s">
        <v>23</v>
      </c>
      <c r="U9" s="39" t="s">
        <v>28</v>
      </c>
      <c r="V9" s="39" t="s">
        <v>29</v>
      </c>
      <c r="W9" s="39" t="s">
        <v>5</v>
      </c>
      <c r="X9" s="39" t="s">
        <v>25</v>
      </c>
      <c r="Y9" s="217"/>
      <c r="Z9" s="203"/>
    </row>
    <row r="10" spans="1:27" ht="18" customHeight="1" thickBot="1" x14ac:dyDescent="0.35">
      <c r="A10" s="191" t="s">
        <v>18</v>
      </c>
      <c r="B10" s="192"/>
      <c r="C10" s="192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4"/>
    </row>
    <row r="11" spans="1:27" ht="15.75" customHeight="1" x14ac:dyDescent="0.3">
      <c r="A11" s="13">
        <v>1</v>
      </c>
      <c r="B11" s="3" t="s">
        <v>175</v>
      </c>
      <c r="C11" s="35" t="s">
        <v>64</v>
      </c>
      <c r="D11" s="7">
        <f t="shared" ref="D11:D18" si="0">SUM(E11:G11)</f>
        <v>30</v>
      </c>
      <c r="E11" s="10"/>
      <c r="F11" s="11">
        <f>I11</f>
        <v>30</v>
      </c>
      <c r="G11" s="11"/>
      <c r="H11" s="10"/>
      <c r="I11" s="11">
        <v>30</v>
      </c>
      <c r="J11" s="11">
        <v>4</v>
      </c>
      <c r="K11" s="12" t="s">
        <v>35</v>
      </c>
      <c r="L11" s="10"/>
      <c r="M11" s="11"/>
      <c r="N11" s="11"/>
      <c r="O11" s="12"/>
      <c r="P11" s="10"/>
      <c r="Q11" s="11"/>
      <c r="R11" s="11"/>
      <c r="S11" s="12"/>
      <c r="T11" s="10"/>
      <c r="U11" s="11"/>
      <c r="V11" s="11"/>
      <c r="W11" s="11"/>
      <c r="X11" s="12"/>
      <c r="Y11" s="7">
        <v>4</v>
      </c>
      <c r="Z11" s="19">
        <v>4</v>
      </c>
    </row>
    <row r="12" spans="1:27" ht="15.75" customHeight="1" x14ac:dyDescent="0.3">
      <c r="A12" s="13">
        <v>2</v>
      </c>
      <c r="B12" s="3" t="s">
        <v>176</v>
      </c>
      <c r="C12" s="35" t="s">
        <v>72</v>
      </c>
      <c r="D12" s="8">
        <f t="shared" si="0"/>
        <v>30</v>
      </c>
      <c r="E12" s="50">
        <f>L12</f>
        <v>15</v>
      </c>
      <c r="F12" s="51">
        <f>M12</f>
        <v>15</v>
      </c>
      <c r="G12" s="51"/>
      <c r="H12" s="50"/>
      <c r="I12" s="51"/>
      <c r="J12" s="51"/>
      <c r="K12" s="52"/>
      <c r="L12" s="50">
        <v>15</v>
      </c>
      <c r="M12" s="51">
        <v>15</v>
      </c>
      <c r="N12" s="51">
        <v>4</v>
      </c>
      <c r="O12" s="52" t="s">
        <v>60</v>
      </c>
      <c r="P12" s="50"/>
      <c r="Q12" s="51"/>
      <c r="R12" s="51"/>
      <c r="S12" s="52"/>
      <c r="T12" s="50"/>
      <c r="U12" s="51"/>
      <c r="V12" s="51"/>
      <c r="W12" s="51"/>
      <c r="X12" s="52"/>
      <c r="Y12" s="43">
        <v>4</v>
      </c>
      <c r="Z12" s="53"/>
    </row>
    <row r="13" spans="1:27" ht="15.75" customHeight="1" x14ac:dyDescent="0.3">
      <c r="A13" s="13">
        <v>3</v>
      </c>
      <c r="B13" s="3" t="s">
        <v>177</v>
      </c>
      <c r="C13" s="35" t="s">
        <v>178</v>
      </c>
      <c r="D13" s="8">
        <f t="shared" si="0"/>
        <v>30</v>
      </c>
      <c r="E13" s="50">
        <f>T13</f>
        <v>15</v>
      </c>
      <c r="F13" s="51">
        <f>U13</f>
        <v>15</v>
      </c>
      <c r="G13" s="51"/>
      <c r="H13" s="50"/>
      <c r="I13" s="51"/>
      <c r="J13" s="51"/>
      <c r="K13" s="52"/>
      <c r="L13" s="50"/>
      <c r="M13" s="51"/>
      <c r="N13" s="51"/>
      <c r="O13" s="52"/>
      <c r="P13" s="50"/>
      <c r="Q13" s="51"/>
      <c r="R13" s="51"/>
      <c r="S13" s="52"/>
      <c r="T13" s="50">
        <v>15</v>
      </c>
      <c r="U13" s="51">
        <v>15</v>
      </c>
      <c r="V13" s="51"/>
      <c r="W13" s="51">
        <v>4</v>
      </c>
      <c r="X13" s="52" t="s">
        <v>60</v>
      </c>
      <c r="Y13" s="43">
        <v>4</v>
      </c>
      <c r="Z13" s="53">
        <v>4</v>
      </c>
    </row>
    <row r="14" spans="1:27" ht="15.75" customHeight="1" x14ac:dyDescent="0.3">
      <c r="A14" s="13">
        <v>4</v>
      </c>
      <c r="B14" s="3" t="s">
        <v>179</v>
      </c>
      <c r="C14" s="35" t="s">
        <v>295</v>
      </c>
      <c r="D14" s="8">
        <f t="shared" si="0"/>
        <v>20</v>
      </c>
      <c r="E14" s="50"/>
      <c r="F14" s="51"/>
      <c r="G14" s="51">
        <f>V14</f>
        <v>20</v>
      </c>
      <c r="H14" s="50"/>
      <c r="I14" s="51"/>
      <c r="J14" s="51"/>
      <c r="K14" s="52"/>
      <c r="L14" s="50"/>
      <c r="M14" s="51"/>
      <c r="N14" s="51"/>
      <c r="O14" s="52"/>
      <c r="P14" s="50"/>
      <c r="Q14" s="51"/>
      <c r="R14" s="51"/>
      <c r="S14" s="52"/>
      <c r="T14" s="50"/>
      <c r="U14" s="51"/>
      <c r="V14" s="51">
        <v>20</v>
      </c>
      <c r="W14" s="51">
        <v>2</v>
      </c>
      <c r="X14" s="52" t="s">
        <v>35</v>
      </c>
      <c r="Y14" s="43">
        <v>2</v>
      </c>
      <c r="Z14" s="53"/>
    </row>
    <row r="15" spans="1:27" ht="15.75" customHeight="1" x14ac:dyDescent="0.3">
      <c r="A15" s="13">
        <v>5</v>
      </c>
      <c r="B15" s="3" t="s">
        <v>180</v>
      </c>
      <c r="C15" s="35" t="s">
        <v>181</v>
      </c>
      <c r="D15" s="8">
        <f t="shared" si="0"/>
        <v>30</v>
      </c>
      <c r="E15" s="50">
        <f>P15</f>
        <v>15</v>
      </c>
      <c r="F15" s="51">
        <f>Q15</f>
        <v>15</v>
      </c>
      <c r="G15" s="51"/>
      <c r="H15" s="50"/>
      <c r="I15" s="51"/>
      <c r="J15" s="51"/>
      <c r="K15" s="52"/>
      <c r="L15" s="50"/>
      <c r="M15" s="51"/>
      <c r="N15" s="51"/>
      <c r="O15" s="52"/>
      <c r="P15" s="50">
        <v>15</v>
      </c>
      <c r="Q15" s="51">
        <v>15</v>
      </c>
      <c r="R15" s="51">
        <v>3</v>
      </c>
      <c r="S15" s="52" t="s">
        <v>60</v>
      </c>
      <c r="T15" s="50"/>
      <c r="U15" s="51"/>
      <c r="V15" s="51"/>
      <c r="W15" s="51"/>
      <c r="X15" s="52"/>
      <c r="Y15" s="43">
        <v>3</v>
      </c>
      <c r="Z15" s="53"/>
    </row>
    <row r="16" spans="1:27" ht="15.75" customHeight="1" x14ac:dyDescent="0.3">
      <c r="A16" s="13">
        <v>6</v>
      </c>
      <c r="B16" s="3" t="s">
        <v>182</v>
      </c>
      <c r="C16" s="35" t="s">
        <v>183</v>
      </c>
      <c r="D16" s="8">
        <f t="shared" si="0"/>
        <v>30</v>
      </c>
      <c r="E16" s="50">
        <f>T16</f>
        <v>15</v>
      </c>
      <c r="F16" s="51">
        <f>U16</f>
        <v>15</v>
      </c>
      <c r="G16" s="51"/>
      <c r="H16" s="50"/>
      <c r="I16" s="51"/>
      <c r="J16" s="51"/>
      <c r="K16" s="52"/>
      <c r="L16" s="50"/>
      <c r="M16" s="51"/>
      <c r="N16" s="51"/>
      <c r="O16" s="52"/>
      <c r="P16" s="50"/>
      <c r="Q16" s="51"/>
      <c r="R16" s="51"/>
      <c r="S16" s="52"/>
      <c r="T16" s="50">
        <v>15</v>
      </c>
      <c r="U16" s="51">
        <v>15</v>
      </c>
      <c r="V16" s="51"/>
      <c r="W16" s="51">
        <v>3</v>
      </c>
      <c r="X16" s="52" t="s">
        <v>35</v>
      </c>
      <c r="Y16" s="43">
        <v>3</v>
      </c>
      <c r="Z16" s="53">
        <v>3</v>
      </c>
    </row>
    <row r="17" spans="1:27" ht="15.75" customHeight="1" x14ac:dyDescent="0.3">
      <c r="A17" s="13">
        <v>7</v>
      </c>
      <c r="B17" s="3" t="s">
        <v>184</v>
      </c>
      <c r="C17" s="35" t="s">
        <v>185</v>
      </c>
      <c r="D17" s="8">
        <f t="shared" si="0"/>
        <v>15</v>
      </c>
      <c r="E17" s="50"/>
      <c r="F17" s="51">
        <f>U17</f>
        <v>15</v>
      </c>
      <c r="G17" s="51"/>
      <c r="H17" s="50"/>
      <c r="I17" s="51"/>
      <c r="J17" s="51"/>
      <c r="K17" s="52"/>
      <c r="L17" s="50"/>
      <c r="M17" s="51"/>
      <c r="N17" s="51"/>
      <c r="O17" s="52"/>
      <c r="P17" s="50"/>
      <c r="Q17" s="51"/>
      <c r="R17" s="51"/>
      <c r="S17" s="52"/>
      <c r="T17" s="50"/>
      <c r="U17" s="51">
        <v>15</v>
      </c>
      <c r="V17" s="51"/>
      <c r="W17" s="51">
        <v>2</v>
      </c>
      <c r="X17" s="52" t="s">
        <v>35</v>
      </c>
      <c r="Y17" s="43">
        <v>2</v>
      </c>
      <c r="Z17" s="53"/>
    </row>
    <row r="18" spans="1:27" ht="15.75" customHeight="1" thickBot="1" x14ac:dyDescent="0.35">
      <c r="A18" s="13">
        <v>8</v>
      </c>
      <c r="B18" s="3" t="s">
        <v>186</v>
      </c>
      <c r="C18" s="35" t="s">
        <v>164</v>
      </c>
      <c r="D18" s="45">
        <f t="shared" si="0"/>
        <v>30</v>
      </c>
      <c r="E18" s="46">
        <f>H18</f>
        <v>15</v>
      </c>
      <c r="F18" s="47">
        <f>I18</f>
        <v>15</v>
      </c>
      <c r="G18" s="47"/>
      <c r="H18" s="46">
        <v>15</v>
      </c>
      <c r="I18" s="47">
        <v>15</v>
      </c>
      <c r="J18" s="47">
        <v>4</v>
      </c>
      <c r="K18" s="48" t="s">
        <v>60</v>
      </c>
      <c r="L18" s="46"/>
      <c r="M18" s="47"/>
      <c r="N18" s="47"/>
      <c r="O18" s="48"/>
      <c r="P18" s="46"/>
      <c r="Q18" s="47"/>
      <c r="R18" s="47"/>
      <c r="S18" s="48"/>
      <c r="T18" s="46"/>
      <c r="U18" s="47"/>
      <c r="V18" s="47"/>
      <c r="W18" s="47"/>
      <c r="X18" s="48"/>
      <c r="Y18" s="45">
        <v>4</v>
      </c>
      <c r="Z18" s="49"/>
    </row>
    <row r="19" spans="1:27" ht="15.75" customHeight="1" thickBot="1" x14ac:dyDescent="0.35">
      <c r="A19" s="237" t="s">
        <v>215</v>
      </c>
      <c r="B19" s="196"/>
      <c r="C19" s="196"/>
      <c r="D19" s="124">
        <f>SUM(D11:D18)</f>
        <v>215</v>
      </c>
      <c r="E19" s="123">
        <f t="shared" ref="E19:Z19" si="1">SUM(E11:E18)</f>
        <v>75</v>
      </c>
      <c r="F19" s="90">
        <f t="shared" si="1"/>
        <v>120</v>
      </c>
      <c r="G19" s="90">
        <f t="shared" si="1"/>
        <v>20</v>
      </c>
      <c r="H19" s="132">
        <f t="shared" si="1"/>
        <v>15</v>
      </c>
      <c r="I19" s="90">
        <f t="shared" si="1"/>
        <v>45</v>
      </c>
      <c r="J19" s="90">
        <f t="shared" si="1"/>
        <v>8</v>
      </c>
      <c r="K19" s="133"/>
      <c r="L19" s="132">
        <f t="shared" si="1"/>
        <v>15</v>
      </c>
      <c r="M19" s="90">
        <f t="shared" si="1"/>
        <v>15</v>
      </c>
      <c r="N19" s="90">
        <f t="shared" si="1"/>
        <v>4</v>
      </c>
      <c r="O19" s="133"/>
      <c r="P19" s="132">
        <f t="shared" si="1"/>
        <v>15</v>
      </c>
      <c r="Q19" s="90">
        <f t="shared" si="1"/>
        <v>15</v>
      </c>
      <c r="R19" s="90">
        <f t="shared" si="1"/>
        <v>3</v>
      </c>
      <c r="S19" s="133"/>
      <c r="T19" s="132">
        <f t="shared" si="1"/>
        <v>30</v>
      </c>
      <c r="U19" s="90">
        <f t="shared" si="1"/>
        <v>45</v>
      </c>
      <c r="V19" s="90">
        <f t="shared" si="1"/>
        <v>20</v>
      </c>
      <c r="W19" s="90">
        <f t="shared" si="1"/>
        <v>11</v>
      </c>
      <c r="X19" s="133"/>
      <c r="Y19" s="142">
        <f t="shared" si="1"/>
        <v>26</v>
      </c>
      <c r="Z19" s="142">
        <f t="shared" si="1"/>
        <v>11</v>
      </c>
      <c r="AA19" s="84"/>
    </row>
    <row r="20" spans="1:27" ht="15.75" customHeight="1" thickBot="1" x14ac:dyDescent="0.35">
      <c r="A20" s="189" t="s">
        <v>20</v>
      </c>
      <c r="B20" s="190"/>
      <c r="C20" s="190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40"/>
      <c r="U20" s="140"/>
      <c r="V20" s="140"/>
      <c r="W20" s="140"/>
      <c r="X20" s="140"/>
      <c r="Y20" s="18"/>
      <c r="Z20" s="36"/>
    </row>
    <row r="21" spans="1:27" ht="15.75" customHeight="1" x14ac:dyDescent="0.3">
      <c r="A21" s="13">
        <v>9</v>
      </c>
      <c r="B21" s="47" t="s">
        <v>187</v>
      </c>
      <c r="C21" s="55" t="s">
        <v>188</v>
      </c>
      <c r="D21" s="272">
        <f>SUM(E21:G22)</f>
        <v>30</v>
      </c>
      <c r="E21" s="275"/>
      <c r="F21" s="270">
        <f>Q21</f>
        <v>30</v>
      </c>
      <c r="G21" s="270"/>
      <c r="H21" s="270"/>
      <c r="I21" s="270"/>
      <c r="J21" s="270"/>
      <c r="K21" s="271"/>
      <c r="L21" s="302"/>
      <c r="M21" s="270"/>
      <c r="N21" s="270"/>
      <c r="O21" s="270"/>
      <c r="P21" s="275"/>
      <c r="Q21" s="270">
        <v>30</v>
      </c>
      <c r="R21" s="270">
        <v>3</v>
      </c>
      <c r="S21" s="271" t="s">
        <v>35</v>
      </c>
      <c r="T21" s="264"/>
      <c r="U21" s="264"/>
      <c r="V21" s="264"/>
      <c r="W21" s="264"/>
      <c r="X21" s="264"/>
      <c r="Y21" s="272">
        <v>3</v>
      </c>
      <c r="Z21" s="269"/>
    </row>
    <row r="22" spans="1:27" ht="15.75" customHeight="1" x14ac:dyDescent="0.3">
      <c r="A22" s="13">
        <v>10</v>
      </c>
      <c r="B22" s="51" t="s">
        <v>189</v>
      </c>
      <c r="C22" s="54" t="s">
        <v>190</v>
      </c>
      <c r="D22" s="274"/>
      <c r="E22" s="277"/>
      <c r="F22" s="256"/>
      <c r="G22" s="256"/>
      <c r="H22" s="256"/>
      <c r="I22" s="256"/>
      <c r="J22" s="256"/>
      <c r="K22" s="258"/>
      <c r="L22" s="260"/>
      <c r="M22" s="256"/>
      <c r="N22" s="256"/>
      <c r="O22" s="256"/>
      <c r="P22" s="277"/>
      <c r="Q22" s="256"/>
      <c r="R22" s="256"/>
      <c r="S22" s="258"/>
      <c r="T22" s="256"/>
      <c r="U22" s="256"/>
      <c r="V22" s="256"/>
      <c r="W22" s="256"/>
      <c r="X22" s="256"/>
      <c r="Y22" s="274"/>
      <c r="Z22" s="268"/>
    </row>
    <row r="23" spans="1:27" ht="15.75" customHeight="1" x14ac:dyDescent="0.3">
      <c r="A23" s="13">
        <v>11</v>
      </c>
      <c r="B23" s="47" t="s">
        <v>191</v>
      </c>
      <c r="C23" s="55" t="s">
        <v>192</v>
      </c>
      <c r="D23" s="279">
        <f>SUM(E23:G24)</f>
        <v>15</v>
      </c>
      <c r="E23" s="278"/>
      <c r="F23" s="255">
        <f>M23</f>
        <v>15</v>
      </c>
      <c r="G23" s="255"/>
      <c r="H23" s="255"/>
      <c r="I23" s="255"/>
      <c r="J23" s="255"/>
      <c r="K23" s="257"/>
      <c r="L23" s="259"/>
      <c r="M23" s="255">
        <v>15</v>
      </c>
      <c r="N23" s="255">
        <v>2</v>
      </c>
      <c r="O23" s="257" t="s">
        <v>35</v>
      </c>
      <c r="P23" s="255"/>
      <c r="Q23" s="255"/>
      <c r="R23" s="255"/>
      <c r="S23" s="257"/>
      <c r="T23" s="259"/>
      <c r="U23" s="255"/>
      <c r="V23" s="255"/>
      <c r="W23" s="255"/>
      <c r="X23" s="255"/>
      <c r="Y23" s="279">
        <v>2</v>
      </c>
      <c r="Z23" s="265"/>
    </row>
    <row r="24" spans="1:27" ht="15.75" customHeight="1" x14ac:dyDescent="0.3">
      <c r="A24" s="13">
        <v>12</v>
      </c>
      <c r="B24" s="51" t="s">
        <v>193</v>
      </c>
      <c r="C24" s="54" t="s">
        <v>194</v>
      </c>
      <c r="D24" s="274"/>
      <c r="E24" s="277"/>
      <c r="F24" s="256"/>
      <c r="G24" s="256"/>
      <c r="H24" s="256"/>
      <c r="I24" s="256"/>
      <c r="J24" s="256"/>
      <c r="K24" s="258"/>
      <c r="L24" s="263"/>
      <c r="M24" s="264"/>
      <c r="N24" s="256"/>
      <c r="O24" s="261"/>
      <c r="P24" s="256"/>
      <c r="Q24" s="256"/>
      <c r="R24" s="256"/>
      <c r="S24" s="258"/>
      <c r="T24" s="260"/>
      <c r="U24" s="256"/>
      <c r="V24" s="256"/>
      <c r="W24" s="256"/>
      <c r="X24" s="256"/>
      <c r="Y24" s="274"/>
      <c r="Z24" s="268"/>
    </row>
    <row r="25" spans="1:27" ht="15.75" customHeight="1" x14ac:dyDescent="0.3">
      <c r="A25" s="13">
        <v>13</v>
      </c>
      <c r="B25" s="47" t="s">
        <v>195</v>
      </c>
      <c r="C25" s="56" t="s">
        <v>196</v>
      </c>
      <c r="D25" s="279">
        <f>SUM(E25:G26)</f>
        <v>30</v>
      </c>
      <c r="E25" s="278"/>
      <c r="F25" s="255">
        <f>Q25</f>
        <v>30</v>
      </c>
      <c r="G25" s="255"/>
      <c r="H25" s="255"/>
      <c r="I25" s="255"/>
      <c r="J25" s="255"/>
      <c r="K25" s="257"/>
      <c r="L25" s="259"/>
      <c r="M25" s="255"/>
      <c r="N25" s="255"/>
      <c r="O25" s="257"/>
      <c r="P25" s="278"/>
      <c r="Q25" s="255">
        <v>30</v>
      </c>
      <c r="R25" s="255">
        <v>3</v>
      </c>
      <c r="S25" s="257" t="s">
        <v>35</v>
      </c>
      <c r="T25" s="255"/>
      <c r="U25" s="255"/>
      <c r="V25" s="255"/>
      <c r="W25" s="255"/>
      <c r="X25" s="255"/>
      <c r="Y25" s="279">
        <v>3</v>
      </c>
      <c r="Z25" s="265">
        <v>3</v>
      </c>
    </row>
    <row r="26" spans="1:27" ht="15.75" customHeight="1" x14ac:dyDescent="0.3">
      <c r="A26" s="13">
        <v>14</v>
      </c>
      <c r="B26" s="51" t="s">
        <v>197</v>
      </c>
      <c r="C26" s="57" t="s">
        <v>198</v>
      </c>
      <c r="D26" s="274"/>
      <c r="E26" s="277"/>
      <c r="F26" s="256"/>
      <c r="G26" s="256"/>
      <c r="H26" s="256"/>
      <c r="I26" s="256"/>
      <c r="J26" s="256"/>
      <c r="K26" s="258"/>
      <c r="L26" s="260"/>
      <c r="M26" s="256"/>
      <c r="N26" s="256"/>
      <c r="O26" s="261"/>
      <c r="P26" s="277"/>
      <c r="Q26" s="256"/>
      <c r="R26" s="256"/>
      <c r="S26" s="258"/>
      <c r="T26" s="256"/>
      <c r="U26" s="256"/>
      <c r="V26" s="256"/>
      <c r="W26" s="256"/>
      <c r="X26" s="256"/>
      <c r="Y26" s="274"/>
      <c r="Z26" s="268"/>
    </row>
    <row r="27" spans="1:27" ht="15.75" customHeight="1" x14ac:dyDescent="0.3">
      <c r="A27" s="13">
        <v>15</v>
      </c>
      <c r="B27" s="47" t="s">
        <v>199</v>
      </c>
      <c r="C27" s="56" t="s">
        <v>68</v>
      </c>
      <c r="D27" s="279">
        <f>SUM(E27:G28)</f>
        <v>15</v>
      </c>
      <c r="E27" s="278"/>
      <c r="F27" s="255">
        <f>U27</f>
        <v>15</v>
      </c>
      <c r="G27" s="255"/>
      <c r="H27" s="255"/>
      <c r="I27" s="255"/>
      <c r="J27" s="255"/>
      <c r="K27" s="257"/>
      <c r="L27" s="263"/>
      <c r="M27" s="264"/>
      <c r="N27" s="264"/>
      <c r="O27" s="257"/>
      <c r="P27" s="263"/>
      <c r="Q27" s="264"/>
      <c r="R27" s="264"/>
      <c r="S27" s="255"/>
      <c r="T27" s="278"/>
      <c r="U27" s="255">
        <v>15</v>
      </c>
      <c r="V27" s="255"/>
      <c r="W27" s="255">
        <v>2</v>
      </c>
      <c r="X27" s="257" t="s">
        <v>35</v>
      </c>
      <c r="Y27" s="279">
        <v>2</v>
      </c>
      <c r="Z27" s="265">
        <v>2</v>
      </c>
    </row>
    <row r="28" spans="1:27" ht="15.75" customHeight="1" x14ac:dyDescent="0.3">
      <c r="A28" s="13">
        <v>16</v>
      </c>
      <c r="B28" s="51" t="s">
        <v>200</v>
      </c>
      <c r="C28" s="57" t="s">
        <v>201</v>
      </c>
      <c r="D28" s="274"/>
      <c r="E28" s="277"/>
      <c r="F28" s="256"/>
      <c r="G28" s="256"/>
      <c r="H28" s="256"/>
      <c r="I28" s="256"/>
      <c r="J28" s="256"/>
      <c r="K28" s="258"/>
      <c r="L28" s="260"/>
      <c r="M28" s="256"/>
      <c r="N28" s="256"/>
      <c r="O28" s="258"/>
      <c r="P28" s="260"/>
      <c r="Q28" s="256"/>
      <c r="R28" s="256"/>
      <c r="S28" s="256"/>
      <c r="T28" s="277"/>
      <c r="U28" s="256"/>
      <c r="V28" s="256"/>
      <c r="W28" s="256"/>
      <c r="X28" s="258"/>
      <c r="Y28" s="274"/>
      <c r="Z28" s="268"/>
    </row>
    <row r="29" spans="1:27" ht="15.75" customHeight="1" x14ac:dyDescent="0.3">
      <c r="A29" s="13">
        <v>17</v>
      </c>
      <c r="B29" s="47" t="s">
        <v>202</v>
      </c>
      <c r="C29" s="56" t="s">
        <v>203</v>
      </c>
      <c r="D29" s="279">
        <f>SUM(E29:G30)</f>
        <v>15</v>
      </c>
      <c r="E29" s="278"/>
      <c r="F29" s="255">
        <f>U29</f>
        <v>15</v>
      </c>
      <c r="G29" s="255"/>
      <c r="H29" s="255"/>
      <c r="I29" s="255"/>
      <c r="J29" s="255"/>
      <c r="K29" s="257"/>
      <c r="L29" s="259"/>
      <c r="M29" s="255"/>
      <c r="N29" s="255"/>
      <c r="O29" s="257"/>
      <c r="P29" s="259"/>
      <c r="Q29" s="255"/>
      <c r="R29" s="255"/>
      <c r="S29" s="255"/>
      <c r="T29" s="278"/>
      <c r="U29" s="255">
        <v>15</v>
      </c>
      <c r="V29" s="255"/>
      <c r="W29" s="255">
        <v>2</v>
      </c>
      <c r="X29" s="257" t="s">
        <v>35</v>
      </c>
      <c r="Y29" s="279">
        <v>2</v>
      </c>
      <c r="Z29" s="265"/>
    </row>
    <row r="30" spans="1:27" ht="15.75" customHeight="1" x14ac:dyDescent="0.3">
      <c r="A30" s="13">
        <v>18</v>
      </c>
      <c r="B30" s="51" t="s">
        <v>204</v>
      </c>
      <c r="C30" s="57" t="s">
        <v>205</v>
      </c>
      <c r="D30" s="274"/>
      <c r="E30" s="277"/>
      <c r="F30" s="256"/>
      <c r="G30" s="256"/>
      <c r="H30" s="256"/>
      <c r="I30" s="256"/>
      <c r="J30" s="256"/>
      <c r="K30" s="258"/>
      <c r="L30" s="260"/>
      <c r="M30" s="256"/>
      <c r="N30" s="256"/>
      <c r="O30" s="258"/>
      <c r="P30" s="260"/>
      <c r="Q30" s="256"/>
      <c r="R30" s="256"/>
      <c r="S30" s="256"/>
      <c r="T30" s="277"/>
      <c r="U30" s="256"/>
      <c r="V30" s="256"/>
      <c r="W30" s="256"/>
      <c r="X30" s="258"/>
      <c r="Y30" s="274"/>
      <c r="Z30" s="268"/>
    </row>
    <row r="31" spans="1:27" ht="15.75" customHeight="1" x14ac:dyDescent="0.3">
      <c r="A31" s="13">
        <v>19</v>
      </c>
      <c r="B31" s="47" t="s">
        <v>206</v>
      </c>
      <c r="C31" s="56" t="s">
        <v>207</v>
      </c>
      <c r="D31" s="279">
        <f>SUM(E31:G32)</f>
        <v>15</v>
      </c>
      <c r="E31" s="278"/>
      <c r="F31" s="255">
        <f>U31</f>
        <v>15</v>
      </c>
      <c r="G31" s="255"/>
      <c r="H31" s="255"/>
      <c r="I31" s="255"/>
      <c r="J31" s="255"/>
      <c r="K31" s="257"/>
      <c r="L31" s="263"/>
      <c r="M31" s="264"/>
      <c r="N31" s="264"/>
      <c r="O31" s="261"/>
      <c r="P31" s="263"/>
      <c r="Q31" s="264"/>
      <c r="R31" s="264"/>
      <c r="S31" s="255"/>
      <c r="T31" s="278"/>
      <c r="U31" s="255">
        <v>15</v>
      </c>
      <c r="V31" s="255"/>
      <c r="W31" s="255">
        <v>2</v>
      </c>
      <c r="X31" s="257" t="s">
        <v>35</v>
      </c>
      <c r="Y31" s="279">
        <v>2</v>
      </c>
      <c r="Z31" s="265"/>
    </row>
    <row r="32" spans="1:27" ht="15.75" customHeight="1" thickBot="1" x14ac:dyDescent="0.35">
      <c r="A32" s="13">
        <v>20</v>
      </c>
      <c r="B32" s="60" t="s">
        <v>208</v>
      </c>
      <c r="C32" s="59" t="s">
        <v>209</v>
      </c>
      <c r="D32" s="289"/>
      <c r="E32" s="291"/>
      <c r="F32" s="290"/>
      <c r="G32" s="290"/>
      <c r="H32" s="290"/>
      <c r="I32" s="290"/>
      <c r="J32" s="290"/>
      <c r="K32" s="262"/>
      <c r="L32" s="260"/>
      <c r="M32" s="256"/>
      <c r="N32" s="256"/>
      <c r="O32" s="262"/>
      <c r="P32" s="260"/>
      <c r="Q32" s="256"/>
      <c r="R32" s="256"/>
      <c r="S32" s="256"/>
      <c r="T32" s="291"/>
      <c r="U32" s="290"/>
      <c r="V32" s="290"/>
      <c r="W32" s="290"/>
      <c r="X32" s="262"/>
      <c r="Y32" s="289"/>
      <c r="Z32" s="267"/>
    </row>
    <row r="33" spans="1:27" ht="15.75" customHeight="1" thickBot="1" x14ac:dyDescent="0.35">
      <c r="A33" s="238" t="s">
        <v>216</v>
      </c>
      <c r="B33" s="239"/>
      <c r="C33" s="301"/>
      <c r="D33" s="151">
        <f>SUM(D21:D32)</f>
        <v>120</v>
      </c>
      <c r="E33" s="123">
        <f t="shared" ref="E33:Z33" si="2">SUM(E21:E32)</f>
        <v>0</v>
      </c>
      <c r="F33" s="90">
        <f t="shared" si="2"/>
        <v>120</v>
      </c>
      <c r="G33" s="90">
        <f t="shared" si="2"/>
        <v>0</v>
      </c>
      <c r="H33" s="123">
        <f t="shared" si="2"/>
        <v>0</v>
      </c>
      <c r="I33" s="90">
        <f t="shared" si="2"/>
        <v>0</v>
      </c>
      <c r="J33" s="90">
        <f t="shared" si="2"/>
        <v>0</v>
      </c>
      <c r="K33" s="128"/>
      <c r="L33" s="123">
        <f t="shared" si="2"/>
        <v>0</v>
      </c>
      <c r="M33" s="90">
        <f t="shared" si="2"/>
        <v>15</v>
      </c>
      <c r="N33" s="90">
        <f t="shared" si="2"/>
        <v>2</v>
      </c>
      <c r="O33" s="128"/>
      <c r="P33" s="123">
        <f t="shared" si="2"/>
        <v>0</v>
      </c>
      <c r="Q33" s="90">
        <f t="shared" si="2"/>
        <v>60</v>
      </c>
      <c r="R33" s="90">
        <f t="shared" si="2"/>
        <v>6</v>
      </c>
      <c r="S33" s="128"/>
      <c r="T33" s="123">
        <f t="shared" si="2"/>
        <v>0</v>
      </c>
      <c r="U33" s="90">
        <f t="shared" si="2"/>
        <v>45</v>
      </c>
      <c r="V33" s="90">
        <f t="shared" si="2"/>
        <v>0</v>
      </c>
      <c r="W33" s="90">
        <f t="shared" si="2"/>
        <v>6</v>
      </c>
      <c r="X33" s="128"/>
      <c r="Y33" s="151">
        <f t="shared" si="2"/>
        <v>14</v>
      </c>
      <c r="Z33" s="161">
        <f t="shared" si="2"/>
        <v>5</v>
      </c>
      <c r="AA33" s="84"/>
    </row>
    <row r="34" spans="1:27" ht="15.75" customHeight="1" thickBot="1" x14ac:dyDescent="0.35">
      <c r="A34" s="195" t="s">
        <v>217</v>
      </c>
      <c r="B34" s="196"/>
      <c r="C34" s="196"/>
      <c r="D34" s="144">
        <f>SUM(D11:D18,D21:D32)</f>
        <v>335</v>
      </c>
      <c r="E34" s="115">
        <f t="shared" ref="E34:Z34" si="3">SUM(E11:E18,E21:E32)</f>
        <v>75</v>
      </c>
      <c r="F34" s="92">
        <f t="shared" si="3"/>
        <v>240</v>
      </c>
      <c r="G34" s="92">
        <f t="shared" si="3"/>
        <v>20</v>
      </c>
      <c r="H34" s="115">
        <f t="shared" si="3"/>
        <v>15</v>
      </c>
      <c r="I34" s="92">
        <f t="shared" si="3"/>
        <v>45</v>
      </c>
      <c r="J34" s="92">
        <f t="shared" si="3"/>
        <v>8</v>
      </c>
      <c r="K34" s="131"/>
      <c r="L34" s="115">
        <f t="shared" si="3"/>
        <v>15</v>
      </c>
      <c r="M34" s="92">
        <f t="shared" si="3"/>
        <v>30</v>
      </c>
      <c r="N34" s="92">
        <f t="shared" si="3"/>
        <v>6</v>
      </c>
      <c r="O34" s="131"/>
      <c r="P34" s="115">
        <f t="shared" si="3"/>
        <v>15</v>
      </c>
      <c r="Q34" s="92">
        <f t="shared" si="3"/>
        <v>75</v>
      </c>
      <c r="R34" s="92">
        <f t="shared" si="3"/>
        <v>9</v>
      </c>
      <c r="S34" s="131"/>
      <c r="T34" s="115">
        <f t="shared" si="3"/>
        <v>30</v>
      </c>
      <c r="U34" s="92">
        <f t="shared" si="3"/>
        <v>90</v>
      </c>
      <c r="V34" s="92">
        <f t="shared" si="3"/>
        <v>20</v>
      </c>
      <c r="W34" s="92">
        <f t="shared" si="3"/>
        <v>17</v>
      </c>
      <c r="X34" s="131"/>
      <c r="Y34" s="122">
        <f>SUM(J34+N34+R34+W34)</f>
        <v>40</v>
      </c>
      <c r="Z34" s="117">
        <f t="shared" si="3"/>
        <v>16</v>
      </c>
      <c r="AA34" s="84"/>
    </row>
    <row r="35" spans="1:27" x14ac:dyDescent="0.3">
      <c r="A35" s="24"/>
      <c r="B35" s="24"/>
      <c r="C35" s="24"/>
      <c r="D35" s="25"/>
      <c r="Z35" s="2"/>
    </row>
    <row r="36" spans="1:27" x14ac:dyDescent="0.3">
      <c r="A36" s="24"/>
      <c r="B36" s="254" t="s">
        <v>284</v>
      </c>
      <c r="C36" s="254"/>
      <c r="D36" s="254"/>
      <c r="E36" s="254"/>
      <c r="F36" s="254"/>
      <c r="G36" s="254"/>
      <c r="H36" s="254"/>
      <c r="I36" s="254"/>
      <c r="J36" s="254"/>
      <c r="K36" s="254"/>
      <c r="Z36" s="2"/>
    </row>
    <row r="37" spans="1:27" x14ac:dyDescent="0.3">
      <c r="A37" s="24"/>
      <c r="B37" s="24"/>
      <c r="C37" s="24"/>
      <c r="D37" s="25"/>
      <c r="Z37" s="2"/>
    </row>
    <row r="38" spans="1:27" x14ac:dyDescent="0.3">
      <c r="A38" s="24"/>
      <c r="B38" s="24"/>
      <c r="C38" s="24"/>
      <c r="D38" s="25"/>
      <c r="Z38" s="2"/>
    </row>
    <row r="39" spans="1:27" x14ac:dyDescent="0.3">
      <c r="A39" s="24"/>
      <c r="B39" s="24"/>
      <c r="C39" s="24"/>
      <c r="D39" s="25"/>
      <c r="Z39" s="2"/>
    </row>
    <row r="40" spans="1:27" ht="14.4" x14ac:dyDescent="0.3">
      <c r="A40" s="24"/>
      <c r="B40" s="24" t="s">
        <v>21</v>
      </c>
      <c r="C40" s="24"/>
      <c r="D40" s="25"/>
      <c r="H40" s="114"/>
      <c r="I40" s="114"/>
      <c r="J40" s="114"/>
      <c r="K40" s="114"/>
      <c r="L40" s="114"/>
      <c r="M40" s="114"/>
      <c r="Z40" s="2"/>
    </row>
    <row r="41" spans="1:27" x14ac:dyDescent="0.3">
      <c r="A41" s="24"/>
      <c r="B41" s="24" t="s">
        <v>22</v>
      </c>
      <c r="C41" s="24"/>
      <c r="D41" s="25"/>
      <c r="H41" s="2" t="s">
        <v>285</v>
      </c>
      <c r="Z41" s="2"/>
    </row>
    <row r="42" spans="1:27" x14ac:dyDescent="0.3">
      <c r="A42" s="24"/>
      <c r="B42" s="24"/>
      <c r="C42" s="24"/>
      <c r="D42" s="25"/>
      <c r="G42" s="2" t="s">
        <v>286</v>
      </c>
      <c r="Z42" s="2"/>
    </row>
    <row r="43" spans="1:27" x14ac:dyDescent="0.3">
      <c r="A43" s="24"/>
      <c r="B43" s="24"/>
      <c r="C43" s="24"/>
      <c r="D43" s="25"/>
      <c r="G43" s="2" t="s">
        <v>287</v>
      </c>
      <c r="Z43" s="2"/>
    </row>
    <row r="44" spans="1:27" x14ac:dyDescent="0.3">
      <c r="A44" s="24"/>
      <c r="B44" s="24"/>
      <c r="C44" s="24"/>
      <c r="D44" s="25"/>
      <c r="Z44" s="2"/>
    </row>
    <row r="45" spans="1:27" x14ac:dyDescent="0.3">
      <c r="Z45" s="2"/>
    </row>
    <row r="46" spans="1:27" x14ac:dyDescent="0.3">
      <c r="Z46" s="2"/>
    </row>
  </sheetData>
  <mergeCells count="156">
    <mergeCell ref="B36:K36"/>
    <mergeCell ref="P31:P32"/>
    <mergeCell ref="Q31:Q32"/>
    <mergeCell ref="R31:R32"/>
    <mergeCell ref="P27:P28"/>
    <mergeCell ref="Q27:Q28"/>
    <mergeCell ref="R27:R28"/>
    <mergeCell ref="P29:P30"/>
    <mergeCell ref="Q29:Q30"/>
    <mergeCell ref="R29:R30"/>
    <mergeCell ref="M29:M30"/>
    <mergeCell ref="N29:N30"/>
    <mergeCell ref="O29:O30"/>
    <mergeCell ref="L31:L32"/>
    <mergeCell ref="M31:M32"/>
    <mergeCell ref="N31:N32"/>
    <mergeCell ref="O31:O32"/>
    <mergeCell ref="D27:D28"/>
    <mergeCell ref="J27:J28"/>
    <mergeCell ref="K27:K28"/>
    <mergeCell ref="H27:H28"/>
    <mergeCell ref="I27:I28"/>
    <mergeCell ref="J29:J30"/>
    <mergeCell ref="K29:K30"/>
    <mergeCell ref="N27:N28"/>
    <mergeCell ref="O27:O28"/>
    <mergeCell ref="Z5:Z9"/>
    <mergeCell ref="Y5:Y9"/>
    <mergeCell ref="M21:M22"/>
    <mergeCell ref="N21:N22"/>
    <mergeCell ref="O21:O22"/>
    <mergeCell ref="Y21:Y22"/>
    <mergeCell ref="Y23:Y24"/>
    <mergeCell ref="Y25:Y26"/>
    <mergeCell ref="U27:U28"/>
    <mergeCell ref="W27:W28"/>
    <mergeCell ref="X27:X28"/>
    <mergeCell ref="Y27:Y28"/>
    <mergeCell ref="W21:W22"/>
    <mergeCell ref="X21:X22"/>
    <mergeCell ref="W23:W24"/>
    <mergeCell ref="X23:X24"/>
    <mergeCell ref="W25:W26"/>
    <mergeCell ref="X25:X26"/>
    <mergeCell ref="A10:C10"/>
    <mergeCell ref="A20:C20"/>
    <mergeCell ref="A34:C34"/>
    <mergeCell ref="A5:A9"/>
    <mergeCell ref="B5:B9"/>
    <mergeCell ref="C5:C9"/>
    <mergeCell ref="D5:G8"/>
    <mergeCell ref="H5:O6"/>
    <mergeCell ref="P5:X6"/>
    <mergeCell ref="H7:K8"/>
    <mergeCell ref="L7:O8"/>
    <mergeCell ref="P7:S8"/>
    <mergeCell ref="T7:X8"/>
    <mergeCell ref="Q21:Q22"/>
    <mergeCell ref="R21:R22"/>
    <mergeCell ref="S21:S22"/>
    <mergeCell ref="F21:F22"/>
    <mergeCell ref="H21:H22"/>
    <mergeCell ref="I21:I22"/>
    <mergeCell ref="J21:J22"/>
    <mergeCell ref="J23:J24"/>
    <mergeCell ref="K23:K24"/>
    <mergeCell ref="K21:K22"/>
    <mergeCell ref="L21:L22"/>
    <mergeCell ref="J25:J26"/>
    <mergeCell ref="K25:K26"/>
    <mergeCell ref="H23:H24"/>
    <mergeCell ref="I23:I24"/>
    <mergeCell ref="H25:H26"/>
    <mergeCell ref="I25:I26"/>
    <mergeCell ref="Q25:Q26"/>
    <mergeCell ref="R25:R26"/>
    <mergeCell ref="S25:S26"/>
    <mergeCell ref="M23:M24"/>
    <mergeCell ref="N23:N24"/>
    <mergeCell ref="O23:O24"/>
    <mergeCell ref="L25:L26"/>
    <mergeCell ref="M25:M26"/>
    <mergeCell ref="N25:N26"/>
    <mergeCell ref="O25:O26"/>
    <mergeCell ref="D29:D30"/>
    <mergeCell ref="D31:D32"/>
    <mergeCell ref="E29:E30"/>
    <mergeCell ref="E31:E32"/>
    <mergeCell ref="A19:C19"/>
    <mergeCell ref="T29:T30"/>
    <mergeCell ref="F29:F30"/>
    <mergeCell ref="F31:F32"/>
    <mergeCell ref="F25:F26"/>
    <mergeCell ref="F27:F28"/>
    <mergeCell ref="E23:E24"/>
    <mergeCell ref="E25:E26"/>
    <mergeCell ref="E27:E28"/>
    <mergeCell ref="G23:G24"/>
    <mergeCell ref="I29:I30"/>
    <mergeCell ref="H31:H32"/>
    <mergeCell ref="I31:I32"/>
    <mergeCell ref="D21:D22"/>
    <mergeCell ref="D23:D24"/>
    <mergeCell ref="D25:D26"/>
    <mergeCell ref="E21:E22"/>
    <mergeCell ref="G21:G22"/>
    <mergeCell ref="F23:F24"/>
    <mergeCell ref="L27:L28"/>
    <mergeCell ref="V29:V30"/>
    <mergeCell ref="T31:T32"/>
    <mergeCell ref="V31:V32"/>
    <mergeCell ref="P25:P26"/>
    <mergeCell ref="T27:T28"/>
    <mergeCell ref="V27:V28"/>
    <mergeCell ref="L23:L24"/>
    <mergeCell ref="P21:P22"/>
    <mergeCell ref="G25:G26"/>
    <mergeCell ref="G27:G28"/>
    <mergeCell ref="G29:G30"/>
    <mergeCell ref="U21:U22"/>
    <mergeCell ref="V21:V22"/>
    <mergeCell ref="T23:T24"/>
    <mergeCell ref="U23:U24"/>
    <mergeCell ref="V23:V24"/>
    <mergeCell ref="T25:T26"/>
    <mergeCell ref="U25:U26"/>
    <mergeCell ref="V25:V26"/>
    <mergeCell ref="G31:G32"/>
    <mergeCell ref="J31:J32"/>
    <mergeCell ref="K31:K32"/>
    <mergeCell ref="L29:L30"/>
    <mergeCell ref="M27:M28"/>
    <mergeCell ref="A33:C33"/>
    <mergeCell ref="Z25:Z26"/>
    <mergeCell ref="Z27:Z28"/>
    <mergeCell ref="Z21:Z22"/>
    <mergeCell ref="Z23:Z24"/>
    <mergeCell ref="Z29:Z30"/>
    <mergeCell ref="Z31:Z32"/>
    <mergeCell ref="Y29:Y30"/>
    <mergeCell ref="U31:U32"/>
    <mergeCell ref="W31:W32"/>
    <mergeCell ref="X31:X32"/>
    <mergeCell ref="Y31:Y32"/>
    <mergeCell ref="U29:U30"/>
    <mergeCell ref="P23:P24"/>
    <mergeCell ref="Q23:Q24"/>
    <mergeCell ref="R23:R24"/>
    <mergeCell ref="S23:S24"/>
    <mergeCell ref="S27:S28"/>
    <mergeCell ref="S29:S30"/>
    <mergeCell ref="S31:S32"/>
    <mergeCell ref="T21:T22"/>
    <mergeCell ref="W29:W30"/>
    <mergeCell ref="X29:X30"/>
    <mergeCell ref="H29:H30"/>
  </mergeCells>
  <pageMargins left="0.7" right="0.7" top="0.75" bottom="0.75" header="0.3" footer="0.3"/>
  <pageSetup paperSize="9" scale="65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3"/>
  <sheetViews>
    <sheetView showGridLines="0" topLeftCell="A37" workbookViewId="0">
      <selection activeCell="AK9" sqref="AK9"/>
    </sheetView>
  </sheetViews>
  <sheetFormatPr defaultColWidth="9.109375" defaultRowHeight="13.8" x14ac:dyDescent="0.3"/>
  <cols>
    <col min="1" max="1" width="4.109375" style="2" customWidth="1"/>
    <col min="2" max="2" width="19.44140625" style="2" customWidth="1"/>
    <col min="3" max="3" width="36.109375" style="23" customWidth="1"/>
    <col min="4" max="4" width="6.6640625" style="2" customWidth="1"/>
    <col min="5" max="5" width="5.109375" style="2" customWidth="1"/>
    <col min="6" max="6" width="4.5546875" style="2" customWidth="1"/>
    <col min="7" max="8" width="3.109375" style="2" customWidth="1"/>
    <col min="9" max="9" width="5.109375" style="2" customWidth="1"/>
    <col min="10" max="10" width="3.109375" style="2" customWidth="1"/>
    <col min="11" max="11" width="4.109375" style="2" customWidth="1"/>
    <col min="12" max="15" width="3.109375" style="2" customWidth="1"/>
    <col min="16" max="16" width="5.33203125" style="2" customWidth="1"/>
    <col min="17" max="25" width="3.109375" style="2" customWidth="1"/>
    <col min="26" max="26" width="3.88671875" style="2" customWidth="1"/>
    <col min="27" max="31" width="3.109375" style="2" customWidth="1"/>
    <col min="32" max="32" width="7.33203125" style="2" customWidth="1"/>
    <col min="33" max="33" width="7.33203125" style="5" customWidth="1"/>
    <col min="34" max="16384" width="9.109375" style="2"/>
  </cols>
  <sheetData>
    <row r="1" spans="1:34" ht="18.600000000000001" thickTop="1" x14ac:dyDescent="0.35">
      <c r="A1" s="31" t="s">
        <v>281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06"/>
      <c r="V1" s="107"/>
      <c r="W1" s="107"/>
      <c r="X1" s="108"/>
      <c r="Y1" s="108"/>
      <c r="Z1" s="108"/>
      <c r="AA1" s="104"/>
      <c r="AB1" s="105"/>
      <c r="AC1" s="105"/>
      <c r="AD1" s="27"/>
      <c r="AE1" s="27"/>
      <c r="AF1" s="27"/>
      <c r="AG1" s="28"/>
      <c r="AH1" s="22"/>
    </row>
    <row r="2" spans="1:34" ht="14.4" x14ac:dyDescent="0.3">
      <c r="A2" s="32" t="s">
        <v>210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0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2"/>
    </row>
    <row r="3" spans="1:34" x14ac:dyDescent="0.3">
      <c r="A3" s="32" t="s">
        <v>49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2"/>
    </row>
    <row r="4" spans="1:34" ht="14.4" thickBot="1" x14ac:dyDescent="0.35">
      <c r="A4" s="41" t="s">
        <v>282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8"/>
      <c r="AH4" s="22"/>
    </row>
    <row r="5" spans="1:34" s="1" customFormat="1" ht="15.75" customHeight="1" x14ac:dyDescent="0.3">
      <c r="A5" s="204" t="s">
        <v>13</v>
      </c>
      <c r="B5" s="210" t="s">
        <v>0</v>
      </c>
      <c r="C5" s="207" t="s">
        <v>1</v>
      </c>
      <c r="D5" s="204" t="s">
        <v>12</v>
      </c>
      <c r="E5" s="213"/>
      <c r="F5" s="213"/>
      <c r="G5" s="213"/>
      <c r="H5" s="213"/>
      <c r="I5" s="213"/>
      <c r="J5" s="204" t="s">
        <v>2</v>
      </c>
      <c r="K5" s="213"/>
      <c r="L5" s="213"/>
      <c r="M5" s="213"/>
      <c r="N5" s="213"/>
      <c r="O5" s="213"/>
      <c r="P5" s="213"/>
      <c r="Q5" s="213"/>
      <c r="R5" s="213"/>
      <c r="S5" s="213"/>
      <c r="T5" s="207"/>
      <c r="U5" s="204" t="s">
        <v>7</v>
      </c>
      <c r="V5" s="213"/>
      <c r="W5" s="213"/>
      <c r="X5" s="213"/>
      <c r="Y5" s="213"/>
      <c r="Z5" s="213"/>
      <c r="AA5" s="213"/>
      <c r="AB5" s="213"/>
      <c r="AC5" s="213"/>
      <c r="AD5" s="213"/>
      <c r="AE5" s="207"/>
      <c r="AF5" s="215" t="s">
        <v>26</v>
      </c>
      <c r="AG5" s="283" t="s">
        <v>24</v>
      </c>
    </row>
    <row r="6" spans="1:34" s="1" customFormat="1" ht="8.25" customHeight="1" x14ac:dyDescent="0.3">
      <c r="A6" s="205"/>
      <c r="B6" s="211"/>
      <c r="C6" s="208"/>
      <c r="D6" s="205"/>
      <c r="E6" s="214"/>
      <c r="F6" s="214"/>
      <c r="G6" s="214"/>
      <c r="H6" s="214"/>
      <c r="I6" s="214"/>
      <c r="J6" s="205"/>
      <c r="K6" s="214"/>
      <c r="L6" s="214"/>
      <c r="M6" s="214"/>
      <c r="N6" s="214"/>
      <c r="O6" s="214"/>
      <c r="P6" s="214"/>
      <c r="Q6" s="214"/>
      <c r="R6" s="214"/>
      <c r="S6" s="214"/>
      <c r="T6" s="208"/>
      <c r="U6" s="205"/>
      <c r="V6" s="214"/>
      <c r="W6" s="214"/>
      <c r="X6" s="214"/>
      <c r="Y6" s="214"/>
      <c r="Z6" s="214"/>
      <c r="AA6" s="214"/>
      <c r="AB6" s="214"/>
      <c r="AC6" s="214"/>
      <c r="AD6" s="214"/>
      <c r="AE6" s="208"/>
      <c r="AF6" s="216"/>
      <c r="AG6" s="284"/>
    </row>
    <row r="7" spans="1:34" s="1" customFormat="1" ht="15.75" customHeight="1" x14ac:dyDescent="0.3">
      <c r="A7" s="205"/>
      <c r="B7" s="211"/>
      <c r="C7" s="208"/>
      <c r="D7" s="205"/>
      <c r="E7" s="214"/>
      <c r="F7" s="214"/>
      <c r="G7" s="214"/>
      <c r="H7" s="214"/>
      <c r="I7" s="214"/>
      <c r="J7" s="205" t="s">
        <v>4</v>
      </c>
      <c r="K7" s="214"/>
      <c r="L7" s="214"/>
      <c r="M7" s="214"/>
      <c r="N7" s="214"/>
      <c r="O7" s="214" t="s">
        <v>6</v>
      </c>
      <c r="P7" s="214"/>
      <c r="Q7" s="214"/>
      <c r="R7" s="214"/>
      <c r="S7" s="214"/>
      <c r="T7" s="208"/>
      <c r="U7" s="205" t="s">
        <v>8</v>
      </c>
      <c r="V7" s="214"/>
      <c r="W7" s="214"/>
      <c r="X7" s="214"/>
      <c r="Y7" s="214"/>
      <c r="Z7" s="214" t="s">
        <v>9</v>
      </c>
      <c r="AA7" s="214"/>
      <c r="AB7" s="214"/>
      <c r="AC7" s="214"/>
      <c r="AD7" s="214"/>
      <c r="AE7" s="208"/>
      <c r="AF7" s="216"/>
      <c r="AG7" s="284"/>
    </row>
    <row r="8" spans="1:34" s="1" customFormat="1" ht="9" customHeight="1" x14ac:dyDescent="0.3">
      <c r="A8" s="205"/>
      <c r="B8" s="211"/>
      <c r="C8" s="208"/>
      <c r="D8" s="205"/>
      <c r="E8" s="214"/>
      <c r="F8" s="214"/>
      <c r="G8" s="214"/>
      <c r="H8" s="214"/>
      <c r="I8" s="214"/>
      <c r="J8" s="205"/>
      <c r="K8" s="214"/>
      <c r="L8" s="214"/>
      <c r="M8" s="214"/>
      <c r="N8" s="214"/>
      <c r="O8" s="214"/>
      <c r="P8" s="214"/>
      <c r="Q8" s="214"/>
      <c r="R8" s="214"/>
      <c r="S8" s="214"/>
      <c r="T8" s="208"/>
      <c r="U8" s="205"/>
      <c r="V8" s="214"/>
      <c r="W8" s="214"/>
      <c r="X8" s="214"/>
      <c r="Y8" s="214"/>
      <c r="Z8" s="214"/>
      <c r="AA8" s="214"/>
      <c r="AB8" s="214"/>
      <c r="AC8" s="214"/>
      <c r="AD8" s="214"/>
      <c r="AE8" s="208"/>
      <c r="AF8" s="216"/>
      <c r="AG8" s="284"/>
    </row>
    <row r="9" spans="1:34" s="1" customFormat="1" ht="93" customHeight="1" thickBot="1" x14ac:dyDescent="0.35">
      <c r="A9" s="206"/>
      <c r="B9" s="212"/>
      <c r="C9" s="209"/>
      <c r="D9" s="37" t="s">
        <v>3</v>
      </c>
      <c r="E9" s="38" t="s">
        <v>23</v>
      </c>
      <c r="F9" s="39" t="s">
        <v>28</v>
      </c>
      <c r="G9" s="39" t="s">
        <v>29</v>
      </c>
      <c r="H9" s="39" t="s">
        <v>30</v>
      </c>
      <c r="I9" s="39" t="s">
        <v>31</v>
      </c>
      <c r="J9" s="38" t="s">
        <v>23</v>
      </c>
      <c r="K9" s="39" t="s">
        <v>28</v>
      </c>
      <c r="L9" s="39" t="s">
        <v>31</v>
      </c>
      <c r="M9" s="39" t="s">
        <v>5</v>
      </c>
      <c r="N9" s="39" t="s">
        <v>25</v>
      </c>
      <c r="O9" s="38" t="s">
        <v>23</v>
      </c>
      <c r="P9" s="39" t="s">
        <v>28</v>
      </c>
      <c r="Q9" s="39" t="s">
        <v>30</v>
      </c>
      <c r="R9" s="39" t="s">
        <v>31</v>
      </c>
      <c r="S9" s="39" t="s">
        <v>5</v>
      </c>
      <c r="T9" s="39" t="s">
        <v>25</v>
      </c>
      <c r="U9" s="38" t="s">
        <v>23</v>
      </c>
      <c r="V9" s="39" t="s">
        <v>28</v>
      </c>
      <c r="W9" s="39" t="s">
        <v>31</v>
      </c>
      <c r="X9" s="39" t="s">
        <v>5</v>
      </c>
      <c r="Y9" s="39" t="s">
        <v>25</v>
      </c>
      <c r="Z9" s="38" t="s">
        <v>23</v>
      </c>
      <c r="AA9" s="39" t="s">
        <v>28</v>
      </c>
      <c r="AB9" s="39" t="s">
        <v>29</v>
      </c>
      <c r="AC9" s="39" t="s">
        <v>31</v>
      </c>
      <c r="AD9" s="39" t="s">
        <v>5</v>
      </c>
      <c r="AE9" s="39" t="s">
        <v>25</v>
      </c>
      <c r="AF9" s="217"/>
      <c r="AG9" s="285"/>
    </row>
    <row r="10" spans="1:34" ht="18" customHeight="1" thickBot="1" x14ac:dyDescent="0.35">
      <c r="A10" s="303" t="s">
        <v>218</v>
      </c>
      <c r="B10" s="304"/>
      <c r="C10" s="30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34"/>
    </row>
    <row r="11" spans="1:34" ht="15.75" customHeight="1" x14ac:dyDescent="0.3">
      <c r="A11" s="13">
        <v>1</v>
      </c>
      <c r="B11" s="3" t="s">
        <v>219</v>
      </c>
      <c r="C11" s="35" t="s">
        <v>220</v>
      </c>
      <c r="D11" s="7">
        <f>SUM(E11:I11)</f>
        <v>30</v>
      </c>
      <c r="E11" s="10">
        <f>SUM(U11)</f>
        <v>30</v>
      </c>
      <c r="F11" s="11"/>
      <c r="G11" s="11"/>
      <c r="H11" s="11"/>
      <c r="I11" s="11"/>
      <c r="J11" s="10"/>
      <c r="K11" s="11"/>
      <c r="L11" s="11"/>
      <c r="M11" s="11"/>
      <c r="N11" s="12"/>
      <c r="O11" s="10"/>
      <c r="P11" s="11"/>
      <c r="Q11" s="11"/>
      <c r="R11" s="11"/>
      <c r="S11" s="11"/>
      <c r="T11" s="12"/>
      <c r="U11" s="10">
        <v>30</v>
      </c>
      <c r="V11" s="11"/>
      <c r="W11" s="11"/>
      <c r="X11" s="11">
        <v>2</v>
      </c>
      <c r="Y11" s="12" t="s">
        <v>35</v>
      </c>
      <c r="Z11" s="10"/>
      <c r="AA11" s="11"/>
      <c r="AB11" s="11"/>
      <c r="AC11" s="11"/>
      <c r="AD11" s="11"/>
      <c r="AE11" s="12"/>
      <c r="AF11" s="7">
        <v>2</v>
      </c>
      <c r="AG11" s="19"/>
    </row>
    <row r="12" spans="1:34" ht="24" customHeight="1" thickBot="1" x14ac:dyDescent="0.35">
      <c r="A12" s="46">
        <v>2</v>
      </c>
      <c r="B12" s="47" t="s">
        <v>221</v>
      </c>
      <c r="C12" s="56" t="s">
        <v>222</v>
      </c>
      <c r="D12" s="45">
        <f>SUM(E12:I12)</f>
        <v>60</v>
      </c>
      <c r="E12" s="46"/>
      <c r="F12" s="47">
        <f>SUM(P12,V12)</f>
        <v>60</v>
      </c>
      <c r="G12" s="47"/>
      <c r="H12" s="47"/>
      <c r="I12" s="47"/>
      <c r="J12" s="46"/>
      <c r="K12" s="47"/>
      <c r="L12" s="47"/>
      <c r="M12" s="47"/>
      <c r="N12" s="48"/>
      <c r="O12" s="46"/>
      <c r="P12" s="47">
        <v>30</v>
      </c>
      <c r="Q12" s="47"/>
      <c r="R12" s="47"/>
      <c r="S12" s="47">
        <v>2</v>
      </c>
      <c r="T12" s="48" t="s">
        <v>35</v>
      </c>
      <c r="U12" s="46"/>
      <c r="V12" s="47">
        <v>30</v>
      </c>
      <c r="W12" s="47"/>
      <c r="X12" s="47">
        <v>2</v>
      </c>
      <c r="Y12" s="48" t="s">
        <v>35</v>
      </c>
      <c r="Z12" s="46"/>
      <c r="AA12" s="47"/>
      <c r="AB12" s="47"/>
      <c r="AC12" s="47"/>
      <c r="AD12" s="47"/>
      <c r="AE12" s="48"/>
      <c r="AF12" s="45">
        <v>4</v>
      </c>
      <c r="AG12" s="49"/>
    </row>
    <row r="13" spans="1:34" ht="15.75" customHeight="1" thickBot="1" x14ac:dyDescent="0.35">
      <c r="A13" s="195" t="s">
        <v>276</v>
      </c>
      <c r="B13" s="196"/>
      <c r="C13" s="197"/>
      <c r="D13" s="165">
        <f>SUM(D11:D12)</f>
        <v>90</v>
      </c>
      <c r="E13" s="132">
        <f t="shared" ref="E13:AG13" si="0">SUM(E11:E12)</f>
        <v>30</v>
      </c>
      <c r="F13" s="90">
        <f t="shared" si="0"/>
        <v>60</v>
      </c>
      <c r="G13" s="90">
        <f t="shared" si="0"/>
        <v>0</v>
      </c>
      <c r="H13" s="90">
        <f t="shared" si="0"/>
        <v>0</v>
      </c>
      <c r="I13" s="143">
        <f t="shared" si="0"/>
        <v>0</v>
      </c>
      <c r="J13" s="132">
        <f t="shared" si="0"/>
        <v>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131"/>
      <c r="O13" s="123">
        <f t="shared" si="0"/>
        <v>0</v>
      </c>
      <c r="P13" s="90">
        <f t="shared" si="0"/>
        <v>30</v>
      </c>
      <c r="Q13" s="90">
        <f t="shared" si="0"/>
        <v>0</v>
      </c>
      <c r="R13" s="90">
        <f t="shared" si="0"/>
        <v>0</v>
      </c>
      <c r="S13" s="90">
        <f t="shared" si="0"/>
        <v>2</v>
      </c>
      <c r="T13" s="133"/>
      <c r="U13" s="132">
        <f t="shared" si="0"/>
        <v>30</v>
      </c>
      <c r="V13" s="90">
        <f t="shared" si="0"/>
        <v>30</v>
      </c>
      <c r="W13" s="90">
        <f t="shared" si="0"/>
        <v>0</v>
      </c>
      <c r="X13" s="90">
        <f t="shared" si="0"/>
        <v>4</v>
      </c>
      <c r="Y13" s="133"/>
      <c r="Z13" s="132">
        <f t="shared" si="0"/>
        <v>0</v>
      </c>
      <c r="AA13" s="90">
        <f t="shared" si="0"/>
        <v>0</v>
      </c>
      <c r="AB13" s="90">
        <f t="shared" si="0"/>
        <v>0</v>
      </c>
      <c r="AC13" s="90">
        <f t="shared" si="0"/>
        <v>0</v>
      </c>
      <c r="AD13" s="90">
        <f t="shared" si="0"/>
        <v>0</v>
      </c>
      <c r="AE13" s="131"/>
      <c r="AF13" s="142">
        <f t="shared" si="0"/>
        <v>6</v>
      </c>
      <c r="AG13" s="124">
        <f t="shared" si="0"/>
        <v>0</v>
      </c>
    </row>
    <row r="14" spans="1:34" ht="15.75" customHeight="1" thickBot="1" x14ac:dyDescent="0.35">
      <c r="A14" s="305" t="s">
        <v>223</v>
      </c>
      <c r="B14" s="306"/>
      <c r="C14" s="306"/>
      <c r="D14" s="14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36"/>
    </row>
    <row r="15" spans="1:34" ht="15.75" customHeight="1" x14ac:dyDescent="0.3">
      <c r="A15" s="13">
        <v>3</v>
      </c>
      <c r="B15" s="3" t="s">
        <v>224</v>
      </c>
      <c r="C15" s="35" t="s">
        <v>225</v>
      </c>
      <c r="D15" s="7">
        <f t="shared" ref="D15:D21" si="1">SUM(E15:I15)</f>
        <v>30</v>
      </c>
      <c r="E15" s="10">
        <f>J15</f>
        <v>15</v>
      </c>
      <c r="F15" s="11">
        <f>K15</f>
        <v>15</v>
      </c>
      <c r="G15" s="11"/>
      <c r="H15" s="11"/>
      <c r="I15" s="11"/>
      <c r="J15" s="10">
        <v>15</v>
      </c>
      <c r="K15" s="11">
        <v>15</v>
      </c>
      <c r="L15" s="11"/>
      <c r="M15" s="11">
        <v>4</v>
      </c>
      <c r="N15" s="12" t="s">
        <v>60</v>
      </c>
      <c r="O15" s="10"/>
      <c r="P15" s="11"/>
      <c r="Q15" s="11"/>
      <c r="R15" s="11"/>
      <c r="S15" s="11"/>
      <c r="T15" s="12"/>
      <c r="U15" s="10"/>
      <c r="V15" s="11"/>
      <c r="W15" s="11"/>
      <c r="X15" s="11"/>
      <c r="Y15" s="12"/>
      <c r="Z15" s="10"/>
      <c r="AA15" s="11"/>
      <c r="AB15" s="11"/>
      <c r="AC15" s="11"/>
      <c r="AD15" s="11"/>
      <c r="AE15" s="12"/>
      <c r="AF15" s="7">
        <v>4</v>
      </c>
      <c r="AG15" s="19"/>
    </row>
    <row r="16" spans="1:34" ht="15.75" customHeight="1" x14ac:dyDescent="0.3">
      <c r="A16" s="13">
        <v>4</v>
      </c>
      <c r="B16" s="3" t="s">
        <v>226</v>
      </c>
      <c r="C16" s="35" t="s">
        <v>227</v>
      </c>
      <c r="D16" s="8">
        <f t="shared" si="1"/>
        <v>45</v>
      </c>
      <c r="E16" s="50">
        <f>J16</f>
        <v>15</v>
      </c>
      <c r="F16" s="51">
        <f>K16</f>
        <v>30</v>
      </c>
      <c r="G16" s="51"/>
      <c r="H16" s="51"/>
      <c r="I16" s="51"/>
      <c r="J16" s="50">
        <v>15</v>
      </c>
      <c r="K16" s="51">
        <v>30</v>
      </c>
      <c r="L16" s="51"/>
      <c r="M16" s="51">
        <v>5</v>
      </c>
      <c r="N16" s="52" t="s">
        <v>60</v>
      </c>
      <c r="O16" s="50"/>
      <c r="P16" s="51"/>
      <c r="Q16" s="51"/>
      <c r="R16" s="51"/>
      <c r="S16" s="51"/>
      <c r="T16" s="52"/>
      <c r="U16" s="50"/>
      <c r="V16" s="51"/>
      <c r="W16" s="51"/>
      <c r="X16" s="51"/>
      <c r="Y16" s="52"/>
      <c r="Z16" s="50"/>
      <c r="AA16" s="51"/>
      <c r="AB16" s="51"/>
      <c r="AC16" s="51"/>
      <c r="AD16" s="51"/>
      <c r="AE16" s="52"/>
      <c r="AF16" s="43">
        <v>5</v>
      </c>
      <c r="AG16" s="53">
        <v>5</v>
      </c>
    </row>
    <row r="17" spans="1:33" ht="15.75" customHeight="1" x14ac:dyDescent="0.3">
      <c r="A17" s="13">
        <v>5</v>
      </c>
      <c r="B17" s="3" t="s">
        <v>228</v>
      </c>
      <c r="C17" s="35" t="s">
        <v>229</v>
      </c>
      <c r="D17" s="8">
        <f t="shared" si="1"/>
        <v>45</v>
      </c>
      <c r="E17" s="50">
        <f>O17</f>
        <v>15</v>
      </c>
      <c r="F17" s="51"/>
      <c r="G17" s="51"/>
      <c r="H17" s="51">
        <f>Q17</f>
        <v>30</v>
      </c>
      <c r="I17" s="51"/>
      <c r="J17" s="50"/>
      <c r="K17" s="51"/>
      <c r="L17" s="51"/>
      <c r="M17" s="51"/>
      <c r="N17" s="52"/>
      <c r="O17" s="50">
        <v>15</v>
      </c>
      <c r="P17" s="51"/>
      <c r="Q17" s="51">
        <v>30</v>
      </c>
      <c r="R17" s="51"/>
      <c r="S17" s="51">
        <v>5</v>
      </c>
      <c r="T17" s="52" t="s">
        <v>60</v>
      </c>
      <c r="U17" s="50"/>
      <c r="V17" s="51"/>
      <c r="W17" s="51"/>
      <c r="X17" s="51"/>
      <c r="Y17" s="52"/>
      <c r="Z17" s="50"/>
      <c r="AA17" s="51"/>
      <c r="AB17" s="51"/>
      <c r="AC17" s="51"/>
      <c r="AD17" s="51"/>
      <c r="AE17" s="52"/>
      <c r="AF17" s="43">
        <v>5</v>
      </c>
      <c r="AG17" s="53">
        <v>5</v>
      </c>
    </row>
    <row r="18" spans="1:33" ht="15.75" customHeight="1" x14ac:dyDescent="0.3">
      <c r="A18" s="13">
        <v>6</v>
      </c>
      <c r="B18" s="3" t="s">
        <v>230</v>
      </c>
      <c r="C18" s="35" t="s">
        <v>231</v>
      </c>
      <c r="D18" s="8">
        <f t="shared" si="1"/>
        <v>30</v>
      </c>
      <c r="E18" s="50">
        <f>O18</f>
        <v>30</v>
      </c>
      <c r="F18" s="51"/>
      <c r="G18" s="51"/>
      <c r="H18" s="51"/>
      <c r="I18" s="51"/>
      <c r="J18" s="50"/>
      <c r="K18" s="51"/>
      <c r="L18" s="51"/>
      <c r="M18" s="51"/>
      <c r="N18" s="52"/>
      <c r="O18" s="50">
        <v>30</v>
      </c>
      <c r="P18" s="51"/>
      <c r="Q18" s="51"/>
      <c r="R18" s="51"/>
      <c r="S18" s="51">
        <v>4</v>
      </c>
      <c r="T18" s="52" t="s">
        <v>35</v>
      </c>
      <c r="U18" s="50"/>
      <c r="V18" s="51"/>
      <c r="W18" s="51"/>
      <c r="X18" s="51"/>
      <c r="Y18" s="52"/>
      <c r="Z18" s="50"/>
      <c r="AA18" s="51"/>
      <c r="AB18" s="51"/>
      <c r="AC18" s="51"/>
      <c r="AD18" s="51"/>
      <c r="AE18" s="52"/>
      <c r="AF18" s="43">
        <v>4</v>
      </c>
      <c r="AG18" s="53">
        <v>4</v>
      </c>
    </row>
    <row r="19" spans="1:33" ht="15.75" customHeight="1" x14ac:dyDescent="0.3">
      <c r="A19" s="13">
        <v>7</v>
      </c>
      <c r="B19" s="3" t="s">
        <v>232</v>
      </c>
      <c r="C19" s="35" t="s">
        <v>233</v>
      </c>
      <c r="D19" s="8">
        <f t="shared" si="1"/>
        <v>30</v>
      </c>
      <c r="E19" s="50">
        <f>O19</f>
        <v>15</v>
      </c>
      <c r="F19" s="51">
        <f>P19</f>
        <v>15</v>
      </c>
      <c r="G19" s="51"/>
      <c r="H19" s="51"/>
      <c r="I19" s="51"/>
      <c r="J19" s="50"/>
      <c r="K19" s="51"/>
      <c r="L19" s="51"/>
      <c r="M19" s="51"/>
      <c r="N19" s="52"/>
      <c r="O19" s="50">
        <v>15</v>
      </c>
      <c r="P19" s="51">
        <v>15</v>
      </c>
      <c r="Q19" s="51"/>
      <c r="R19" s="51"/>
      <c r="S19" s="51">
        <v>4</v>
      </c>
      <c r="T19" s="52" t="s">
        <v>35</v>
      </c>
      <c r="U19" s="50"/>
      <c r="V19" s="51"/>
      <c r="W19" s="51"/>
      <c r="X19" s="51"/>
      <c r="Y19" s="52"/>
      <c r="Z19" s="50"/>
      <c r="AA19" s="51"/>
      <c r="AB19" s="51"/>
      <c r="AC19" s="51"/>
      <c r="AD19" s="51"/>
      <c r="AE19" s="52"/>
      <c r="AF19" s="43">
        <v>4</v>
      </c>
      <c r="AG19" s="53">
        <v>4</v>
      </c>
    </row>
    <row r="20" spans="1:33" ht="15.75" customHeight="1" x14ac:dyDescent="0.3">
      <c r="A20" s="13">
        <v>8</v>
      </c>
      <c r="B20" s="3" t="s">
        <v>234</v>
      </c>
      <c r="C20" s="35" t="s">
        <v>235</v>
      </c>
      <c r="D20" s="8">
        <f t="shared" si="1"/>
        <v>15</v>
      </c>
      <c r="E20" s="13">
        <f>U20</f>
        <v>15</v>
      </c>
      <c r="F20" s="3"/>
      <c r="G20" s="3"/>
      <c r="H20" s="3"/>
      <c r="I20" s="3"/>
      <c r="J20" s="13"/>
      <c r="K20" s="3"/>
      <c r="L20" s="3"/>
      <c r="M20" s="3"/>
      <c r="N20" s="14"/>
      <c r="O20" s="13"/>
      <c r="P20" s="3"/>
      <c r="Q20" s="3"/>
      <c r="R20" s="3"/>
      <c r="S20" s="3"/>
      <c r="T20" s="14"/>
      <c r="U20" s="13">
        <v>15</v>
      </c>
      <c r="V20" s="3"/>
      <c r="W20" s="3"/>
      <c r="X20" s="3">
        <v>3</v>
      </c>
      <c r="Y20" s="14" t="s">
        <v>35</v>
      </c>
      <c r="Z20" s="13"/>
      <c r="AA20" s="3"/>
      <c r="AB20" s="3"/>
      <c r="AC20" s="3"/>
      <c r="AD20" s="3"/>
      <c r="AE20" s="14"/>
      <c r="AF20" s="8">
        <v>3</v>
      </c>
      <c r="AG20" s="20">
        <v>3</v>
      </c>
    </row>
    <row r="21" spans="1:33" ht="15.75" customHeight="1" thickBot="1" x14ac:dyDescent="0.35">
      <c r="A21" s="46">
        <v>9</v>
      </c>
      <c r="B21" s="47" t="s">
        <v>236</v>
      </c>
      <c r="C21" s="56" t="s">
        <v>237</v>
      </c>
      <c r="D21" s="45">
        <f t="shared" si="1"/>
        <v>15</v>
      </c>
      <c r="E21" s="46"/>
      <c r="F21" s="47">
        <f>K21</f>
        <v>15</v>
      </c>
      <c r="G21" s="47"/>
      <c r="H21" s="47"/>
      <c r="I21" s="47"/>
      <c r="J21" s="46"/>
      <c r="K21" s="47">
        <v>15</v>
      </c>
      <c r="L21" s="47"/>
      <c r="M21" s="47">
        <v>2</v>
      </c>
      <c r="N21" s="48" t="s">
        <v>35</v>
      </c>
      <c r="O21" s="46"/>
      <c r="P21" s="47"/>
      <c r="Q21" s="47"/>
      <c r="R21" s="47"/>
      <c r="S21" s="47"/>
      <c r="T21" s="48"/>
      <c r="U21" s="46"/>
      <c r="V21" s="47"/>
      <c r="W21" s="47"/>
      <c r="X21" s="47"/>
      <c r="Y21" s="48"/>
      <c r="Z21" s="46"/>
      <c r="AA21" s="47"/>
      <c r="AB21" s="47"/>
      <c r="AC21" s="47"/>
      <c r="AD21" s="47"/>
      <c r="AE21" s="48"/>
      <c r="AF21" s="45">
        <v>2</v>
      </c>
      <c r="AG21" s="49">
        <v>2</v>
      </c>
    </row>
    <row r="22" spans="1:33" ht="15.75" customHeight="1" thickBot="1" x14ac:dyDescent="0.35">
      <c r="A22" s="195" t="s">
        <v>276</v>
      </c>
      <c r="B22" s="196"/>
      <c r="C22" s="197"/>
      <c r="D22" s="124">
        <f>SUM(D15:D21)</f>
        <v>210</v>
      </c>
      <c r="E22" s="123">
        <f t="shared" ref="E22:M22" si="2">SUM(E15:E21)</f>
        <v>105</v>
      </c>
      <c r="F22" s="90">
        <f t="shared" si="2"/>
        <v>75</v>
      </c>
      <c r="G22" s="90">
        <f t="shared" si="2"/>
        <v>0</v>
      </c>
      <c r="H22" s="90">
        <f t="shared" si="2"/>
        <v>30</v>
      </c>
      <c r="I22" s="143">
        <f t="shared" si="2"/>
        <v>0</v>
      </c>
      <c r="J22" s="132">
        <f t="shared" si="2"/>
        <v>30</v>
      </c>
      <c r="K22" s="90">
        <f t="shared" si="2"/>
        <v>60</v>
      </c>
      <c r="L22" s="90">
        <f t="shared" si="2"/>
        <v>0</v>
      </c>
      <c r="M22" s="90">
        <f t="shared" si="2"/>
        <v>11</v>
      </c>
      <c r="N22" s="131"/>
      <c r="O22" s="123">
        <f>SUM(O15:O21)</f>
        <v>60</v>
      </c>
      <c r="P22" s="90">
        <f t="shared" ref="P22:S22" si="3">SUM(P15:P21)</f>
        <v>15</v>
      </c>
      <c r="Q22" s="90">
        <f t="shared" si="3"/>
        <v>30</v>
      </c>
      <c r="R22" s="90">
        <f t="shared" si="3"/>
        <v>0</v>
      </c>
      <c r="S22" s="90">
        <f t="shared" si="3"/>
        <v>13</v>
      </c>
      <c r="T22" s="131"/>
      <c r="U22" s="123">
        <f>SUM(U15:U21)</f>
        <v>15</v>
      </c>
      <c r="V22" s="90">
        <f t="shared" ref="V22:X22" si="4">SUM(V15:V21)</f>
        <v>0</v>
      </c>
      <c r="W22" s="90">
        <f t="shared" si="4"/>
        <v>0</v>
      </c>
      <c r="X22" s="90">
        <f t="shared" si="4"/>
        <v>3</v>
      </c>
      <c r="Y22" s="133"/>
      <c r="Z22" s="132">
        <f>SUM(Z15:Z21)</f>
        <v>0</v>
      </c>
      <c r="AA22" s="90">
        <f t="shared" ref="AA22:AD22" si="5">SUM(AA15:AA21)</f>
        <v>0</v>
      </c>
      <c r="AB22" s="90">
        <f t="shared" si="5"/>
        <v>0</v>
      </c>
      <c r="AC22" s="90">
        <f t="shared" si="5"/>
        <v>0</v>
      </c>
      <c r="AD22" s="90">
        <f t="shared" si="5"/>
        <v>0</v>
      </c>
      <c r="AE22" s="133"/>
      <c r="AF22" s="124">
        <f>SUM(AF15:AF21)</f>
        <v>27</v>
      </c>
      <c r="AG22" s="124">
        <f>SUM(AG15:AG21)</f>
        <v>23</v>
      </c>
    </row>
    <row r="23" spans="1:33" ht="15.75" customHeight="1" thickBot="1" x14ac:dyDescent="0.35">
      <c r="A23" s="305" t="s">
        <v>238</v>
      </c>
      <c r="B23" s="306"/>
      <c r="C23" s="30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36"/>
    </row>
    <row r="24" spans="1:33" ht="15.75" customHeight="1" x14ac:dyDescent="0.3">
      <c r="A24" s="13">
        <v>10</v>
      </c>
      <c r="B24" s="3" t="s">
        <v>239</v>
      </c>
      <c r="C24" s="109" t="s">
        <v>240</v>
      </c>
      <c r="D24" s="7">
        <f>SUM(E24:I24)</f>
        <v>30</v>
      </c>
      <c r="E24" s="10"/>
      <c r="F24" s="11">
        <f>K24</f>
        <v>30</v>
      </c>
      <c r="G24" s="11"/>
      <c r="H24" s="11"/>
      <c r="I24" s="11"/>
      <c r="J24" s="10"/>
      <c r="K24" s="11">
        <v>30</v>
      </c>
      <c r="L24" s="11"/>
      <c r="M24" s="11">
        <v>3</v>
      </c>
      <c r="N24" s="12" t="s">
        <v>35</v>
      </c>
      <c r="O24" s="10"/>
      <c r="P24" s="11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1"/>
      <c r="AE24" s="12"/>
      <c r="AF24" s="7">
        <v>3</v>
      </c>
      <c r="AG24" s="19"/>
    </row>
    <row r="25" spans="1:33" ht="15.75" customHeight="1" x14ac:dyDescent="0.3">
      <c r="A25" s="13">
        <v>11</v>
      </c>
      <c r="B25" s="3" t="s">
        <v>241</v>
      </c>
      <c r="C25" s="109" t="s">
        <v>242</v>
      </c>
      <c r="D25" s="8">
        <f>SUM(E25:I25)</f>
        <v>30</v>
      </c>
      <c r="E25" s="50">
        <f>J25</f>
        <v>30</v>
      </c>
      <c r="F25" s="51"/>
      <c r="G25" s="51"/>
      <c r="H25" s="51"/>
      <c r="I25" s="51"/>
      <c r="J25" s="50">
        <v>30</v>
      </c>
      <c r="K25" s="51"/>
      <c r="L25" s="51"/>
      <c r="M25" s="51">
        <v>3</v>
      </c>
      <c r="N25" s="52" t="s">
        <v>60</v>
      </c>
      <c r="O25" s="50"/>
      <c r="P25" s="51"/>
      <c r="Q25" s="51"/>
      <c r="R25" s="51"/>
      <c r="S25" s="51"/>
      <c r="T25" s="52"/>
      <c r="U25" s="50"/>
      <c r="V25" s="51"/>
      <c r="W25" s="51"/>
      <c r="X25" s="51"/>
      <c r="Y25" s="52"/>
      <c r="Z25" s="50"/>
      <c r="AA25" s="51"/>
      <c r="AB25" s="51"/>
      <c r="AC25" s="51"/>
      <c r="AD25" s="51"/>
      <c r="AE25" s="52"/>
      <c r="AF25" s="43">
        <v>3</v>
      </c>
      <c r="AG25" s="53"/>
    </row>
    <row r="26" spans="1:33" ht="15.75" customHeight="1" x14ac:dyDescent="0.3">
      <c r="A26" s="13">
        <v>12</v>
      </c>
      <c r="B26" s="3" t="s">
        <v>243</v>
      </c>
      <c r="C26" s="109" t="s">
        <v>244</v>
      </c>
      <c r="D26" s="8">
        <f>SUM(E26:I26)</f>
        <v>30</v>
      </c>
      <c r="E26" s="50">
        <f>O26</f>
        <v>15</v>
      </c>
      <c r="F26" s="51">
        <f>P26</f>
        <v>15</v>
      </c>
      <c r="G26" s="51"/>
      <c r="H26" s="51"/>
      <c r="I26" s="51"/>
      <c r="J26" s="50"/>
      <c r="K26" s="51"/>
      <c r="L26" s="51"/>
      <c r="M26" s="51"/>
      <c r="N26" s="52"/>
      <c r="O26" s="50">
        <v>15</v>
      </c>
      <c r="P26" s="51">
        <v>15</v>
      </c>
      <c r="Q26" s="51"/>
      <c r="R26" s="51"/>
      <c r="S26" s="51">
        <v>4</v>
      </c>
      <c r="T26" s="52" t="s">
        <v>60</v>
      </c>
      <c r="U26" s="50"/>
      <c r="V26" s="51"/>
      <c r="W26" s="51"/>
      <c r="X26" s="51"/>
      <c r="Y26" s="52"/>
      <c r="Z26" s="50"/>
      <c r="AA26" s="51"/>
      <c r="AB26" s="51"/>
      <c r="AC26" s="51"/>
      <c r="AD26" s="51"/>
      <c r="AE26" s="52"/>
      <c r="AF26" s="43">
        <v>4</v>
      </c>
      <c r="AG26" s="53"/>
    </row>
    <row r="27" spans="1:33" ht="15.75" customHeight="1" x14ac:dyDescent="0.3">
      <c r="A27" s="13">
        <v>13</v>
      </c>
      <c r="B27" s="3" t="s">
        <v>245</v>
      </c>
      <c r="C27" s="109" t="s">
        <v>246</v>
      </c>
      <c r="D27" s="8">
        <f>SUM(E27:I27)</f>
        <v>30</v>
      </c>
      <c r="E27" s="50">
        <f>U27</f>
        <v>15</v>
      </c>
      <c r="F27" s="51">
        <f>V27</f>
        <v>15</v>
      </c>
      <c r="G27" s="51"/>
      <c r="H27" s="51"/>
      <c r="I27" s="51"/>
      <c r="J27" s="50"/>
      <c r="K27" s="51"/>
      <c r="L27" s="51"/>
      <c r="M27" s="51"/>
      <c r="N27" s="52"/>
      <c r="O27" s="50"/>
      <c r="P27" s="51"/>
      <c r="Q27" s="51"/>
      <c r="R27" s="51"/>
      <c r="S27" s="51"/>
      <c r="T27" s="52"/>
      <c r="U27" s="50">
        <v>15</v>
      </c>
      <c r="V27" s="51">
        <v>15</v>
      </c>
      <c r="W27" s="51"/>
      <c r="X27" s="51">
        <v>3</v>
      </c>
      <c r="Y27" s="52" t="s">
        <v>60</v>
      </c>
      <c r="Z27" s="50"/>
      <c r="AA27" s="51"/>
      <c r="AB27" s="51"/>
      <c r="AC27" s="51"/>
      <c r="AD27" s="51"/>
      <c r="AE27" s="52"/>
      <c r="AF27" s="43">
        <v>3</v>
      </c>
      <c r="AG27" s="53"/>
    </row>
    <row r="28" spans="1:33" ht="15.75" customHeight="1" thickBot="1" x14ac:dyDescent="0.35">
      <c r="A28" s="46">
        <v>14</v>
      </c>
      <c r="B28" s="47" t="s">
        <v>247</v>
      </c>
      <c r="C28" s="55" t="s">
        <v>248</v>
      </c>
      <c r="D28" s="45">
        <f>SUM(E28:I28)</f>
        <v>135</v>
      </c>
      <c r="E28" s="121"/>
      <c r="F28" s="4"/>
      <c r="G28" s="4"/>
      <c r="H28" s="4"/>
      <c r="I28" s="4">
        <f>L28+R28+W28+AC28</f>
        <v>135</v>
      </c>
      <c r="J28" s="121"/>
      <c r="K28" s="4"/>
      <c r="L28" s="4">
        <v>30</v>
      </c>
      <c r="M28" s="4">
        <v>5</v>
      </c>
      <c r="N28" s="164" t="s">
        <v>34</v>
      </c>
      <c r="O28" s="121"/>
      <c r="P28" s="4"/>
      <c r="Q28" s="4"/>
      <c r="R28" s="4">
        <v>30</v>
      </c>
      <c r="S28" s="4">
        <v>5</v>
      </c>
      <c r="T28" s="164" t="s">
        <v>34</v>
      </c>
      <c r="U28" s="121"/>
      <c r="V28" s="4"/>
      <c r="W28" s="4">
        <v>30</v>
      </c>
      <c r="X28" s="4">
        <v>10</v>
      </c>
      <c r="Y28" s="164" t="s">
        <v>34</v>
      </c>
      <c r="Z28" s="121"/>
      <c r="AA28" s="4"/>
      <c r="AB28" s="4"/>
      <c r="AC28" s="4">
        <v>45</v>
      </c>
      <c r="AD28" s="4">
        <v>15</v>
      </c>
      <c r="AE28" s="164" t="s">
        <v>34</v>
      </c>
      <c r="AF28" s="120">
        <v>35</v>
      </c>
      <c r="AG28" s="119">
        <v>35</v>
      </c>
    </row>
    <row r="29" spans="1:33" ht="15.75" customHeight="1" thickBot="1" x14ac:dyDescent="0.35">
      <c r="A29" s="195" t="s">
        <v>276</v>
      </c>
      <c r="B29" s="196"/>
      <c r="C29" s="197"/>
      <c r="D29" s="142">
        <f>SUM(D24:D28)</f>
        <v>255</v>
      </c>
      <c r="E29" s="132">
        <f t="shared" ref="E29:M29" si="6">SUM(E24:E28)</f>
        <v>60</v>
      </c>
      <c r="F29" s="90">
        <f t="shared" si="6"/>
        <v>60</v>
      </c>
      <c r="G29" s="90">
        <f t="shared" si="6"/>
        <v>0</v>
      </c>
      <c r="H29" s="90">
        <f t="shared" si="6"/>
        <v>0</v>
      </c>
      <c r="I29" s="143">
        <f t="shared" si="6"/>
        <v>135</v>
      </c>
      <c r="J29" s="132">
        <f t="shared" si="6"/>
        <v>30</v>
      </c>
      <c r="K29" s="90">
        <f t="shared" si="6"/>
        <v>30</v>
      </c>
      <c r="L29" s="90">
        <f t="shared" si="6"/>
        <v>30</v>
      </c>
      <c r="M29" s="90">
        <f t="shared" si="6"/>
        <v>11</v>
      </c>
      <c r="N29" s="131"/>
      <c r="O29" s="123">
        <f>SUM(O24:O28)</f>
        <v>15</v>
      </c>
      <c r="P29" s="90">
        <f t="shared" ref="P29:S29" si="7">SUM(P24:P28)</f>
        <v>15</v>
      </c>
      <c r="Q29" s="90">
        <f t="shared" si="7"/>
        <v>0</v>
      </c>
      <c r="R29" s="90">
        <f t="shared" si="7"/>
        <v>30</v>
      </c>
      <c r="S29" s="90">
        <f t="shared" si="7"/>
        <v>9</v>
      </c>
      <c r="T29" s="133"/>
      <c r="U29" s="132">
        <f>SUM(U24:U28)</f>
        <v>15</v>
      </c>
      <c r="V29" s="90">
        <f t="shared" ref="V29:X29" si="8">SUM(V24:V28)</f>
        <v>15</v>
      </c>
      <c r="W29" s="90">
        <f t="shared" si="8"/>
        <v>30</v>
      </c>
      <c r="X29" s="90">
        <f t="shared" si="8"/>
        <v>13</v>
      </c>
      <c r="Y29" s="131"/>
      <c r="Z29" s="123">
        <f>SUM(Z24:Z28)</f>
        <v>0</v>
      </c>
      <c r="AA29" s="90">
        <f t="shared" ref="AA29:AD29" si="9">SUM(AA24:AA28)</f>
        <v>0</v>
      </c>
      <c r="AB29" s="90">
        <f t="shared" si="9"/>
        <v>0</v>
      </c>
      <c r="AC29" s="90">
        <f t="shared" si="9"/>
        <v>45</v>
      </c>
      <c r="AD29" s="90">
        <f t="shared" si="9"/>
        <v>15</v>
      </c>
      <c r="AE29" s="133"/>
      <c r="AF29" s="124">
        <f>SUM(AF24:AF28)</f>
        <v>48</v>
      </c>
      <c r="AG29" s="151">
        <f>SUM(AG24:AG28)</f>
        <v>35</v>
      </c>
    </row>
    <row r="30" spans="1:33" ht="15.75" customHeight="1" thickBot="1" x14ac:dyDescent="0.35">
      <c r="A30" s="305" t="s">
        <v>249</v>
      </c>
      <c r="B30" s="306"/>
      <c r="C30" s="30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36"/>
    </row>
    <row r="31" spans="1:33" ht="15.75" customHeight="1" x14ac:dyDescent="0.3">
      <c r="A31" s="13">
        <v>15</v>
      </c>
      <c r="B31" s="3" t="s">
        <v>250</v>
      </c>
      <c r="C31" s="109" t="s">
        <v>251</v>
      </c>
      <c r="D31" s="7">
        <f t="shared" ref="D31:D36" si="10">SUM(E31:I31)</f>
        <v>30</v>
      </c>
      <c r="E31" s="10">
        <f>U31</f>
        <v>30</v>
      </c>
      <c r="F31" s="11"/>
      <c r="G31" s="11"/>
      <c r="H31" s="11"/>
      <c r="I31" s="11"/>
      <c r="J31" s="10"/>
      <c r="K31" s="11"/>
      <c r="L31" s="11"/>
      <c r="M31" s="11"/>
      <c r="N31" s="12"/>
      <c r="O31" s="10"/>
      <c r="P31" s="11"/>
      <c r="Q31" s="11"/>
      <c r="R31" s="11"/>
      <c r="S31" s="11"/>
      <c r="T31" s="12"/>
      <c r="U31" s="10">
        <v>30</v>
      </c>
      <c r="V31" s="11"/>
      <c r="W31" s="11"/>
      <c r="X31" s="11">
        <v>3</v>
      </c>
      <c r="Y31" s="12" t="s">
        <v>60</v>
      </c>
      <c r="Z31" s="10"/>
      <c r="AA31" s="11"/>
      <c r="AB31" s="11"/>
      <c r="AC31" s="11"/>
      <c r="AD31" s="11"/>
      <c r="AE31" s="12"/>
      <c r="AF31" s="7">
        <v>3</v>
      </c>
      <c r="AG31" s="19">
        <v>3</v>
      </c>
    </row>
    <row r="32" spans="1:33" ht="15.75" customHeight="1" x14ac:dyDescent="0.3">
      <c r="A32" s="13">
        <v>16</v>
      </c>
      <c r="B32" s="3" t="s">
        <v>252</v>
      </c>
      <c r="C32" s="109" t="s">
        <v>253</v>
      </c>
      <c r="D32" s="8">
        <f t="shared" si="10"/>
        <v>15</v>
      </c>
      <c r="E32" s="50">
        <f>Z32</f>
        <v>15</v>
      </c>
      <c r="F32" s="51"/>
      <c r="G32" s="51"/>
      <c r="H32" s="51"/>
      <c r="I32" s="51"/>
      <c r="J32" s="50"/>
      <c r="K32" s="51"/>
      <c r="L32" s="51"/>
      <c r="M32" s="51"/>
      <c r="N32" s="52"/>
      <c r="O32" s="50"/>
      <c r="P32" s="51"/>
      <c r="Q32" s="51"/>
      <c r="R32" s="51"/>
      <c r="S32" s="51"/>
      <c r="T32" s="52"/>
      <c r="U32" s="50"/>
      <c r="V32" s="51"/>
      <c r="W32" s="51"/>
      <c r="X32" s="51"/>
      <c r="Y32" s="52"/>
      <c r="Z32" s="50">
        <v>15</v>
      </c>
      <c r="AA32" s="51"/>
      <c r="AB32" s="51"/>
      <c r="AC32" s="51"/>
      <c r="AD32" s="51">
        <v>3</v>
      </c>
      <c r="AE32" s="52" t="s">
        <v>35</v>
      </c>
      <c r="AF32" s="43">
        <v>3</v>
      </c>
      <c r="AG32" s="53"/>
    </row>
    <row r="33" spans="1:33" ht="15.75" customHeight="1" x14ac:dyDescent="0.3">
      <c r="A33" s="13">
        <v>17</v>
      </c>
      <c r="B33" s="3" t="s">
        <v>254</v>
      </c>
      <c r="C33" s="109" t="s">
        <v>255</v>
      </c>
      <c r="D33" s="8">
        <f t="shared" si="10"/>
        <v>15</v>
      </c>
      <c r="E33" s="50"/>
      <c r="F33" s="51">
        <f>P33</f>
        <v>15</v>
      </c>
      <c r="G33" s="51"/>
      <c r="H33" s="51"/>
      <c r="I33" s="51"/>
      <c r="J33" s="50"/>
      <c r="K33" s="51"/>
      <c r="L33" s="51"/>
      <c r="M33" s="51"/>
      <c r="N33" s="52"/>
      <c r="O33" s="50"/>
      <c r="P33" s="51">
        <v>15</v>
      </c>
      <c r="Q33" s="51"/>
      <c r="R33" s="51"/>
      <c r="S33" s="51">
        <v>2</v>
      </c>
      <c r="T33" s="52" t="s">
        <v>35</v>
      </c>
      <c r="U33" s="50"/>
      <c r="V33" s="51"/>
      <c r="W33" s="51"/>
      <c r="X33" s="51"/>
      <c r="Y33" s="52"/>
      <c r="Z33" s="50"/>
      <c r="AA33" s="51"/>
      <c r="AB33" s="51"/>
      <c r="AC33" s="51"/>
      <c r="AD33" s="51"/>
      <c r="AE33" s="52"/>
      <c r="AF33" s="43">
        <v>2</v>
      </c>
      <c r="AG33" s="53">
        <v>2</v>
      </c>
    </row>
    <row r="34" spans="1:33" ht="15.75" customHeight="1" x14ac:dyDescent="0.3">
      <c r="A34" s="13">
        <v>18</v>
      </c>
      <c r="B34" s="3" t="s">
        <v>256</v>
      </c>
      <c r="C34" s="109" t="s">
        <v>257</v>
      </c>
      <c r="D34" s="8">
        <f t="shared" si="10"/>
        <v>30</v>
      </c>
      <c r="E34" s="50"/>
      <c r="F34" s="51">
        <f>K34</f>
        <v>30</v>
      </c>
      <c r="G34" s="51"/>
      <c r="H34" s="51"/>
      <c r="I34" s="51"/>
      <c r="J34" s="50"/>
      <c r="K34" s="51">
        <v>30</v>
      </c>
      <c r="L34" s="51"/>
      <c r="M34" s="51">
        <v>4</v>
      </c>
      <c r="N34" s="52" t="s">
        <v>35</v>
      </c>
      <c r="O34" s="50"/>
      <c r="P34" s="51"/>
      <c r="Q34" s="51"/>
      <c r="R34" s="51"/>
      <c r="S34" s="51"/>
      <c r="T34" s="52"/>
      <c r="U34" s="50"/>
      <c r="V34" s="51"/>
      <c r="W34" s="51"/>
      <c r="X34" s="51"/>
      <c r="Y34" s="52"/>
      <c r="Z34" s="50"/>
      <c r="AA34" s="51"/>
      <c r="AB34" s="51"/>
      <c r="AC34" s="51"/>
      <c r="AD34" s="51"/>
      <c r="AE34" s="52"/>
      <c r="AF34" s="43">
        <v>4</v>
      </c>
      <c r="AG34" s="53">
        <v>4</v>
      </c>
    </row>
    <row r="35" spans="1:33" ht="15.75" customHeight="1" x14ac:dyDescent="0.3">
      <c r="A35" s="13">
        <v>19</v>
      </c>
      <c r="B35" s="3" t="s">
        <v>258</v>
      </c>
      <c r="C35" s="109" t="s">
        <v>259</v>
      </c>
      <c r="D35" s="8">
        <f t="shared" si="10"/>
        <v>15</v>
      </c>
      <c r="E35" s="50"/>
      <c r="F35" s="51">
        <f>P35</f>
        <v>15</v>
      </c>
      <c r="G35" s="51"/>
      <c r="H35" s="51"/>
      <c r="I35" s="51"/>
      <c r="J35" s="50"/>
      <c r="K35" s="51"/>
      <c r="L35" s="51"/>
      <c r="M35" s="51"/>
      <c r="N35" s="52"/>
      <c r="O35" s="50"/>
      <c r="P35" s="51">
        <v>15</v>
      </c>
      <c r="Q35" s="51"/>
      <c r="R35" s="51"/>
      <c r="S35" s="51">
        <v>2</v>
      </c>
      <c r="T35" s="52" t="s">
        <v>35</v>
      </c>
      <c r="U35" s="50"/>
      <c r="V35" s="51"/>
      <c r="W35" s="51"/>
      <c r="X35" s="51"/>
      <c r="Y35" s="52"/>
      <c r="Z35" s="50"/>
      <c r="AA35" s="51"/>
      <c r="AB35" s="51"/>
      <c r="AC35" s="51"/>
      <c r="AD35" s="51"/>
      <c r="AE35" s="52"/>
      <c r="AF35" s="43">
        <v>2</v>
      </c>
      <c r="AG35" s="53"/>
    </row>
    <row r="36" spans="1:33" ht="15.75" customHeight="1" thickBot="1" x14ac:dyDescent="0.35">
      <c r="A36" s="46">
        <v>20</v>
      </c>
      <c r="B36" s="47" t="s">
        <v>260</v>
      </c>
      <c r="C36" s="55" t="s">
        <v>261</v>
      </c>
      <c r="D36" s="45">
        <f t="shared" si="10"/>
        <v>15</v>
      </c>
      <c r="E36" s="121"/>
      <c r="F36" s="4">
        <f>V36</f>
        <v>15</v>
      </c>
      <c r="G36" s="4"/>
      <c r="H36" s="4"/>
      <c r="I36" s="4"/>
      <c r="J36" s="121"/>
      <c r="K36" s="4"/>
      <c r="L36" s="4"/>
      <c r="M36" s="4"/>
      <c r="N36" s="89"/>
      <c r="O36" s="121"/>
      <c r="P36" s="4"/>
      <c r="Q36" s="4"/>
      <c r="R36" s="4"/>
      <c r="S36" s="4"/>
      <c r="T36" s="89"/>
      <c r="U36" s="121"/>
      <c r="V36" s="4">
        <v>15</v>
      </c>
      <c r="W36" s="4"/>
      <c r="X36" s="4">
        <v>3</v>
      </c>
      <c r="Y36" s="89" t="s">
        <v>60</v>
      </c>
      <c r="Z36" s="121"/>
      <c r="AA36" s="4"/>
      <c r="AB36" s="4"/>
      <c r="AC36" s="4"/>
      <c r="AD36" s="4"/>
      <c r="AE36" s="89"/>
      <c r="AF36" s="120">
        <v>3</v>
      </c>
      <c r="AG36" s="119"/>
    </row>
    <row r="37" spans="1:33" ht="15.75" customHeight="1" thickBot="1" x14ac:dyDescent="0.35">
      <c r="A37" s="195" t="s">
        <v>276</v>
      </c>
      <c r="B37" s="196"/>
      <c r="C37" s="197"/>
      <c r="D37" s="132">
        <f>SUM(D31:D36)</f>
        <v>120</v>
      </c>
      <c r="E37" s="90">
        <f t="shared" ref="E37:M37" si="11">SUM(E31:E36)</f>
        <v>45</v>
      </c>
      <c r="F37" s="90">
        <f t="shared" si="11"/>
        <v>75</v>
      </c>
      <c r="G37" s="90">
        <f t="shared" si="11"/>
        <v>0</v>
      </c>
      <c r="H37" s="90">
        <f t="shared" si="11"/>
        <v>0</v>
      </c>
      <c r="I37" s="91">
        <f t="shared" si="11"/>
        <v>0</v>
      </c>
      <c r="J37" s="123">
        <f t="shared" si="11"/>
        <v>0</v>
      </c>
      <c r="K37" s="90">
        <f t="shared" si="11"/>
        <v>30</v>
      </c>
      <c r="L37" s="90">
        <f t="shared" si="11"/>
        <v>0</v>
      </c>
      <c r="M37" s="90">
        <f t="shared" si="11"/>
        <v>4</v>
      </c>
      <c r="N37" s="131"/>
      <c r="O37" s="123">
        <f>SUM(O31:O36)</f>
        <v>0</v>
      </c>
      <c r="P37" s="90">
        <f t="shared" ref="P37:S37" si="12">SUM(P31:P36)</f>
        <v>30</v>
      </c>
      <c r="Q37" s="90">
        <f t="shared" si="12"/>
        <v>0</v>
      </c>
      <c r="R37" s="90">
        <f t="shared" si="12"/>
        <v>0</v>
      </c>
      <c r="S37" s="90">
        <f t="shared" si="12"/>
        <v>4</v>
      </c>
      <c r="T37" s="133"/>
      <c r="U37" s="132">
        <f>SUM(U31:U36)</f>
        <v>30</v>
      </c>
      <c r="V37" s="90">
        <f t="shared" ref="V37:X37" si="13">SUM(V31:V36)</f>
        <v>15</v>
      </c>
      <c r="W37" s="90">
        <f t="shared" si="13"/>
        <v>0</v>
      </c>
      <c r="X37" s="90">
        <f t="shared" si="13"/>
        <v>6</v>
      </c>
      <c r="Y37" s="131"/>
      <c r="Z37" s="123">
        <f>SUM(Z31:Z36)</f>
        <v>15</v>
      </c>
      <c r="AA37" s="90">
        <f t="shared" ref="AA37:AD37" si="14">SUM(AA31:AA36)</f>
        <v>0</v>
      </c>
      <c r="AB37" s="90">
        <f t="shared" si="14"/>
        <v>0</v>
      </c>
      <c r="AC37" s="90">
        <f t="shared" si="14"/>
        <v>0</v>
      </c>
      <c r="AD37" s="90">
        <f t="shared" si="14"/>
        <v>3</v>
      </c>
      <c r="AE37" s="131"/>
      <c r="AF37" s="123">
        <f>SUM(AF31:AF36)</f>
        <v>17</v>
      </c>
      <c r="AG37" s="91">
        <f>SUM(AG31:AG36)</f>
        <v>9</v>
      </c>
    </row>
    <row r="38" spans="1:33" ht="15.75" customHeight="1" thickBot="1" x14ac:dyDescent="0.35">
      <c r="A38" s="307" t="s">
        <v>262</v>
      </c>
      <c r="B38" s="308"/>
      <c r="C38" s="308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3"/>
    </row>
    <row r="39" spans="1:33" ht="33" customHeight="1" x14ac:dyDescent="0.3">
      <c r="A39" s="50">
        <v>21</v>
      </c>
      <c r="B39" s="51" t="s">
        <v>263</v>
      </c>
      <c r="C39" s="57" t="s">
        <v>264</v>
      </c>
      <c r="D39" s="43">
        <f t="shared" ref="D39:D46" si="15">SUM(E39:I39)</f>
        <v>30</v>
      </c>
      <c r="E39" s="50">
        <f>Z39</f>
        <v>15</v>
      </c>
      <c r="F39" s="51">
        <f>AA39</f>
        <v>15</v>
      </c>
      <c r="G39" s="51"/>
      <c r="H39" s="51"/>
      <c r="I39" s="51"/>
      <c r="J39" s="50"/>
      <c r="K39" s="51"/>
      <c r="L39" s="51"/>
      <c r="M39" s="51"/>
      <c r="N39" s="52"/>
      <c r="O39" s="50"/>
      <c r="P39" s="51"/>
      <c r="Q39" s="51"/>
      <c r="R39" s="51"/>
      <c r="S39" s="51"/>
      <c r="T39" s="52"/>
      <c r="U39" s="50"/>
      <c r="V39" s="51"/>
      <c r="W39" s="51"/>
      <c r="X39" s="51"/>
      <c r="Y39" s="52"/>
      <c r="Z39" s="50">
        <v>15</v>
      </c>
      <c r="AA39" s="51">
        <v>15</v>
      </c>
      <c r="AB39" s="51"/>
      <c r="AC39" s="51"/>
      <c r="AD39" s="51">
        <v>4</v>
      </c>
      <c r="AE39" s="52" t="s">
        <v>35</v>
      </c>
      <c r="AF39" s="43">
        <v>4</v>
      </c>
      <c r="AG39" s="53">
        <v>4</v>
      </c>
    </row>
    <row r="40" spans="1:33" ht="24.9" customHeight="1" x14ac:dyDescent="0.3">
      <c r="A40" s="13">
        <v>22</v>
      </c>
      <c r="B40" s="3" t="s">
        <v>265</v>
      </c>
      <c r="C40" s="109" t="s">
        <v>266</v>
      </c>
      <c r="D40" s="8">
        <f t="shared" si="15"/>
        <v>15</v>
      </c>
      <c r="E40" s="50"/>
      <c r="F40" s="51">
        <f>AA40</f>
        <v>15</v>
      </c>
      <c r="G40" s="51"/>
      <c r="H40" s="51"/>
      <c r="I40" s="51"/>
      <c r="J40" s="50"/>
      <c r="K40" s="51"/>
      <c r="L40" s="51"/>
      <c r="M40" s="51"/>
      <c r="N40" s="52"/>
      <c r="O40" s="50"/>
      <c r="P40" s="51"/>
      <c r="Q40" s="51"/>
      <c r="R40" s="51"/>
      <c r="S40" s="51"/>
      <c r="T40" s="52"/>
      <c r="U40" s="50"/>
      <c r="V40" s="51"/>
      <c r="W40" s="51"/>
      <c r="X40" s="51"/>
      <c r="Y40" s="52"/>
      <c r="Z40" s="50"/>
      <c r="AA40" s="51">
        <v>15</v>
      </c>
      <c r="AB40" s="51"/>
      <c r="AC40" s="51"/>
      <c r="AD40" s="51">
        <v>2</v>
      </c>
      <c r="AE40" s="52" t="s">
        <v>35</v>
      </c>
      <c r="AF40" s="43">
        <v>2</v>
      </c>
      <c r="AG40" s="53"/>
    </row>
    <row r="41" spans="1:33" ht="32.4" customHeight="1" x14ac:dyDescent="0.3">
      <c r="A41" s="13">
        <v>23</v>
      </c>
      <c r="B41" s="3" t="s">
        <v>267</v>
      </c>
      <c r="C41" s="109" t="s">
        <v>268</v>
      </c>
      <c r="D41" s="8">
        <f t="shared" si="15"/>
        <v>15</v>
      </c>
      <c r="E41" s="50"/>
      <c r="F41" s="51">
        <f>K41</f>
        <v>15</v>
      </c>
      <c r="G41" s="51"/>
      <c r="H41" s="51"/>
      <c r="I41" s="51"/>
      <c r="J41" s="50"/>
      <c r="K41" s="51">
        <v>15</v>
      </c>
      <c r="L41" s="51"/>
      <c r="M41" s="51">
        <v>2</v>
      </c>
      <c r="N41" s="52" t="s">
        <v>35</v>
      </c>
      <c r="O41" s="50"/>
      <c r="P41" s="51"/>
      <c r="Q41" s="51"/>
      <c r="R41" s="51"/>
      <c r="S41" s="51"/>
      <c r="T41" s="52"/>
      <c r="U41" s="50"/>
      <c r="V41" s="51"/>
      <c r="W41" s="51"/>
      <c r="X41" s="51"/>
      <c r="Y41" s="52"/>
      <c r="Z41" s="50"/>
      <c r="AA41" s="51"/>
      <c r="AB41" s="51"/>
      <c r="AC41" s="51"/>
      <c r="AD41" s="51"/>
      <c r="AE41" s="52"/>
      <c r="AF41" s="43">
        <v>2</v>
      </c>
      <c r="AG41" s="53"/>
    </row>
    <row r="42" spans="1:33" ht="24.9" customHeight="1" x14ac:dyDescent="0.3">
      <c r="A42" s="13">
        <v>24</v>
      </c>
      <c r="B42" s="3" t="s">
        <v>278</v>
      </c>
      <c r="C42" s="109" t="s">
        <v>279</v>
      </c>
      <c r="D42" s="8">
        <f t="shared" si="15"/>
        <v>30</v>
      </c>
      <c r="E42" s="50"/>
      <c r="F42" s="51"/>
      <c r="G42" s="51">
        <f>AB42</f>
        <v>30</v>
      </c>
      <c r="H42" s="51"/>
      <c r="I42" s="51"/>
      <c r="J42" s="50"/>
      <c r="K42" s="51"/>
      <c r="L42" s="51"/>
      <c r="M42" s="51"/>
      <c r="N42" s="52"/>
      <c r="O42" s="50"/>
      <c r="P42" s="51"/>
      <c r="Q42" s="51"/>
      <c r="R42" s="51"/>
      <c r="S42" s="51"/>
      <c r="T42" s="52"/>
      <c r="U42" s="50"/>
      <c r="V42" s="51"/>
      <c r="W42" s="51"/>
      <c r="X42" s="51"/>
      <c r="Y42" s="52"/>
      <c r="Z42" s="50"/>
      <c r="AA42" s="51"/>
      <c r="AB42" s="51">
        <v>30</v>
      </c>
      <c r="AC42" s="51"/>
      <c r="AD42" s="51">
        <v>3</v>
      </c>
      <c r="AE42" s="52" t="s">
        <v>35</v>
      </c>
      <c r="AF42" s="43">
        <v>3</v>
      </c>
      <c r="AG42" s="53"/>
    </row>
    <row r="43" spans="1:33" ht="30.6" customHeight="1" x14ac:dyDescent="0.3">
      <c r="A43" s="13">
        <v>25</v>
      </c>
      <c r="B43" s="3" t="s">
        <v>269</v>
      </c>
      <c r="C43" s="109" t="s">
        <v>270</v>
      </c>
      <c r="D43" s="8">
        <f t="shared" si="15"/>
        <v>15</v>
      </c>
      <c r="E43" s="13"/>
      <c r="F43" s="3">
        <f>P43</f>
        <v>15</v>
      </c>
      <c r="G43" s="3"/>
      <c r="H43" s="3"/>
      <c r="I43" s="3"/>
      <c r="J43" s="13"/>
      <c r="K43" s="3"/>
      <c r="L43" s="3"/>
      <c r="M43" s="3"/>
      <c r="N43" s="14"/>
      <c r="O43" s="13"/>
      <c r="P43" s="3">
        <v>15</v>
      </c>
      <c r="Q43" s="3"/>
      <c r="R43" s="3"/>
      <c r="S43" s="3">
        <v>2</v>
      </c>
      <c r="T43" s="14" t="s">
        <v>35</v>
      </c>
      <c r="U43" s="13"/>
      <c r="V43" s="3"/>
      <c r="W43" s="3"/>
      <c r="X43" s="3"/>
      <c r="Y43" s="14"/>
      <c r="Z43" s="13"/>
      <c r="AA43" s="3"/>
      <c r="AB43" s="3"/>
      <c r="AC43" s="3"/>
      <c r="AD43" s="3"/>
      <c r="AE43" s="14"/>
      <c r="AF43" s="8">
        <v>2</v>
      </c>
      <c r="AG43" s="20"/>
    </row>
    <row r="44" spans="1:33" ht="27.6" customHeight="1" x14ac:dyDescent="0.3">
      <c r="A44" s="13">
        <v>26</v>
      </c>
      <c r="B44" s="3" t="s">
        <v>271</v>
      </c>
      <c r="C44" s="109" t="s">
        <v>280</v>
      </c>
      <c r="D44" s="8">
        <f t="shared" si="15"/>
        <v>30</v>
      </c>
      <c r="E44" s="50">
        <f>Z44</f>
        <v>15</v>
      </c>
      <c r="F44" s="51">
        <f>AA44</f>
        <v>15</v>
      </c>
      <c r="G44" s="51"/>
      <c r="H44" s="51"/>
      <c r="I44" s="51"/>
      <c r="J44" s="50"/>
      <c r="K44" s="51"/>
      <c r="L44" s="51"/>
      <c r="M44" s="51"/>
      <c r="N44" s="52"/>
      <c r="O44" s="50"/>
      <c r="P44" s="51"/>
      <c r="Q44" s="51"/>
      <c r="R44" s="51"/>
      <c r="S44" s="51"/>
      <c r="T44" s="52"/>
      <c r="U44" s="50"/>
      <c r="V44" s="51"/>
      <c r="W44" s="51"/>
      <c r="X44" s="51"/>
      <c r="Y44" s="52"/>
      <c r="Z44" s="50">
        <v>15</v>
      </c>
      <c r="AA44" s="51">
        <v>15</v>
      </c>
      <c r="AB44" s="51"/>
      <c r="AC44" s="51"/>
      <c r="AD44" s="51">
        <v>3</v>
      </c>
      <c r="AE44" s="52" t="s">
        <v>35</v>
      </c>
      <c r="AF44" s="43">
        <v>3</v>
      </c>
      <c r="AG44" s="53"/>
    </row>
    <row r="45" spans="1:33" ht="33" customHeight="1" x14ac:dyDescent="0.3">
      <c r="A45" s="13">
        <v>27</v>
      </c>
      <c r="B45" s="3" t="s">
        <v>272</v>
      </c>
      <c r="C45" s="109" t="s">
        <v>273</v>
      </c>
      <c r="D45" s="8">
        <f t="shared" si="15"/>
        <v>25</v>
      </c>
      <c r="E45" s="50">
        <f>Z45</f>
        <v>10</v>
      </c>
      <c r="F45" s="51">
        <f>AA45</f>
        <v>15</v>
      </c>
      <c r="G45" s="51"/>
      <c r="H45" s="51"/>
      <c r="I45" s="51"/>
      <c r="J45" s="50"/>
      <c r="K45" s="51"/>
      <c r="L45" s="51"/>
      <c r="M45" s="51"/>
      <c r="N45" s="52"/>
      <c r="O45" s="50"/>
      <c r="P45" s="51"/>
      <c r="Q45" s="51"/>
      <c r="R45" s="51"/>
      <c r="S45" s="51"/>
      <c r="T45" s="52"/>
      <c r="U45" s="50"/>
      <c r="V45" s="51"/>
      <c r="W45" s="51"/>
      <c r="X45" s="51"/>
      <c r="Y45" s="52"/>
      <c r="Z45" s="50">
        <v>10</v>
      </c>
      <c r="AA45" s="51">
        <v>15</v>
      </c>
      <c r="AB45" s="51"/>
      <c r="AC45" s="51"/>
      <c r="AD45" s="51">
        <v>3</v>
      </c>
      <c r="AE45" s="52" t="s">
        <v>35</v>
      </c>
      <c r="AF45" s="43">
        <v>3</v>
      </c>
      <c r="AG45" s="53"/>
    </row>
    <row r="46" spans="1:33" ht="29.4" customHeight="1" thickBot="1" x14ac:dyDescent="0.35">
      <c r="A46" s="46">
        <v>28</v>
      </c>
      <c r="B46" s="47" t="s">
        <v>274</v>
      </c>
      <c r="C46" s="55" t="s">
        <v>275</v>
      </c>
      <c r="D46" s="45">
        <f t="shared" si="15"/>
        <v>30</v>
      </c>
      <c r="E46" s="121"/>
      <c r="F46" s="4"/>
      <c r="G46" s="4">
        <f>AB46</f>
        <v>30</v>
      </c>
      <c r="H46" s="4"/>
      <c r="I46" s="4"/>
      <c r="J46" s="121"/>
      <c r="K46" s="4"/>
      <c r="L46" s="4"/>
      <c r="M46" s="4"/>
      <c r="N46" s="89"/>
      <c r="O46" s="121"/>
      <c r="P46" s="4"/>
      <c r="Q46" s="4"/>
      <c r="R46" s="4"/>
      <c r="S46" s="4"/>
      <c r="T46" s="89"/>
      <c r="U46" s="121"/>
      <c r="V46" s="4"/>
      <c r="W46" s="4"/>
      <c r="X46" s="4"/>
      <c r="Y46" s="89"/>
      <c r="Z46" s="121"/>
      <c r="AA46" s="4"/>
      <c r="AB46" s="4">
        <v>30</v>
      </c>
      <c r="AC46" s="4"/>
      <c r="AD46" s="4">
        <v>3</v>
      </c>
      <c r="AE46" s="89" t="s">
        <v>35</v>
      </c>
      <c r="AF46" s="120">
        <v>3</v>
      </c>
      <c r="AG46" s="119">
        <v>3</v>
      </c>
    </row>
    <row r="47" spans="1:33" ht="16.2" thickBot="1" x14ac:dyDescent="0.35">
      <c r="A47" s="309" t="s">
        <v>276</v>
      </c>
      <c r="B47" s="310"/>
      <c r="C47" s="311"/>
      <c r="D47" s="124">
        <f>SUM(D39:D46)</f>
        <v>190</v>
      </c>
      <c r="E47" s="123">
        <f t="shared" ref="E47:J47" si="16">SUM(E39:E46)</f>
        <v>40</v>
      </c>
      <c r="F47" s="90">
        <f t="shared" si="16"/>
        <v>90</v>
      </c>
      <c r="G47" s="90">
        <f t="shared" si="16"/>
        <v>60</v>
      </c>
      <c r="H47" s="90">
        <f t="shared" si="16"/>
        <v>0</v>
      </c>
      <c r="I47" s="91">
        <f t="shared" si="16"/>
        <v>0</v>
      </c>
      <c r="J47" s="123">
        <f t="shared" si="16"/>
        <v>0</v>
      </c>
      <c r="K47" s="90">
        <f t="shared" ref="K47" si="17">SUM(K39:K46)</f>
        <v>15</v>
      </c>
      <c r="L47" s="90">
        <f t="shared" ref="L47" si="18">SUM(L39:L46)</f>
        <v>0</v>
      </c>
      <c r="M47" s="90">
        <f t="shared" ref="M47" si="19">SUM(M39:M46)</f>
        <v>2</v>
      </c>
      <c r="N47" s="131"/>
      <c r="O47" s="123">
        <f>SUM(O39:O46)</f>
        <v>0</v>
      </c>
      <c r="P47" s="90">
        <f t="shared" ref="P47:S47" si="20">SUM(P39:P46)</f>
        <v>15</v>
      </c>
      <c r="Q47" s="90">
        <f t="shared" si="20"/>
        <v>0</v>
      </c>
      <c r="R47" s="90">
        <f t="shared" si="20"/>
        <v>0</v>
      </c>
      <c r="S47" s="90">
        <f t="shared" si="20"/>
        <v>2</v>
      </c>
      <c r="T47" s="131"/>
      <c r="U47" s="123">
        <f>SUM(U39:U46)</f>
        <v>0</v>
      </c>
      <c r="V47" s="90">
        <f t="shared" ref="V47:X47" si="21">SUM(V39:V46)</f>
        <v>0</v>
      </c>
      <c r="W47" s="90">
        <f t="shared" si="21"/>
        <v>0</v>
      </c>
      <c r="X47" s="90">
        <f t="shared" si="21"/>
        <v>0</v>
      </c>
      <c r="Y47" s="131"/>
      <c r="Z47" s="123">
        <f>SUM(Z39:Z46)</f>
        <v>40</v>
      </c>
      <c r="AA47" s="90">
        <f t="shared" ref="AA47:AD47" si="22">SUM(AA39:AA46)</f>
        <v>60</v>
      </c>
      <c r="AB47" s="90">
        <f t="shared" si="22"/>
        <v>60</v>
      </c>
      <c r="AC47" s="90">
        <f t="shared" si="22"/>
        <v>0</v>
      </c>
      <c r="AD47" s="90">
        <f t="shared" si="22"/>
        <v>18</v>
      </c>
      <c r="AE47" s="131"/>
      <c r="AF47" s="151">
        <f>SUM(AF39:AF46)</f>
        <v>22</v>
      </c>
      <c r="AG47" s="151">
        <f>SUM(AG39:AG46)</f>
        <v>7</v>
      </c>
    </row>
    <row r="48" spans="1:33" ht="69.75" customHeight="1" thickBot="1" x14ac:dyDescent="0.35">
      <c r="A48" s="312" t="s">
        <v>277</v>
      </c>
      <c r="B48" s="313"/>
      <c r="C48" s="314"/>
      <c r="D48" s="177">
        <f>SUM(D13,D22,D29,D37,D47)</f>
        <v>865</v>
      </c>
      <c r="E48" s="174">
        <f t="shared" ref="E48:AD48" si="23">SUM(E13,E22,E29,E37,E47)</f>
        <v>280</v>
      </c>
      <c r="F48" s="175">
        <f t="shared" si="23"/>
        <v>360</v>
      </c>
      <c r="G48" s="175">
        <f t="shared" si="23"/>
        <v>60</v>
      </c>
      <c r="H48" s="175">
        <f t="shared" si="23"/>
        <v>30</v>
      </c>
      <c r="I48" s="176">
        <f t="shared" si="23"/>
        <v>135</v>
      </c>
      <c r="J48" s="174">
        <f t="shared" si="23"/>
        <v>60</v>
      </c>
      <c r="K48" s="175">
        <f t="shared" si="23"/>
        <v>135</v>
      </c>
      <c r="L48" s="175">
        <f t="shared" si="23"/>
        <v>30</v>
      </c>
      <c r="M48" s="175">
        <f t="shared" si="23"/>
        <v>28</v>
      </c>
      <c r="N48" s="135"/>
      <c r="O48" s="174">
        <f t="shared" si="23"/>
        <v>75</v>
      </c>
      <c r="P48" s="175">
        <f t="shared" si="23"/>
        <v>105</v>
      </c>
      <c r="Q48" s="175">
        <f t="shared" si="23"/>
        <v>30</v>
      </c>
      <c r="R48" s="175">
        <f t="shared" si="23"/>
        <v>30</v>
      </c>
      <c r="S48" s="175">
        <f t="shared" si="23"/>
        <v>30</v>
      </c>
      <c r="T48" s="135"/>
      <c r="U48" s="174">
        <f t="shared" si="23"/>
        <v>90</v>
      </c>
      <c r="V48" s="175">
        <f t="shared" si="23"/>
        <v>60</v>
      </c>
      <c r="W48" s="175">
        <f t="shared" si="23"/>
        <v>30</v>
      </c>
      <c r="X48" s="175">
        <f t="shared" si="23"/>
        <v>26</v>
      </c>
      <c r="Y48" s="135"/>
      <c r="Z48" s="174">
        <f t="shared" si="23"/>
        <v>55</v>
      </c>
      <c r="AA48" s="175">
        <f t="shared" si="23"/>
        <v>60</v>
      </c>
      <c r="AB48" s="175">
        <f t="shared" si="23"/>
        <v>60</v>
      </c>
      <c r="AC48" s="175">
        <f t="shared" si="23"/>
        <v>45</v>
      </c>
      <c r="AD48" s="175">
        <f t="shared" si="23"/>
        <v>36</v>
      </c>
      <c r="AE48" s="135"/>
      <c r="AF48" s="177">
        <f>SUM(AF13+AF22+AF29+AF37+AF47)</f>
        <v>120</v>
      </c>
      <c r="AG48" s="177">
        <f>SUM(AG13,AG22,AG29,AG37,AG47)</f>
        <v>74</v>
      </c>
    </row>
    <row r="49" spans="1:33" x14ac:dyDescent="0.3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x14ac:dyDescent="0.3">
      <c r="A50" s="24"/>
      <c r="B50" s="254" t="s">
        <v>284</v>
      </c>
      <c r="C50" s="254"/>
      <c r="D50" s="254"/>
      <c r="E50" s="254"/>
      <c r="F50" s="254"/>
      <c r="G50" s="254"/>
      <c r="H50" s="254"/>
      <c r="I50" s="254"/>
      <c r="J50" s="254"/>
      <c r="K50" s="254"/>
      <c r="AG50" s="2"/>
    </row>
    <row r="51" spans="1:33" x14ac:dyDescent="0.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x14ac:dyDescent="0.3">
      <c r="A52" s="24"/>
      <c r="B52" s="24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</row>
    <row r="53" spans="1:33" x14ac:dyDescent="0.3">
      <c r="A53" s="24"/>
      <c r="B53" s="24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</row>
    <row r="54" spans="1:33" x14ac:dyDescent="0.3">
      <c r="A54" s="24"/>
      <c r="B54" s="24" t="s">
        <v>21</v>
      </c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 t="s">
        <v>285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</row>
    <row r="55" spans="1:33" x14ac:dyDescent="0.3">
      <c r="A55" s="24"/>
      <c r="B55" s="24" t="s">
        <v>22</v>
      </c>
      <c r="C55" s="24"/>
      <c r="D55" s="25"/>
      <c r="E55" s="25"/>
      <c r="F55" s="25"/>
      <c r="G55" s="25"/>
      <c r="H55" s="25"/>
      <c r="I55" s="25"/>
      <c r="J55" s="25"/>
      <c r="K55" s="25"/>
      <c r="L55" s="25" t="s">
        <v>286</v>
      </c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  <row r="56" spans="1:33" x14ac:dyDescent="0.3">
      <c r="A56" s="24"/>
      <c r="B56" s="24"/>
      <c r="C56" s="24"/>
      <c r="D56" s="25"/>
      <c r="E56" s="25"/>
      <c r="F56" s="25"/>
      <c r="G56" s="25"/>
      <c r="H56" s="25"/>
      <c r="I56" s="25"/>
      <c r="J56" s="25"/>
      <c r="K56" s="25"/>
      <c r="L56" s="25" t="s">
        <v>287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33" x14ac:dyDescent="0.3">
      <c r="A57" s="24"/>
      <c r="B57" s="24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x14ac:dyDescent="0.3">
      <c r="A58" s="24"/>
      <c r="B58" s="24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69" spans="3:33" x14ac:dyDescent="0.3">
      <c r="C69" s="2"/>
      <c r="R69" s="5"/>
      <c r="AG69" s="2"/>
    </row>
    <row r="70" spans="3:33" x14ac:dyDescent="0.3">
      <c r="C70" s="2"/>
      <c r="R70" s="5"/>
      <c r="AG70" s="2"/>
    </row>
    <row r="71" spans="3:33" x14ac:dyDescent="0.3">
      <c r="C71" s="2"/>
      <c r="R71" s="5"/>
      <c r="AG71" s="2"/>
    </row>
    <row r="72" spans="3:33" x14ac:dyDescent="0.3">
      <c r="C72" s="2"/>
      <c r="R72" s="5"/>
      <c r="AG72" s="2"/>
    </row>
    <row r="73" spans="3:33" x14ac:dyDescent="0.3">
      <c r="C73" s="2"/>
      <c r="R73" s="5"/>
      <c r="AG73" s="2"/>
    </row>
    <row r="74" spans="3:33" x14ac:dyDescent="0.3">
      <c r="C74" s="2"/>
      <c r="R74" s="5"/>
      <c r="AG74" s="2"/>
    </row>
    <row r="75" spans="3:33" x14ac:dyDescent="0.3">
      <c r="C75" s="2"/>
      <c r="R75" s="5"/>
      <c r="AG75" s="2"/>
    </row>
    <row r="76" spans="3:33" x14ac:dyDescent="0.3">
      <c r="C76" s="2"/>
      <c r="R76" s="5"/>
      <c r="AG76" s="2"/>
    </row>
    <row r="77" spans="3:33" x14ac:dyDescent="0.3">
      <c r="C77" s="2"/>
      <c r="R77" s="5"/>
      <c r="AG77" s="2"/>
    </row>
    <row r="78" spans="3:33" x14ac:dyDescent="0.3">
      <c r="C78" s="2"/>
      <c r="R78" s="5"/>
      <c r="AG78" s="2"/>
    </row>
    <row r="79" spans="3:33" x14ac:dyDescent="0.3">
      <c r="C79" s="2"/>
      <c r="R79" s="5"/>
      <c r="AG79" s="2"/>
    </row>
    <row r="80" spans="3:33" x14ac:dyDescent="0.3">
      <c r="C80" s="2"/>
      <c r="R80" s="5"/>
      <c r="AG80" s="2"/>
    </row>
    <row r="81" spans="3:33" x14ac:dyDescent="0.3">
      <c r="C81" s="2"/>
      <c r="R81" s="5"/>
      <c r="AG81" s="2"/>
    </row>
    <row r="82" spans="3:33" x14ac:dyDescent="0.3">
      <c r="C82" s="2"/>
      <c r="R82" s="5"/>
      <c r="AG82" s="2"/>
    </row>
    <row r="83" spans="3:33" x14ac:dyDescent="0.3">
      <c r="C83" s="2"/>
      <c r="R83" s="5"/>
      <c r="AG83" s="2"/>
    </row>
    <row r="84" spans="3:33" x14ac:dyDescent="0.3">
      <c r="C84" s="2"/>
      <c r="R84" s="5"/>
      <c r="AG84" s="2"/>
    </row>
    <row r="85" spans="3:33" x14ac:dyDescent="0.3">
      <c r="C85" s="2"/>
      <c r="R85" s="5"/>
      <c r="AG85" s="2"/>
    </row>
    <row r="86" spans="3:33" x14ac:dyDescent="0.3">
      <c r="C86" s="2"/>
      <c r="R86" s="5"/>
      <c r="AG86" s="2"/>
    </row>
    <row r="87" spans="3:33" x14ac:dyDescent="0.3">
      <c r="C87" s="2"/>
      <c r="R87" s="5"/>
      <c r="AG87" s="2"/>
    </row>
    <row r="88" spans="3:33" x14ac:dyDescent="0.3">
      <c r="C88" s="2"/>
      <c r="R88" s="5"/>
      <c r="AG88" s="2"/>
    </row>
    <row r="89" spans="3:33" x14ac:dyDescent="0.3">
      <c r="C89" s="2"/>
      <c r="R89" s="5"/>
      <c r="AG89" s="2"/>
    </row>
    <row r="90" spans="3:33" x14ac:dyDescent="0.3">
      <c r="C90" s="2"/>
      <c r="R90" s="5"/>
      <c r="AG90" s="2"/>
    </row>
    <row r="91" spans="3:33" x14ac:dyDescent="0.3">
      <c r="C91" s="2"/>
      <c r="R91" s="5"/>
      <c r="AG91" s="2"/>
    </row>
    <row r="92" spans="3:33" x14ac:dyDescent="0.3">
      <c r="C92" s="2"/>
      <c r="R92" s="5"/>
      <c r="AG92" s="2"/>
    </row>
    <row r="93" spans="3:33" x14ac:dyDescent="0.3">
      <c r="C93" s="2"/>
      <c r="R93" s="5"/>
      <c r="AG93" s="2"/>
    </row>
    <row r="94" spans="3:33" x14ac:dyDescent="0.3">
      <c r="C94" s="2"/>
      <c r="R94" s="5"/>
      <c r="AG94" s="2"/>
    </row>
    <row r="95" spans="3:33" x14ac:dyDescent="0.3">
      <c r="C95" s="2"/>
      <c r="R95" s="5"/>
      <c r="AG95" s="2"/>
    </row>
    <row r="96" spans="3:33" x14ac:dyDescent="0.3">
      <c r="C96" s="2"/>
      <c r="R96" s="5"/>
      <c r="AG96" s="2"/>
    </row>
    <row r="97" spans="3:33" x14ac:dyDescent="0.3">
      <c r="C97" s="2"/>
      <c r="R97" s="5"/>
      <c r="AG97" s="2"/>
    </row>
    <row r="98" spans="3:33" x14ac:dyDescent="0.3">
      <c r="C98" s="2"/>
      <c r="R98" s="5"/>
      <c r="AG98" s="2"/>
    </row>
    <row r="99" spans="3:33" x14ac:dyDescent="0.3">
      <c r="C99" s="2"/>
      <c r="R99" s="5"/>
      <c r="AG99" s="2"/>
    </row>
    <row r="100" spans="3:33" x14ac:dyDescent="0.3">
      <c r="C100" s="2"/>
      <c r="R100" s="5"/>
      <c r="AG100" s="2"/>
    </row>
    <row r="101" spans="3:33" x14ac:dyDescent="0.3">
      <c r="C101" s="2"/>
      <c r="R101" s="5"/>
      <c r="AG101" s="2"/>
    </row>
    <row r="102" spans="3:33" x14ac:dyDescent="0.3">
      <c r="C102" s="2"/>
      <c r="R102" s="5"/>
      <c r="AG102" s="2"/>
    </row>
    <row r="103" spans="3:33" x14ac:dyDescent="0.3">
      <c r="C103" s="2"/>
      <c r="R103" s="5"/>
      <c r="AG103" s="2"/>
    </row>
    <row r="104" spans="3:33" x14ac:dyDescent="0.3">
      <c r="C104" s="2"/>
      <c r="R104" s="5"/>
      <c r="AG104" s="2"/>
    </row>
    <row r="105" spans="3:33" x14ac:dyDescent="0.3">
      <c r="C105" s="2"/>
      <c r="R105" s="5"/>
      <c r="AG105" s="2"/>
    </row>
    <row r="106" spans="3:33" x14ac:dyDescent="0.3">
      <c r="C106" s="2"/>
      <c r="R106" s="5"/>
      <c r="AG106" s="2"/>
    </row>
    <row r="107" spans="3:33" x14ac:dyDescent="0.3">
      <c r="C107" s="2"/>
      <c r="R107" s="5"/>
      <c r="AG107" s="2"/>
    </row>
    <row r="108" spans="3:33" x14ac:dyDescent="0.3">
      <c r="C108" s="2"/>
      <c r="R108" s="5"/>
      <c r="AG108" s="2"/>
    </row>
    <row r="109" spans="3:33" x14ac:dyDescent="0.3">
      <c r="C109" s="2"/>
      <c r="R109" s="5"/>
      <c r="AG109" s="2"/>
    </row>
    <row r="110" spans="3:33" x14ac:dyDescent="0.3">
      <c r="C110" s="2"/>
      <c r="R110" s="5"/>
      <c r="AG110" s="2"/>
    </row>
    <row r="111" spans="3:33" x14ac:dyDescent="0.3">
      <c r="C111" s="2"/>
      <c r="R111" s="5"/>
      <c r="AG111" s="2"/>
    </row>
    <row r="112" spans="3:33" x14ac:dyDescent="0.3">
      <c r="C112" s="2"/>
      <c r="R112" s="5"/>
      <c r="AG112" s="2"/>
    </row>
    <row r="113" spans="3:33" x14ac:dyDescent="0.3">
      <c r="C113" s="2"/>
      <c r="R113" s="5"/>
      <c r="AG113" s="2"/>
    </row>
    <row r="114" spans="3:33" x14ac:dyDescent="0.3">
      <c r="C114" s="2"/>
      <c r="R114" s="5"/>
      <c r="AG114" s="2"/>
    </row>
    <row r="115" spans="3:33" x14ac:dyDescent="0.3">
      <c r="C115" s="2"/>
      <c r="R115" s="5"/>
      <c r="AG115" s="2"/>
    </row>
    <row r="116" spans="3:33" x14ac:dyDescent="0.3">
      <c r="C116" s="2"/>
      <c r="R116" s="5"/>
      <c r="AG116" s="2"/>
    </row>
    <row r="117" spans="3:33" x14ac:dyDescent="0.3">
      <c r="C117" s="2"/>
      <c r="R117" s="5"/>
      <c r="AG117" s="2"/>
    </row>
    <row r="118" spans="3:33" x14ac:dyDescent="0.3">
      <c r="C118" s="2"/>
      <c r="R118" s="5"/>
      <c r="AG118" s="2"/>
    </row>
    <row r="119" spans="3:33" x14ac:dyDescent="0.3">
      <c r="C119" s="2"/>
      <c r="R119" s="5"/>
      <c r="AG119" s="2"/>
    </row>
    <row r="120" spans="3:33" x14ac:dyDescent="0.3">
      <c r="C120" s="2"/>
      <c r="R120" s="5"/>
      <c r="AG120" s="2"/>
    </row>
    <row r="121" spans="3:33" x14ac:dyDescent="0.3">
      <c r="C121" s="2"/>
      <c r="R121" s="5"/>
      <c r="AG121" s="2"/>
    </row>
    <row r="122" spans="3:33" x14ac:dyDescent="0.3">
      <c r="C122" s="2"/>
      <c r="R122" s="5"/>
      <c r="AG122" s="2"/>
    </row>
    <row r="123" spans="3:33" x14ac:dyDescent="0.3">
      <c r="C123" s="2"/>
      <c r="R123" s="5"/>
      <c r="AG123" s="2"/>
    </row>
  </sheetData>
  <mergeCells count="24">
    <mergeCell ref="B50:K50"/>
    <mergeCell ref="A38:C38"/>
    <mergeCell ref="A47:C47"/>
    <mergeCell ref="A13:C13"/>
    <mergeCell ref="A29:C29"/>
    <mergeCell ref="A23:C23"/>
    <mergeCell ref="A30:C30"/>
    <mergeCell ref="A37:C37"/>
    <mergeCell ref="A22:C22"/>
    <mergeCell ref="A48:C48"/>
    <mergeCell ref="Z7:AE8"/>
    <mergeCell ref="AG5:AG9"/>
    <mergeCell ref="AF5:AF9"/>
    <mergeCell ref="A10:C10"/>
    <mergeCell ref="A14:C14"/>
    <mergeCell ref="A5:A9"/>
    <mergeCell ref="B5:B9"/>
    <mergeCell ref="C5:C9"/>
    <mergeCell ref="D5:I8"/>
    <mergeCell ref="J5:T6"/>
    <mergeCell ref="U5:AE6"/>
    <mergeCell ref="J7:N8"/>
    <mergeCell ref="O7:T8"/>
    <mergeCell ref="U7:Y8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II st. Ekon.ST</vt:lpstr>
      <vt:lpstr>II stopień EP</vt:lpstr>
      <vt:lpstr>II stopień EUB</vt:lpstr>
      <vt:lpstr>II stopień EiZwSP</vt:lpstr>
      <vt:lpstr>II stopień GFiR</vt:lpstr>
      <vt:lpstr>II stopień angielski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2024-04-18T10:28:13Z</dcterms:modified>
</cp:coreProperties>
</file>