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12EC889B-A8A1-4016-AF57-65F2DDE27E96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Harmonogram studiów stacj" sheetId="1" r:id="rId1"/>
    <sheet name="Harmonogram specjalność - ZM" sheetId="4" r:id="rId2"/>
    <sheet name="Harmonogram specjalność - PM" sheetId="5" r:id="rId3"/>
  </sheets>
  <definedNames>
    <definedName name="_xlnm.Print_Area" localSheetId="0">'Harmonogram studiów stacj'!$A$1:$AL$48</definedName>
    <definedName name="_xlnm.Print_Titles" localSheetId="0">'Harmonogram studiów stacj'!$A:$H,'Harmonogram studiów stacj'!$5:$9</definedName>
  </definedNames>
  <calcPr calcId="191029"/>
</workbook>
</file>

<file path=xl/calcChain.xml><?xml version="1.0" encoding="utf-8"?>
<calcChain xmlns="http://schemas.openxmlformats.org/spreadsheetml/2006/main">
  <c r="I23" i="1" l="1"/>
  <c r="F16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F14" i="1"/>
  <c r="G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I33" i="1"/>
  <c r="J33" i="1"/>
  <c r="J34" i="1" s="1"/>
  <c r="K33" i="1"/>
  <c r="K34" i="1" s="1"/>
  <c r="L33" i="1"/>
  <c r="M33" i="1"/>
  <c r="M34" i="1" s="1"/>
  <c r="N33" i="1"/>
  <c r="N34" i="1" s="1"/>
  <c r="P33" i="1"/>
  <c r="Q33" i="1"/>
  <c r="Q34" i="1" s="1"/>
  <c r="R33" i="1"/>
  <c r="R34" i="1" s="1"/>
  <c r="S33" i="1"/>
  <c r="S34" i="1" s="1"/>
  <c r="T33" i="1"/>
  <c r="U33" i="1"/>
  <c r="U34" i="1" s="1"/>
  <c r="W33" i="1"/>
  <c r="X33" i="1"/>
  <c r="Y33" i="1"/>
  <c r="Y34" i="1" s="1"/>
  <c r="Z33" i="1"/>
  <c r="AA33" i="1"/>
  <c r="AB33" i="1"/>
  <c r="AD33" i="1"/>
  <c r="AE33" i="1"/>
  <c r="AF33" i="1"/>
  <c r="AG33" i="1"/>
  <c r="AG34" i="1" s="1"/>
  <c r="AH33" i="1"/>
  <c r="AI33" i="1"/>
  <c r="AI34" i="1" s="1"/>
  <c r="AD20" i="5"/>
  <c r="AD21" i="5" s="1"/>
  <c r="AC20" i="5"/>
  <c r="AC21" i="5" s="1"/>
  <c r="AB20" i="5"/>
  <c r="AB21" i="5" s="1"/>
  <c r="AA20" i="5"/>
  <c r="AA21" i="5" s="1"/>
  <c r="Y20" i="5"/>
  <c r="Y21" i="5" s="1"/>
  <c r="X20" i="5"/>
  <c r="X21" i="5" s="1"/>
  <c r="W20" i="5"/>
  <c r="W21" i="5" s="1"/>
  <c r="V20" i="5"/>
  <c r="V21" i="5" s="1"/>
  <c r="U20" i="5"/>
  <c r="U21" i="5" s="1"/>
  <c r="S20" i="5"/>
  <c r="S21" i="5" s="1"/>
  <c r="R20" i="5"/>
  <c r="R21" i="5" s="1"/>
  <c r="Q20" i="5"/>
  <c r="Q21" i="5" s="1"/>
  <c r="P20" i="5"/>
  <c r="P21" i="5" s="1"/>
  <c r="O20" i="5"/>
  <c r="O21" i="5" s="1"/>
  <c r="AF19" i="5"/>
  <c r="H19" i="5"/>
  <c r="G19" i="5"/>
  <c r="F19" i="5"/>
  <c r="E19" i="5"/>
  <c r="D19" i="5"/>
  <c r="AF18" i="5"/>
  <c r="H18" i="5"/>
  <c r="G18" i="5"/>
  <c r="F18" i="5"/>
  <c r="E18" i="5"/>
  <c r="D18" i="5"/>
  <c r="AF17" i="5"/>
  <c r="H17" i="5"/>
  <c r="G17" i="5"/>
  <c r="F17" i="5"/>
  <c r="E17" i="5"/>
  <c r="D17" i="5"/>
  <c r="AF16" i="5"/>
  <c r="AG16" i="5" s="1"/>
  <c r="H16" i="5"/>
  <c r="G16" i="5"/>
  <c r="F16" i="5"/>
  <c r="E16" i="5"/>
  <c r="D16" i="5"/>
  <c r="AF15" i="5"/>
  <c r="H15" i="5"/>
  <c r="G15" i="5"/>
  <c r="F15" i="5"/>
  <c r="E15" i="5"/>
  <c r="D15" i="5"/>
  <c r="AF14" i="5"/>
  <c r="H14" i="5"/>
  <c r="G14" i="5"/>
  <c r="F14" i="5"/>
  <c r="E14" i="5"/>
  <c r="D14" i="5"/>
  <c r="AF13" i="5"/>
  <c r="H13" i="5"/>
  <c r="G13" i="5"/>
  <c r="F13" i="5"/>
  <c r="E13" i="5"/>
  <c r="D13" i="5"/>
  <c r="AF12" i="5"/>
  <c r="H12" i="5"/>
  <c r="G12" i="5"/>
  <c r="F12" i="5"/>
  <c r="E12" i="5"/>
  <c r="D12" i="5"/>
  <c r="AF11" i="5"/>
  <c r="AG11" i="5" s="1"/>
  <c r="H11" i="5"/>
  <c r="G11" i="5"/>
  <c r="F11" i="5"/>
  <c r="E11" i="5"/>
  <c r="D11" i="5"/>
  <c r="H12" i="4"/>
  <c r="H13" i="4"/>
  <c r="H14" i="4"/>
  <c r="H15" i="4"/>
  <c r="H16" i="4"/>
  <c r="H17" i="4"/>
  <c r="H18" i="4"/>
  <c r="H19" i="4"/>
  <c r="H11" i="4"/>
  <c r="G11" i="4"/>
  <c r="O20" i="4"/>
  <c r="O21" i="4" s="1"/>
  <c r="P20" i="4"/>
  <c r="P21" i="4" s="1"/>
  <c r="Q20" i="4"/>
  <c r="Q21" i="4" s="1"/>
  <c r="R20" i="4"/>
  <c r="R21" i="4" s="1"/>
  <c r="S20" i="4"/>
  <c r="S21" i="4" s="1"/>
  <c r="U20" i="4"/>
  <c r="U21" i="4" s="1"/>
  <c r="V20" i="4"/>
  <c r="V21" i="4" s="1"/>
  <c r="W20" i="4"/>
  <c r="W21" i="4" s="1"/>
  <c r="X20" i="4"/>
  <c r="X21" i="4" s="1"/>
  <c r="Y20" i="4"/>
  <c r="Y21" i="4" s="1"/>
  <c r="AA20" i="4"/>
  <c r="AA21" i="4" s="1"/>
  <c r="AB20" i="4"/>
  <c r="AB21" i="4" s="1"/>
  <c r="AC20" i="4"/>
  <c r="AC21" i="4" s="1"/>
  <c r="AD20" i="4"/>
  <c r="AD21" i="4" s="1"/>
  <c r="D15" i="4"/>
  <c r="D16" i="4"/>
  <c r="D17" i="4"/>
  <c r="D18" i="4"/>
  <c r="D19" i="4"/>
  <c r="D14" i="4"/>
  <c r="AF12" i="4"/>
  <c r="AF13" i="4"/>
  <c r="AF14" i="4"/>
  <c r="AF15" i="4"/>
  <c r="AF16" i="4"/>
  <c r="AF17" i="4"/>
  <c r="AF18" i="4"/>
  <c r="AG18" i="4" s="1"/>
  <c r="AF19" i="4"/>
  <c r="AG19" i="4" s="1"/>
  <c r="AF11" i="4"/>
  <c r="AG11" i="4" s="1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F11" i="4"/>
  <c r="E11" i="4"/>
  <c r="D12" i="4"/>
  <c r="D13" i="4"/>
  <c r="D11" i="4"/>
  <c r="AH34" i="1" l="1"/>
  <c r="AD34" i="1"/>
  <c r="T34" i="1"/>
  <c r="P34" i="1"/>
  <c r="AB34" i="1"/>
  <c r="X34" i="1"/>
  <c r="AF34" i="1"/>
  <c r="AA34" i="1"/>
  <c r="W34" i="1"/>
  <c r="Z34" i="1"/>
  <c r="L34" i="1"/>
  <c r="I34" i="1"/>
  <c r="I35" i="1" s="1"/>
  <c r="AG20" i="5"/>
  <c r="AG21" i="5" s="1"/>
  <c r="AE34" i="1"/>
  <c r="AF20" i="5"/>
  <c r="AF21" i="5" s="1"/>
  <c r="E20" i="5"/>
  <c r="E21" i="5" s="1"/>
  <c r="G20" i="5"/>
  <c r="G21" i="5" s="1"/>
  <c r="H20" i="5"/>
  <c r="H21" i="5" s="1"/>
  <c r="D20" i="5"/>
  <c r="D21" i="5" s="1"/>
  <c r="F20" i="5"/>
  <c r="F21" i="5" s="1"/>
  <c r="H20" i="4"/>
  <c r="H21" i="4" s="1"/>
  <c r="G20" i="4"/>
  <c r="G21" i="4" s="1"/>
  <c r="F20" i="4"/>
  <c r="F21" i="4" s="1"/>
  <c r="E20" i="4"/>
  <c r="E21" i="4" s="1"/>
  <c r="AG20" i="4"/>
  <c r="AG21" i="4" s="1"/>
  <c r="AF20" i="4"/>
  <c r="AF21" i="4" s="1"/>
  <c r="D20" i="4"/>
  <c r="D21" i="4" s="1"/>
  <c r="AD35" i="1" l="1"/>
  <c r="J35" i="1"/>
  <c r="X35" i="1"/>
  <c r="AG35" i="1"/>
  <c r="AH35" i="1"/>
  <c r="K35" i="1"/>
  <c r="L35" i="1"/>
  <c r="M35" i="1"/>
  <c r="P35" i="1"/>
  <c r="Q35" i="1"/>
  <c r="R35" i="1"/>
  <c r="S35" i="1"/>
  <c r="T35" i="1"/>
  <c r="U35" i="1"/>
  <c r="W35" i="1"/>
  <c r="Y35" i="1"/>
  <c r="Z35" i="1"/>
  <c r="AA35" i="1"/>
  <c r="AB35" i="1"/>
  <c r="AE35" i="1"/>
  <c r="AF35" i="1"/>
  <c r="AI35" i="1"/>
  <c r="AK29" i="1"/>
  <c r="AK30" i="1"/>
  <c r="AK31" i="1"/>
  <c r="AK32" i="1"/>
  <c r="D22" i="1"/>
  <c r="D23" i="1"/>
  <c r="D24" i="1"/>
  <c r="D25" i="1"/>
  <c r="D26" i="1"/>
  <c r="D27" i="1"/>
  <c r="D28" i="1"/>
  <c r="D29" i="1"/>
  <c r="D30" i="1"/>
  <c r="D31" i="1"/>
  <c r="D32" i="1"/>
  <c r="D21" i="1"/>
  <c r="D12" i="1"/>
  <c r="E12" i="1" s="1"/>
  <c r="D13" i="1"/>
  <c r="E13" i="1" s="1"/>
  <c r="D11" i="1"/>
  <c r="H11" i="1" s="1"/>
  <c r="H14" i="1" s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F22" i="1"/>
  <c r="G22" i="1"/>
  <c r="H22" i="1"/>
  <c r="E22" i="1"/>
  <c r="G21" i="1"/>
  <c r="H21" i="1"/>
  <c r="AL19" i="1"/>
  <c r="AL33" i="1" s="1"/>
  <c r="F21" i="1"/>
  <c r="E21" i="1"/>
  <c r="E16" i="1"/>
  <c r="E17" i="1"/>
  <c r="E18" i="1"/>
  <c r="F18" i="1"/>
  <c r="F19" i="1" s="1"/>
  <c r="G17" i="1"/>
  <c r="G19" i="1" s="1"/>
  <c r="D16" i="1"/>
  <c r="AK12" i="1"/>
  <c r="AK13" i="1"/>
  <c r="AK15" i="1"/>
  <c r="AK16" i="1"/>
  <c r="AK17" i="1"/>
  <c r="AK18" i="1"/>
  <c r="AK21" i="1"/>
  <c r="AK22" i="1"/>
  <c r="AK23" i="1"/>
  <c r="AK24" i="1"/>
  <c r="AK25" i="1"/>
  <c r="AK26" i="1"/>
  <c r="AK27" i="1"/>
  <c r="AK28" i="1"/>
  <c r="AK11" i="1"/>
  <c r="D17" i="1"/>
  <c r="D18" i="1"/>
  <c r="G33" i="1" l="1"/>
  <c r="G34" i="1" s="1"/>
  <c r="F33" i="1"/>
  <c r="F34" i="1" s="1"/>
  <c r="E14" i="1"/>
  <c r="E19" i="1"/>
  <c r="E33" i="1"/>
  <c r="H33" i="1"/>
  <c r="H34" i="1" s="1"/>
  <c r="H35" i="1" s="1"/>
  <c r="F35" i="1"/>
  <c r="G35" i="1"/>
  <c r="AK34" i="1"/>
  <c r="N35" i="1"/>
  <c r="AK35" i="1" s="1"/>
  <c r="AK19" i="1"/>
  <c r="D33" i="1"/>
  <c r="D14" i="1"/>
  <c r="D19" i="1"/>
  <c r="AK14" i="1"/>
  <c r="D34" i="1" l="1"/>
  <c r="E34" i="1"/>
  <c r="E35" i="1" s="1"/>
  <c r="AK33" i="1"/>
  <c r="D35" i="1"/>
</calcChain>
</file>

<file path=xl/sharedStrings.xml><?xml version="1.0" encoding="utf-8"?>
<sst xmlns="http://schemas.openxmlformats.org/spreadsheetml/2006/main" count="243" uniqueCount="84">
  <si>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</si>
  <si>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</si>
  <si>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</si>
  <si>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</si>
  <si>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</si>
  <si>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</si>
  <si>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</si>
  <si>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</si>
  <si>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</si>
  <si>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</si>
  <si>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</si>
  <si>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</si>
  <si>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</si>
  <si>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</si>
  <si>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</si>
  <si>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</si>
  <si>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</si>
  <si>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</si>
  <si>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</si>
  <si>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…………………………………….</t>
  </si>
  <si>
    <t>Dziekan Kolegium</t>
  </si>
  <si>
    <t>Razem przedmioty: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</si>
  <si>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</si>
  <si>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</si>
  <si>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</si>
  <si>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</si>
  <si>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</si>
  <si>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 xml:space="preserve">Ochrona właśności intelektualnej </t>
  </si>
  <si>
    <t>ćwiczenia</t>
  </si>
  <si>
    <t>E</t>
  </si>
  <si>
    <t>Z</t>
  </si>
  <si>
    <t>Socjologia miasta</t>
  </si>
  <si>
    <t>Samorząd terytorialny</t>
  </si>
  <si>
    <t>Uwarunkowania rozwoju miast</t>
  </si>
  <si>
    <t>konwersatoria</t>
  </si>
  <si>
    <t>Podstawy prawa administracyjnego</t>
  </si>
  <si>
    <t>Metody badań miejskich</t>
  </si>
  <si>
    <t>Seminarium dyplomowe</t>
  </si>
  <si>
    <t xml:space="preserve">Wstęp do urbanistyki </t>
  </si>
  <si>
    <t>Finanse publiczne</t>
  </si>
  <si>
    <t xml:space="preserve">Ekonomia miasta </t>
  </si>
  <si>
    <t>Inteligentne miasta</t>
  </si>
  <si>
    <t>Programowanie interwencji publicznych</t>
  </si>
  <si>
    <t>Etyka pracowników samorządowych</t>
  </si>
  <si>
    <t>Civil society/Social entrepreneurship</t>
  </si>
  <si>
    <t>Zarządzanie projektami innowacyjnymi</t>
  </si>
  <si>
    <t xml:space="preserve">Historia miast i mieszczaństwa </t>
  </si>
  <si>
    <t>ZO</t>
  </si>
  <si>
    <t>seminarium</t>
  </si>
  <si>
    <t>Polityki publiczne</t>
  </si>
  <si>
    <t>Laboratoria miejskie</t>
  </si>
  <si>
    <t>Zarządzanie systemem usług publicznych</t>
  </si>
  <si>
    <t>Smart city governance</t>
  </si>
  <si>
    <t>Zarządzanie transportem miejskim</t>
  </si>
  <si>
    <t>PR w samorządzie miejskim</t>
  </si>
  <si>
    <t>Rewitalizacja przestrzeni miejskiej</t>
  </si>
  <si>
    <t>Współdecydowanie w polityce miejskiej</t>
  </si>
  <si>
    <t>Miasto (dla) ludzi. Ruchy miejskie</t>
  </si>
  <si>
    <t>specjalność / ścieżka kształcenia Zarządzanie miastem</t>
  </si>
  <si>
    <t>Wykład</t>
  </si>
  <si>
    <t>Laboratoria</t>
  </si>
  <si>
    <t>Analiza społeczna przestrzeni</t>
  </si>
  <si>
    <t>Systemy informacji przestrzennej</t>
  </si>
  <si>
    <t>Nowoczesne technologie w przestrzeni miejskiej</t>
  </si>
  <si>
    <t>Marketing i promocja miasta</t>
  </si>
  <si>
    <t>Eko miasto i metabolizm miasta</t>
  </si>
  <si>
    <t>Mapowanie miasta</t>
  </si>
  <si>
    <t>Projektowanie zieleni miejskiej</t>
  </si>
  <si>
    <t>Przestrzeń miejska i kształtowanie środowiska mieszkaniowego</t>
  </si>
  <si>
    <t xml:space="preserve">Szkolenie BHP - 4 godz. </t>
  </si>
  <si>
    <t>Szkolenie biblioteczne w formie e-learningu w I semestrze</t>
  </si>
  <si>
    <t>specjalność / ścieżka kształcenia Przestrzeń miejska</t>
  </si>
  <si>
    <t>………………………………………………………</t>
  </si>
  <si>
    <t>podpis pracownika dziekantu</t>
  </si>
  <si>
    <t>Język angielski</t>
  </si>
  <si>
    <t>Realizacja od roku akademickiego 2024/2025</t>
  </si>
  <si>
    <t>Z.O</t>
  </si>
  <si>
    <t>E/Z.O</t>
  </si>
  <si>
    <t>Z.O/Z.O</t>
  </si>
  <si>
    <t>ZO/ZO</t>
  </si>
  <si>
    <t>Stwierdza się zgodność z programem studiów</t>
  </si>
  <si>
    <t xml:space="preserve">Ustalono na posiedzeniu Rady Dydaktycznej KNS w dniu ……………… 2024 r. </t>
  </si>
  <si>
    <r>
      <t xml:space="preserve">Kierunek </t>
    </r>
    <r>
      <rPr>
        <b/>
        <sz val="10"/>
        <color theme="1"/>
        <rFont val="Calibri"/>
        <family val="2"/>
        <charset val="238"/>
        <scheme val="minor"/>
      </rPr>
      <t>Studia miejskie</t>
    </r>
    <r>
      <rPr>
        <sz val="10"/>
        <color theme="1"/>
        <rFont val="Calibri"/>
        <family val="2"/>
        <charset val="238"/>
        <scheme val="minor"/>
      </rPr>
      <t xml:space="preserve">  Poziom studiów </t>
    </r>
    <r>
      <rPr>
        <b/>
        <sz val="10"/>
        <color theme="1"/>
        <rFont val="Calibri"/>
        <family val="2"/>
        <charset val="238"/>
        <scheme val="minor"/>
      </rPr>
      <t xml:space="preserve">II stopnia </t>
    </r>
    <r>
      <rPr>
        <sz val="10"/>
        <color theme="1"/>
        <rFont val="Calibri"/>
        <family val="2"/>
        <charset val="238"/>
        <scheme val="minor"/>
      </rPr>
      <t xml:space="preserve"> Profil </t>
    </r>
    <r>
      <rPr>
        <b/>
        <sz val="10"/>
        <color theme="1"/>
        <rFont val="Calibri"/>
        <family val="2"/>
        <charset val="238"/>
        <scheme val="minor"/>
      </rPr>
      <t>ogólnoakademicki</t>
    </r>
    <r>
      <rPr>
        <sz val="10"/>
        <color theme="1"/>
        <rFont val="Calibri"/>
        <family val="2"/>
        <charset val="238"/>
        <scheme val="minor"/>
      </rPr>
      <t xml:space="preserve"> Forma studiów </t>
    </r>
    <r>
      <rPr>
        <b/>
        <sz val="10"/>
        <color theme="1"/>
        <rFont val="Calibri"/>
        <family val="2"/>
        <charset val="238"/>
        <scheme val="minor"/>
      </rPr>
      <t>stacjonarne</t>
    </r>
  </si>
  <si>
    <r>
      <t xml:space="preserve">Kierunek </t>
    </r>
    <r>
      <rPr>
        <b/>
        <sz val="10"/>
        <color theme="1"/>
        <rFont val="Calibri"/>
        <family val="2"/>
        <charset val="238"/>
        <scheme val="minor"/>
      </rPr>
      <t>Studia miejskie</t>
    </r>
    <r>
      <rPr>
        <sz val="10"/>
        <color theme="1"/>
        <rFont val="Calibri"/>
        <family val="2"/>
        <charset val="238"/>
        <scheme val="minor"/>
      </rPr>
      <t xml:space="preserve">  Poziom studiów </t>
    </r>
    <r>
      <rPr>
        <b/>
        <sz val="10"/>
        <color theme="1"/>
        <rFont val="Calibri"/>
        <family val="2"/>
        <charset val="238"/>
        <scheme val="minor"/>
      </rPr>
      <t>II stopnia</t>
    </r>
    <r>
      <rPr>
        <sz val="10"/>
        <color theme="1"/>
        <rFont val="Calibri"/>
        <family val="2"/>
        <charset val="238"/>
        <scheme val="minor"/>
      </rPr>
      <t xml:space="preserve">  Profil </t>
    </r>
    <r>
      <rPr>
        <b/>
        <sz val="10"/>
        <color theme="1"/>
        <rFont val="Calibri"/>
        <family val="2"/>
        <charset val="238"/>
        <scheme val="minor"/>
      </rPr>
      <t>ogólnoakademicki</t>
    </r>
    <r>
      <rPr>
        <sz val="10"/>
        <color theme="1"/>
        <rFont val="Calibri"/>
        <family val="2"/>
        <charset val="238"/>
        <scheme val="minor"/>
      </rPr>
      <t xml:space="preserve"> Forma studiów </t>
    </r>
    <r>
      <rPr>
        <b/>
        <sz val="10"/>
        <color theme="1"/>
        <rFont val="Calibri"/>
        <family val="2"/>
        <charset val="238"/>
        <scheme val="minor"/>
      </rPr>
      <t>stacjonarne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</si>
</sst>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42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/>
    <xf numFmtId="0" fontId="5" fillId="0" borderId="5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 textRotation="90" wrapText="1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textRotation="90" wrapText="1"/>
    </xf>
    <xf numFmtId="0" fontId="5" fillId="0" borderId="24" xfId="0" applyFont="1" applyFill="1" applyBorder="1" applyAlignment="1">
      <alignment horizontal="center" vertical="center" textRotation="90" wrapText="1"/>
    </xf>
    <xf numFmtId="0" fontId="5" fillId="0" borderId="4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showGridLines="0" view="pageBreakPreview" zoomScaleNormal="100" zoomScaleSheetLayoutView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AO9" sqref="AO9"/>
    </sheetView>
  </sheetViews>
  <sheetFormatPr defaultColWidth="9.140625" defaultRowHeight="12.75" x14ac:dyDescent="0.25"/>
  <cols>
    <col min="1" max="1" width="4.140625" style="73" customWidth="1"/>
    <col min="2" max="2" width="7.7109375" style="73" customWidth="1"/>
    <col min="3" max="3" width="31.140625" style="138" customWidth="1"/>
    <col min="4" max="4" width="7.7109375" style="73" customWidth="1"/>
    <col min="5" max="6" width="4.85546875" style="73" customWidth="1"/>
    <col min="7" max="7" width="4.140625" style="73" customWidth="1"/>
    <col min="8" max="9" width="3.140625" style="73" customWidth="1"/>
    <col min="10" max="10" width="4.140625" style="73" customWidth="1"/>
    <col min="11" max="14" width="3.140625" style="73" customWidth="1"/>
    <col min="15" max="15" width="7.140625" style="73" customWidth="1"/>
    <col min="16" max="21" width="3.140625" style="73" customWidth="1"/>
    <col min="22" max="22" width="7.140625" style="73" customWidth="1"/>
    <col min="23" max="28" width="3.140625" style="73" customWidth="1"/>
    <col min="29" max="29" width="4.7109375" style="73" customWidth="1"/>
    <col min="30" max="35" width="3.140625" style="73" customWidth="1"/>
    <col min="36" max="36" width="4.42578125" style="73" customWidth="1"/>
    <col min="37" max="37" width="7.28515625" style="73" customWidth="1"/>
    <col min="38" max="38" width="10.7109375" style="139" customWidth="1"/>
    <col min="39" max="16384" width="9.140625" style="73"/>
  </cols>
  <sheetData>
    <row r="1" spans="1:42" x14ac:dyDescent="0.25">
      <c r="A1" s="74" t="s">
        <v>14</v>
      </c>
      <c r="B1" s="75"/>
      <c r="C1" s="75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76"/>
      <c r="AM1" s="51"/>
    </row>
    <row r="2" spans="1:42" ht="15" x14ac:dyDescent="0.25">
      <c r="A2" s="109" t="s">
        <v>82</v>
      </c>
      <c r="B2" s="78"/>
      <c r="C2" s="7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79"/>
      <c r="AM2" s="51"/>
    </row>
    <row r="3" spans="1:42" x14ac:dyDescent="0.25">
      <c r="A3" s="77" t="s">
        <v>75</v>
      </c>
      <c r="B3" s="78"/>
      <c r="C3" s="7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79"/>
      <c r="AM3" s="51"/>
    </row>
    <row r="4" spans="1:42" ht="13.5" thickBot="1" x14ac:dyDescent="0.3">
      <c r="A4" s="80"/>
      <c r="B4" s="81"/>
      <c r="C4" s="8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79"/>
      <c r="AM4" s="51"/>
    </row>
    <row r="5" spans="1:42" s="135" customFormat="1" ht="15.75" customHeight="1" x14ac:dyDescent="0.25">
      <c r="A5" s="162" t="s">
        <v>12</v>
      </c>
      <c r="B5" s="168" t="s">
        <v>0</v>
      </c>
      <c r="C5" s="165" t="s">
        <v>1</v>
      </c>
      <c r="D5" s="152" t="s">
        <v>11</v>
      </c>
      <c r="E5" s="153"/>
      <c r="F5" s="153"/>
      <c r="G5" s="153"/>
      <c r="H5" s="153"/>
      <c r="I5" s="154"/>
      <c r="J5" s="171" t="s">
        <v>2</v>
      </c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  <c r="W5" s="171" t="s">
        <v>7</v>
      </c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3"/>
      <c r="AK5" s="174" t="s">
        <v>25</v>
      </c>
      <c r="AL5" s="159" t="s">
        <v>23</v>
      </c>
      <c r="AM5" s="49"/>
      <c r="AP5" s="49"/>
    </row>
    <row r="6" spans="1:42" s="135" customFormat="1" ht="8.25" customHeight="1" x14ac:dyDescent="0.25">
      <c r="A6" s="163"/>
      <c r="B6" s="169"/>
      <c r="C6" s="166"/>
      <c r="D6" s="150"/>
      <c r="E6" s="151"/>
      <c r="F6" s="151"/>
      <c r="G6" s="151"/>
      <c r="H6" s="151"/>
      <c r="I6" s="155"/>
      <c r="J6" s="147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9"/>
      <c r="W6" s="147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9"/>
      <c r="AK6" s="175"/>
      <c r="AL6" s="160"/>
      <c r="AM6" s="49"/>
    </row>
    <row r="7" spans="1:42" s="135" customFormat="1" ht="15.75" customHeight="1" x14ac:dyDescent="0.25">
      <c r="A7" s="163"/>
      <c r="B7" s="169"/>
      <c r="C7" s="166"/>
      <c r="D7" s="150"/>
      <c r="E7" s="151"/>
      <c r="F7" s="151"/>
      <c r="G7" s="151"/>
      <c r="H7" s="151"/>
      <c r="I7" s="155"/>
      <c r="J7" s="147" t="s">
        <v>4</v>
      </c>
      <c r="K7" s="148"/>
      <c r="L7" s="148"/>
      <c r="M7" s="148"/>
      <c r="N7" s="148"/>
      <c r="O7" s="148"/>
      <c r="P7" s="148" t="s">
        <v>6</v>
      </c>
      <c r="Q7" s="148"/>
      <c r="R7" s="148"/>
      <c r="S7" s="148"/>
      <c r="T7" s="148"/>
      <c r="U7" s="148"/>
      <c r="V7" s="149"/>
      <c r="W7" s="147" t="s">
        <v>8</v>
      </c>
      <c r="X7" s="148"/>
      <c r="Y7" s="148"/>
      <c r="Z7" s="148"/>
      <c r="AA7" s="148"/>
      <c r="AB7" s="148"/>
      <c r="AC7" s="148"/>
      <c r="AD7" s="148" t="s">
        <v>9</v>
      </c>
      <c r="AE7" s="148"/>
      <c r="AF7" s="148"/>
      <c r="AG7" s="148"/>
      <c r="AH7" s="148"/>
      <c r="AI7" s="148"/>
      <c r="AJ7" s="149"/>
      <c r="AK7" s="175"/>
      <c r="AL7" s="160"/>
    </row>
    <row r="8" spans="1:42" s="135" customFormat="1" ht="9" customHeight="1" x14ac:dyDescent="0.25">
      <c r="A8" s="163"/>
      <c r="B8" s="169"/>
      <c r="C8" s="166"/>
      <c r="D8" s="156"/>
      <c r="E8" s="157"/>
      <c r="F8" s="157"/>
      <c r="G8" s="157"/>
      <c r="H8" s="157"/>
      <c r="I8" s="158"/>
      <c r="J8" s="147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9"/>
      <c r="W8" s="147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9"/>
      <c r="AK8" s="175"/>
      <c r="AL8" s="160"/>
    </row>
    <row r="9" spans="1:42" s="135" customFormat="1" ht="93" customHeight="1" thickBot="1" x14ac:dyDescent="0.3">
      <c r="A9" s="164"/>
      <c r="B9" s="170"/>
      <c r="C9" s="167"/>
      <c r="D9" s="136" t="s">
        <v>3</v>
      </c>
      <c r="E9" s="52" t="s">
        <v>22</v>
      </c>
      <c r="F9" s="53" t="s">
        <v>28</v>
      </c>
      <c r="G9" s="53" t="s">
        <v>34</v>
      </c>
      <c r="H9" s="53" t="s">
        <v>26</v>
      </c>
      <c r="I9" s="53" t="s">
        <v>48</v>
      </c>
      <c r="J9" s="52" t="s">
        <v>22</v>
      </c>
      <c r="K9" s="53" t="s">
        <v>28</v>
      </c>
      <c r="L9" s="53" t="s">
        <v>34</v>
      </c>
      <c r="M9" s="53" t="s">
        <v>26</v>
      </c>
      <c r="N9" s="53" t="s">
        <v>5</v>
      </c>
      <c r="O9" s="53" t="s">
        <v>24</v>
      </c>
      <c r="P9" s="52" t="s">
        <v>22</v>
      </c>
      <c r="Q9" s="53" t="s">
        <v>28</v>
      </c>
      <c r="R9" s="53" t="s">
        <v>34</v>
      </c>
      <c r="S9" s="53" t="s">
        <v>26</v>
      </c>
      <c r="T9" s="53" t="s">
        <v>48</v>
      </c>
      <c r="U9" s="53" t="s">
        <v>5</v>
      </c>
      <c r="V9" s="53" t="s">
        <v>24</v>
      </c>
      <c r="W9" s="52" t="s">
        <v>22</v>
      </c>
      <c r="X9" s="53" t="s">
        <v>28</v>
      </c>
      <c r="Y9" s="53" t="s">
        <v>34</v>
      </c>
      <c r="Z9" s="53" t="s">
        <v>26</v>
      </c>
      <c r="AA9" s="53" t="s">
        <v>48</v>
      </c>
      <c r="AB9" s="53" t="s">
        <v>5</v>
      </c>
      <c r="AC9" s="53" t="s">
        <v>24</v>
      </c>
      <c r="AD9" s="52" t="s">
        <v>22</v>
      </c>
      <c r="AE9" s="53" t="s">
        <v>28</v>
      </c>
      <c r="AF9" s="53" t="s">
        <v>34</v>
      </c>
      <c r="AG9" s="53" t="s">
        <v>26</v>
      </c>
      <c r="AH9" s="53" t="s">
        <v>48</v>
      </c>
      <c r="AI9" s="53" t="s">
        <v>5</v>
      </c>
      <c r="AJ9" s="53" t="s">
        <v>24</v>
      </c>
      <c r="AK9" s="176"/>
      <c r="AL9" s="161"/>
    </row>
    <row r="10" spans="1:42" ht="18" customHeight="1" thickBot="1" x14ac:dyDescent="0.3">
      <c r="A10" s="152" t="s">
        <v>15</v>
      </c>
      <c r="B10" s="153"/>
      <c r="C10" s="153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82"/>
      <c r="AM10" s="51"/>
    </row>
    <row r="11" spans="1:42" ht="15.75" customHeight="1" thickBot="1" x14ac:dyDescent="0.3">
      <c r="A11" s="69">
        <v>1</v>
      </c>
      <c r="B11" s="69"/>
      <c r="C11" s="115" t="s">
        <v>74</v>
      </c>
      <c r="D11" s="70">
        <f>SUM(J11:M11)+SUM(P11:T11)+SUM(W11:AA11)+SUM(AD11:AH11)</f>
        <v>60</v>
      </c>
      <c r="E11" s="54"/>
      <c r="F11" s="55"/>
      <c r="G11" s="55"/>
      <c r="H11" s="55">
        <f>D11</f>
        <v>60</v>
      </c>
      <c r="I11" s="70"/>
      <c r="J11" s="54"/>
      <c r="K11" s="55"/>
      <c r="L11" s="55"/>
      <c r="M11" s="55">
        <v>30</v>
      </c>
      <c r="N11" s="55">
        <v>2</v>
      </c>
      <c r="O11" s="56" t="s">
        <v>76</v>
      </c>
      <c r="P11" s="54"/>
      <c r="Q11" s="55"/>
      <c r="R11" s="55"/>
      <c r="S11" s="55">
        <v>30</v>
      </c>
      <c r="T11" s="55"/>
      <c r="U11" s="55">
        <v>2</v>
      </c>
      <c r="V11" s="56" t="s">
        <v>29</v>
      </c>
      <c r="W11" s="54"/>
      <c r="X11" s="55"/>
      <c r="Y11" s="55"/>
      <c r="Z11" s="55"/>
      <c r="AA11" s="55"/>
      <c r="AB11" s="55"/>
      <c r="AC11" s="56"/>
      <c r="AD11" s="54"/>
      <c r="AE11" s="55"/>
      <c r="AF11" s="55"/>
      <c r="AG11" s="55"/>
      <c r="AH11" s="55"/>
      <c r="AI11" s="55"/>
      <c r="AJ11" s="56"/>
      <c r="AK11" s="69">
        <f>N11+U11+AB11+AI11</f>
        <v>4</v>
      </c>
      <c r="AL11" s="83"/>
      <c r="AM11" s="51"/>
    </row>
    <row r="12" spans="1:42" ht="15.75" customHeight="1" thickBot="1" x14ac:dyDescent="0.3">
      <c r="A12" s="113">
        <v>2</v>
      </c>
      <c r="B12" s="113"/>
      <c r="C12" s="116" t="s">
        <v>10</v>
      </c>
      <c r="D12" s="70">
        <f>SUM(J12:M12)+SUM(P12:T12)+SUM(W12:AA12)+SUM(AD12:AH12)</f>
        <v>30</v>
      </c>
      <c r="E12" s="57">
        <f>D12</f>
        <v>30</v>
      </c>
      <c r="F12" s="58"/>
      <c r="G12" s="58"/>
      <c r="H12" s="58"/>
      <c r="I12" s="84"/>
      <c r="J12" s="57"/>
      <c r="K12" s="58"/>
      <c r="L12" s="58"/>
      <c r="M12" s="58"/>
      <c r="N12" s="58"/>
      <c r="O12" s="59"/>
      <c r="P12" s="57"/>
      <c r="Q12" s="58"/>
      <c r="R12" s="58"/>
      <c r="S12" s="58"/>
      <c r="T12" s="58"/>
      <c r="U12" s="58"/>
      <c r="V12" s="59"/>
      <c r="W12" s="57">
        <v>30</v>
      </c>
      <c r="X12" s="58"/>
      <c r="Y12" s="58"/>
      <c r="Z12" s="58"/>
      <c r="AA12" s="58"/>
      <c r="AB12" s="58">
        <v>2</v>
      </c>
      <c r="AC12" s="59" t="s">
        <v>30</v>
      </c>
      <c r="AD12" s="57"/>
      <c r="AE12" s="58"/>
      <c r="AF12" s="58"/>
      <c r="AG12" s="58"/>
      <c r="AH12" s="58"/>
      <c r="AI12" s="58"/>
      <c r="AJ12" s="59"/>
      <c r="AK12" s="69">
        <f>N12+U12+AB12+AI12</f>
        <v>2</v>
      </c>
      <c r="AL12" s="85"/>
      <c r="AM12" s="51"/>
    </row>
    <row r="13" spans="1:42" ht="17.25" customHeight="1" thickBot="1" x14ac:dyDescent="0.25">
      <c r="A13" s="113">
        <v>3</v>
      </c>
      <c r="B13" s="113"/>
      <c r="C13" s="117" t="s">
        <v>27</v>
      </c>
      <c r="D13" s="70">
        <f>SUM(J13:M13)+SUM(P13:T13)+SUM(W13:AA13)+SUM(AD13:AH13)</f>
        <v>10</v>
      </c>
      <c r="E13" s="57">
        <f>D13</f>
        <v>10</v>
      </c>
      <c r="F13" s="58"/>
      <c r="G13" s="58"/>
      <c r="H13" s="58"/>
      <c r="I13" s="84"/>
      <c r="J13" s="57">
        <v>10</v>
      </c>
      <c r="K13" s="58"/>
      <c r="L13" s="58"/>
      <c r="M13" s="58"/>
      <c r="N13" s="58">
        <v>1</v>
      </c>
      <c r="O13" s="59" t="s">
        <v>30</v>
      </c>
      <c r="P13" s="57"/>
      <c r="Q13" s="58"/>
      <c r="R13" s="58"/>
      <c r="S13" s="58"/>
      <c r="T13" s="58"/>
      <c r="U13" s="58"/>
      <c r="V13" s="59"/>
      <c r="W13" s="57"/>
      <c r="X13" s="58"/>
      <c r="Y13" s="58"/>
      <c r="Z13" s="58"/>
      <c r="AA13" s="58"/>
      <c r="AB13" s="58"/>
      <c r="AC13" s="59"/>
      <c r="AD13" s="57"/>
      <c r="AE13" s="58"/>
      <c r="AF13" s="58"/>
      <c r="AG13" s="58"/>
      <c r="AH13" s="58"/>
      <c r="AI13" s="58"/>
      <c r="AJ13" s="59"/>
      <c r="AK13" s="69">
        <f>N13+U13+AB13+AI13</f>
        <v>1</v>
      </c>
      <c r="AL13" s="85"/>
      <c r="AM13" s="51"/>
    </row>
    <row r="14" spans="1:42" ht="15.75" customHeight="1" thickBot="1" x14ac:dyDescent="0.3">
      <c r="A14" s="114"/>
      <c r="B14" s="114"/>
      <c r="C14" s="118"/>
      <c r="D14" s="98">
        <f>SUM(D11:D13)</f>
        <v>100</v>
      </c>
      <c r="E14" s="60">
        <f t="shared" ref="E14:AJ14" si="0">SUM(E11:E13)</f>
        <v>40</v>
      </c>
      <c r="F14" s="60">
        <f t="shared" si="0"/>
        <v>0</v>
      </c>
      <c r="G14" s="60">
        <f t="shared" si="0"/>
        <v>0</v>
      </c>
      <c r="H14" s="60">
        <f t="shared" si="0"/>
        <v>60</v>
      </c>
      <c r="I14" s="60">
        <f t="shared" si="0"/>
        <v>0</v>
      </c>
      <c r="J14" s="60">
        <f t="shared" si="0"/>
        <v>10</v>
      </c>
      <c r="K14" s="60">
        <f t="shared" si="0"/>
        <v>0</v>
      </c>
      <c r="L14" s="60">
        <f t="shared" si="0"/>
        <v>0</v>
      </c>
      <c r="M14" s="60">
        <f t="shared" si="0"/>
        <v>30</v>
      </c>
      <c r="N14" s="60">
        <f t="shared" si="0"/>
        <v>3</v>
      </c>
      <c r="O14" s="60">
        <f t="shared" si="0"/>
        <v>0</v>
      </c>
      <c r="P14" s="60">
        <f t="shared" si="0"/>
        <v>0</v>
      </c>
      <c r="Q14" s="60">
        <f t="shared" si="0"/>
        <v>0</v>
      </c>
      <c r="R14" s="60">
        <f t="shared" si="0"/>
        <v>0</v>
      </c>
      <c r="S14" s="60">
        <f t="shared" si="0"/>
        <v>30</v>
      </c>
      <c r="T14" s="60">
        <f t="shared" si="0"/>
        <v>0</v>
      </c>
      <c r="U14" s="60">
        <f t="shared" si="0"/>
        <v>2</v>
      </c>
      <c r="V14" s="60">
        <f t="shared" si="0"/>
        <v>0</v>
      </c>
      <c r="W14" s="60">
        <f t="shared" si="0"/>
        <v>30</v>
      </c>
      <c r="X14" s="60">
        <f t="shared" si="0"/>
        <v>0</v>
      </c>
      <c r="Y14" s="60">
        <f t="shared" si="0"/>
        <v>0</v>
      </c>
      <c r="Z14" s="60">
        <f t="shared" si="0"/>
        <v>0</v>
      </c>
      <c r="AA14" s="60">
        <f t="shared" si="0"/>
        <v>0</v>
      </c>
      <c r="AB14" s="60">
        <f t="shared" si="0"/>
        <v>2</v>
      </c>
      <c r="AC14" s="60">
        <f t="shared" si="0"/>
        <v>0</v>
      </c>
      <c r="AD14" s="60">
        <f t="shared" si="0"/>
        <v>0</v>
      </c>
      <c r="AE14" s="60">
        <f t="shared" si="0"/>
        <v>0</v>
      </c>
      <c r="AF14" s="60">
        <f t="shared" si="0"/>
        <v>0</v>
      </c>
      <c r="AG14" s="60">
        <f t="shared" si="0"/>
        <v>0</v>
      </c>
      <c r="AH14" s="60">
        <f t="shared" si="0"/>
        <v>0</v>
      </c>
      <c r="AI14" s="60">
        <f t="shared" si="0"/>
        <v>0</v>
      </c>
      <c r="AJ14" s="60">
        <f t="shared" si="0"/>
        <v>0</v>
      </c>
      <c r="AK14" s="69">
        <f>SUM(AK11:AK13)</f>
        <v>7</v>
      </c>
      <c r="AL14" s="87"/>
      <c r="AM14" s="51"/>
    </row>
    <row r="15" spans="1:42" ht="15.75" customHeight="1" thickBot="1" x14ac:dyDescent="0.3">
      <c r="A15" s="150" t="s">
        <v>16</v>
      </c>
      <c r="B15" s="151"/>
      <c r="C15" s="151"/>
      <c r="D15" s="88"/>
      <c r="E15" s="128"/>
      <c r="F15" s="128"/>
      <c r="G15" s="128"/>
      <c r="H15" s="128"/>
      <c r="I15" s="128"/>
      <c r="J15" s="89"/>
      <c r="K15" s="89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69">
        <f>N15+U15+AB15+AI15</f>
        <v>0</v>
      </c>
      <c r="AL15" s="90"/>
      <c r="AM15" s="51"/>
    </row>
    <row r="16" spans="1:42" ht="15.75" customHeight="1" thickBot="1" x14ac:dyDescent="0.3">
      <c r="A16" s="69">
        <v>4</v>
      </c>
      <c r="B16" s="69"/>
      <c r="C16" s="115" t="s">
        <v>31</v>
      </c>
      <c r="D16" s="99">
        <f>SUM(J16:M16)+SUM(P16:S16)+SUM(W16:Z16)+SUM(AD16:AG16)</f>
        <v>60</v>
      </c>
      <c r="E16" s="54">
        <f>J16</f>
        <v>30</v>
      </c>
      <c r="F16" s="55">
        <f>K16</f>
        <v>30</v>
      </c>
      <c r="G16" s="91"/>
      <c r="H16" s="55"/>
      <c r="I16" s="70"/>
      <c r="J16" s="63">
        <v>30</v>
      </c>
      <c r="K16" s="64">
        <v>30</v>
      </c>
      <c r="L16" s="55"/>
      <c r="M16" s="92"/>
      <c r="N16" s="92">
        <v>6</v>
      </c>
      <c r="O16" s="56" t="s">
        <v>77</v>
      </c>
      <c r="P16" s="54"/>
      <c r="Q16" s="55"/>
      <c r="R16" s="55"/>
      <c r="S16" s="55"/>
      <c r="T16" s="55"/>
      <c r="U16" s="55"/>
      <c r="V16" s="56"/>
      <c r="W16" s="54"/>
      <c r="X16" s="55"/>
      <c r="Y16" s="55"/>
      <c r="Z16" s="55"/>
      <c r="AA16" s="55"/>
      <c r="AB16" s="55"/>
      <c r="AC16" s="56"/>
      <c r="AD16" s="54"/>
      <c r="AE16" s="55"/>
      <c r="AF16" s="55"/>
      <c r="AG16" s="55"/>
      <c r="AH16" s="55"/>
      <c r="AI16" s="55"/>
      <c r="AJ16" s="56"/>
      <c r="AK16" s="69">
        <f>N16+U16+AB16+AI16</f>
        <v>6</v>
      </c>
      <c r="AL16" s="83">
        <v>6</v>
      </c>
    </row>
    <row r="17" spans="1:39" ht="15.75" customHeight="1" thickBot="1" x14ac:dyDescent="0.3">
      <c r="A17" s="113">
        <v>5</v>
      </c>
      <c r="B17" s="113"/>
      <c r="C17" s="119" t="s">
        <v>32</v>
      </c>
      <c r="D17" s="99">
        <f>SUM(J17:M17)+SUM(P17:S17)+SUM(W17:Z17)+SUM(AD17:AG17)</f>
        <v>60</v>
      </c>
      <c r="E17" s="57">
        <f>J17</f>
        <v>30</v>
      </c>
      <c r="F17" s="58"/>
      <c r="G17" s="86">
        <f>L17</f>
        <v>30</v>
      </c>
      <c r="H17" s="58"/>
      <c r="I17" s="84"/>
      <c r="J17" s="65">
        <v>30</v>
      </c>
      <c r="K17" s="94"/>
      <c r="L17" s="58">
        <v>30</v>
      </c>
      <c r="M17" s="58"/>
      <c r="N17" s="58">
        <v>6</v>
      </c>
      <c r="O17" s="111" t="s">
        <v>77</v>
      </c>
      <c r="P17" s="57"/>
      <c r="Q17" s="58"/>
      <c r="R17" s="58"/>
      <c r="S17" s="58"/>
      <c r="T17" s="58"/>
      <c r="U17" s="58"/>
      <c r="V17" s="59"/>
      <c r="W17" s="57"/>
      <c r="X17" s="58"/>
      <c r="Y17" s="58"/>
      <c r="Z17" s="58"/>
      <c r="AA17" s="58"/>
      <c r="AB17" s="58"/>
      <c r="AC17" s="59"/>
      <c r="AD17" s="57"/>
      <c r="AE17" s="58"/>
      <c r="AF17" s="58"/>
      <c r="AG17" s="58"/>
      <c r="AH17" s="58"/>
      <c r="AI17" s="58"/>
      <c r="AJ17" s="59"/>
      <c r="AK17" s="69">
        <f>N17+U17+AB17+AI17</f>
        <v>6</v>
      </c>
      <c r="AL17" s="85">
        <v>6</v>
      </c>
    </row>
    <row r="18" spans="1:39" ht="15.75" customHeight="1" thickBot="1" x14ac:dyDescent="0.3">
      <c r="A18" s="113">
        <v>6</v>
      </c>
      <c r="B18" s="113"/>
      <c r="C18" s="119" t="s">
        <v>33</v>
      </c>
      <c r="D18" s="99">
        <f>SUM(J18:M18)+SUM(P18:S18)+SUM(W18:Z18)+SUM(AD18:AG18)</f>
        <v>60</v>
      </c>
      <c r="E18" s="101">
        <f>J18</f>
        <v>30</v>
      </c>
      <c r="F18" s="102">
        <f>K18</f>
        <v>30</v>
      </c>
      <c r="G18" s="103"/>
      <c r="H18" s="102"/>
      <c r="I18" s="104"/>
      <c r="J18" s="65">
        <v>30</v>
      </c>
      <c r="K18" s="58">
        <v>30</v>
      </c>
      <c r="L18" s="58"/>
      <c r="M18" s="64"/>
      <c r="N18" s="95">
        <v>6</v>
      </c>
      <c r="O18" s="112" t="s">
        <v>77</v>
      </c>
      <c r="P18" s="57"/>
      <c r="Q18" s="58"/>
      <c r="R18" s="58"/>
      <c r="S18" s="58"/>
      <c r="T18" s="58"/>
      <c r="U18" s="58"/>
      <c r="V18" s="59"/>
      <c r="W18" s="57"/>
      <c r="X18" s="58"/>
      <c r="Y18" s="58"/>
      <c r="Z18" s="58"/>
      <c r="AA18" s="58"/>
      <c r="AB18" s="58"/>
      <c r="AC18" s="59"/>
      <c r="AD18" s="57"/>
      <c r="AE18" s="58"/>
      <c r="AF18" s="58"/>
      <c r="AG18" s="58"/>
      <c r="AH18" s="58"/>
      <c r="AI18" s="58"/>
      <c r="AJ18" s="59"/>
      <c r="AK18" s="69">
        <f>N18+U18+AB18+AI18</f>
        <v>6</v>
      </c>
      <c r="AL18" s="85">
        <v>6</v>
      </c>
    </row>
    <row r="19" spans="1:39" ht="15.75" customHeight="1" thickBot="1" x14ac:dyDescent="0.3">
      <c r="A19" s="114"/>
      <c r="B19" s="114"/>
      <c r="C19" s="120"/>
      <c r="D19" s="99">
        <f>SUM(D16:D18)</f>
        <v>180</v>
      </c>
      <c r="E19" s="97">
        <f t="shared" ref="E19:AJ19" si="1">SUM(E16:E18)</f>
        <v>90</v>
      </c>
      <c r="F19" s="97">
        <f t="shared" si="1"/>
        <v>60</v>
      </c>
      <c r="G19" s="97">
        <f t="shared" si="1"/>
        <v>30</v>
      </c>
      <c r="H19" s="126">
        <f t="shared" si="1"/>
        <v>0</v>
      </c>
      <c r="I19" s="98">
        <f t="shared" si="1"/>
        <v>0</v>
      </c>
      <c r="J19" s="99">
        <f t="shared" si="1"/>
        <v>90</v>
      </c>
      <c r="K19" s="61">
        <f t="shared" si="1"/>
        <v>60</v>
      </c>
      <c r="L19" s="61">
        <f t="shared" si="1"/>
        <v>30</v>
      </c>
      <c r="M19" s="61">
        <f t="shared" si="1"/>
        <v>0</v>
      </c>
      <c r="N19" s="61">
        <f t="shared" si="1"/>
        <v>18</v>
      </c>
      <c r="O19" s="61">
        <f t="shared" si="1"/>
        <v>0</v>
      </c>
      <c r="P19" s="61">
        <f t="shared" si="1"/>
        <v>0</v>
      </c>
      <c r="Q19" s="61">
        <f t="shared" si="1"/>
        <v>0</v>
      </c>
      <c r="R19" s="61">
        <f t="shared" si="1"/>
        <v>0</v>
      </c>
      <c r="S19" s="61">
        <f t="shared" si="1"/>
        <v>0</v>
      </c>
      <c r="T19" s="61">
        <f t="shared" si="1"/>
        <v>0</v>
      </c>
      <c r="U19" s="61">
        <f t="shared" si="1"/>
        <v>0</v>
      </c>
      <c r="V19" s="61">
        <f t="shared" si="1"/>
        <v>0</v>
      </c>
      <c r="W19" s="61">
        <f t="shared" si="1"/>
        <v>0</v>
      </c>
      <c r="X19" s="61">
        <f t="shared" si="1"/>
        <v>0</v>
      </c>
      <c r="Y19" s="61">
        <f t="shared" si="1"/>
        <v>0</v>
      </c>
      <c r="Z19" s="61">
        <f t="shared" si="1"/>
        <v>0</v>
      </c>
      <c r="AA19" s="61">
        <f t="shared" si="1"/>
        <v>0</v>
      </c>
      <c r="AB19" s="61">
        <f t="shared" si="1"/>
        <v>0</v>
      </c>
      <c r="AC19" s="61">
        <f t="shared" si="1"/>
        <v>0</v>
      </c>
      <c r="AD19" s="61">
        <f t="shared" si="1"/>
        <v>0</v>
      </c>
      <c r="AE19" s="61">
        <f t="shared" si="1"/>
        <v>0</v>
      </c>
      <c r="AF19" s="61">
        <f t="shared" si="1"/>
        <v>0</v>
      </c>
      <c r="AG19" s="61">
        <f t="shared" si="1"/>
        <v>0</v>
      </c>
      <c r="AH19" s="61">
        <f t="shared" si="1"/>
        <v>0</v>
      </c>
      <c r="AI19" s="61">
        <f t="shared" si="1"/>
        <v>0</v>
      </c>
      <c r="AJ19" s="61">
        <f t="shared" si="1"/>
        <v>0</v>
      </c>
      <c r="AK19" s="69">
        <f>SUM(AK16:AK18)</f>
        <v>18</v>
      </c>
      <c r="AL19" s="69">
        <f>SUM(AL16:AL18)</f>
        <v>18</v>
      </c>
      <c r="AM19" s="51"/>
    </row>
    <row r="20" spans="1:39" ht="15.75" customHeight="1" thickBot="1" x14ac:dyDescent="0.3">
      <c r="A20" s="150" t="s">
        <v>13</v>
      </c>
      <c r="B20" s="151"/>
      <c r="C20" s="151"/>
      <c r="D20" s="69"/>
      <c r="E20" s="127"/>
      <c r="F20" s="128"/>
      <c r="G20" s="128"/>
      <c r="H20" s="128"/>
      <c r="I20" s="128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100"/>
      <c r="AK20" s="69"/>
      <c r="AL20" s="90"/>
      <c r="AM20" s="51"/>
    </row>
    <row r="21" spans="1:39" ht="15.75" customHeight="1" thickBot="1" x14ac:dyDescent="0.3">
      <c r="A21" s="69">
        <v>7</v>
      </c>
      <c r="B21" s="69"/>
      <c r="C21" s="115" t="s">
        <v>35</v>
      </c>
      <c r="D21" s="99">
        <f t="shared" ref="D21:D32" si="2">SUM(J21:M21)+SUM(P21:T21)+SUM(W21:AA21)+SUM(AD21:AH21)</f>
        <v>45</v>
      </c>
      <c r="E21" s="54">
        <f>J21</f>
        <v>15</v>
      </c>
      <c r="F21" s="55">
        <f>K21</f>
        <v>30</v>
      </c>
      <c r="G21" s="55">
        <f>L21</f>
        <v>0</v>
      </c>
      <c r="H21" s="55">
        <f>M21</f>
        <v>0</v>
      </c>
      <c r="I21" s="70"/>
      <c r="J21" s="63">
        <v>15</v>
      </c>
      <c r="K21" s="64">
        <v>30</v>
      </c>
      <c r="L21" s="64"/>
      <c r="M21" s="64"/>
      <c r="N21" s="64">
        <v>6</v>
      </c>
      <c r="O21" s="93" t="s">
        <v>77</v>
      </c>
      <c r="P21" s="63"/>
      <c r="Q21" s="64"/>
      <c r="R21" s="64"/>
      <c r="S21" s="64"/>
      <c r="T21" s="64"/>
      <c r="U21" s="64"/>
      <c r="V21" s="56"/>
      <c r="W21" s="63"/>
      <c r="X21" s="64"/>
      <c r="Y21" s="64"/>
      <c r="Z21" s="64"/>
      <c r="AA21" s="64"/>
      <c r="AB21" s="64"/>
      <c r="AC21" s="56"/>
      <c r="AD21" s="63"/>
      <c r="AE21" s="64"/>
      <c r="AF21" s="64"/>
      <c r="AG21" s="64"/>
      <c r="AH21" s="64"/>
      <c r="AI21" s="64"/>
      <c r="AJ21" s="56"/>
      <c r="AK21" s="70">
        <f t="shared" ref="AK21:AK32" si="3">N21+U21+AB21+AI21</f>
        <v>6</v>
      </c>
      <c r="AL21" s="83"/>
      <c r="AM21" s="51"/>
    </row>
    <row r="22" spans="1:39" ht="18.75" customHeight="1" thickBot="1" x14ac:dyDescent="0.3">
      <c r="A22" s="113">
        <v>8</v>
      </c>
      <c r="B22" s="113"/>
      <c r="C22" s="119" t="s">
        <v>36</v>
      </c>
      <c r="D22" s="99">
        <f t="shared" si="2"/>
        <v>90</v>
      </c>
      <c r="E22" s="57">
        <f t="shared" ref="E22:E32" si="4">J22+P22+W22+AD22</f>
        <v>30</v>
      </c>
      <c r="F22" s="58">
        <f t="shared" ref="F22:F32" si="5">K22+Q22+X22+AE22</f>
        <v>60</v>
      </c>
      <c r="G22" s="58">
        <f t="shared" ref="G22:G32" si="6">L22+R22+Y22+AF22</f>
        <v>0</v>
      </c>
      <c r="H22" s="58">
        <f t="shared" ref="H22:H32" si="7">M22+S22+Z22+AG22</f>
        <v>0</v>
      </c>
      <c r="I22" s="84"/>
      <c r="J22" s="65"/>
      <c r="K22" s="58"/>
      <c r="L22" s="58"/>
      <c r="M22" s="58"/>
      <c r="N22" s="58"/>
      <c r="O22" s="59"/>
      <c r="P22" s="65">
        <v>15</v>
      </c>
      <c r="Q22" s="58">
        <v>30</v>
      </c>
      <c r="R22" s="58"/>
      <c r="S22" s="58"/>
      <c r="T22" s="58"/>
      <c r="U22" s="58">
        <v>5</v>
      </c>
      <c r="V22" s="59" t="s">
        <v>78</v>
      </c>
      <c r="W22" s="65">
        <v>15</v>
      </c>
      <c r="X22" s="58">
        <v>30</v>
      </c>
      <c r="Y22" s="58"/>
      <c r="Z22" s="58"/>
      <c r="AA22" s="58"/>
      <c r="AB22" s="58">
        <v>5</v>
      </c>
      <c r="AC22" s="59" t="s">
        <v>47</v>
      </c>
      <c r="AD22" s="65"/>
      <c r="AE22" s="58"/>
      <c r="AF22" s="58"/>
      <c r="AG22" s="58"/>
      <c r="AH22" s="58"/>
      <c r="AI22" s="58"/>
      <c r="AJ22" s="59"/>
      <c r="AK22" s="70">
        <f t="shared" si="3"/>
        <v>10</v>
      </c>
      <c r="AL22" s="85">
        <v>10</v>
      </c>
      <c r="AM22" s="51"/>
    </row>
    <row r="23" spans="1:39" ht="15.75" customHeight="1" thickBot="1" x14ac:dyDescent="0.3">
      <c r="A23" s="113">
        <v>9</v>
      </c>
      <c r="B23" s="113"/>
      <c r="C23" s="119" t="s">
        <v>37</v>
      </c>
      <c r="D23" s="99">
        <f t="shared" si="2"/>
        <v>90</v>
      </c>
      <c r="E23" s="57">
        <f t="shared" si="4"/>
        <v>0</v>
      </c>
      <c r="F23" s="58">
        <f t="shared" si="5"/>
        <v>0</v>
      </c>
      <c r="G23" s="58">
        <f t="shared" si="6"/>
        <v>0</v>
      </c>
      <c r="H23" s="58">
        <f t="shared" si="7"/>
        <v>0</v>
      </c>
      <c r="I23" s="84">
        <f>N23+T23+AA23+AH23</f>
        <v>90</v>
      </c>
      <c r="J23" s="65"/>
      <c r="K23" s="58"/>
      <c r="L23" s="58"/>
      <c r="M23" s="58"/>
      <c r="N23" s="58"/>
      <c r="O23" s="59"/>
      <c r="P23" s="65"/>
      <c r="Q23" s="58"/>
      <c r="R23" s="58"/>
      <c r="S23" s="58"/>
      <c r="T23" s="58">
        <v>30</v>
      </c>
      <c r="U23" s="58">
        <v>3</v>
      </c>
      <c r="V23" s="59" t="s">
        <v>30</v>
      </c>
      <c r="W23" s="65"/>
      <c r="X23" s="58"/>
      <c r="Y23" s="58"/>
      <c r="Z23" s="58"/>
      <c r="AA23" s="58">
        <v>30</v>
      </c>
      <c r="AB23" s="58">
        <v>6</v>
      </c>
      <c r="AC23" s="59" t="s">
        <v>30</v>
      </c>
      <c r="AD23" s="65"/>
      <c r="AE23" s="58"/>
      <c r="AF23" s="58"/>
      <c r="AG23" s="58"/>
      <c r="AH23" s="58">
        <v>30</v>
      </c>
      <c r="AI23" s="58">
        <v>9</v>
      </c>
      <c r="AJ23" s="59" t="s">
        <v>30</v>
      </c>
      <c r="AK23" s="70">
        <f t="shared" si="3"/>
        <v>18</v>
      </c>
      <c r="AL23" s="85">
        <v>18</v>
      </c>
      <c r="AM23" s="51"/>
    </row>
    <row r="24" spans="1:39" ht="15.75" customHeight="1" thickBot="1" x14ac:dyDescent="0.3">
      <c r="A24" s="113">
        <v>10</v>
      </c>
      <c r="B24" s="113"/>
      <c r="C24" s="119" t="s">
        <v>38</v>
      </c>
      <c r="D24" s="99">
        <f t="shared" si="2"/>
        <v>15</v>
      </c>
      <c r="E24" s="57">
        <f t="shared" si="4"/>
        <v>0</v>
      </c>
      <c r="F24" s="58">
        <f t="shared" si="5"/>
        <v>0</v>
      </c>
      <c r="G24" s="58">
        <f t="shared" si="6"/>
        <v>15</v>
      </c>
      <c r="H24" s="58">
        <f t="shared" si="7"/>
        <v>0</v>
      </c>
      <c r="I24" s="84"/>
      <c r="J24" s="65"/>
      <c r="K24" s="58"/>
      <c r="L24" s="58"/>
      <c r="M24" s="58"/>
      <c r="N24" s="58"/>
      <c r="O24" s="59"/>
      <c r="P24" s="65"/>
      <c r="Q24" s="58"/>
      <c r="R24" s="58">
        <v>15</v>
      </c>
      <c r="S24" s="58"/>
      <c r="T24" s="58"/>
      <c r="U24" s="58">
        <v>3</v>
      </c>
      <c r="V24" s="59" t="s">
        <v>47</v>
      </c>
      <c r="W24" s="65"/>
      <c r="X24" s="58"/>
      <c r="Y24" s="58"/>
      <c r="Z24" s="58"/>
      <c r="AA24" s="58"/>
      <c r="AB24" s="58"/>
      <c r="AC24" s="59"/>
      <c r="AD24" s="65"/>
      <c r="AE24" s="58"/>
      <c r="AF24" s="58"/>
      <c r="AG24" s="58"/>
      <c r="AH24" s="58"/>
      <c r="AI24" s="58"/>
      <c r="AJ24" s="59"/>
      <c r="AK24" s="70">
        <f t="shared" si="3"/>
        <v>3</v>
      </c>
      <c r="AL24" s="85"/>
    </row>
    <row r="25" spans="1:39" ht="15.75" customHeight="1" thickBot="1" x14ac:dyDescent="0.3">
      <c r="A25" s="113">
        <v>11</v>
      </c>
      <c r="B25" s="113"/>
      <c r="C25" s="119" t="s">
        <v>39</v>
      </c>
      <c r="D25" s="99">
        <f t="shared" si="2"/>
        <v>30</v>
      </c>
      <c r="E25" s="57">
        <f t="shared" si="4"/>
        <v>30</v>
      </c>
      <c r="F25" s="58">
        <f t="shared" si="5"/>
        <v>0</v>
      </c>
      <c r="G25" s="58">
        <f t="shared" si="6"/>
        <v>0</v>
      </c>
      <c r="H25" s="58">
        <f t="shared" si="7"/>
        <v>0</v>
      </c>
      <c r="I25" s="84"/>
      <c r="J25" s="65"/>
      <c r="K25" s="58"/>
      <c r="L25" s="58"/>
      <c r="M25" s="58"/>
      <c r="N25" s="58"/>
      <c r="O25" s="59"/>
      <c r="P25" s="65">
        <v>30</v>
      </c>
      <c r="Q25" s="58"/>
      <c r="R25" s="58"/>
      <c r="S25" s="58"/>
      <c r="T25" s="58"/>
      <c r="U25" s="58">
        <v>4</v>
      </c>
      <c r="V25" s="59" t="s">
        <v>29</v>
      </c>
      <c r="W25" s="65"/>
      <c r="X25" s="58"/>
      <c r="Y25" s="58"/>
      <c r="Z25" s="58"/>
      <c r="AA25" s="58"/>
      <c r="AB25" s="58"/>
      <c r="AC25" s="59"/>
      <c r="AD25" s="65"/>
      <c r="AE25" s="58"/>
      <c r="AF25" s="58"/>
      <c r="AG25" s="58"/>
      <c r="AH25" s="58"/>
      <c r="AI25" s="58"/>
      <c r="AJ25" s="59"/>
      <c r="AK25" s="70">
        <f t="shared" si="3"/>
        <v>4</v>
      </c>
      <c r="AL25" s="87">
        <v>4</v>
      </c>
    </row>
    <row r="26" spans="1:39" ht="15.75" customHeight="1" thickBot="1" x14ac:dyDescent="0.3">
      <c r="A26" s="113">
        <v>12</v>
      </c>
      <c r="B26" s="113"/>
      <c r="C26" s="119" t="s">
        <v>40</v>
      </c>
      <c r="D26" s="99">
        <f t="shared" si="2"/>
        <v>15</v>
      </c>
      <c r="E26" s="57">
        <f t="shared" si="4"/>
        <v>0</v>
      </c>
      <c r="F26" s="58">
        <f t="shared" si="5"/>
        <v>15</v>
      </c>
      <c r="G26" s="58">
        <f t="shared" si="6"/>
        <v>0</v>
      </c>
      <c r="H26" s="58">
        <f t="shared" si="7"/>
        <v>0</v>
      </c>
      <c r="I26" s="84"/>
      <c r="J26" s="65"/>
      <c r="K26" s="58"/>
      <c r="L26" s="58"/>
      <c r="M26" s="58"/>
      <c r="N26" s="58"/>
      <c r="O26" s="59"/>
      <c r="P26" s="65"/>
      <c r="Q26" s="58">
        <v>15</v>
      </c>
      <c r="R26" s="58"/>
      <c r="S26" s="58"/>
      <c r="T26" s="58"/>
      <c r="U26" s="58">
        <v>3</v>
      </c>
      <c r="V26" s="59" t="s">
        <v>47</v>
      </c>
      <c r="W26" s="65"/>
      <c r="X26" s="58"/>
      <c r="Y26" s="58"/>
      <c r="Z26" s="58"/>
      <c r="AA26" s="58"/>
      <c r="AB26" s="58"/>
      <c r="AC26" s="59"/>
      <c r="AD26" s="65"/>
      <c r="AE26" s="58"/>
      <c r="AF26" s="58"/>
      <c r="AG26" s="58"/>
      <c r="AH26" s="58"/>
      <c r="AI26" s="58"/>
      <c r="AJ26" s="59"/>
      <c r="AK26" s="70">
        <f t="shared" si="3"/>
        <v>3</v>
      </c>
      <c r="AL26" s="83">
        <v>3</v>
      </c>
      <c r="AM26" s="51"/>
    </row>
    <row r="27" spans="1:39" ht="15.75" customHeight="1" thickBot="1" x14ac:dyDescent="0.3">
      <c r="A27" s="113">
        <v>13</v>
      </c>
      <c r="B27" s="113"/>
      <c r="C27" s="119" t="s">
        <v>41</v>
      </c>
      <c r="D27" s="99">
        <f t="shared" si="2"/>
        <v>15</v>
      </c>
      <c r="E27" s="57">
        <f t="shared" si="4"/>
        <v>0</v>
      </c>
      <c r="F27" s="58">
        <f t="shared" si="5"/>
        <v>0</v>
      </c>
      <c r="G27" s="58">
        <f t="shared" si="6"/>
        <v>15</v>
      </c>
      <c r="H27" s="58">
        <f t="shared" si="7"/>
        <v>0</v>
      </c>
      <c r="I27" s="84"/>
      <c r="J27" s="65"/>
      <c r="K27" s="58"/>
      <c r="L27" s="58"/>
      <c r="M27" s="58"/>
      <c r="N27" s="58"/>
      <c r="O27" s="59"/>
      <c r="P27" s="57"/>
      <c r="Q27" s="58"/>
      <c r="R27" s="58"/>
      <c r="S27" s="58"/>
      <c r="T27" s="58"/>
      <c r="U27" s="58"/>
      <c r="V27" s="59"/>
      <c r="W27" s="57"/>
      <c r="X27" s="58"/>
      <c r="Y27" s="58">
        <v>15</v>
      </c>
      <c r="Z27" s="58"/>
      <c r="AA27" s="58"/>
      <c r="AB27" s="58">
        <v>3</v>
      </c>
      <c r="AC27" s="59" t="s">
        <v>47</v>
      </c>
      <c r="AD27" s="57"/>
      <c r="AE27" s="58"/>
      <c r="AF27" s="58"/>
      <c r="AG27" s="58"/>
      <c r="AH27" s="58"/>
      <c r="AI27" s="58"/>
      <c r="AJ27" s="59"/>
      <c r="AK27" s="69">
        <f t="shared" si="3"/>
        <v>3</v>
      </c>
      <c r="AL27" s="85"/>
      <c r="AM27" s="51"/>
    </row>
    <row r="28" spans="1:39" ht="27" customHeight="1" thickBot="1" x14ac:dyDescent="0.3">
      <c r="A28" s="113">
        <v>14</v>
      </c>
      <c r="B28" s="113"/>
      <c r="C28" s="119" t="s">
        <v>42</v>
      </c>
      <c r="D28" s="99">
        <f t="shared" si="2"/>
        <v>15</v>
      </c>
      <c r="E28" s="57">
        <f t="shared" si="4"/>
        <v>0</v>
      </c>
      <c r="F28" s="58">
        <f t="shared" si="5"/>
        <v>0</v>
      </c>
      <c r="G28" s="58">
        <f t="shared" si="6"/>
        <v>15</v>
      </c>
      <c r="H28" s="58">
        <f t="shared" si="7"/>
        <v>0</v>
      </c>
      <c r="I28" s="84"/>
      <c r="J28" s="65"/>
      <c r="K28" s="58"/>
      <c r="L28" s="58"/>
      <c r="M28" s="58"/>
      <c r="N28" s="58"/>
      <c r="O28" s="59"/>
      <c r="P28" s="57"/>
      <c r="Q28" s="58"/>
      <c r="R28" s="58"/>
      <c r="S28" s="58"/>
      <c r="T28" s="58"/>
      <c r="U28" s="58"/>
      <c r="V28" s="59"/>
      <c r="W28" s="57"/>
      <c r="X28" s="58"/>
      <c r="Y28" s="58">
        <v>15</v>
      </c>
      <c r="Z28" s="58"/>
      <c r="AA28" s="58"/>
      <c r="AB28" s="58">
        <v>3</v>
      </c>
      <c r="AC28" s="59" t="s">
        <v>47</v>
      </c>
      <c r="AD28" s="57"/>
      <c r="AE28" s="58"/>
      <c r="AF28" s="58"/>
      <c r="AG28" s="58"/>
      <c r="AH28" s="58"/>
      <c r="AI28" s="58"/>
      <c r="AJ28" s="59"/>
      <c r="AK28" s="69">
        <f t="shared" si="3"/>
        <v>3</v>
      </c>
      <c r="AL28" s="85">
        <v>3</v>
      </c>
      <c r="AM28" s="51"/>
    </row>
    <row r="29" spans="1:39" ht="22.5" customHeight="1" thickBot="1" x14ac:dyDescent="0.3">
      <c r="A29" s="113">
        <v>15</v>
      </c>
      <c r="B29" s="113"/>
      <c r="C29" s="119" t="s">
        <v>43</v>
      </c>
      <c r="D29" s="99">
        <f t="shared" si="2"/>
        <v>15</v>
      </c>
      <c r="E29" s="57">
        <f t="shared" si="4"/>
        <v>15</v>
      </c>
      <c r="F29" s="58">
        <f t="shared" si="5"/>
        <v>0</v>
      </c>
      <c r="G29" s="58">
        <f t="shared" si="6"/>
        <v>0</v>
      </c>
      <c r="H29" s="58">
        <f t="shared" si="7"/>
        <v>0</v>
      </c>
      <c r="I29" s="84"/>
      <c r="J29" s="65"/>
      <c r="K29" s="58"/>
      <c r="L29" s="58"/>
      <c r="M29" s="58"/>
      <c r="N29" s="58"/>
      <c r="O29" s="59"/>
      <c r="P29" s="57"/>
      <c r="Q29" s="58"/>
      <c r="R29" s="58"/>
      <c r="S29" s="58"/>
      <c r="T29" s="58"/>
      <c r="U29" s="58"/>
      <c r="V29" s="59"/>
      <c r="W29" s="57"/>
      <c r="X29" s="58"/>
      <c r="Y29" s="58"/>
      <c r="Z29" s="58"/>
      <c r="AA29" s="58"/>
      <c r="AB29" s="58"/>
      <c r="AC29" s="59"/>
      <c r="AD29" s="57">
        <v>15</v>
      </c>
      <c r="AE29" s="58"/>
      <c r="AF29" s="58"/>
      <c r="AG29" s="58"/>
      <c r="AH29" s="58"/>
      <c r="AI29" s="58">
        <v>3</v>
      </c>
      <c r="AJ29" s="59" t="s">
        <v>47</v>
      </c>
      <c r="AK29" s="69">
        <f t="shared" si="3"/>
        <v>3</v>
      </c>
      <c r="AL29" s="85">
        <v>3</v>
      </c>
      <c r="AM29" s="51"/>
    </row>
    <row r="30" spans="1:39" ht="25.5" customHeight="1" thickBot="1" x14ac:dyDescent="0.3">
      <c r="A30" s="113">
        <v>16</v>
      </c>
      <c r="B30" s="113"/>
      <c r="C30" s="119" t="s">
        <v>44</v>
      </c>
      <c r="D30" s="99">
        <f t="shared" si="2"/>
        <v>15</v>
      </c>
      <c r="E30" s="57">
        <f t="shared" si="4"/>
        <v>15</v>
      </c>
      <c r="F30" s="58">
        <f t="shared" si="5"/>
        <v>0</v>
      </c>
      <c r="G30" s="58">
        <f t="shared" si="6"/>
        <v>0</v>
      </c>
      <c r="H30" s="58">
        <f t="shared" si="7"/>
        <v>0</v>
      </c>
      <c r="I30" s="84"/>
      <c r="J30" s="65"/>
      <c r="K30" s="58"/>
      <c r="L30" s="58"/>
      <c r="M30" s="58"/>
      <c r="N30" s="58"/>
      <c r="O30" s="59"/>
      <c r="P30" s="57"/>
      <c r="Q30" s="58"/>
      <c r="R30" s="58"/>
      <c r="S30" s="58"/>
      <c r="T30" s="58"/>
      <c r="U30" s="58"/>
      <c r="V30" s="59"/>
      <c r="W30" s="57"/>
      <c r="X30" s="58"/>
      <c r="Y30" s="58"/>
      <c r="Z30" s="58"/>
      <c r="AA30" s="58"/>
      <c r="AB30" s="58"/>
      <c r="AC30" s="59"/>
      <c r="AD30" s="57">
        <v>15</v>
      </c>
      <c r="AE30" s="58"/>
      <c r="AF30" s="58"/>
      <c r="AG30" s="58"/>
      <c r="AH30" s="58"/>
      <c r="AI30" s="58">
        <v>3</v>
      </c>
      <c r="AJ30" s="59" t="s">
        <v>47</v>
      </c>
      <c r="AK30" s="69">
        <f t="shared" si="3"/>
        <v>3</v>
      </c>
      <c r="AL30" s="85">
        <v>3</v>
      </c>
      <c r="AM30" s="51"/>
    </row>
    <row r="31" spans="1:39" ht="25.5" customHeight="1" thickBot="1" x14ac:dyDescent="0.3">
      <c r="A31" s="113">
        <v>17</v>
      </c>
      <c r="B31" s="113"/>
      <c r="C31" s="119" t="s">
        <v>45</v>
      </c>
      <c r="D31" s="99">
        <f t="shared" si="2"/>
        <v>30</v>
      </c>
      <c r="E31" s="57">
        <f t="shared" si="4"/>
        <v>0</v>
      </c>
      <c r="F31" s="58">
        <f t="shared" si="5"/>
        <v>30</v>
      </c>
      <c r="G31" s="58">
        <f t="shared" si="6"/>
        <v>0</v>
      </c>
      <c r="H31" s="58">
        <f t="shared" si="7"/>
        <v>0</v>
      </c>
      <c r="I31" s="84"/>
      <c r="J31" s="65"/>
      <c r="K31" s="58"/>
      <c r="L31" s="58"/>
      <c r="M31" s="58"/>
      <c r="N31" s="58"/>
      <c r="O31" s="59"/>
      <c r="P31" s="57"/>
      <c r="Q31" s="58"/>
      <c r="R31" s="58"/>
      <c r="S31" s="58"/>
      <c r="T31" s="58"/>
      <c r="U31" s="58"/>
      <c r="V31" s="59"/>
      <c r="W31" s="57"/>
      <c r="X31" s="58"/>
      <c r="Y31" s="58"/>
      <c r="Z31" s="58"/>
      <c r="AA31" s="58"/>
      <c r="AB31" s="58"/>
      <c r="AC31" s="59"/>
      <c r="AD31" s="57"/>
      <c r="AE31" s="58">
        <v>30</v>
      </c>
      <c r="AF31" s="58"/>
      <c r="AG31" s="58"/>
      <c r="AH31" s="58"/>
      <c r="AI31" s="58">
        <v>4</v>
      </c>
      <c r="AJ31" s="59" t="s">
        <v>47</v>
      </c>
      <c r="AK31" s="69">
        <f t="shared" si="3"/>
        <v>4</v>
      </c>
      <c r="AL31" s="85"/>
      <c r="AM31" s="51"/>
    </row>
    <row r="32" spans="1:39" ht="22.5" customHeight="1" thickBot="1" x14ac:dyDescent="0.3">
      <c r="A32" s="113">
        <v>18</v>
      </c>
      <c r="B32" s="113"/>
      <c r="C32" s="119" t="s">
        <v>46</v>
      </c>
      <c r="D32" s="99">
        <f t="shared" si="2"/>
        <v>30</v>
      </c>
      <c r="E32" s="101">
        <f t="shared" si="4"/>
        <v>0</v>
      </c>
      <c r="F32" s="102">
        <f t="shared" si="5"/>
        <v>0</v>
      </c>
      <c r="G32" s="102">
        <f t="shared" si="6"/>
        <v>30</v>
      </c>
      <c r="H32" s="102">
        <f t="shared" si="7"/>
        <v>0</v>
      </c>
      <c r="I32" s="104"/>
      <c r="J32" s="105"/>
      <c r="K32" s="67"/>
      <c r="L32" s="67"/>
      <c r="M32" s="67"/>
      <c r="N32" s="67"/>
      <c r="O32" s="68"/>
      <c r="P32" s="66"/>
      <c r="Q32" s="67"/>
      <c r="R32" s="67"/>
      <c r="S32" s="67"/>
      <c r="T32" s="67"/>
      <c r="U32" s="67"/>
      <c r="V32" s="68"/>
      <c r="W32" s="66"/>
      <c r="X32" s="67"/>
      <c r="Y32" s="67"/>
      <c r="Z32" s="67"/>
      <c r="AA32" s="67"/>
      <c r="AB32" s="67"/>
      <c r="AC32" s="68"/>
      <c r="AD32" s="66"/>
      <c r="AE32" s="67"/>
      <c r="AF32" s="67">
        <v>30</v>
      </c>
      <c r="AG32" s="67"/>
      <c r="AH32" s="67"/>
      <c r="AI32" s="67">
        <v>4</v>
      </c>
      <c r="AJ32" s="68" t="s">
        <v>47</v>
      </c>
      <c r="AK32" s="69">
        <f t="shared" si="3"/>
        <v>4</v>
      </c>
      <c r="AL32" s="85"/>
      <c r="AM32" s="51"/>
    </row>
    <row r="33" spans="1:42" ht="15.75" customHeight="1" thickBot="1" x14ac:dyDescent="0.3">
      <c r="A33" s="114"/>
      <c r="B33" s="114"/>
      <c r="C33" s="120"/>
      <c r="D33" s="98">
        <f>SUM(D21:D32)</f>
        <v>405</v>
      </c>
      <c r="E33" s="96">
        <f>SUM(E21:E32)</f>
        <v>105</v>
      </c>
      <c r="F33" s="96">
        <f t="shared" ref="F33:AI33" si="8">SUM(F21:F32)</f>
        <v>135</v>
      </c>
      <c r="G33" s="96">
        <f t="shared" si="8"/>
        <v>75</v>
      </c>
      <c r="H33" s="96">
        <f t="shared" si="8"/>
        <v>0</v>
      </c>
      <c r="I33" s="106">
        <f t="shared" si="8"/>
        <v>90</v>
      </c>
      <c r="J33" s="69">
        <f t="shared" si="8"/>
        <v>15</v>
      </c>
      <c r="K33" s="70">
        <f t="shared" si="8"/>
        <v>30</v>
      </c>
      <c r="L33" s="70">
        <f t="shared" si="8"/>
        <v>0</v>
      </c>
      <c r="M33" s="70">
        <f t="shared" si="8"/>
        <v>0</v>
      </c>
      <c r="N33" s="70">
        <f t="shared" si="8"/>
        <v>6</v>
      </c>
      <c r="O33" s="70"/>
      <c r="P33" s="69">
        <f t="shared" si="8"/>
        <v>45</v>
      </c>
      <c r="Q33" s="70">
        <f t="shared" si="8"/>
        <v>45</v>
      </c>
      <c r="R33" s="70">
        <f t="shared" si="8"/>
        <v>15</v>
      </c>
      <c r="S33" s="70">
        <f t="shared" si="8"/>
        <v>0</v>
      </c>
      <c r="T33" s="70">
        <f t="shared" si="8"/>
        <v>30</v>
      </c>
      <c r="U33" s="70">
        <f t="shared" si="8"/>
        <v>18</v>
      </c>
      <c r="V33" s="70"/>
      <c r="W33" s="69">
        <f t="shared" si="8"/>
        <v>15</v>
      </c>
      <c r="X33" s="70">
        <f t="shared" si="8"/>
        <v>30</v>
      </c>
      <c r="Y33" s="70">
        <f t="shared" si="8"/>
        <v>30</v>
      </c>
      <c r="Z33" s="70">
        <f t="shared" si="8"/>
        <v>0</v>
      </c>
      <c r="AA33" s="70">
        <f t="shared" si="8"/>
        <v>30</v>
      </c>
      <c r="AB33" s="70">
        <f t="shared" si="8"/>
        <v>17</v>
      </c>
      <c r="AC33" s="70"/>
      <c r="AD33" s="69">
        <f t="shared" si="8"/>
        <v>30</v>
      </c>
      <c r="AE33" s="70">
        <f t="shared" si="8"/>
        <v>30</v>
      </c>
      <c r="AF33" s="70">
        <f t="shared" si="8"/>
        <v>30</v>
      </c>
      <c r="AG33" s="70">
        <f t="shared" si="8"/>
        <v>0</v>
      </c>
      <c r="AH33" s="70">
        <f t="shared" si="8"/>
        <v>30</v>
      </c>
      <c r="AI33" s="70">
        <f t="shared" si="8"/>
        <v>23</v>
      </c>
      <c r="AJ33" s="70"/>
      <c r="AK33" s="70">
        <f>AK19+SUM(AK21:AK32)+AK14</f>
        <v>89</v>
      </c>
      <c r="AL33" s="69">
        <f>AL19+SUM(AL21:AL32)</f>
        <v>62</v>
      </c>
      <c r="AM33" s="51"/>
    </row>
    <row r="34" spans="1:42" s="51" customFormat="1" ht="15.75" customHeight="1" thickBot="1" x14ac:dyDescent="0.3">
      <c r="A34" s="143" t="s">
        <v>21</v>
      </c>
      <c r="B34" s="144"/>
      <c r="C34" s="144"/>
      <c r="D34" s="69">
        <f>D33+D19+D14</f>
        <v>685</v>
      </c>
      <c r="E34" s="69">
        <f>E33+E19+E14</f>
        <v>235</v>
      </c>
      <c r="F34" s="69">
        <f>F33+F19+F14</f>
        <v>195</v>
      </c>
      <c r="G34" s="69">
        <f>G33+G19+G14</f>
        <v>105</v>
      </c>
      <c r="H34" s="69">
        <f t="shared" ref="H34:AI35" si="9">H33+H19+H14</f>
        <v>60</v>
      </c>
      <c r="I34" s="61">
        <f t="shared" si="9"/>
        <v>90</v>
      </c>
      <c r="J34" s="69">
        <f t="shared" si="9"/>
        <v>115</v>
      </c>
      <c r="K34" s="69">
        <f t="shared" si="9"/>
        <v>90</v>
      </c>
      <c r="L34" s="69">
        <f t="shared" si="9"/>
        <v>30</v>
      </c>
      <c r="M34" s="69">
        <f t="shared" si="9"/>
        <v>30</v>
      </c>
      <c r="N34" s="69">
        <f t="shared" si="9"/>
        <v>27</v>
      </c>
      <c r="O34" s="69"/>
      <c r="P34" s="69">
        <f t="shared" si="9"/>
        <v>45</v>
      </c>
      <c r="Q34" s="69">
        <f t="shared" si="9"/>
        <v>45</v>
      </c>
      <c r="R34" s="69">
        <f t="shared" si="9"/>
        <v>15</v>
      </c>
      <c r="S34" s="69">
        <f t="shared" si="9"/>
        <v>30</v>
      </c>
      <c r="T34" s="69">
        <f t="shared" si="9"/>
        <v>30</v>
      </c>
      <c r="U34" s="69">
        <f t="shared" si="9"/>
        <v>20</v>
      </c>
      <c r="V34" s="69"/>
      <c r="W34" s="69">
        <f t="shared" si="9"/>
        <v>45</v>
      </c>
      <c r="X34" s="69">
        <f t="shared" si="9"/>
        <v>30</v>
      </c>
      <c r="Y34" s="69">
        <f t="shared" si="9"/>
        <v>30</v>
      </c>
      <c r="Z34" s="69">
        <f t="shared" si="9"/>
        <v>0</v>
      </c>
      <c r="AA34" s="69">
        <f t="shared" si="9"/>
        <v>30</v>
      </c>
      <c r="AB34" s="69">
        <f t="shared" si="9"/>
        <v>19</v>
      </c>
      <c r="AC34" s="69"/>
      <c r="AD34" s="69">
        <f t="shared" si="9"/>
        <v>30</v>
      </c>
      <c r="AE34" s="69">
        <f t="shared" si="9"/>
        <v>30</v>
      </c>
      <c r="AF34" s="69">
        <f t="shared" si="9"/>
        <v>30</v>
      </c>
      <c r="AG34" s="69">
        <f t="shared" si="9"/>
        <v>0</v>
      </c>
      <c r="AH34" s="69">
        <f t="shared" si="9"/>
        <v>30</v>
      </c>
      <c r="AI34" s="69">
        <f t="shared" si="9"/>
        <v>23</v>
      </c>
      <c r="AJ34" s="69"/>
      <c r="AK34" s="70">
        <f>N34+U34+AB34+AI34</f>
        <v>89</v>
      </c>
      <c r="AL34" s="107"/>
      <c r="AP34" s="137"/>
    </row>
    <row r="35" spans="1:42" ht="15.75" customHeight="1" thickBot="1" x14ac:dyDescent="0.3">
      <c r="A35" s="145" t="s">
        <v>18</v>
      </c>
      <c r="B35" s="146"/>
      <c r="C35" s="146"/>
      <c r="D35" s="60">
        <f>D34</f>
        <v>685</v>
      </c>
      <c r="E35" s="126">
        <f>E34</f>
        <v>235</v>
      </c>
      <c r="F35" s="126">
        <f t="shared" ref="F35:AI35" si="10">F34</f>
        <v>195</v>
      </c>
      <c r="G35" s="126">
        <f t="shared" si="10"/>
        <v>105</v>
      </c>
      <c r="H35" s="126">
        <f t="shared" si="10"/>
        <v>60</v>
      </c>
      <c r="I35" s="97">
        <f t="shared" si="9"/>
        <v>90</v>
      </c>
      <c r="J35" s="71">
        <f t="shared" si="10"/>
        <v>115</v>
      </c>
      <c r="K35" s="126">
        <f t="shared" si="10"/>
        <v>90</v>
      </c>
      <c r="L35" s="126">
        <f t="shared" si="10"/>
        <v>30</v>
      </c>
      <c r="M35" s="126">
        <f t="shared" si="10"/>
        <v>30</v>
      </c>
      <c r="N35" s="126">
        <f t="shared" si="10"/>
        <v>27</v>
      </c>
      <c r="O35" s="72"/>
      <c r="P35" s="71">
        <f t="shared" si="10"/>
        <v>45</v>
      </c>
      <c r="Q35" s="126">
        <f t="shared" si="10"/>
        <v>45</v>
      </c>
      <c r="R35" s="126">
        <f t="shared" si="10"/>
        <v>15</v>
      </c>
      <c r="S35" s="126">
        <f t="shared" si="10"/>
        <v>30</v>
      </c>
      <c r="T35" s="126">
        <f t="shared" si="10"/>
        <v>30</v>
      </c>
      <c r="U35" s="126">
        <f t="shared" si="10"/>
        <v>20</v>
      </c>
      <c r="V35" s="72"/>
      <c r="W35" s="71">
        <f t="shared" si="10"/>
        <v>45</v>
      </c>
      <c r="X35" s="126">
        <f t="shared" si="10"/>
        <v>30</v>
      </c>
      <c r="Y35" s="126">
        <f t="shared" si="10"/>
        <v>30</v>
      </c>
      <c r="Z35" s="126">
        <f t="shared" si="10"/>
        <v>0</v>
      </c>
      <c r="AA35" s="126">
        <f t="shared" si="10"/>
        <v>30</v>
      </c>
      <c r="AB35" s="126">
        <f t="shared" si="10"/>
        <v>19</v>
      </c>
      <c r="AC35" s="72"/>
      <c r="AD35" s="71">
        <f t="shared" si="10"/>
        <v>30</v>
      </c>
      <c r="AE35" s="126">
        <f t="shared" si="10"/>
        <v>30</v>
      </c>
      <c r="AF35" s="126">
        <f t="shared" si="10"/>
        <v>30</v>
      </c>
      <c r="AG35" s="126">
        <f t="shared" si="10"/>
        <v>0</v>
      </c>
      <c r="AH35" s="126">
        <f t="shared" si="10"/>
        <v>30</v>
      </c>
      <c r="AI35" s="126">
        <f t="shared" si="10"/>
        <v>23</v>
      </c>
      <c r="AJ35" s="72"/>
      <c r="AK35" s="98">
        <f>N35+U35+AB35+AI35</f>
        <v>89</v>
      </c>
      <c r="AL35" s="108"/>
    </row>
    <row r="36" spans="1:42" x14ac:dyDescent="0.25">
      <c r="A36" s="142"/>
      <c r="B36" s="47"/>
      <c r="C36" s="47"/>
      <c r="D36" s="110"/>
      <c r="E36" s="51"/>
      <c r="F36" s="51"/>
      <c r="G36" s="51"/>
      <c r="H36" s="51"/>
      <c r="I36" s="11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110"/>
    </row>
    <row r="37" spans="1:42" x14ac:dyDescent="0.25">
      <c r="A37" s="47"/>
      <c r="B37" s="47" t="s">
        <v>69</v>
      </c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</row>
    <row r="38" spans="1:42" x14ac:dyDescent="0.25">
      <c r="A38" s="47"/>
      <c r="B38" s="47" t="s">
        <v>70</v>
      </c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</row>
    <row r="39" spans="1:42" x14ac:dyDescent="0.25">
      <c r="A39" s="47"/>
      <c r="B39" s="47"/>
      <c r="C39" s="47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</row>
    <row r="40" spans="1:42" x14ac:dyDescent="0.25">
      <c r="A40" s="47"/>
      <c r="B40" s="47" t="s">
        <v>81</v>
      </c>
      <c r="C40" s="47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</row>
    <row r="41" spans="1:42" x14ac:dyDescent="0.25">
      <c r="A41" s="47"/>
      <c r="B41" s="47"/>
      <c r="C41" s="47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</row>
    <row r="42" spans="1:42" x14ac:dyDescent="0.25">
      <c r="A42" s="47"/>
      <c r="B42" s="47"/>
      <c r="C42" s="47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</row>
    <row r="43" spans="1:42" x14ac:dyDescent="0.25">
      <c r="A43" s="47"/>
      <c r="B43" s="47"/>
      <c r="C43" s="47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</row>
    <row r="44" spans="1:42" x14ac:dyDescent="0.25">
      <c r="A44" s="47"/>
      <c r="B44" s="47" t="s">
        <v>19</v>
      </c>
      <c r="C44" s="47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</row>
    <row r="45" spans="1:42" x14ac:dyDescent="0.25">
      <c r="A45" s="47"/>
      <c r="B45" s="47" t="s">
        <v>20</v>
      </c>
      <c r="C45" s="47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 t="s">
        <v>72</v>
      </c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</row>
    <row r="46" spans="1:42" x14ac:dyDescent="0.25">
      <c r="A46" s="47"/>
      <c r="B46" s="47"/>
      <c r="C46" s="47"/>
      <c r="D46" s="51"/>
      <c r="E46" s="51"/>
      <c r="F46" s="51"/>
      <c r="G46" s="51"/>
      <c r="H46" s="51"/>
      <c r="I46" s="51"/>
      <c r="J46" s="51"/>
      <c r="K46" s="51"/>
      <c r="L46" s="51"/>
      <c r="M46" s="51"/>
      <c r="O46" s="51"/>
      <c r="P46" s="51"/>
      <c r="Q46" s="51"/>
      <c r="R46" s="51"/>
      <c r="S46" s="51" t="s">
        <v>80</v>
      </c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</row>
    <row r="47" spans="1:42" x14ac:dyDescent="0.25">
      <c r="A47" s="47"/>
      <c r="B47" s="47"/>
      <c r="C47" s="47"/>
      <c r="D47" s="51"/>
      <c r="E47" s="51"/>
      <c r="F47" s="51"/>
      <c r="G47" s="51"/>
      <c r="H47" s="51"/>
      <c r="I47" s="51"/>
      <c r="J47" s="51"/>
      <c r="K47" s="51"/>
      <c r="L47" s="51"/>
      <c r="M47" s="51"/>
      <c r="O47" s="51"/>
      <c r="P47" s="51"/>
      <c r="Q47" s="51"/>
      <c r="R47" s="51"/>
      <c r="S47" s="51" t="s">
        <v>73</v>
      </c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</row>
    <row r="48" spans="1:42" x14ac:dyDescent="0.25">
      <c r="A48" s="47"/>
      <c r="B48" s="47"/>
      <c r="C48" s="47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</row>
    <row r="49" spans="1:38" x14ac:dyDescent="0.25">
      <c r="A49" s="140"/>
      <c r="B49" s="51"/>
      <c r="C49" s="47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141"/>
    </row>
  </sheetData>
  <mergeCells count="17">
    <mergeCell ref="AL5:AL9"/>
    <mergeCell ref="A5:A9"/>
    <mergeCell ref="C5:C9"/>
    <mergeCell ref="B5:B9"/>
    <mergeCell ref="J5:V6"/>
    <mergeCell ref="AK5:AK9"/>
    <mergeCell ref="W7:AC8"/>
    <mergeCell ref="W5:AJ6"/>
    <mergeCell ref="AD7:AJ8"/>
    <mergeCell ref="A34:C34"/>
    <mergeCell ref="A35:C35"/>
    <mergeCell ref="J7:O8"/>
    <mergeCell ref="P7:V8"/>
    <mergeCell ref="A20:C20"/>
    <mergeCell ref="A10:C10"/>
    <mergeCell ref="A15:C15"/>
    <mergeCell ref="D5:I8"/>
  </mergeCells>
  <printOptions horizontalCentered="1" verticalCentered="1"/>
  <pageMargins left="0" right="0" top="0.74803149606299213" bottom="0" header="0" footer="0"/>
  <pageSetup paperSize="9" scale="6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2"/>
  <sheetViews>
    <sheetView showGridLines="0" view="pageBreakPreview" zoomScaleNormal="115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N12" sqref="AN12"/>
    </sheetView>
  </sheetViews>
  <sheetFormatPr defaultColWidth="9.140625" defaultRowHeight="12.75" x14ac:dyDescent="0.25"/>
  <cols>
    <col min="1" max="1" width="4.140625" style="7" customWidth="1"/>
    <col min="2" max="2" width="7.7109375" style="7" customWidth="1"/>
    <col min="3" max="3" width="25.140625" style="19" customWidth="1"/>
    <col min="4" max="4" width="4.5703125" style="7" customWidth="1"/>
    <col min="5" max="19" width="3.140625" style="7" customWidth="1"/>
    <col min="20" max="20" width="6.42578125" style="7" customWidth="1"/>
    <col min="21" max="30" width="3.140625" style="7" customWidth="1"/>
    <col min="31" max="31" width="5.7109375" style="7" customWidth="1"/>
    <col min="32" max="32" width="7.28515625" style="7" customWidth="1"/>
    <col min="33" max="33" width="10" style="6" customWidth="1"/>
    <col min="34" max="16384" width="9.140625" style="7"/>
  </cols>
  <sheetData>
    <row r="1" spans="1:37" x14ac:dyDescent="0.25">
      <c r="A1" s="34" t="s">
        <v>14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7"/>
      <c r="AH1" s="3"/>
    </row>
    <row r="2" spans="1:37" ht="15" x14ac:dyDescent="0.25">
      <c r="A2" s="42" t="s">
        <v>83</v>
      </c>
      <c r="B2" s="22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23"/>
      <c r="U2" s="23"/>
      <c r="V2" s="23"/>
      <c r="W2" s="23"/>
      <c r="X2" s="39"/>
      <c r="Y2" s="23"/>
      <c r="Z2" s="23"/>
      <c r="AA2" s="23"/>
      <c r="AB2" s="23"/>
      <c r="AC2" s="23"/>
      <c r="AD2" s="23"/>
      <c r="AE2" s="23"/>
      <c r="AF2" s="23"/>
      <c r="AG2" s="40"/>
      <c r="AH2" s="3"/>
    </row>
    <row r="3" spans="1:37" x14ac:dyDescent="0.25">
      <c r="A3" s="38" t="s">
        <v>75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40"/>
      <c r="AH3" s="3"/>
    </row>
    <row r="4" spans="1:37" ht="13.5" thickBot="1" x14ac:dyDescent="0.3">
      <c r="A4" s="41" t="s">
        <v>58</v>
      </c>
      <c r="B4" s="24"/>
      <c r="C4" s="2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40"/>
      <c r="AH4" s="3"/>
    </row>
    <row r="5" spans="1:37" s="1" customFormat="1" ht="15.75" customHeight="1" x14ac:dyDescent="0.25">
      <c r="A5" s="191" t="s">
        <v>12</v>
      </c>
      <c r="B5" s="194" t="s">
        <v>0</v>
      </c>
      <c r="C5" s="191" t="s">
        <v>1</v>
      </c>
      <c r="D5" s="197" t="s">
        <v>11</v>
      </c>
      <c r="E5" s="198"/>
      <c r="F5" s="198"/>
      <c r="G5" s="198"/>
      <c r="H5" s="198"/>
      <c r="I5" s="197" t="s">
        <v>2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197" t="s">
        <v>7</v>
      </c>
      <c r="V5" s="198"/>
      <c r="W5" s="198"/>
      <c r="X5" s="198"/>
      <c r="Y5" s="198"/>
      <c r="Z5" s="198"/>
      <c r="AA5" s="198"/>
      <c r="AB5" s="198"/>
      <c r="AC5" s="198"/>
      <c r="AD5" s="198"/>
      <c r="AE5" s="199"/>
      <c r="AF5" s="180" t="s">
        <v>25</v>
      </c>
      <c r="AG5" s="183" t="s">
        <v>23</v>
      </c>
      <c r="AH5" s="2"/>
      <c r="AK5" s="2"/>
    </row>
    <row r="6" spans="1:37" s="1" customFormat="1" ht="8.25" customHeight="1" x14ac:dyDescent="0.25">
      <c r="A6" s="192"/>
      <c r="B6" s="195"/>
      <c r="C6" s="192"/>
      <c r="D6" s="186"/>
      <c r="E6" s="187"/>
      <c r="F6" s="187"/>
      <c r="G6" s="187"/>
      <c r="H6" s="187"/>
      <c r="I6" s="186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6"/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81"/>
      <c r="AG6" s="184"/>
      <c r="AH6" s="2"/>
    </row>
    <row r="7" spans="1:37" s="1" customFormat="1" ht="15.75" customHeight="1" x14ac:dyDescent="0.25">
      <c r="A7" s="192"/>
      <c r="B7" s="195"/>
      <c r="C7" s="192"/>
      <c r="D7" s="186"/>
      <c r="E7" s="187"/>
      <c r="F7" s="187"/>
      <c r="G7" s="187"/>
      <c r="H7" s="187"/>
      <c r="I7" s="186" t="s">
        <v>4</v>
      </c>
      <c r="J7" s="187"/>
      <c r="K7" s="187"/>
      <c r="L7" s="187"/>
      <c r="M7" s="187"/>
      <c r="N7" s="187"/>
      <c r="O7" s="187" t="s">
        <v>6</v>
      </c>
      <c r="P7" s="187"/>
      <c r="Q7" s="187"/>
      <c r="R7" s="187"/>
      <c r="S7" s="187"/>
      <c r="T7" s="188"/>
      <c r="U7" s="186" t="s">
        <v>8</v>
      </c>
      <c r="V7" s="187"/>
      <c r="W7" s="187"/>
      <c r="X7" s="187"/>
      <c r="Y7" s="187"/>
      <c r="Z7" s="187"/>
      <c r="AA7" s="187" t="s">
        <v>9</v>
      </c>
      <c r="AB7" s="187"/>
      <c r="AC7" s="187"/>
      <c r="AD7" s="187"/>
      <c r="AE7" s="188"/>
      <c r="AF7" s="181"/>
      <c r="AG7" s="184"/>
    </row>
    <row r="8" spans="1:37" s="1" customFormat="1" ht="9" customHeight="1" x14ac:dyDescent="0.25">
      <c r="A8" s="192"/>
      <c r="B8" s="195"/>
      <c r="C8" s="192"/>
      <c r="D8" s="186"/>
      <c r="E8" s="187"/>
      <c r="F8" s="187"/>
      <c r="G8" s="187"/>
      <c r="H8" s="187"/>
      <c r="I8" s="186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8"/>
      <c r="U8" s="186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81"/>
      <c r="AG8" s="184"/>
    </row>
    <row r="9" spans="1:37" s="1" customFormat="1" ht="93" customHeight="1" thickBot="1" x14ac:dyDescent="0.3">
      <c r="A9" s="193"/>
      <c r="B9" s="196"/>
      <c r="C9" s="193"/>
      <c r="D9" s="134" t="s">
        <v>3</v>
      </c>
      <c r="E9" s="25" t="s">
        <v>22</v>
      </c>
      <c r="F9" s="26" t="s">
        <v>28</v>
      </c>
      <c r="G9" s="26" t="s">
        <v>34</v>
      </c>
      <c r="H9" s="26" t="s">
        <v>60</v>
      </c>
      <c r="I9" s="25" t="s">
        <v>22</v>
      </c>
      <c r="J9" s="26" t="s">
        <v>28</v>
      </c>
      <c r="K9" s="26" t="s">
        <v>34</v>
      </c>
      <c r="L9" s="26" t="s">
        <v>60</v>
      </c>
      <c r="M9" s="26" t="s">
        <v>5</v>
      </c>
      <c r="N9" s="26" t="s">
        <v>24</v>
      </c>
      <c r="O9" s="25" t="s">
        <v>59</v>
      </c>
      <c r="P9" s="26" t="s">
        <v>28</v>
      </c>
      <c r="Q9" s="26" t="s">
        <v>34</v>
      </c>
      <c r="R9" s="26" t="s">
        <v>60</v>
      </c>
      <c r="S9" s="26" t="s">
        <v>5</v>
      </c>
      <c r="T9" s="26" t="s">
        <v>24</v>
      </c>
      <c r="U9" s="25" t="s">
        <v>22</v>
      </c>
      <c r="V9" s="26" t="s">
        <v>28</v>
      </c>
      <c r="W9" s="26" t="s">
        <v>34</v>
      </c>
      <c r="X9" s="26" t="s">
        <v>60</v>
      </c>
      <c r="Y9" s="26" t="s">
        <v>5</v>
      </c>
      <c r="Z9" s="26" t="s">
        <v>24</v>
      </c>
      <c r="AA9" s="25" t="s">
        <v>22</v>
      </c>
      <c r="AB9" s="26" t="s">
        <v>28</v>
      </c>
      <c r="AC9" s="26" t="s">
        <v>34</v>
      </c>
      <c r="AD9" s="26" t="s">
        <v>5</v>
      </c>
      <c r="AE9" s="26" t="s">
        <v>24</v>
      </c>
      <c r="AF9" s="182"/>
      <c r="AG9" s="185"/>
    </row>
    <row r="10" spans="1:37" ht="18" customHeight="1" thickBot="1" x14ac:dyDescent="0.3">
      <c r="A10" s="189" t="s">
        <v>17</v>
      </c>
      <c r="B10" s="190"/>
      <c r="C10" s="19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1"/>
      <c r="AH10" s="3"/>
    </row>
    <row r="11" spans="1:37" ht="15.75" customHeight="1" thickBot="1" x14ac:dyDescent="0.3">
      <c r="A11" s="8">
        <v>1</v>
      </c>
      <c r="B11" s="8"/>
      <c r="C11" s="123" t="s">
        <v>49</v>
      </c>
      <c r="D11" s="8">
        <f>SUM(I11:K11)+SUM(N11:R11)+SUM(U11:Y11)+SUM(AB11:AE11)</f>
        <v>30</v>
      </c>
      <c r="E11" s="9">
        <f>O11+U11+AA11</f>
        <v>0</v>
      </c>
      <c r="F11" s="9">
        <f t="shared" ref="F11" si="0">P11+V11+AB11</f>
        <v>30</v>
      </c>
      <c r="G11" s="9">
        <f>Q11+W11+AC11</f>
        <v>0</v>
      </c>
      <c r="H11" s="9">
        <f>R11+X11</f>
        <v>0</v>
      </c>
      <c r="I11" s="9"/>
      <c r="J11" s="10"/>
      <c r="K11" s="10"/>
      <c r="L11" s="10"/>
      <c r="M11" s="10"/>
      <c r="N11" s="11"/>
      <c r="O11" s="9"/>
      <c r="P11" s="10">
        <v>30</v>
      </c>
      <c r="Q11" s="10"/>
      <c r="R11" s="10"/>
      <c r="S11" s="10">
        <v>4</v>
      </c>
      <c r="T11" s="28" t="s">
        <v>47</v>
      </c>
      <c r="U11" s="9"/>
      <c r="V11" s="10"/>
      <c r="W11" s="10"/>
      <c r="X11" s="10"/>
      <c r="Y11" s="10"/>
      <c r="Z11" s="11"/>
      <c r="AA11" s="9"/>
      <c r="AB11" s="10"/>
      <c r="AC11" s="10"/>
      <c r="AD11" s="10"/>
      <c r="AE11" s="11"/>
      <c r="AF11" s="8">
        <f t="shared" ref="AF11:AF19" si="1">AD11+Y11+S11</f>
        <v>4</v>
      </c>
      <c r="AG11" s="17">
        <f>AF11</f>
        <v>4</v>
      </c>
      <c r="AH11" s="3"/>
    </row>
    <row r="12" spans="1:37" ht="15.75" customHeight="1" thickBot="1" x14ac:dyDescent="0.3">
      <c r="A12" s="121">
        <v>2</v>
      </c>
      <c r="B12" s="121"/>
      <c r="C12" s="124" t="s">
        <v>50</v>
      </c>
      <c r="D12" s="8">
        <f>SUM(I12:K12)+SUM(N12:R12)+SUM(U12:Y12)+SUM(AB12:AE12)</f>
        <v>30</v>
      </c>
      <c r="E12" s="9">
        <f t="shared" ref="E12:E19" si="2">O12+U12+AA12</f>
        <v>0</v>
      </c>
      <c r="F12" s="9">
        <f t="shared" ref="F12:F19" si="3">P12+V12+AB12</f>
        <v>0</v>
      </c>
      <c r="G12" s="9">
        <f t="shared" ref="G12:G19" si="4">Q12+W12+AC12</f>
        <v>0</v>
      </c>
      <c r="H12" s="9">
        <f t="shared" ref="H12:H19" si="5">R12+X12</f>
        <v>30</v>
      </c>
      <c r="I12" s="12"/>
      <c r="J12" s="4"/>
      <c r="K12" s="4"/>
      <c r="L12" s="4"/>
      <c r="M12" s="4"/>
      <c r="N12" s="13"/>
      <c r="O12" s="12"/>
      <c r="P12" s="4"/>
      <c r="Q12" s="4"/>
      <c r="R12" s="4">
        <v>30</v>
      </c>
      <c r="S12" s="4">
        <v>3</v>
      </c>
      <c r="T12" s="32" t="s">
        <v>47</v>
      </c>
      <c r="U12" s="12"/>
      <c r="V12" s="4"/>
      <c r="W12" s="4"/>
      <c r="X12" s="4"/>
      <c r="Y12" s="4"/>
      <c r="Z12" s="13"/>
      <c r="AA12" s="12"/>
      <c r="AB12" s="4"/>
      <c r="AC12" s="4"/>
      <c r="AD12" s="4"/>
      <c r="AE12" s="13"/>
      <c r="AF12" s="8">
        <f t="shared" si="1"/>
        <v>3</v>
      </c>
      <c r="AG12" s="18"/>
      <c r="AH12" s="3"/>
    </row>
    <row r="13" spans="1:37" ht="29.25" customHeight="1" thickBot="1" x14ac:dyDescent="0.3">
      <c r="A13" s="121">
        <v>3</v>
      </c>
      <c r="B13" s="121"/>
      <c r="C13" s="124" t="s">
        <v>51</v>
      </c>
      <c r="D13" s="8">
        <f>SUM(I13:K13)+SUM(N13:R13)+SUM(U13:Y13)+SUM(AB13:AE13)</f>
        <v>30</v>
      </c>
      <c r="E13" s="9">
        <f t="shared" si="2"/>
        <v>15</v>
      </c>
      <c r="F13" s="9">
        <f t="shared" si="3"/>
        <v>0</v>
      </c>
      <c r="G13" s="9">
        <f t="shared" si="4"/>
        <v>15</v>
      </c>
      <c r="H13" s="9">
        <f t="shared" si="5"/>
        <v>0</v>
      </c>
      <c r="I13" s="12"/>
      <c r="J13" s="4"/>
      <c r="K13" s="4"/>
      <c r="L13" s="4"/>
      <c r="M13" s="4"/>
      <c r="N13" s="13"/>
      <c r="O13" s="12">
        <v>15</v>
      </c>
      <c r="P13" s="4"/>
      <c r="Q13" s="4">
        <v>15</v>
      </c>
      <c r="R13" s="4"/>
      <c r="S13" s="4">
        <v>4</v>
      </c>
      <c r="T13" s="13" t="s">
        <v>79</v>
      </c>
      <c r="U13" s="12"/>
      <c r="V13" s="4"/>
      <c r="W13" s="4"/>
      <c r="X13" s="4"/>
      <c r="Y13" s="4"/>
      <c r="Z13" s="13"/>
      <c r="AA13" s="12"/>
      <c r="AB13" s="4"/>
      <c r="AC13" s="4"/>
      <c r="AD13" s="4"/>
      <c r="AE13" s="13"/>
      <c r="AF13" s="8">
        <f t="shared" si="1"/>
        <v>4</v>
      </c>
      <c r="AG13" s="18"/>
      <c r="AH13" s="3"/>
    </row>
    <row r="14" spans="1:37" ht="15.75" customHeight="1" thickBot="1" x14ac:dyDescent="0.3">
      <c r="A14" s="121">
        <v>4</v>
      </c>
      <c r="B14" s="121"/>
      <c r="C14" s="124" t="s">
        <v>52</v>
      </c>
      <c r="D14" s="8">
        <f t="shared" ref="D14:D19" si="6">SUM(I14:K14)+SUM(N14:R14)+SUM(U14:X14)+SUM(AA14:AC14)</f>
        <v>15</v>
      </c>
      <c r="E14" s="9">
        <f t="shared" si="2"/>
        <v>0</v>
      </c>
      <c r="F14" s="9">
        <f t="shared" si="3"/>
        <v>0</v>
      </c>
      <c r="G14" s="9">
        <f t="shared" si="4"/>
        <v>15</v>
      </c>
      <c r="H14" s="9">
        <f t="shared" si="5"/>
        <v>0</v>
      </c>
      <c r="I14" s="12"/>
      <c r="J14" s="4"/>
      <c r="K14" s="4"/>
      <c r="L14" s="4"/>
      <c r="M14" s="4"/>
      <c r="N14" s="13"/>
      <c r="O14" s="12"/>
      <c r="P14" s="4"/>
      <c r="Q14" s="4"/>
      <c r="R14" s="4"/>
      <c r="S14" s="4"/>
      <c r="T14" s="13"/>
      <c r="U14" s="12"/>
      <c r="V14" s="4"/>
      <c r="W14" s="4">
        <v>15</v>
      </c>
      <c r="X14" s="4"/>
      <c r="Y14" s="4">
        <v>3</v>
      </c>
      <c r="Z14" s="13" t="s">
        <v>47</v>
      </c>
      <c r="AA14" s="12"/>
      <c r="AB14" s="4"/>
      <c r="AC14" s="4"/>
      <c r="AD14" s="4"/>
      <c r="AE14" s="13"/>
      <c r="AF14" s="8">
        <f t="shared" si="1"/>
        <v>3</v>
      </c>
      <c r="AG14" s="18">
        <v>3</v>
      </c>
      <c r="AH14" s="3"/>
    </row>
    <row r="15" spans="1:37" ht="30" customHeight="1" thickBot="1" x14ac:dyDescent="0.3">
      <c r="A15" s="121">
        <v>5</v>
      </c>
      <c r="B15" s="121"/>
      <c r="C15" s="124" t="s">
        <v>53</v>
      </c>
      <c r="D15" s="8">
        <f t="shared" si="6"/>
        <v>15</v>
      </c>
      <c r="E15" s="9">
        <f t="shared" si="2"/>
        <v>0</v>
      </c>
      <c r="F15" s="9">
        <f t="shared" si="3"/>
        <v>0</v>
      </c>
      <c r="G15" s="9">
        <f t="shared" si="4"/>
        <v>0</v>
      </c>
      <c r="H15" s="9">
        <f t="shared" si="5"/>
        <v>15</v>
      </c>
      <c r="I15" s="12"/>
      <c r="J15" s="4"/>
      <c r="K15" s="4"/>
      <c r="L15" s="4"/>
      <c r="M15" s="4"/>
      <c r="N15" s="13"/>
      <c r="O15" s="12"/>
      <c r="P15" s="4"/>
      <c r="Q15" s="4"/>
      <c r="R15" s="4"/>
      <c r="S15" s="4"/>
      <c r="T15" s="13"/>
      <c r="U15" s="12"/>
      <c r="V15" s="4"/>
      <c r="W15" s="4"/>
      <c r="X15" s="4">
        <v>15</v>
      </c>
      <c r="Y15" s="4">
        <v>3</v>
      </c>
      <c r="Z15" s="13" t="s">
        <v>47</v>
      </c>
      <c r="AA15" s="12"/>
      <c r="AB15" s="4"/>
      <c r="AC15" s="4"/>
      <c r="AD15" s="4"/>
      <c r="AE15" s="13"/>
      <c r="AF15" s="8">
        <f t="shared" si="1"/>
        <v>3</v>
      </c>
      <c r="AG15" s="18"/>
      <c r="AH15" s="3"/>
    </row>
    <row r="16" spans="1:37" ht="15.75" customHeight="1" thickBot="1" x14ac:dyDescent="0.3">
      <c r="A16" s="121">
        <v>6</v>
      </c>
      <c r="B16" s="121"/>
      <c r="C16" s="124" t="s">
        <v>54</v>
      </c>
      <c r="D16" s="8">
        <f t="shared" si="6"/>
        <v>30</v>
      </c>
      <c r="E16" s="9">
        <f t="shared" si="2"/>
        <v>15</v>
      </c>
      <c r="F16" s="9">
        <f t="shared" si="3"/>
        <v>15</v>
      </c>
      <c r="G16" s="9">
        <f t="shared" si="4"/>
        <v>0</v>
      </c>
      <c r="H16" s="9">
        <f t="shared" si="5"/>
        <v>0</v>
      </c>
      <c r="I16" s="12"/>
      <c r="J16" s="4"/>
      <c r="K16" s="4"/>
      <c r="L16" s="4"/>
      <c r="M16" s="4"/>
      <c r="N16" s="13"/>
      <c r="O16" s="12"/>
      <c r="P16" s="4"/>
      <c r="Q16" s="4"/>
      <c r="R16" s="4"/>
      <c r="S16" s="4"/>
      <c r="T16" s="13"/>
      <c r="U16" s="12">
        <v>15</v>
      </c>
      <c r="V16" s="4">
        <v>15</v>
      </c>
      <c r="W16" s="4"/>
      <c r="X16" s="4"/>
      <c r="Y16" s="4">
        <v>4</v>
      </c>
      <c r="Z16" s="13" t="s">
        <v>47</v>
      </c>
      <c r="AA16" s="12"/>
      <c r="AB16" s="4"/>
      <c r="AC16" s="4"/>
      <c r="AD16" s="4"/>
      <c r="AE16" s="13"/>
      <c r="AF16" s="8">
        <f t="shared" si="1"/>
        <v>4</v>
      </c>
      <c r="AG16" s="18"/>
      <c r="AH16" s="3"/>
    </row>
    <row r="17" spans="1:34" ht="30" customHeight="1" thickBot="1" x14ac:dyDescent="0.3">
      <c r="A17" s="121">
        <v>7</v>
      </c>
      <c r="B17" s="121"/>
      <c r="C17" s="124" t="s">
        <v>55</v>
      </c>
      <c r="D17" s="8">
        <f t="shared" si="6"/>
        <v>30</v>
      </c>
      <c r="E17" s="9">
        <f t="shared" si="2"/>
        <v>15</v>
      </c>
      <c r="F17" s="9">
        <f t="shared" si="3"/>
        <v>15</v>
      </c>
      <c r="G17" s="9">
        <f t="shared" si="4"/>
        <v>0</v>
      </c>
      <c r="H17" s="9">
        <f t="shared" si="5"/>
        <v>0</v>
      </c>
      <c r="I17" s="12"/>
      <c r="J17" s="4"/>
      <c r="K17" s="4"/>
      <c r="L17" s="4"/>
      <c r="M17" s="4"/>
      <c r="N17" s="13"/>
      <c r="O17" s="12"/>
      <c r="P17" s="4"/>
      <c r="Q17" s="4"/>
      <c r="R17" s="4"/>
      <c r="S17" s="4"/>
      <c r="T17" s="13"/>
      <c r="U17" s="12"/>
      <c r="V17" s="4"/>
      <c r="W17" s="4"/>
      <c r="X17" s="4"/>
      <c r="Y17" s="4"/>
      <c r="Z17" s="13"/>
      <c r="AA17" s="12">
        <v>15</v>
      </c>
      <c r="AB17" s="4">
        <v>15</v>
      </c>
      <c r="AC17" s="4"/>
      <c r="AD17" s="4">
        <v>4</v>
      </c>
      <c r="AE17" s="13" t="s">
        <v>79</v>
      </c>
      <c r="AF17" s="8">
        <f t="shared" si="1"/>
        <v>4</v>
      </c>
      <c r="AG17" s="18"/>
      <c r="AH17" s="3"/>
    </row>
    <row r="18" spans="1:34" ht="29.25" customHeight="1" thickBot="1" x14ac:dyDescent="0.3">
      <c r="A18" s="121">
        <v>8</v>
      </c>
      <c r="B18" s="121"/>
      <c r="C18" s="124" t="s">
        <v>56</v>
      </c>
      <c r="D18" s="8">
        <f t="shared" si="6"/>
        <v>15</v>
      </c>
      <c r="E18" s="9">
        <f t="shared" si="2"/>
        <v>0</v>
      </c>
      <c r="F18" s="9">
        <f t="shared" si="3"/>
        <v>0</v>
      </c>
      <c r="G18" s="9">
        <f t="shared" si="4"/>
        <v>15</v>
      </c>
      <c r="H18" s="9">
        <f t="shared" si="5"/>
        <v>0</v>
      </c>
      <c r="I18" s="12"/>
      <c r="J18" s="4"/>
      <c r="K18" s="4"/>
      <c r="L18" s="4"/>
      <c r="M18" s="4"/>
      <c r="N18" s="13"/>
      <c r="O18" s="12"/>
      <c r="P18" s="4"/>
      <c r="Q18" s="4"/>
      <c r="R18" s="4"/>
      <c r="S18" s="4"/>
      <c r="T18" s="13"/>
      <c r="U18" s="12"/>
      <c r="V18" s="4"/>
      <c r="W18" s="4"/>
      <c r="X18" s="4"/>
      <c r="Y18" s="4"/>
      <c r="Z18" s="13"/>
      <c r="AA18" s="12"/>
      <c r="AB18" s="4"/>
      <c r="AC18" s="4">
        <v>15</v>
      </c>
      <c r="AD18" s="4">
        <v>3</v>
      </c>
      <c r="AE18" s="13" t="s">
        <v>47</v>
      </c>
      <c r="AF18" s="8">
        <f t="shared" si="1"/>
        <v>3</v>
      </c>
      <c r="AG18" s="18">
        <f>AF18</f>
        <v>3</v>
      </c>
      <c r="AH18" s="3"/>
    </row>
    <row r="19" spans="1:34" ht="33" customHeight="1" thickBot="1" x14ac:dyDescent="0.3">
      <c r="A19" s="122">
        <v>9</v>
      </c>
      <c r="B19" s="122"/>
      <c r="C19" s="125" t="s">
        <v>57</v>
      </c>
      <c r="D19" s="8">
        <f t="shared" si="6"/>
        <v>15</v>
      </c>
      <c r="E19" s="9">
        <f t="shared" si="2"/>
        <v>15</v>
      </c>
      <c r="F19" s="9">
        <f t="shared" si="3"/>
        <v>0</v>
      </c>
      <c r="G19" s="9">
        <f t="shared" si="4"/>
        <v>0</v>
      </c>
      <c r="H19" s="9">
        <f t="shared" si="5"/>
        <v>0</v>
      </c>
      <c r="I19" s="12"/>
      <c r="J19" s="4"/>
      <c r="K19" s="4"/>
      <c r="L19" s="4"/>
      <c r="M19" s="4"/>
      <c r="N19" s="13"/>
      <c r="O19" s="12"/>
      <c r="P19" s="4"/>
      <c r="Q19" s="4"/>
      <c r="R19" s="4"/>
      <c r="S19" s="4"/>
      <c r="T19" s="13"/>
      <c r="U19" s="12"/>
      <c r="V19" s="4"/>
      <c r="W19" s="4"/>
      <c r="X19" s="4"/>
      <c r="Y19" s="4"/>
      <c r="Z19" s="13"/>
      <c r="AA19" s="12">
        <v>15</v>
      </c>
      <c r="AB19" s="4"/>
      <c r="AC19" s="4"/>
      <c r="AD19" s="4">
        <v>3</v>
      </c>
      <c r="AE19" s="13" t="s">
        <v>47</v>
      </c>
      <c r="AF19" s="8">
        <f t="shared" si="1"/>
        <v>3</v>
      </c>
      <c r="AG19" s="18">
        <f>AF19</f>
        <v>3</v>
      </c>
      <c r="AH19" s="3"/>
    </row>
    <row r="20" spans="1:34" s="3" customFormat="1" ht="15.75" customHeight="1" thickBot="1" x14ac:dyDescent="0.3">
      <c r="A20" s="177" t="s">
        <v>21</v>
      </c>
      <c r="B20" s="178"/>
      <c r="C20" s="178"/>
      <c r="D20" s="132">
        <f>SUM(D11:D19)</f>
        <v>210</v>
      </c>
      <c r="E20" s="132">
        <f t="shared" ref="E20:AD20" si="7">SUM(E11:E19)</f>
        <v>60</v>
      </c>
      <c r="F20" s="132">
        <f t="shared" si="7"/>
        <v>60</v>
      </c>
      <c r="G20" s="132">
        <f t="shared" si="7"/>
        <v>45</v>
      </c>
      <c r="H20" s="132">
        <f t="shared" si="7"/>
        <v>45</v>
      </c>
      <c r="I20" s="132"/>
      <c r="J20" s="132"/>
      <c r="K20" s="132"/>
      <c r="L20" s="132"/>
      <c r="M20" s="132"/>
      <c r="N20" s="132"/>
      <c r="O20" s="132">
        <f t="shared" si="7"/>
        <v>15</v>
      </c>
      <c r="P20" s="132">
        <f t="shared" si="7"/>
        <v>30</v>
      </c>
      <c r="Q20" s="132">
        <f t="shared" si="7"/>
        <v>15</v>
      </c>
      <c r="R20" s="132">
        <f t="shared" si="7"/>
        <v>30</v>
      </c>
      <c r="S20" s="132">
        <f t="shared" si="7"/>
        <v>11</v>
      </c>
      <c r="T20" s="132"/>
      <c r="U20" s="132">
        <f t="shared" si="7"/>
        <v>15</v>
      </c>
      <c r="V20" s="132">
        <f t="shared" si="7"/>
        <v>15</v>
      </c>
      <c r="W20" s="132">
        <f t="shared" si="7"/>
        <v>15</v>
      </c>
      <c r="X20" s="132">
        <f t="shared" si="7"/>
        <v>15</v>
      </c>
      <c r="Y20" s="132">
        <f t="shared" si="7"/>
        <v>10</v>
      </c>
      <c r="Z20" s="132"/>
      <c r="AA20" s="132">
        <f t="shared" si="7"/>
        <v>30</v>
      </c>
      <c r="AB20" s="132">
        <f t="shared" si="7"/>
        <v>15</v>
      </c>
      <c r="AC20" s="132">
        <f t="shared" si="7"/>
        <v>15</v>
      </c>
      <c r="AD20" s="132">
        <f t="shared" si="7"/>
        <v>10</v>
      </c>
      <c r="AE20" s="132"/>
      <c r="AF20" s="132">
        <f>SUM(AF11:AF19)</f>
        <v>31</v>
      </c>
      <c r="AG20" s="5">
        <f>SUM(AG11:AG19)</f>
        <v>13</v>
      </c>
    </row>
    <row r="21" spans="1:34" ht="15.75" customHeight="1" thickBot="1" x14ac:dyDescent="0.3">
      <c r="A21" s="177" t="s">
        <v>18</v>
      </c>
      <c r="B21" s="179"/>
      <c r="C21" s="179"/>
      <c r="D21" s="133">
        <f>D20</f>
        <v>210</v>
      </c>
      <c r="E21" s="133">
        <f t="shared" ref="E21:AD21" si="8">E20</f>
        <v>60</v>
      </c>
      <c r="F21" s="133">
        <f t="shared" si="8"/>
        <v>60</v>
      </c>
      <c r="G21" s="133">
        <f t="shared" si="8"/>
        <v>45</v>
      </c>
      <c r="H21" s="133">
        <f t="shared" si="8"/>
        <v>45</v>
      </c>
      <c r="I21" s="133"/>
      <c r="J21" s="133"/>
      <c r="K21" s="133"/>
      <c r="L21" s="133"/>
      <c r="M21" s="133"/>
      <c r="N21" s="133"/>
      <c r="O21" s="133">
        <f t="shared" si="8"/>
        <v>15</v>
      </c>
      <c r="P21" s="133">
        <f t="shared" si="8"/>
        <v>30</v>
      </c>
      <c r="Q21" s="133">
        <f t="shared" si="8"/>
        <v>15</v>
      </c>
      <c r="R21" s="133">
        <f t="shared" si="8"/>
        <v>30</v>
      </c>
      <c r="S21" s="133">
        <f t="shared" si="8"/>
        <v>11</v>
      </c>
      <c r="T21" s="133"/>
      <c r="U21" s="133">
        <f t="shared" si="8"/>
        <v>15</v>
      </c>
      <c r="V21" s="133">
        <f t="shared" si="8"/>
        <v>15</v>
      </c>
      <c r="W21" s="133">
        <f t="shared" si="8"/>
        <v>15</v>
      </c>
      <c r="X21" s="133">
        <f t="shared" si="8"/>
        <v>15</v>
      </c>
      <c r="Y21" s="133">
        <f t="shared" si="8"/>
        <v>10</v>
      </c>
      <c r="Z21" s="133"/>
      <c r="AA21" s="133">
        <f t="shared" si="8"/>
        <v>30</v>
      </c>
      <c r="AB21" s="133">
        <f t="shared" si="8"/>
        <v>15</v>
      </c>
      <c r="AC21" s="133">
        <f t="shared" si="8"/>
        <v>15</v>
      </c>
      <c r="AD21" s="133">
        <f t="shared" si="8"/>
        <v>10</v>
      </c>
      <c r="AE21" s="133"/>
      <c r="AF21" s="133">
        <f>AF20</f>
        <v>31</v>
      </c>
      <c r="AG21" s="33">
        <f>AG20</f>
        <v>13</v>
      </c>
    </row>
    <row r="22" spans="1:34" x14ac:dyDescent="0.25">
      <c r="A22" s="42"/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43"/>
    </row>
    <row r="23" spans="1:34" x14ac:dyDescent="0.25">
      <c r="A23" s="42"/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43"/>
    </row>
    <row r="24" spans="1:34" x14ac:dyDescent="0.25">
      <c r="A24" s="42"/>
      <c r="B24" s="47" t="s">
        <v>81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43"/>
    </row>
    <row r="25" spans="1:34" x14ac:dyDescent="0.25">
      <c r="A25" s="42"/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3"/>
    </row>
    <row r="26" spans="1:34" x14ac:dyDescent="0.25">
      <c r="A26" s="42"/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43"/>
    </row>
    <row r="27" spans="1:34" x14ac:dyDescent="0.25">
      <c r="A27" s="42"/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3"/>
    </row>
    <row r="28" spans="1:34" x14ac:dyDescent="0.25">
      <c r="A28" s="42"/>
      <c r="B28" s="20" t="s">
        <v>19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3"/>
    </row>
    <row r="29" spans="1:34" x14ac:dyDescent="0.25">
      <c r="A29" s="42"/>
      <c r="B29" s="20" t="s">
        <v>20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 t="s">
        <v>72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3"/>
    </row>
    <row r="30" spans="1:34" x14ac:dyDescent="0.25">
      <c r="A30" s="42"/>
      <c r="B30" s="20"/>
      <c r="C30" s="20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 t="s">
        <v>80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3"/>
    </row>
    <row r="31" spans="1:34" x14ac:dyDescent="0.25">
      <c r="A31" s="42"/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 t="s">
        <v>73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3"/>
    </row>
    <row r="32" spans="1:34" ht="13.5" thickBot="1" x14ac:dyDescent="0.3">
      <c r="A32" s="44"/>
      <c r="B32" s="24"/>
      <c r="C32" s="2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</row>
  </sheetData>
  <mergeCells count="15">
    <mergeCell ref="A20:C20"/>
    <mergeCell ref="A21:C21"/>
    <mergeCell ref="AF5:AF9"/>
    <mergeCell ref="AG5:AG9"/>
    <mergeCell ref="I7:N8"/>
    <mergeCell ref="O7:T8"/>
    <mergeCell ref="U7:Z8"/>
    <mergeCell ref="AA7:AE8"/>
    <mergeCell ref="A10:C10"/>
    <mergeCell ref="A5:A9"/>
    <mergeCell ref="B5:B9"/>
    <mergeCell ref="C5:C9"/>
    <mergeCell ref="D5:H8"/>
    <mergeCell ref="I5:T6"/>
    <mergeCell ref="U5:A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2"/>
  <sheetViews>
    <sheetView showGridLines="0" tabSelected="1" view="pageBreakPreview" zoomScale="85" zoomScaleNormal="100" zoomScaleSheetLayoutView="85" workbookViewId="0">
      <selection activeCell="AK14" sqref="AK14"/>
    </sheetView>
  </sheetViews>
  <sheetFormatPr defaultRowHeight="15" x14ac:dyDescent="0.25"/>
  <cols>
    <col min="1" max="1" width="4.140625" customWidth="1"/>
    <col min="2" max="2" width="7.7109375" customWidth="1"/>
    <col min="3" max="3" width="25.140625" customWidth="1"/>
    <col min="4" max="4" width="4.5703125" customWidth="1"/>
    <col min="5" max="5" width="3.140625" customWidth="1"/>
    <col min="6" max="6" width="4.42578125" customWidth="1"/>
    <col min="7" max="19" width="3.140625" customWidth="1"/>
    <col min="20" max="20" width="6.42578125" customWidth="1"/>
    <col min="21" max="25" width="3.140625" customWidth="1"/>
    <col min="26" max="26" width="6" customWidth="1"/>
    <col min="27" max="30" width="3.140625" customWidth="1"/>
    <col min="31" max="31" width="6.42578125" customWidth="1"/>
    <col min="32" max="32" width="7.5703125" customWidth="1"/>
    <col min="33" max="33" width="11" customWidth="1"/>
  </cols>
  <sheetData>
    <row r="1" spans="1:33" x14ac:dyDescent="0.25">
      <c r="A1" s="34" t="s">
        <v>14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7"/>
    </row>
    <row r="2" spans="1:33" x14ac:dyDescent="0.25">
      <c r="A2" s="42" t="s">
        <v>83</v>
      </c>
      <c r="B2" s="22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39"/>
      <c r="T2" s="23"/>
      <c r="U2" s="23"/>
      <c r="V2" s="23"/>
      <c r="W2" s="23"/>
      <c r="X2" s="39"/>
      <c r="Y2" s="23"/>
      <c r="Z2" s="23"/>
      <c r="AA2" s="23"/>
      <c r="AB2" s="23"/>
      <c r="AC2" s="23"/>
      <c r="AD2" s="23"/>
      <c r="AE2" s="23"/>
      <c r="AF2" s="23"/>
      <c r="AG2" s="40"/>
    </row>
    <row r="3" spans="1:33" x14ac:dyDescent="0.25">
      <c r="A3" s="38" t="s">
        <v>75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40"/>
    </row>
    <row r="4" spans="1:33" ht="15.75" thickBot="1" x14ac:dyDescent="0.3">
      <c r="A4" s="41" t="s">
        <v>71</v>
      </c>
      <c r="B4" s="24"/>
      <c r="C4" s="2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40"/>
    </row>
    <row r="5" spans="1:33" x14ac:dyDescent="0.25">
      <c r="A5" s="191" t="s">
        <v>12</v>
      </c>
      <c r="B5" s="194" t="s">
        <v>0</v>
      </c>
      <c r="C5" s="200" t="s">
        <v>1</v>
      </c>
      <c r="D5" s="197" t="s">
        <v>11</v>
      </c>
      <c r="E5" s="198"/>
      <c r="F5" s="198"/>
      <c r="G5" s="198"/>
      <c r="H5" s="198"/>
      <c r="I5" s="197" t="s">
        <v>2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9"/>
      <c r="U5" s="197" t="s">
        <v>7</v>
      </c>
      <c r="V5" s="198"/>
      <c r="W5" s="198"/>
      <c r="X5" s="198"/>
      <c r="Y5" s="198"/>
      <c r="Z5" s="198"/>
      <c r="AA5" s="198"/>
      <c r="AB5" s="198"/>
      <c r="AC5" s="198"/>
      <c r="AD5" s="198"/>
      <c r="AE5" s="199"/>
      <c r="AF5" s="180" t="s">
        <v>25</v>
      </c>
      <c r="AG5" s="183" t="s">
        <v>23</v>
      </c>
    </row>
    <row r="6" spans="1:33" x14ac:dyDescent="0.25">
      <c r="A6" s="192"/>
      <c r="B6" s="195"/>
      <c r="C6" s="201"/>
      <c r="D6" s="186"/>
      <c r="E6" s="187"/>
      <c r="F6" s="187"/>
      <c r="G6" s="187"/>
      <c r="H6" s="187"/>
      <c r="I6" s="186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6"/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81"/>
      <c r="AG6" s="184"/>
    </row>
    <row r="7" spans="1:33" x14ac:dyDescent="0.25">
      <c r="A7" s="192"/>
      <c r="B7" s="195"/>
      <c r="C7" s="201"/>
      <c r="D7" s="186"/>
      <c r="E7" s="187"/>
      <c r="F7" s="187"/>
      <c r="G7" s="187"/>
      <c r="H7" s="187"/>
      <c r="I7" s="186" t="s">
        <v>4</v>
      </c>
      <c r="J7" s="187"/>
      <c r="K7" s="187"/>
      <c r="L7" s="187"/>
      <c r="M7" s="187"/>
      <c r="N7" s="187"/>
      <c r="O7" s="187" t="s">
        <v>6</v>
      </c>
      <c r="P7" s="187"/>
      <c r="Q7" s="187"/>
      <c r="R7" s="187"/>
      <c r="S7" s="187"/>
      <c r="T7" s="188"/>
      <c r="U7" s="186" t="s">
        <v>8</v>
      </c>
      <c r="V7" s="187"/>
      <c r="W7" s="187"/>
      <c r="X7" s="187"/>
      <c r="Y7" s="187"/>
      <c r="Z7" s="187"/>
      <c r="AA7" s="187" t="s">
        <v>9</v>
      </c>
      <c r="AB7" s="187"/>
      <c r="AC7" s="187"/>
      <c r="AD7" s="187"/>
      <c r="AE7" s="188"/>
      <c r="AF7" s="181"/>
      <c r="AG7" s="184"/>
    </row>
    <row r="8" spans="1:33" x14ac:dyDescent="0.25">
      <c r="A8" s="192"/>
      <c r="B8" s="195"/>
      <c r="C8" s="201"/>
      <c r="D8" s="186"/>
      <c r="E8" s="187"/>
      <c r="F8" s="187"/>
      <c r="G8" s="187"/>
      <c r="H8" s="187"/>
      <c r="I8" s="186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8"/>
      <c r="U8" s="186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81"/>
      <c r="AG8" s="184"/>
    </row>
    <row r="9" spans="1:33" ht="75" thickBot="1" x14ac:dyDescent="0.3">
      <c r="A9" s="193"/>
      <c r="B9" s="196"/>
      <c r="C9" s="202"/>
      <c r="D9" s="134" t="s">
        <v>3</v>
      </c>
      <c r="E9" s="25" t="s">
        <v>22</v>
      </c>
      <c r="F9" s="26" t="s">
        <v>28</v>
      </c>
      <c r="G9" s="26" t="s">
        <v>34</v>
      </c>
      <c r="H9" s="26" t="s">
        <v>60</v>
      </c>
      <c r="I9" s="25" t="s">
        <v>22</v>
      </c>
      <c r="J9" s="26" t="s">
        <v>28</v>
      </c>
      <c r="K9" s="26" t="s">
        <v>34</v>
      </c>
      <c r="L9" s="26" t="s">
        <v>60</v>
      </c>
      <c r="M9" s="26" t="s">
        <v>5</v>
      </c>
      <c r="N9" s="26" t="s">
        <v>24</v>
      </c>
      <c r="O9" s="25" t="s">
        <v>59</v>
      </c>
      <c r="P9" s="26" t="s">
        <v>28</v>
      </c>
      <c r="Q9" s="26" t="s">
        <v>34</v>
      </c>
      <c r="R9" s="26" t="s">
        <v>60</v>
      </c>
      <c r="S9" s="26" t="s">
        <v>5</v>
      </c>
      <c r="T9" s="26" t="s">
        <v>24</v>
      </c>
      <c r="U9" s="25" t="s">
        <v>22</v>
      </c>
      <c r="V9" s="26" t="s">
        <v>28</v>
      </c>
      <c r="W9" s="26" t="s">
        <v>34</v>
      </c>
      <c r="X9" s="26" t="s">
        <v>60</v>
      </c>
      <c r="Y9" s="26" t="s">
        <v>5</v>
      </c>
      <c r="Z9" s="26" t="s">
        <v>24</v>
      </c>
      <c r="AA9" s="25" t="s">
        <v>22</v>
      </c>
      <c r="AB9" s="26" t="s">
        <v>28</v>
      </c>
      <c r="AC9" s="26" t="s">
        <v>34</v>
      </c>
      <c r="AD9" s="26" t="s">
        <v>5</v>
      </c>
      <c r="AE9" s="26" t="s">
        <v>24</v>
      </c>
      <c r="AF9" s="182"/>
      <c r="AG9" s="185"/>
    </row>
    <row r="10" spans="1:33" ht="15.75" thickBot="1" x14ac:dyDescent="0.3">
      <c r="A10" s="189" t="s">
        <v>17</v>
      </c>
      <c r="B10" s="190"/>
      <c r="C10" s="19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1"/>
    </row>
    <row r="11" spans="1:33" ht="15.75" thickBot="1" x14ac:dyDescent="0.3">
      <c r="A11" s="8">
        <v>1</v>
      </c>
      <c r="B11" s="8"/>
      <c r="C11" s="123" t="s">
        <v>61</v>
      </c>
      <c r="D11" s="9">
        <f>SUM(I11:K11)+SUM(N11:R11)+SUM(U11:Y11)+SUM(AB11:AE11)</f>
        <v>30</v>
      </c>
      <c r="E11" s="10">
        <f>O11+U11+AA11</f>
        <v>0</v>
      </c>
      <c r="F11" s="10">
        <f t="shared" ref="F11:G19" si="0">P11+V11+AB11</f>
        <v>30</v>
      </c>
      <c r="G11" s="10">
        <f>Q11+W11+AC11</f>
        <v>0</v>
      </c>
      <c r="H11" s="11">
        <f>R11+X11</f>
        <v>0</v>
      </c>
      <c r="I11" s="30"/>
      <c r="J11" s="10"/>
      <c r="K11" s="10"/>
      <c r="L11" s="10"/>
      <c r="M11" s="10"/>
      <c r="N11" s="11"/>
      <c r="O11" s="9"/>
      <c r="P11" s="10">
        <v>30</v>
      </c>
      <c r="Q11" s="10"/>
      <c r="R11" s="10"/>
      <c r="S11" s="10">
        <v>4</v>
      </c>
      <c r="T11" s="28" t="s">
        <v>47</v>
      </c>
      <c r="U11" s="9"/>
      <c r="V11" s="10"/>
      <c r="W11" s="10"/>
      <c r="X11" s="10"/>
      <c r="Y11" s="10"/>
      <c r="Z11" s="11"/>
      <c r="AA11" s="9"/>
      <c r="AB11" s="10"/>
      <c r="AC11" s="10"/>
      <c r="AD11" s="10"/>
      <c r="AE11" s="11"/>
      <c r="AF11" s="8">
        <f t="shared" ref="AF11:AF19" si="1">AD11+Y11+S11</f>
        <v>4</v>
      </c>
      <c r="AG11" s="17">
        <f>AF11</f>
        <v>4</v>
      </c>
    </row>
    <row r="12" spans="1:33" ht="26.25" thickBot="1" x14ac:dyDescent="0.3">
      <c r="A12" s="121">
        <v>2</v>
      </c>
      <c r="B12" s="121"/>
      <c r="C12" s="124" t="s">
        <v>62</v>
      </c>
      <c r="D12" s="12">
        <f>SUM(I12:K12)+SUM(N12:R12)+SUM(U12:Y12)+SUM(AB12:AE12)</f>
        <v>30</v>
      </c>
      <c r="E12" s="4">
        <f t="shared" ref="E12:E19" si="2">O12+U12+AA12</f>
        <v>0</v>
      </c>
      <c r="F12" s="4">
        <f t="shared" si="0"/>
        <v>30</v>
      </c>
      <c r="G12" s="4">
        <f t="shared" si="0"/>
        <v>0</v>
      </c>
      <c r="H12" s="13">
        <f t="shared" ref="H12:H19" si="3">R12+X12</f>
        <v>0</v>
      </c>
      <c r="I12" s="27"/>
      <c r="J12" s="4"/>
      <c r="K12" s="4"/>
      <c r="L12" s="4"/>
      <c r="M12" s="4"/>
      <c r="N12" s="13"/>
      <c r="O12" s="12"/>
      <c r="P12" s="4">
        <v>30</v>
      </c>
      <c r="Q12" s="4"/>
      <c r="R12" s="4"/>
      <c r="S12" s="4">
        <v>3</v>
      </c>
      <c r="T12" s="32" t="s">
        <v>47</v>
      </c>
      <c r="U12" s="12"/>
      <c r="V12" s="4"/>
      <c r="W12" s="4"/>
      <c r="X12" s="4"/>
      <c r="Y12" s="4"/>
      <c r="Z12" s="13"/>
      <c r="AA12" s="12"/>
      <c r="AB12" s="4"/>
      <c r="AC12" s="4"/>
      <c r="AD12" s="4"/>
      <c r="AE12" s="13"/>
      <c r="AF12" s="8">
        <f t="shared" si="1"/>
        <v>3</v>
      </c>
      <c r="AG12" s="18">
        <v>3</v>
      </c>
    </row>
    <row r="13" spans="1:33" ht="26.25" thickBot="1" x14ac:dyDescent="0.3">
      <c r="A13" s="121">
        <v>3</v>
      </c>
      <c r="B13" s="121"/>
      <c r="C13" s="124" t="s">
        <v>63</v>
      </c>
      <c r="D13" s="12">
        <f>SUM(I13:K13)+SUM(N13:R13)+SUM(U13:Y13)+SUM(AB13:AE13)</f>
        <v>30</v>
      </c>
      <c r="E13" s="4">
        <f t="shared" si="2"/>
        <v>15</v>
      </c>
      <c r="F13" s="4">
        <f t="shared" si="0"/>
        <v>0</v>
      </c>
      <c r="G13" s="4">
        <f t="shared" si="0"/>
        <v>15</v>
      </c>
      <c r="H13" s="13">
        <f t="shared" si="3"/>
        <v>0</v>
      </c>
      <c r="I13" s="27"/>
      <c r="J13" s="4"/>
      <c r="K13" s="4"/>
      <c r="L13" s="4"/>
      <c r="M13" s="4"/>
      <c r="N13" s="13"/>
      <c r="O13" s="12">
        <v>15</v>
      </c>
      <c r="P13" s="4"/>
      <c r="Q13" s="4">
        <v>15</v>
      </c>
      <c r="R13" s="4"/>
      <c r="S13" s="4">
        <v>4</v>
      </c>
      <c r="T13" s="13" t="s">
        <v>79</v>
      </c>
      <c r="U13" s="12"/>
      <c r="V13" s="4"/>
      <c r="W13" s="4"/>
      <c r="X13" s="4"/>
      <c r="Y13" s="4"/>
      <c r="Z13" s="13"/>
      <c r="AA13" s="12"/>
      <c r="AB13" s="4"/>
      <c r="AC13" s="4"/>
      <c r="AD13" s="4"/>
      <c r="AE13" s="13"/>
      <c r="AF13" s="8">
        <f t="shared" si="1"/>
        <v>4</v>
      </c>
      <c r="AG13" s="18"/>
    </row>
    <row r="14" spans="1:33" ht="28.5" customHeight="1" thickBot="1" x14ac:dyDescent="0.3">
      <c r="A14" s="121">
        <v>4</v>
      </c>
      <c r="B14" s="121"/>
      <c r="C14" s="124" t="s">
        <v>64</v>
      </c>
      <c r="D14" s="12">
        <f t="shared" ref="D14:D19" si="4">SUM(I14:K14)+SUM(N14:R14)+SUM(U14:X14)+SUM(AA14:AC14)</f>
        <v>30</v>
      </c>
      <c r="E14" s="4">
        <f t="shared" si="2"/>
        <v>15</v>
      </c>
      <c r="F14" s="4">
        <f t="shared" si="0"/>
        <v>15</v>
      </c>
      <c r="G14" s="4">
        <f t="shared" si="0"/>
        <v>0</v>
      </c>
      <c r="H14" s="13">
        <f t="shared" si="3"/>
        <v>0</v>
      </c>
      <c r="I14" s="27"/>
      <c r="J14" s="4"/>
      <c r="K14" s="4"/>
      <c r="L14" s="4"/>
      <c r="M14" s="4"/>
      <c r="N14" s="13"/>
      <c r="O14" s="12"/>
      <c r="P14" s="4"/>
      <c r="Q14" s="4"/>
      <c r="R14" s="4"/>
      <c r="S14" s="4"/>
      <c r="T14" s="13"/>
      <c r="U14" s="12">
        <v>15</v>
      </c>
      <c r="V14" s="4">
        <v>15</v>
      </c>
      <c r="W14" s="4"/>
      <c r="X14" s="4"/>
      <c r="Y14" s="4">
        <v>4</v>
      </c>
      <c r="Z14" s="13" t="s">
        <v>79</v>
      </c>
      <c r="AA14" s="12"/>
      <c r="AB14" s="4"/>
      <c r="AC14" s="4"/>
      <c r="AD14" s="4"/>
      <c r="AE14" s="13"/>
      <c r="AF14" s="8">
        <f t="shared" si="1"/>
        <v>4</v>
      </c>
      <c r="AG14" s="18"/>
    </row>
    <row r="15" spans="1:33" ht="26.25" thickBot="1" x14ac:dyDescent="0.3">
      <c r="A15" s="121">
        <v>5</v>
      </c>
      <c r="B15" s="121"/>
      <c r="C15" s="124" t="s">
        <v>65</v>
      </c>
      <c r="D15" s="12">
        <f t="shared" si="4"/>
        <v>15</v>
      </c>
      <c r="E15" s="4">
        <f t="shared" si="2"/>
        <v>0</v>
      </c>
      <c r="F15" s="4">
        <f t="shared" si="0"/>
        <v>0</v>
      </c>
      <c r="G15" s="4">
        <f t="shared" si="0"/>
        <v>15</v>
      </c>
      <c r="H15" s="13">
        <f t="shared" si="3"/>
        <v>0</v>
      </c>
      <c r="I15" s="27"/>
      <c r="J15" s="4"/>
      <c r="K15" s="4"/>
      <c r="L15" s="4"/>
      <c r="M15" s="4"/>
      <c r="N15" s="13"/>
      <c r="O15" s="12"/>
      <c r="P15" s="4"/>
      <c r="Q15" s="4"/>
      <c r="R15" s="4"/>
      <c r="S15" s="4"/>
      <c r="T15" s="13"/>
      <c r="U15" s="12"/>
      <c r="V15" s="4"/>
      <c r="W15" s="4">
        <v>15</v>
      </c>
      <c r="X15" s="4"/>
      <c r="Y15" s="4">
        <v>3</v>
      </c>
      <c r="Z15" s="13" t="s">
        <v>47</v>
      </c>
      <c r="AA15" s="12"/>
      <c r="AB15" s="4"/>
      <c r="AC15" s="4"/>
      <c r="AD15" s="4"/>
      <c r="AE15" s="13"/>
      <c r="AF15" s="8">
        <f t="shared" si="1"/>
        <v>3</v>
      </c>
      <c r="AG15" s="18">
        <v>3</v>
      </c>
    </row>
    <row r="16" spans="1:33" ht="15.75" thickBot="1" x14ac:dyDescent="0.3">
      <c r="A16" s="121">
        <v>6</v>
      </c>
      <c r="B16" s="121"/>
      <c r="C16" s="124" t="s">
        <v>66</v>
      </c>
      <c r="D16" s="12">
        <f t="shared" si="4"/>
        <v>15</v>
      </c>
      <c r="E16" s="4">
        <f t="shared" si="2"/>
        <v>0</v>
      </c>
      <c r="F16" s="4">
        <f t="shared" si="0"/>
        <v>0</v>
      </c>
      <c r="G16" s="4">
        <f t="shared" si="0"/>
        <v>0</v>
      </c>
      <c r="H16" s="13">
        <f t="shared" si="3"/>
        <v>15</v>
      </c>
      <c r="I16" s="27"/>
      <c r="J16" s="4"/>
      <c r="K16" s="4"/>
      <c r="L16" s="4"/>
      <c r="M16" s="4"/>
      <c r="N16" s="13"/>
      <c r="O16" s="12"/>
      <c r="P16" s="4"/>
      <c r="Q16" s="4"/>
      <c r="R16" s="4"/>
      <c r="S16" s="4"/>
      <c r="T16" s="13"/>
      <c r="U16" s="12"/>
      <c r="V16" s="4"/>
      <c r="W16" s="4"/>
      <c r="X16" s="4">
        <v>15</v>
      </c>
      <c r="Y16" s="4">
        <v>3</v>
      </c>
      <c r="Z16" s="13" t="s">
        <v>47</v>
      </c>
      <c r="AA16" s="12"/>
      <c r="AB16" s="4"/>
      <c r="AC16" s="4"/>
      <c r="AD16" s="4"/>
      <c r="AE16" s="13"/>
      <c r="AF16" s="8">
        <f t="shared" si="1"/>
        <v>3</v>
      </c>
      <c r="AG16" s="18">
        <f>AF16</f>
        <v>3</v>
      </c>
    </row>
    <row r="17" spans="1:33" ht="26.25" thickBot="1" x14ac:dyDescent="0.3">
      <c r="A17" s="121">
        <v>7</v>
      </c>
      <c r="B17" s="121"/>
      <c r="C17" s="124" t="s">
        <v>55</v>
      </c>
      <c r="D17" s="12">
        <f t="shared" si="4"/>
        <v>30</v>
      </c>
      <c r="E17" s="4">
        <f t="shared" si="2"/>
        <v>15</v>
      </c>
      <c r="F17" s="4">
        <f t="shared" si="0"/>
        <v>15</v>
      </c>
      <c r="G17" s="4">
        <f t="shared" si="0"/>
        <v>0</v>
      </c>
      <c r="H17" s="13">
        <f t="shared" si="3"/>
        <v>0</v>
      </c>
      <c r="I17" s="27"/>
      <c r="J17" s="4"/>
      <c r="K17" s="4"/>
      <c r="L17" s="4"/>
      <c r="M17" s="4"/>
      <c r="N17" s="13"/>
      <c r="O17" s="12"/>
      <c r="P17" s="4"/>
      <c r="Q17" s="4"/>
      <c r="R17" s="4"/>
      <c r="S17" s="4"/>
      <c r="T17" s="13"/>
      <c r="U17" s="12"/>
      <c r="V17" s="4"/>
      <c r="W17" s="4"/>
      <c r="X17" s="4"/>
      <c r="Y17" s="4"/>
      <c r="Z17" s="13"/>
      <c r="AA17" s="12">
        <v>15</v>
      </c>
      <c r="AB17" s="4">
        <v>15</v>
      </c>
      <c r="AC17" s="4"/>
      <c r="AD17" s="4">
        <v>4</v>
      </c>
      <c r="AE17" s="13" t="s">
        <v>79</v>
      </c>
      <c r="AF17" s="8">
        <f t="shared" si="1"/>
        <v>4</v>
      </c>
      <c r="AG17" s="18"/>
    </row>
    <row r="18" spans="1:33" ht="26.25" thickBot="1" x14ac:dyDescent="0.3">
      <c r="A18" s="121">
        <v>8</v>
      </c>
      <c r="B18" s="121"/>
      <c r="C18" s="124" t="s">
        <v>67</v>
      </c>
      <c r="D18" s="12">
        <f t="shared" si="4"/>
        <v>15</v>
      </c>
      <c r="E18" s="4">
        <f t="shared" si="2"/>
        <v>0</v>
      </c>
      <c r="F18" s="4">
        <f t="shared" si="0"/>
        <v>15</v>
      </c>
      <c r="G18" s="4">
        <f t="shared" si="0"/>
        <v>0</v>
      </c>
      <c r="H18" s="13">
        <f t="shared" si="3"/>
        <v>0</v>
      </c>
      <c r="I18" s="27"/>
      <c r="J18" s="4"/>
      <c r="K18" s="4"/>
      <c r="L18" s="4"/>
      <c r="M18" s="4"/>
      <c r="N18" s="13"/>
      <c r="O18" s="12"/>
      <c r="P18" s="4"/>
      <c r="Q18" s="4"/>
      <c r="R18" s="4"/>
      <c r="S18" s="4"/>
      <c r="T18" s="13"/>
      <c r="U18" s="12"/>
      <c r="V18" s="4"/>
      <c r="W18" s="4"/>
      <c r="X18" s="4"/>
      <c r="Y18" s="4"/>
      <c r="Z18" s="13"/>
      <c r="AA18" s="12"/>
      <c r="AB18" s="4">
        <v>15</v>
      </c>
      <c r="AC18" s="4"/>
      <c r="AD18" s="4">
        <v>3</v>
      </c>
      <c r="AE18" s="13" t="s">
        <v>47</v>
      </c>
      <c r="AF18" s="8">
        <f t="shared" si="1"/>
        <v>3</v>
      </c>
      <c r="AG18" s="18"/>
    </row>
    <row r="19" spans="1:33" ht="39" thickBot="1" x14ac:dyDescent="0.3">
      <c r="A19" s="122">
        <v>9</v>
      </c>
      <c r="B19" s="122"/>
      <c r="C19" s="125" t="s">
        <v>68</v>
      </c>
      <c r="D19" s="14">
        <f t="shared" si="4"/>
        <v>15</v>
      </c>
      <c r="E19" s="15">
        <f t="shared" si="2"/>
        <v>15</v>
      </c>
      <c r="F19" s="15">
        <f t="shared" si="0"/>
        <v>0</v>
      </c>
      <c r="G19" s="15">
        <f t="shared" si="0"/>
        <v>0</v>
      </c>
      <c r="H19" s="16">
        <f t="shared" si="3"/>
        <v>0</v>
      </c>
      <c r="I19" s="29"/>
      <c r="J19" s="15"/>
      <c r="K19" s="15"/>
      <c r="L19" s="15"/>
      <c r="M19" s="15"/>
      <c r="N19" s="16"/>
      <c r="O19" s="12"/>
      <c r="P19" s="4"/>
      <c r="Q19" s="4"/>
      <c r="R19" s="4"/>
      <c r="S19" s="4"/>
      <c r="T19" s="13"/>
      <c r="U19" s="12"/>
      <c r="V19" s="4"/>
      <c r="W19" s="4"/>
      <c r="X19" s="4"/>
      <c r="Y19" s="4"/>
      <c r="Z19" s="13"/>
      <c r="AA19" s="12">
        <v>15</v>
      </c>
      <c r="AB19" s="4"/>
      <c r="AC19" s="4"/>
      <c r="AD19" s="4">
        <v>3</v>
      </c>
      <c r="AE19" s="13" t="s">
        <v>47</v>
      </c>
      <c r="AF19" s="8">
        <f t="shared" si="1"/>
        <v>3</v>
      </c>
      <c r="AG19" s="18"/>
    </row>
    <row r="20" spans="1:33" ht="15.75" thickBot="1" x14ac:dyDescent="0.3">
      <c r="A20" s="177" t="s">
        <v>21</v>
      </c>
      <c r="B20" s="178"/>
      <c r="C20" s="178"/>
      <c r="D20" s="31">
        <f>SUM(D11:D19)</f>
        <v>210</v>
      </c>
      <c r="E20" s="31">
        <f t="shared" ref="E20:AD20" si="5">SUM(E11:E19)</f>
        <v>60</v>
      </c>
      <c r="F20" s="31">
        <f t="shared" si="5"/>
        <v>105</v>
      </c>
      <c r="G20" s="31">
        <f t="shared" si="5"/>
        <v>30</v>
      </c>
      <c r="H20" s="31">
        <f t="shared" si="5"/>
        <v>15</v>
      </c>
      <c r="I20" s="31"/>
      <c r="J20" s="31"/>
      <c r="K20" s="31"/>
      <c r="L20" s="31"/>
      <c r="M20" s="31"/>
      <c r="N20" s="31"/>
      <c r="O20" s="132">
        <f t="shared" si="5"/>
        <v>15</v>
      </c>
      <c r="P20" s="132">
        <f t="shared" si="5"/>
        <v>60</v>
      </c>
      <c r="Q20" s="132">
        <f t="shared" si="5"/>
        <v>15</v>
      </c>
      <c r="R20" s="132">
        <f t="shared" si="5"/>
        <v>0</v>
      </c>
      <c r="S20" s="132">
        <f t="shared" si="5"/>
        <v>11</v>
      </c>
      <c r="T20" s="132"/>
      <c r="U20" s="132">
        <f t="shared" si="5"/>
        <v>15</v>
      </c>
      <c r="V20" s="132">
        <f t="shared" si="5"/>
        <v>15</v>
      </c>
      <c r="W20" s="132">
        <f t="shared" si="5"/>
        <v>15</v>
      </c>
      <c r="X20" s="132">
        <f t="shared" si="5"/>
        <v>15</v>
      </c>
      <c r="Y20" s="132">
        <f t="shared" si="5"/>
        <v>10</v>
      </c>
      <c r="Z20" s="132"/>
      <c r="AA20" s="132">
        <f t="shared" si="5"/>
        <v>30</v>
      </c>
      <c r="AB20" s="132">
        <f t="shared" si="5"/>
        <v>30</v>
      </c>
      <c r="AC20" s="132">
        <f t="shared" si="5"/>
        <v>0</v>
      </c>
      <c r="AD20" s="132">
        <f t="shared" si="5"/>
        <v>10</v>
      </c>
      <c r="AE20" s="132"/>
      <c r="AF20" s="132">
        <f>SUM(AF11:AF19)</f>
        <v>31</v>
      </c>
      <c r="AG20" s="5">
        <f>SUM(AG11:AG19)</f>
        <v>13</v>
      </c>
    </row>
    <row r="21" spans="1:33" ht="15.75" thickBot="1" x14ac:dyDescent="0.3">
      <c r="A21" s="177" t="s">
        <v>18</v>
      </c>
      <c r="B21" s="179"/>
      <c r="C21" s="179"/>
      <c r="D21" s="133">
        <f>D20</f>
        <v>210</v>
      </c>
      <c r="E21" s="133">
        <f t="shared" ref="E21:AD21" si="6">E20</f>
        <v>60</v>
      </c>
      <c r="F21" s="133">
        <f t="shared" si="6"/>
        <v>105</v>
      </c>
      <c r="G21" s="133">
        <f t="shared" si="6"/>
        <v>30</v>
      </c>
      <c r="H21" s="133">
        <f t="shared" si="6"/>
        <v>15</v>
      </c>
      <c r="I21" s="133"/>
      <c r="J21" s="133"/>
      <c r="K21" s="133"/>
      <c r="L21" s="133"/>
      <c r="M21" s="133"/>
      <c r="N21" s="133"/>
      <c r="O21" s="133">
        <f t="shared" si="6"/>
        <v>15</v>
      </c>
      <c r="P21" s="133">
        <f t="shared" si="6"/>
        <v>60</v>
      </c>
      <c r="Q21" s="133">
        <f t="shared" si="6"/>
        <v>15</v>
      </c>
      <c r="R21" s="133">
        <f t="shared" si="6"/>
        <v>0</v>
      </c>
      <c r="S21" s="133">
        <f t="shared" si="6"/>
        <v>11</v>
      </c>
      <c r="T21" s="133"/>
      <c r="U21" s="133">
        <f t="shared" si="6"/>
        <v>15</v>
      </c>
      <c r="V21" s="133">
        <f t="shared" si="6"/>
        <v>15</v>
      </c>
      <c r="W21" s="133">
        <f t="shared" si="6"/>
        <v>15</v>
      </c>
      <c r="X21" s="133">
        <f t="shared" si="6"/>
        <v>15</v>
      </c>
      <c r="Y21" s="133">
        <f t="shared" si="6"/>
        <v>10</v>
      </c>
      <c r="Z21" s="133"/>
      <c r="AA21" s="133">
        <f t="shared" si="6"/>
        <v>30</v>
      </c>
      <c r="AB21" s="133">
        <f t="shared" si="6"/>
        <v>30</v>
      </c>
      <c r="AC21" s="133">
        <f t="shared" si="6"/>
        <v>0</v>
      </c>
      <c r="AD21" s="133">
        <f t="shared" si="6"/>
        <v>10</v>
      </c>
      <c r="AE21" s="133"/>
      <c r="AF21" s="133">
        <f>AF20</f>
        <v>31</v>
      </c>
      <c r="AG21" s="33">
        <f>AG20</f>
        <v>13</v>
      </c>
    </row>
    <row r="22" spans="1:33" x14ac:dyDescent="0.25">
      <c r="A22" s="42"/>
      <c r="B22" s="2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43"/>
    </row>
    <row r="23" spans="1:33" x14ac:dyDescent="0.25">
      <c r="A23" s="42"/>
      <c r="B23" s="20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43"/>
    </row>
    <row r="24" spans="1:33" x14ac:dyDescent="0.25">
      <c r="A24" s="42"/>
      <c r="B24" s="47" t="s">
        <v>81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43"/>
    </row>
    <row r="25" spans="1:33" x14ac:dyDescent="0.25">
      <c r="A25" s="42"/>
      <c r="B25" s="20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3"/>
    </row>
    <row r="26" spans="1:33" x14ac:dyDescent="0.25">
      <c r="A26" s="42"/>
      <c r="B26" s="20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43"/>
    </row>
    <row r="27" spans="1:33" x14ac:dyDescent="0.25">
      <c r="A27" s="42"/>
      <c r="B27" s="20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3"/>
    </row>
    <row r="28" spans="1:33" x14ac:dyDescent="0.25">
      <c r="A28" s="42"/>
      <c r="B28" s="20" t="s">
        <v>19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3"/>
    </row>
    <row r="29" spans="1:33" x14ac:dyDescent="0.25">
      <c r="A29" s="42"/>
      <c r="B29" s="20" t="s">
        <v>20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 t="s">
        <v>72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3"/>
    </row>
    <row r="30" spans="1:33" x14ac:dyDescent="0.25">
      <c r="A30" s="42"/>
      <c r="B30" s="20"/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O30" s="21"/>
      <c r="P30" s="21"/>
      <c r="Q30" s="21"/>
      <c r="R30" s="21"/>
      <c r="S30" s="21"/>
      <c r="T30" s="21" t="s">
        <v>80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3"/>
    </row>
    <row r="31" spans="1:33" x14ac:dyDescent="0.25">
      <c r="A31" s="42"/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 t="s">
        <v>73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3"/>
    </row>
    <row r="32" spans="1:33" ht="15.75" thickBot="1" x14ac:dyDescent="0.3">
      <c r="A32" s="44"/>
      <c r="B32" s="24"/>
      <c r="C32" s="2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</row>
  </sheetData>
  <mergeCells count="15">
    <mergeCell ref="A10:C10"/>
    <mergeCell ref="A20:C20"/>
    <mergeCell ref="A21:C21"/>
    <mergeCell ref="AF5:AF9"/>
    <mergeCell ref="AG5:AG9"/>
    <mergeCell ref="I7:N8"/>
    <mergeCell ref="O7:T8"/>
    <mergeCell ref="U7:Z8"/>
    <mergeCell ref="AA7:AE8"/>
    <mergeCell ref="A5:A9"/>
    <mergeCell ref="B5:B9"/>
    <mergeCell ref="C5:C9"/>
    <mergeCell ref="D5:H8"/>
    <mergeCell ref="I5:T6"/>
    <mergeCell ref="U5:A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Width="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stacj</vt:lpstr>
      <vt:lpstr>Harmonogram specjalność - ZM</vt:lpstr>
      <vt:lpstr>Harmonogram specjalność - PM</vt:lpstr>
      <vt:lpstr>'Harmonogram studiów stacj'!Obszar_wydruku</vt:lpstr>
      <vt:lpstr>'Harmonogram studiów stacj'!Tytuły_wydruku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2024-06-06T13:07:58Z</dcterms:modified>
</cp:coreProperties>
</file>