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978D1BBB-E718-455C-A663-ED1869E8BB7F}" xr6:coauthVersionLast="36" xr6:coauthVersionMax="47" xr10:uidLastSave="{00000000-0000-0000-0000-000000000000}"/>
  <bookViews>
    <workbookView xWindow="-105" yWindow="-105" windowWidth="23250" windowHeight="12570" xr2:uid="{00000000-000D-0000-FFFF-FFFF00000000}"/>
  </bookViews>
  <sheets>
    <sheet name="Arkusz1" sheetId="1" r:id="rId1"/>
    <sheet name="Arkusz2" sheetId="2" r:id="rId2"/>
  </sheets>
  <definedNames>
    <definedName name="_xlnm._FilterDatabase" localSheetId="0" hidden="1">Arkusz1!$B$3:$E$34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 l="1"/>
  <c r="I21" i="2"/>
  <c r="G21" i="2"/>
  <c r="F20" i="2"/>
  <c r="I19" i="2"/>
  <c r="H19" i="2"/>
  <c r="G19" i="2"/>
  <c r="F16" i="2"/>
</calcChain>
</file>

<file path=xl/sharedStrings.xml><?xml version="1.0" encoding="utf-8"?>
<sst xmlns="http://schemas.openxmlformats.org/spreadsheetml/2006/main" count="130" uniqueCount="69">
  <si>
    <t>Kluczowy sprzęt</t>
  </si>
  <si>
    <t>Nazwa</t>
  </si>
  <si>
    <t>Nazwa jednostki</t>
  </si>
  <si>
    <t>Lokalizacja</t>
  </si>
  <si>
    <t>Platforma do osadzania cienkich warstw metodami PVD</t>
  </si>
  <si>
    <t>Analityczny system transmisyjnego mikrosopu elektronowego (TEM)-FEI wyposażonego w układ skanujący (STEM) z detektorami HAADF i BF/DF oraz spektrometr energodyspersyjny EDX (34254)</t>
  </si>
  <si>
    <t>Pomocnicze urządzenie do wstępnego obrazowania oraz trawienia jonowego próbek (SEM/FIB) z oprogramowaniem oraz z akcesoriami (34255)</t>
  </si>
  <si>
    <t>58 B2A0</t>
  </si>
  <si>
    <t>Zestaw badawczy do charakteryzacji właściwości warstwy wierzchniej</t>
  </si>
  <si>
    <t>A0/B2 p. 60</t>
  </si>
  <si>
    <t>Spektrofotometr Cary 5000</t>
  </si>
  <si>
    <t>73B2</t>
  </si>
  <si>
    <t>Spektrofotometr Unicam UV 300</t>
  </si>
  <si>
    <t>Spektrometr EPR</t>
  </si>
  <si>
    <t>B2/62</t>
  </si>
  <si>
    <t>Spektrometr Bruker Vertex 70v z mikroskopem Hyperion 1000</t>
  </si>
  <si>
    <t>A0 B1 101L</t>
  </si>
  <si>
    <t>Spektrometr fourierowski (Bruker IFS 125-HR)</t>
  </si>
  <si>
    <t>Budynek A0 pokój 120-121 B1L</t>
  </si>
  <si>
    <t>Spektrometr dyspersyjny wysokiej rozdzielczości (Carl Zeiss Jena z fotopowielaczem)</t>
  </si>
  <si>
    <t>Budynek A0 pokój 122c B1L</t>
  </si>
  <si>
    <t>Dwa stanowiska do otrzymywania wysokiej próżni w lampach spektralnych</t>
  </si>
  <si>
    <t>Cztery spektrometry przenośne ThorLabs</t>
  </si>
  <si>
    <t>Budynek A0 pokój 107-108 B1L</t>
  </si>
  <si>
    <t>B1 L 117</t>
  </si>
  <si>
    <t>B1 L 118</t>
  </si>
  <si>
    <t>Analizator promieniowania alfa zintegrowany ze spektrometrem alfa i system przygotowywania próbek</t>
  </si>
  <si>
    <t>Komputerowo-elektroniczne stanowisko do pomiaru promieniowania alfa i gamma</t>
  </si>
  <si>
    <t>Licznik scyntylacyjny</t>
  </si>
  <si>
    <t>Analizator promieniowania gamma zintegrowany ze spektrometrem gamma</t>
  </si>
  <si>
    <t>Stanowisko pomiarowe Licznik Geigera-Millera (4 stanowiska)</t>
  </si>
  <si>
    <t>Miernik stężenia radonu</t>
  </si>
  <si>
    <t>Oprogramowanie do analizy drgań i dźwięku, FFT, i n/oktawy i Overall, progr. moduł modalny z animacją FRF, oprogr. dodatkowe do moduł modalny, oprogram. do pomiarów modalnych MIMO, oprogr. dodat. do pomiarów modalnych, oprogr. do rejestr. sygn. 8 kanałów, oprogr. do zapisu sygnału czasowego, oprogr. do obróbki plików czasowych, oprogr. dod. do rejestr. sygnałów, do zapisu sygnału czas. do obróbki plików czasowych, program zarządzania danymi pomiar., oprogr. do zarządz. danymi pom., pom. stacja rob., router.</t>
  </si>
  <si>
    <t>A0 B1L 213</t>
  </si>
  <si>
    <t>Dyfraktometr XRD</t>
  </si>
  <si>
    <t>B2/62 A</t>
  </si>
  <si>
    <t>Symulator Słońca – stanowisko do cechowania ogniw fotowoltaicznych</t>
  </si>
  <si>
    <t>B1/137</t>
  </si>
  <si>
    <t>Stanowisko do wyznaczania widmowych i oświetleniowych charakterystyk energooszczędnych źródeł światła</t>
  </si>
  <si>
    <t>Symulator Słońca –stanowisko do cechowania modułów fotowoltaicznych</t>
  </si>
  <si>
    <t>Stanowisko do testowania modułów fotowoltaicznych w warunkach naturalnego nasłonecznienia</t>
  </si>
  <si>
    <t>B1/214 oraz Dach K3</t>
  </si>
  <si>
    <t>System do badania właściwości fotokonwersji promieniowania elektromagnetycznego w warunkach laboratoryjnych</t>
  </si>
  <si>
    <t>B1/214</t>
  </si>
  <si>
    <t>Mikroskop elektronowy skaningowy z mikroanalizatorem EDS i napylarką</t>
  </si>
  <si>
    <t>141 B1 P</t>
  </si>
  <si>
    <t>Kabina pomiarowa ekranowana z zestawem sond pomiarowych</t>
  </si>
  <si>
    <t>135 B1 P</t>
  </si>
  <si>
    <t>Zestaw analizator sygnałów z anteną</t>
  </si>
  <si>
    <t>Spektrometr XRF</t>
  </si>
  <si>
    <t>A0/B1 P 138</t>
  </si>
  <si>
    <t>Spektrometr masowy do badania gazów</t>
  </si>
  <si>
    <t>Spektrometr absorpcji atomowej (wersja z kuwetą grafitową)</t>
  </si>
  <si>
    <t>Instytut</t>
  </si>
  <si>
    <t>INF</t>
  </si>
  <si>
    <t xml:space="preserve">Kolegium Nauk Przyrodniczych </t>
  </si>
  <si>
    <t xml:space="preserve"> A0-B2/71 i 72 </t>
  </si>
  <si>
    <t>CIITWT-P/Pracownia Monitoringu Promieniowania Elektromagnetycznego</t>
  </si>
  <si>
    <t>CIITWT-P/Laboratorium Technologii Materiałów dla Przemysłu</t>
  </si>
  <si>
    <t xml:space="preserve">CIITWT-P/Pracownia Badań składy gleby, wody i powietrza </t>
  </si>
  <si>
    <t>CIITWT-P/Laboratorium Spektroskopii Materiałów</t>
  </si>
  <si>
    <t>IIM</t>
  </si>
  <si>
    <t>CIITWT-P/Pracownia Wibroakustyki</t>
  </si>
  <si>
    <t>CIITWT-P/ Laboratorium Badań i Kontroli Środowiska</t>
  </si>
  <si>
    <t>CIITWT-P/ Laboratorium Technologii Materiałów dla Przemysłu</t>
  </si>
  <si>
    <t>IIM/INF/IBB</t>
  </si>
  <si>
    <t>59 B2A0</t>
  </si>
  <si>
    <t>IIM/INF</t>
  </si>
  <si>
    <t>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</si>
</sst>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orbel"/>
      <family val="2"/>
      <charset val="238"/>
    </font>
    <font>
      <sz val="12"/>
      <color theme="1"/>
      <name val="Corbel"/>
      <family val="2"/>
      <charset val="238"/>
    </font>
    <font>
      <sz val="12"/>
      <color rgb="FFFF0000"/>
      <name val="Corbel"/>
      <family val="2"/>
      <charset val="238"/>
    </font>
    <font>
      <sz val="12"/>
      <name val="Corbel"/>
      <family val="2"/>
      <charset val="238"/>
    </font>
    <font>
      <b/>
      <sz val="12"/>
      <name val="Corbel"/>
      <family val="2"/>
      <charset val="238"/>
    </font>
  </fonts>
  <fills count="5">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applyAlignment="1">
      <alignment vertical="center" wrapText="1"/>
    </xf>
    <xf numFmtId="0" fontId="4" fillId="0" borderId="1" xfId="0" applyFont="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1" fillId="3" borderId="1" xfId="0" applyFont="1" applyFill="1" applyBorder="1" applyAlignment="1">
      <alignment horizontal="center"/>
    </xf>
    <xf numFmtId="0" fontId="1" fillId="2"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tabSelected="1" zoomScale="70" zoomScaleNormal="70" workbookViewId="0">
      <selection activeCell="A35" sqref="A35"/>
    </sheetView>
  </sheetViews>
  <sheetFormatPr defaultColWidth="8.85546875" defaultRowHeight="15.75" x14ac:dyDescent="0.25"/>
  <cols>
    <col min="1" max="1" width="8.85546875" style="1"/>
    <col min="2" max="2" width="13.85546875" style="8" customWidth="1"/>
    <col min="3" max="3" width="41.7109375" style="4" customWidth="1"/>
    <col min="4" max="4" width="57.28515625" style="11" customWidth="1"/>
    <col min="5" max="5" width="19.28515625" style="10" customWidth="1"/>
    <col min="6" max="16384" width="8.85546875" style="1"/>
  </cols>
  <sheetData>
    <row r="1" spans="1:5" ht="15.6" customHeight="1" x14ac:dyDescent="0.25">
      <c r="A1" s="17" t="s">
        <v>0</v>
      </c>
      <c r="B1" s="17"/>
      <c r="C1" s="17"/>
      <c r="D1" s="17"/>
      <c r="E1" s="17"/>
    </row>
    <row r="2" spans="1:5" ht="15.6" customHeight="1" x14ac:dyDescent="0.25">
      <c r="A2" s="17" t="s">
        <v>55</v>
      </c>
      <c r="B2" s="17"/>
      <c r="C2" s="17"/>
      <c r="D2" s="17"/>
      <c r="E2" s="17"/>
    </row>
    <row r="3" spans="1:5" x14ac:dyDescent="0.25">
      <c r="A3" s="16" t="s">
        <v>68</v>
      </c>
      <c r="B3" s="6" t="s">
        <v>53</v>
      </c>
      <c r="C3" s="7" t="s">
        <v>2</v>
      </c>
      <c r="D3" s="12" t="s">
        <v>1</v>
      </c>
      <c r="E3" s="13" t="s">
        <v>3</v>
      </c>
    </row>
    <row r="4" spans="1:5" ht="156" customHeight="1" x14ac:dyDescent="0.25">
      <c r="A4" s="14">
        <v>1</v>
      </c>
      <c r="B4" s="9" t="s">
        <v>54</v>
      </c>
      <c r="C4" s="4" t="s">
        <v>62</v>
      </c>
      <c r="D4" s="11" t="s">
        <v>32</v>
      </c>
      <c r="E4" s="10" t="s">
        <v>33</v>
      </c>
    </row>
    <row r="5" spans="1:5" ht="31.5" x14ac:dyDescent="0.25">
      <c r="A5" s="14">
        <v>2</v>
      </c>
      <c r="B5" s="9" t="s">
        <v>67</v>
      </c>
      <c r="C5" s="4" t="s">
        <v>64</v>
      </c>
      <c r="D5" s="11" t="s">
        <v>4</v>
      </c>
      <c r="E5" s="10" t="s">
        <v>56</v>
      </c>
    </row>
    <row r="6" spans="1:5" ht="63" x14ac:dyDescent="0.25">
      <c r="A6" s="15">
        <v>3</v>
      </c>
      <c r="B6" s="9" t="s">
        <v>65</v>
      </c>
      <c r="C6" s="4" t="s">
        <v>64</v>
      </c>
      <c r="D6" s="11" t="s">
        <v>5</v>
      </c>
      <c r="E6" s="10" t="s">
        <v>7</v>
      </c>
    </row>
    <row r="7" spans="1:5" ht="47.25" x14ac:dyDescent="0.25">
      <c r="A7" s="14">
        <v>4</v>
      </c>
      <c r="B7" s="9" t="s">
        <v>65</v>
      </c>
      <c r="C7" s="4" t="s">
        <v>64</v>
      </c>
      <c r="D7" s="11" t="s">
        <v>6</v>
      </c>
      <c r="E7" s="10" t="s">
        <v>66</v>
      </c>
    </row>
    <row r="8" spans="1:5" ht="31.5" x14ac:dyDescent="0.25">
      <c r="A8" s="15">
        <v>5</v>
      </c>
      <c r="B8" s="9" t="s">
        <v>54</v>
      </c>
      <c r="C8" s="4" t="s">
        <v>64</v>
      </c>
      <c r="D8" s="11" t="s">
        <v>8</v>
      </c>
      <c r="E8" s="10" t="s">
        <v>9</v>
      </c>
    </row>
    <row r="9" spans="1:5" ht="31.5" x14ac:dyDescent="0.25">
      <c r="A9" s="14">
        <v>6</v>
      </c>
      <c r="B9" s="9" t="s">
        <v>67</v>
      </c>
      <c r="C9" s="4" t="s">
        <v>64</v>
      </c>
      <c r="D9" s="11" t="s">
        <v>10</v>
      </c>
      <c r="E9" s="10" t="s">
        <v>11</v>
      </c>
    </row>
    <row r="10" spans="1:5" ht="31.5" x14ac:dyDescent="0.25">
      <c r="A10" s="15">
        <v>7</v>
      </c>
      <c r="B10" s="9" t="s">
        <v>67</v>
      </c>
      <c r="C10" s="4" t="s">
        <v>64</v>
      </c>
      <c r="D10" s="11" t="s">
        <v>12</v>
      </c>
      <c r="E10" s="10" t="s">
        <v>11</v>
      </c>
    </row>
    <row r="11" spans="1:5" s="2" customFormat="1" ht="31.5" x14ac:dyDescent="0.25">
      <c r="A11" s="15">
        <v>8</v>
      </c>
      <c r="B11" s="9" t="s">
        <v>54</v>
      </c>
      <c r="C11" s="5" t="s">
        <v>63</v>
      </c>
      <c r="D11" s="11" t="s">
        <v>36</v>
      </c>
      <c r="E11" s="11" t="s">
        <v>37</v>
      </c>
    </row>
    <row r="12" spans="1:5" ht="47.25" x14ac:dyDescent="0.25">
      <c r="A12" s="14">
        <v>9</v>
      </c>
      <c r="B12" s="9" t="s">
        <v>54</v>
      </c>
      <c r="C12" s="4" t="s">
        <v>63</v>
      </c>
      <c r="D12" s="11" t="s">
        <v>38</v>
      </c>
      <c r="E12" s="10" t="s">
        <v>37</v>
      </c>
    </row>
    <row r="13" spans="1:5" ht="31.5" x14ac:dyDescent="0.25">
      <c r="A13" s="15">
        <v>10</v>
      </c>
      <c r="B13" s="9" t="s">
        <v>54</v>
      </c>
      <c r="C13" s="4" t="s">
        <v>63</v>
      </c>
      <c r="D13" s="11" t="s">
        <v>39</v>
      </c>
      <c r="E13" s="10" t="s">
        <v>37</v>
      </c>
    </row>
    <row r="14" spans="1:5" s="3" customFormat="1" ht="31.5" x14ac:dyDescent="0.25">
      <c r="A14" s="14">
        <v>11</v>
      </c>
      <c r="B14" s="9" t="s">
        <v>54</v>
      </c>
      <c r="C14" s="5" t="s">
        <v>63</v>
      </c>
      <c r="D14" s="11" t="s">
        <v>40</v>
      </c>
      <c r="E14" s="11" t="s">
        <v>41</v>
      </c>
    </row>
    <row r="15" spans="1:5" ht="47.25" x14ac:dyDescent="0.25">
      <c r="A15" s="15">
        <v>12</v>
      </c>
      <c r="B15" s="9" t="s">
        <v>54</v>
      </c>
      <c r="C15" s="4" t="s">
        <v>63</v>
      </c>
      <c r="D15" s="11" t="s">
        <v>42</v>
      </c>
      <c r="E15" s="10" t="s">
        <v>43</v>
      </c>
    </row>
    <row r="16" spans="1:5" ht="31.5" x14ac:dyDescent="0.25">
      <c r="A16" s="14">
        <v>13</v>
      </c>
      <c r="B16" s="9" t="s">
        <v>54</v>
      </c>
      <c r="C16" s="4" t="s">
        <v>60</v>
      </c>
      <c r="D16" s="11" t="s">
        <v>15</v>
      </c>
      <c r="E16" s="10" t="s">
        <v>16</v>
      </c>
    </row>
    <row r="17" spans="1:5" ht="31.5" x14ac:dyDescent="0.25">
      <c r="A17" s="15">
        <v>14</v>
      </c>
      <c r="B17" s="9" t="s">
        <v>54</v>
      </c>
      <c r="C17" s="4" t="s">
        <v>60</v>
      </c>
      <c r="D17" s="11" t="s">
        <v>17</v>
      </c>
      <c r="E17" s="10" t="s">
        <v>18</v>
      </c>
    </row>
    <row r="18" spans="1:5" ht="31.5" x14ac:dyDescent="0.25">
      <c r="A18" s="14">
        <v>15</v>
      </c>
      <c r="B18" s="9" t="s">
        <v>54</v>
      </c>
      <c r="C18" s="4" t="s">
        <v>60</v>
      </c>
      <c r="D18" s="11" t="s">
        <v>19</v>
      </c>
      <c r="E18" s="10" t="s">
        <v>20</v>
      </c>
    </row>
    <row r="19" spans="1:5" ht="31.5" x14ac:dyDescent="0.25">
      <c r="A19" s="15">
        <v>16</v>
      </c>
      <c r="B19" s="9" t="s">
        <v>54</v>
      </c>
      <c r="C19" s="4" t="s">
        <v>60</v>
      </c>
      <c r="D19" s="11" t="s">
        <v>21</v>
      </c>
    </row>
    <row r="20" spans="1:5" ht="31.5" x14ac:dyDescent="0.25">
      <c r="A20" s="14">
        <v>17</v>
      </c>
      <c r="B20" s="9" t="s">
        <v>54</v>
      </c>
      <c r="C20" s="4" t="s">
        <v>60</v>
      </c>
      <c r="D20" s="11" t="s">
        <v>22</v>
      </c>
      <c r="E20" s="10" t="s">
        <v>23</v>
      </c>
    </row>
    <row r="21" spans="1:5" ht="31.5" x14ac:dyDescent="0.25">
      <c r="A21" s="15">
        <v>18</v>
      </c>
      <c r="B21" s="9" t="s">
        <v>54</v>
      </c>
      <c r="C21" s="4" t="s">
        <v>60</v>
      </c>
      <c r="D21" s="11" t="s">
        <v>26</v>
      </c>
      <c r="E21" s="10" t="s">
        <v>24</v>
      </c>
    </row>
    <row r="22" spans="1:5" ht="31.5" x14ac:dyDescent="0.25">
      <c r="A22" s="14">
        <v>19</v>
      </c>
      <c r="B22" s="9" t="s">
        <v>54</v>
      </c>
      <c r="C22" s="4" t="s">
        <v>60</v>
      </c>
      <c r="D22" s="11" t="s">
        <v>27</v>
      </c>
      <c r="E22" s="10" t="s">
        <v>25</v>
      </c>
    </row>
    <row r="23" spans="1:5" ht="31.5" x14ac:dyDescent="0.25">
      <c r="A23" s="15">
        <v>20</v>
      </c>
      <c r="B23" s="9" t="s">
        <v>54</v>
      </c>
      <c r="C23" s="4" t="s">
        <v>60</v>
      </c>
      <c r="D23" s="11" t="s">
        <v>28</v>
      </c>
      <c r="E23" s="10" t="s">
        <v>25</v>
      </c>
    </row>
    <row r="24" spans="1:5" ht="31.5" x14ac:dyDescent="0.25">
      <c r="A24" s="14">
        <v>21</v>
      </c>
      <c r="B24" s="9" t="s">
        <v>54</v>
      </c>
      <c r="C24" s="4" t="s">
        <v>60</v>
      </c>
      <c r="D24" s="11" t="s">
        <v>29</v>
      </c>
      <c r="E24" s="10" t="s">
        <v>25</v>
      </c>
    </row>
    <row r="25" spans="1:5" ht="31.5" x14ac:dyDescent="0.25">
      <c r="A25" s="15">
        <v>22</v>
      </c>
      <c r="B25" s="9" t="s">
        <v>54</v>
      </c>
      <c r="C25" s="4" t="s">
        <v>60</v>
      </c>
      <c r="D25" s="11" t="s">
        <v>30</v>
      </c>
      <c r="E25" s="10" t="s">
        <v>24</v>
      </c>
    </row>
    <row r="26" spans="1:5" ht="31.5" x14ac:dyDescent="0.25">
      <c r="A26" s="14">
        <v>23</v>
      </c>
      <c r="B26" s="9" t="s">
        <v>54</v>
      </c>
      <c r="C26" s="4" t="s">
        <v>60</v>
      </c>
      <c r="D26" s="11" t="s">
        <v>31</v>
      </c>
      <c r="E26" s="10" t="s">
        <v>25</v>
      </c>
    </row>
    <row r="27" spans="1:5" ht="31.5" x14ac:dyDescent="0.25">
      <c r="A27" s="15">
        <v>24</v>
      </c>
      <c r="B27" s="9" t="s">
        <v>54</v>
      </c>
      <c r="C27" s="4" t="s">
        <v>59</v>
      </c>
      <c r="D27" s="11" t="s">
        <v>49</v>
      </c>
      <c r="E27" s="10" t="s">
        <v>50</v>
      </c>
    </row>
    <row r="28" spans="1:5" ht="31.5" x14ac:dyDescent="0.25">
      <c r="A28" s="14">
        <v>25</v>
      </c>
      <c r="B28" s="9" t="s">
        <v>54</v>
      </c>
      <c r="C28" s="4" t="s">
        <v>59</v>
      </c>
      <c r="D28" s="11" t="s">
        <v>51</v>
      </c>
      <c r="E28" s="10" t="s">
        <v>50</v>
      </c>
    </row>
    <row r="29" spans="1:5" ht="31.5" x14ac:dyDescent="0.25">
      <c r="A29" s="15">
        <v>26</v>
      </c>
      <c r="B29" s="9" t="s">
        <v>54</v>
      </c>
      <c r="C29" s="4" t="s">
        <v>59</v>
      </c>
      <c r="D29" s="11" t="s">
        <v>52</v>
      </c>
      <c r="E29" s="10" t="s">
        <v>50</v>
      </c>
    </row>
    <row r="30" spans="1:5" ht="31.5" x14ac:dyDescent="0.25">
      <c r="A30" s="14">
        <v>27</v>
      </c>
      <c r="B30" s="9" t="s">
        <v>61</v>
      </c>
      <c r="C30" s="4" t="s">
        <v>58</v>
      </c>
      <c r="D30" s="11" t="s">
        <v>13</v>
      </c>
      <c r="E30" s="10" t="s">
        <v>14</v>
      </c>
    </row>
    <row r="31" spans="1:5" ht="31.5" x14ac:dyDescent="0.25">
      <c r="A31" s="15">
        <v>28</v>
      </c>
      <c r="B31" s="9" t="s">
        <v>61</v>
      </c>
      <c r="C31" s="4" t="s">
        <v>58</v>
      </c>
      <c r="D31" s="11" t="s">
        <v>34</v>
      </c>
      <c r="E31" s="10" t="s">
        <v>35</v>
      </c>
    </row>
    <row r="32" spans="1:5" ht="31.5" x14ac:dyDescent="0.25">
      <c r="A32" s="14">
        <v>29</v>
      </c>
      <c r="B32" s="9" t="s">
        <v>54</v>
      </c>
      <c r="C32" s="4" t="s">
        <v>57</v>
      </c>
      <c r="D32" s="11" t="s">
        <v>44</v>
      </c>
      <c r="E32" s="10" t="s">
        <v>45</v>
      </c>
    </row>
    <row r="33" spans="1:5" ht="31.5" x14ac:dyDescent="0.25">
      <c r="A33" s="15">
        <v>30</v>
      </c>
      <c r="B33" s="9" t="s">
        <v>54</v>
      </c>
      <c r="C33" s="4" t="s">
        <v>57</v>
      </c>
      <c r="D33" s="11" t="s">
        <v>46</v>
      </c>
      <c r="E33" s="10" t="s">
        <v>47</v>
      </c>
    </row>
    <row r="34" spans="1:5" ht="31.5" x14ac:dyDescent="0.25">
      <c r="A34" s="14">
        <v>31</v>
      </c>
      <c r="B34" s="9" t="s">
        <v>54</v>
      </c>
      <c r="C34" s="4" t="s">
        <v>57</v>
      </c>
      <c r="D34" s="11" t="s">
        <v>48</v>
      </c>
      <c r="E34" s="10" t="s">
        <v>47</v>
      </c>
    </row>
  </sheetData>
  <autoFilter ref="B3:E34" xr:uid="{00000000-0009-0000-0000-000000000000}">
    <sortState ref="B4:E34">
      <sortCondition ref="B4:B34"/>
    </sortState>
  </autoFilter>
  <mergeCells count="2">
    <mergeCell ref="A2:E2"/>
    <mergeCell ref="A1:E1"/>
  </mergeCells>
  <pageMargins left="0.7" right="0.7" top="0.75" bottom="0.75" header="0.3" footer="0.3"/>
  <pageSetup paperSize="9" scale="61"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54C3-77CA-4439-B7D4-7E9A077EC081}">
  <dimension ref="F16:I21"/>
  <sheetViews>
    <sheetView workbookViewId="0">
      <selection activeCell="H19" sqref="H19:H21"/>
    </sheetView>
  </sheetViews>
  <sheetFormatPr defaultRowHeight="15" x14ac:dyDescent="0.25"/>
  <sheetData>
    <row r="16" spans="6:6" x14ac:dyDescent="0.25">
      <c r="F16">
        <f>1150/5000</f>
        <v>0.23</v>
      </c>
    </row>
    <row r="19" spans="6:9" x14ac:dyDescent="0.25">
      <c r="F19">
        <v>0.23</v>
      </c>
      <c r="G19">
        <f>F19*5000</f>
        <v>1150</v>
      </c>
      <c r="H19">
        <f>G19*1.23</f>
        <v>1414.5</v>
      </c>
      <c r="I19">
        <f>H19-G19</f>
        <v>264.5</v>
      </c>
    </row>
    <row r="20" spans="6:9" x14ac:dyDescent="0.25">
      <c r="F20">
        <f>G20/80000</f>
        <v>0.14937500000000001</v>
      </c>
      <c r="G20">
        <v>11950</v>
      </c>
    </row>
    <row r="21" spans="6:9" x14ac:dyDescent="0.25">
      <c r="F21">
        <v>0.15</v>
      </c>
      <c r="G21">
        <f>F21*80000</f>
        <v>12000</v>
      </c>
      <c r="H21">
        <f t="shared" ref="H21" si="0">G21*1.23</f>
        <v>14760</v>
      </c>
      <c r="I21">
        <f t="shared" ref="I21" si="1">H21-G21</f>
        <v>2760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2022-02-10T06:36:12Z</dcterms:modified>
</cp:coreProperties>
</file>